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Departments &amp; Divisions\Florida Regulatory\Rate Proceedings\2022 Natural Gas\MFR Backup\B Schedules\B-9\"/>
    </mc:Choice>
  </mc:AlternateContent>
  <bookViews>
    <workbookView xWindow="0" yWindow="0" windowWidth="20490" windowHeight="7320" activeTab="4"/>
  </bookViews>
  <sheets>
    <sheet name="FN" sheetId="4" r:id="rId1"/>
    <sheet name="CF" sheetId="2" r:id="rId2"/>
    <sheet name="FT" sheetId="5" r:id="rId3"/>
    <sheet name="FI" sheetId="3" r:id="rId4"/>
    <sheet name="Pivot" sheetId="6" r:id="rId5"/>
    <sheet name="May2020-June2021 FPU-AD" sheetId="1" r:id="rId6"/>
  </sheets>
  <definedNames>
    <definedName name="_xlnm._FilterDatabase" localSheetId="1" hidden="1">CF!$A$3:$F$608</definedName>
    <definedName name="_xlnm._FilterDatabase" localSheetId="3" hidden="1">FI!$A$3:$G$412</definedName>
    <definedName name="_xlnm._FilterDatabase" localSheetId="5" hidden="1">'May2020-June2021 FPU-AD'!$A$1:$AP$3767</definedName>
  </definedNames>
  <calcPr calcId="162913"/>
  <pivotCaches>
    <pivotCache cacheId="23" r:id="rId7"/>
    <pivotCache cacheId="24" r:id="rId8"/>
  </pivotCaches>
</workbook>
</file>

<file path=xl/calcChain.xml><?xml version="1.0" encoding="utf-8"?>
<calcChain xmlns="http://schemas.openxmlformats.org/spreadsheetml/2006/main">
  <c r="V187" i="6" l="1"/>
  <c r="V186" i="6"/>
  <c r="V185" i="6"/>
  <c r="V184" i="6"/>
  <c r="V246" i="6" l="1"/>
  <c r="U246" i="6"/>
  <c r="T246" i="6"/>
  <c r="S246" i="6"/>
  <c r="R246" i="6"/>
  <c r="Q246" i="6"/>
  <c r="V245" i="6"/>
  <c r="U245" i="6"/>
  <c r="T245" i="6"/>
  <c r="S245" i="6"/>
  <c r="R245" i="6"/>
  <c r="Q245" i="6"/>
  <c r="V244" i="6"/>
  <c r="U244" i="6"/>
  <c r="T244" i="6"/>
  <c r="S244" i="6"/>
  <c r="R244" i="6"/>
  <c r="Q244" i="6"/>
  <c r="V243" i="6"/>
  <c r="U243" i="6"/>
  <c r="T243" i="6"/>
  <c r="S243" i="6"/>
  <c r="R243" i="6"/>
  <c r="Q243" i="6"/>
  <c r="P243" i="6"/>
  <c r="P246" i="6"/>
  <c r="P244" i="6"/>
  <c r="P245" i="6"/>
  <c r="U288" i="6"/>
  <c r="U187" i="6" l="1"/>
  <c r="T187" i="6"/>
  <c r="S187" i="6"/>
  <c r="R187" i="6"/>
  <c r="Q187" i="6"/>
  <c r="U186" i="6"/>
  <c r="T186" i="6"/>
  <c r="S186" i="6"/>
  <c r="R186" i="6"/>
  <c r="Q186" i="6"/>
  <c r="U185" i="6"/>
  <c r="T185" i="6"/>
  <c r="S185" i="6"/>
  <c r="R185" i="6"/>
  <c r="Q185" i="6"/>
  <c r="U184" i="6"/>
  <c r="T184" i="6"/>
  <c r="S184" i="6"/>
  <c r="R184" i="6"/>
  <c r="Q184" i="6"/>
  <c r="P187" i="6"/>
  <c r="P186" i="6"/>
  <c r="P185" i="6"/>
  <c r="P184" i="6"/>
  <c r="V293" i="6"/>
  <c r="V292" i="6"/>
  <c r="V291" i="6"/>
  <c r="V290" i="6"/>
  <c r="V289" i="6"/>
  <c r="P289" i="6"/>
  <c r="U293" i="6"/>
  <c r="T293" i="6"/>
  <c r="S293" i="6"/>
  <c r="R293" i="6"/>
  <c r="Q293" i="6"/>
  <c r="P293" i="6"/>
  <c r="U289" i="6"/>
  <c r="T289" i="6"/>
  <c r="S289" i="6"/>
  <c r="R289" i="6"/>
  <c r="Q289" i="6"/>
  <c r="AP2377" i="1" l="1"/>
  <c r="C307" i="6"/>
  <c r="D307" i="6" s="1"/>
  <c r="E307" i="6" s="1"/>
  <c r="F307" i="6" s="1"/>
  <c r="G307" i="6" s="1"/>
  <c r="H307" i="6" s="1"/>
  <c r="I307" i="6" s="1"/>
  <c r="C263" i="6"/>
  <c r="D263" i="6" s="1"/>
  <c r="B309" i="6"/>
  <c r="C264" i="6"/>
  <c r="D264" i="6" s="1"/>
  <c r="E264" i="6" s="1"/>
  <c r="F264" i="6" s="1"/>
  <c r="G264" i="6" s="1"/>
  <c r="H264" i="6" s="1"/>
  <c r="I264" i="6" s="1"/>
  <c r="J264" i="6" s="1"/>
  <c r="K264" i="6" s="1"/>
  <c r="L264" i="6" s="1"/>
  <c r="M264" i="6" s="1"/>
  <c r="N264" i="6" s="1"/>
  <c r="O264" i="6" s="1"/>
  <c r="C265" i="6"/>
  <c r="D265" i="6" s="1"/>
  <c r="E265" i="6" s="1"/>
  <c r="F265" i="6" s="1"/>
  <c r="G265" i="6" s="1"/>
  <c r="H265" i="6" s="1"/>
  <c r="I265" i="6" s="1"/>
  <c r="J265" i="6" s="1"/>
  <c r="K265" i="6" s="1"/>
  <c r="L265" i="6" s="1"/>
  <c r="M265" i="6" s="1"/>
  <c r="N265" i="6" s="1"/>
  <c r="O265" i="6" s="1"/>
  <c r="C266" i="6"/>
  <c r="D266" i="6" s="1"/>
  <c r="E266" i="6" s="1"/>
  <c r="F266" i="6" s="1"/>
  <c r="G266" i="6" s="1"/>
  <c r="H266" i="6" s="1"/>
  <c r="I266" i="6" s="1"/>
  <c r="J266" i="6" s="1"/>
  <c r="K266" i="6" s="1"/>
  <c r="L266" i="6" s="1"/>
  <c r="M266" i="6" s="1"/>
  <c r="N266" i="6" s="1"/>
  <c r="O266" i="6" s="1"/>
  <c r="C267" i="6"/>
  <c r="D267" i="6" s="1"/>
  <c r="E267" i="6" s="1"/>
  <c r="F267" i="6" s="1"/>
  <c r="G267" i="6" s="1"/>
  <c r="H267" i="6" s="1"/>
  <c r="I267" i="6" s="1"/>
  <c r="J267" i="6" s="1"/>
  <c r="K267" i="6" s="1"/>
  <c r="L267" i="6" s="1"/>
  <c r="M267" i="6" s="1"/>
  <c r="N267" i="6" s="1"/>
  <c r="O267" i="6" s="1"/>
  <c r="C268" i="6"/>
  <c r="D268" i="6" s="1"/>
  <c r="E268" i="6" s="1"/>
  <c r="F268" i="6" s="1"/>
  <c r="G268" i="6" s="1"/>
  <c r="H268" i="6" s="1"/>
  <c r="I268" i="6" s="1"/>
  <c r="J268" i="6" s="1"/>
  <c r="K268" i="6" s="1"/>
  <c r="L268" i="6" s="1"/>
  <c r="M268" i="6" s="1"/>
  <c r="N268" i="6" s="1"/>
  <c r="O268" i="6" s="1"/>
  <c r="C269" i="6"/>
  <c r="D269" i="6" s="1"/>
  <c r="E269" i="6" s="1"/>
  <c r="F269" i="6" s="1"/>
  <c r="G269" i="6" s="1"/>
  <c r="H269" i="6" s="1"/>
  <c r="I269" i="6" s="1"/>
  <c r="C270" i="6"/>
  <c r="D270" i="6" s="1"/>
  <c r="E270" i="6" s="1"/>
  <c r="F270" i="6" s="1"/>
  <c r="G270" i="6" s="1"/>
  <c r="H270" i="6" s="1"/>
  <c r="I270" i="6" s="1"/>
  <c r="J270" i="6" s="1"/>
  <c r="K270" i="6" s="1"/>
  <c r="L270" i="6" s="1"/>
  <c r="M270" i="6" s="1"/>
  <c r="N270" i="6" s="1"/>
  <c r="O270" i="6" s="1"/>
  <c r="C271" i="6"/>
  <c r="D271" i="6" s="1"/>
  <c r="E271" i="6" s="1"/>
  <c r="F271" i="6" s="1"/>
  <c r="G271" i="6" s="1"/>
  <c r="H271" i="6" s="1"/>
  <c r="I271" i="6" s="1"/>
  <c r="J271" i="6" s="1"/>
  <c r="K271" i="6" s="1"/>
  <c r="L271" i="6" s="1"/>
  <c r="M271" i="6" s="1"/>
  <c r="N271" i="6" s="1"/>
  <c r="O271" i="6" s="1"/>
  <c r="C272" i="6"/>
  <c r="D272" i="6" s="1"/>
  <c r="E272" i="6" s="1"/>
  <c r="F272" i="6" s="1"/>
  <c r="G272" i="6" s="1"/>
  <c r="H272" i="6" s="1"/>
  <c r="I272" i="6" s="1"/>
  <c r="J272" i="6" s="1"/>
  <c r="K272" i="6" s="1"/>
  <c r="L272" i="6" s="1"/>
  <c r="M272" i="6" s="1"/>
  <c r="N272" i="6" s="1"/>
  <c r="O272" i="6" s="1"/>
  <c r="C273" i="6"/>
  <c r="D273" i="6" s="1"/>
  <c r="E273" i="6" s="1"/>
  <c r="F273" i="6" s="1"/>
  <c r="G273" i="6" s="1"/>
  <c r="H273" i="6" s="1"/>
  <c r="I273" i="6" s="1"/>
  <c r="J273" i="6" s="1"/>
  <c r="K273" i="6" s="1"/>
  <c r="L273" i="6" s="1"/>
  <c r="M273" i="6" s="1"/>
  <c r="N273" i="6" s="1"/>
  <c r="O273" i="6" s="1"/>
  <c r="C274" i="6"/>
  <c r="D274" i="6" s="1"/>
  <c r="E274" i="6" s="1"/>
  <c r="F274" i="6" s="1"/>
  <c r="G274" i="6" s="1"/>
  <c r="H274" i="6" s="1"/>
  <c r="I274" i="6" s="1"/>
  <c r="P276" i="6" s="1"/>
  <c r="C275" i="6"/>
  <c r="D275" i="6" s="1"/>
  <c r="E275" i="6" s="1"/>
  <c r="F275" i="6" s="1"/>
  <c r="G275" i="6" s="1"/>
  <c r="H275" i="6" s="1"/>
  <c r="I275" i="6" s="1"/>
  <c r="J275" i="6" s="1"/>
  <c r="K275" i="6" s="1"/>
  <c r="L275" i="6" s="1"/>
  <c r="M275" i="6" s="1"/>
  <c r="N275" i="6" s="1"/>
  <c r="O275" i="6" s="1"/>
  <c r="C276" i="6"/>
  <c r="D276" i="6" s="1"/>
  <c r="E276" i="6" s="1"/>
  <c r="F276" i="6" s="1"/>
  <c r="G276" i="6" s="1"/>
  <c r="H276" i="6" s="1"/>
  <c r="I276" i="6" s="1"/>
  <c r="J276" i="6" s="1"/>
  <c r="K276" i="6" s="1"/>
  <c r="L276" i="6" s="1"/>
  <c r="M276" i="6" s="1"/>
  <c r="N276" i="6" s="1"/>
  <c r="O276" i="6" s="1"/>
  <c r="C277" i="6"/>
  <c r="D277" i="6" s="1"/>
  <c r="E277" i="6" s="1"/>
  <c r="F277" i="6" s="1"/>
  <c r="G277" i="6" s="1"/>
  <c r="H277" i="6" s="1"/>
  <c r="I277" i="6" s="1"/>
  <c r="J277" i="6" s="1"/>
  <c r="K277" i="6" s="1"/>
  <c r="L277" i="6" s="1"/>
  <c r="M277" i="6" s="1"/>
  <c r="N277" i="6" s="1"/>
  <c r="O277" i="6" s="1"/>
  <c r="C278" i="6"/>
  <c r="D278" i="6" s="1"/>
  <c r="E278" i="6" s="1"/>
  <c r="F278" i="6" s="1"/>
  <c r="G278" i="6" s="1"/>
  <c r="H278" i="6" s="1"/>
  <c r="I278" i="6" s="1"/>
  <c r="J278" i="6" s="1"/>
  <c r="K278" i="6" s="1"/>
  <c r="L278" i="6" s="1"/>
  <c r="M278" i="6" s="1"/>
  <c r="N278" i="6" s="1"/>
  <c r="O278" i="6" s="1"/>
  <c r="C279" i="6"/>
  <c r="D279" i="6" s="1"/>
  <c r="E279" i="6" s="1"/>
  <c r="F279" i="6" s="1"/>
  <c r="G279" i="6" s="1"/>
  <c r="H279" i="6" s="1"/>
  <c r="I279" i="6" s="1"/>
  <c r="J279" i="6" s="1"/>
  <c r="K279" i="6" s="1"/>
  <c r="L279" i="6" s="1"/>
  <c r="M279" i="6" s="1"/>
  <c r="N279" i="6" s="1"/>
  <c r="O279" i="6" s="1"/>
  <c r="C280" i="6"/>
  <c r="D280" i="6" s="1"/>
  <c r="E280" i="6" s="1"/>
  <c r="F280" i="6" s="1"/>
  <c r="G280" i="6" s="1"/>
  <c r="H280" i="6" s="1"/>
  <c r="I280" i="6" s="1"/>
  <c r="J280" i="6" s="1"/>
  <c r="K280" i="6" s="1"/>
  <c r="L280" i="6" s="1"/>
  <c r="M280" i="6" s="1"/>
  <c r="N280" i="6" s="1"/>
  <c r="O280" i="6" s="1"/>
  <c r="C281" i="6"/>
  <c r="D281" i="6" s="1"/>
  <c r="E281" i="6" s="1"/>
  <c r="F281" i="6" s="1"/>
  <c r="G281" i="6" s="1"/>
  <c r="H281" i="6" s="1"/>
  <c r="I281" i="6" s="1"/>
  <c r="J281" i="6" s="1"/>
  <c r="K281" i="6" s="1"/>
  <c r="L281" i="6" s="1"/>
  <c r="M281" i="6" s="1"/>
  <c r="N281" i="6" s="1"/>
  <c r="O281" i="6" s="1"/>
  <c r="C282" i="6"/>
  <c r="D282" i="6" s="1"/>
  <c r="E282" i="6" s="1"/>
  <c r="F282" i="6" s="1"/>
  <c r="G282" i="6" s="1"/>
  <c r="H282" i="6" s="1"/>
  <c r="I282" i="6" s="1"/>
  <c r="J282" i="6" s="1"/>
  <c r="K282" i="6" s="1"/>
  <c r="L282" i="6" s="1"/>
  <c r="M282" i="6" s="1"/>
  <c r="N282" i="6" s="1"/>
  <c r="O282" i="6" s="1"/>
  <c r="C283" i="6"/>
  <c r="D283" i="6" s="1"/>
  <c r="E283" i="6" s="1"/>
  <c r="F283" i="6" s="1"/>
  <c r="G283" i="6" s="1"/>
  <c r="H283" i="6" s="1"/>
  <c r="I283" i="6" s="1"/>
  <c r="J283" i="6" s="1"/>
  <c r="K283" i="6" s="1"/>
  <c r="L283" i="6" s="1"/>
  <c r="M283" i="6" s="1"/>
  <c r="N283" i="6" s="1"/>
  <c r="O283" i="6" s="1"/>
  <c r="C284" i="6"/>
  <c r="D284" i="6" s="1"/>
  <c r="E284" i="6" s="1"/>
  <c r="F284" i="6" s="1"/>
  <c r="G284" i="6" s="1"/>
  <c r="H284" i="6" s="1"/>
  <c r="I284" i="6" s="1"/>
  <c r="J284" i="6" s="1"/>
  <c r="K284" i="6" s="1"/>
  <c r="L284" i="6" s="1"/>
  <c r="M284" i="6" s="1"/>
  <c r="N284" i="6" s="1"/>
  <c r="O284" i="6" s="1"/>
  <c r="C285" i="6"/>
  <c r="D285" i="6" s="1"/>
  <c r="E285" i="6" s="1"/>
  <c r="F285" i="6" s="1"/>
  <c r="G285" i="6" s="1"/>
  <c r="H285" i="6" s="1"/>
  <c r="I285" i="6" s="1"/>
  <c r="J285" i="6" s="1"/>
  <c r="K285" i="6" s="1"/>
  <c r="L285" i="6" s="1"/>
  <c r="M285" i="6" s="1"/>
  <c r="N285" i="6" s="1"/>
  <c r="O285" i="6" s="1"/>
  <c r="C286" i="6"/>
  <c r="D286" i="6" s="1"/>
  <c r="E286" i="6" s="1"/>
  <c r="F286" i="6" s="1"/>
  <c r="G286" i="6" s="1"/>
  <c r="H286" i="6" s="1"/>
  <c r="I286" i="6" s="1"/>
  <c r="P288" i="6" s="1"/>
  <c r="C287" i="6"/>
  <c r="D287" i="6" s="1"/>
  <c r="E287" i="6" s="1"/>
  <c r="F287" i="6" s="1"/>
  <c r="G287" i="6" s="1"/>
  <c r="H287" i="6" s="1"/>
  <c r="I287" i="6" s="1"/>
  <c r="J287" i="6" s="1"/>
  <c r="K287" i="6" s="1"/>
  <c r="L287" i="6" s="1"/>
  <c r="M287" i="6" s="1"/>
  <c r="N287" i="6" s="1"/>
  <c r="O287" i="6" s="1"/>
  <c r="C288" i="6"/>
  <c r="D288" i="6" s="1"/>
  <c r="E288" i="6" s="1"/>
  <c r="F288" i="6" s="1"/>
  <c r="G288" i="6" s="1"/>
  <c r="H288" i="6" s="1"/>
  <c r="I288" i="6" s="1"/>
  <c r="J288" i="6" s="1"/>
  <c r="K288" i="6" s="1"/>
  <c r="L288" i="6" s="1"/>
  <c r="M288" i="6" s="1"/>
  <c r="N288" i="6" s="1"/>
  <c r="O288" i="6" s="1"/>
  <c r="C289" i="6"/>
  <c r="D289" i="6" s="1"/>
  <c r="E289" i="6" s="1"/>
  <c r="F289" i="6" s="1"/>
  <c r="G289" i="6" s="1"/>
  <c r="H289" i="6" s="1"/>
  <c r="I289" i="6" s="1"/>
  <c r="C290" i="6"/>
  <c r="D290" i="6" s="1"/>
  <c r="E290" i="6" s="1"/>
  <c r="F290" i="6" s="1"/>
  <c r="G290" i="6" s="1"/>
  <c r="H290" i="6" s="1"/>
  <c r="I290" i="6" s="1"/>
  <c r="C291" i="6"/>
  <c r="D291" i="6" s="1"/>
  <c r="E291" i="6" s="1"/>
  <c r="F291" i="6" s="1"/>
  <c r="G291" i="6" s="1"/>
  <c r="H291" i="6" s="1"/>
  <c r="I291" i="6" s="1"/>
  <c r="C292" i="6"/>
  <c r="D292" i="6" s="1"/>
  <c r="E292" i="6" s="1"/>
  <c r="F292" i="6" s="1"/>
  <c r="G292" i="6" s="1"/>
  <c r="H292" i="6" s="1"/>
  <c r="I292" i="6" s="1"/>
  <c r="C293" i="6"/>
  <c r="D293" i="6" s="1"/>
  <c r="E293" i="6" s="1"/>
  <c r="F293" i="6" s="1"/>
  <c r="G293" i="6" s="1"/>
  <c r="H293" i="6" s="1"/>
  <c r="I293" i="6" s="1"/>
  <c r="C294" i="6"/>
  <c r="D294" i="6" s="1"/>
  <c r="E294" i="6" s="1"/>
  <c r="F294" i="6" s="1"/>
  <c r="G294" i="6" s="1"/>
  <c r="H294" i="6" s="1"/>
  <c r="I294" i="6" s="1"/>
  <c r="J294" i="6" s="1"/>
  <c r="K294" i="6" s="1"/>
  <c r="L294" i="6" s="1"/>
  <c r="M294" i="6" s="1"/>
  <c r="N294" i="6" s="1"/>
  <c r="O294" i="6" s="1"/>
  <c r="C295" i="6"/>
  <c r="D295" i="6" s="1"/>
  <c r="E295" i="6" s="1"/>
  <c r="F295" i="6" s="1"/>
  <c r="G295" i="6" s="1"/>
  <c r="H295" i="6" s="1"/>
  <c r="I295" i="6" s="1"/>
  <c r="J295" i="6" s="1"/>
  <c r="K295" i="6" s="1"/>
  <c r="L295" i="6" s="1"/>
  <c r="M295" i="6" s="1"/>
  <c r="N295" i="6" s="1"/>
  <c r="O295" i="6" s="1"/>
  <c r="C296" i="6"/>
  <c r="D296" i="6" s="1"/>
  <c r="E296" i="6" s="1"/>
  <c r="F296" i="6" s="1"/>
  <c r="G296" i="6" s="1"/>
  <c r="H296" i="6" s="1"/>
  <c r="I296" i="6" s="1"/>
  <c r="C297" i="6"/>
  <c r="D297" i="6" s="1"/>
  <c r="E297" i="6" s="1"/>
  <c r="F297" i="6" s="1"/>
  <c r="G297" i="6" s="1"/>
  <c r="H297" i="6" s="1"/>
  <c r="I297" i="6" s="1"/>
  <c r="J297" i="6" s="1"/>
  <c r="K297" i="6" s="1"/>
  <c r="L297" i="6" s="1"/>
  <c r="M297" i="6" s="1"/>
  <c r="N297" i="6" s="1"/>
  <c r="O297" i="6" s="1"/>
  <c r="C298" i="6"/>
  <c r="D298" i="6" s="1"/>
  <c r="E298" i="6" s="1"/>
  <c r="F298" i="6" s="1"/>
  <c r="G298" i="6" s="1"/>
  <c r="H298" i="6" s="1"/>
  <c r="I298" i="6" s="1"/>
  <c r="J298" i="6" s="1"/>
  <c r="K298" i="6" s="1"/>
  <c r="L298" i="6" s="1"/>
  <c r="M298" i="6" s="1"/>
  <c r="N298" i="6" s="1"/>
  <c r="O298" i="6" s="1"/>
  <c r="C299" i="6"/>
  <c r="D299" i="6" s="1"/>
  <c r="E299" i="6" s="1"/>
  <c r="F299" i="6" s="1"/>
  <c r="G299" i="6" s="1"/>
  <c r="H299" i="6" s="1"/>
  <c r="I299" i="6" s="1"/>
  <c r="J299" i="6" s="1"/>
  <c r="K299" i="6" s="1"/>
  <c r="L299" i="6" s="1"/>
  <c r="M299" i="6" s="1"/>
  <c r="N299" i="6" s="1"/>
  <c r="O299" i="6" s="1"/>
  <c r="C300" i="6"/>
  <c r="D300" i="6" s="1"/>
  <c r="E300" i="6" s="1"/>
  <c r="F300" i="6" s="1"/>
  <c r="G300" i="6" s="1"/>
  <c r="H300" i="6" s="1"/>
  <c r="I300" i="6" s="1"/>
  <c r="J300" i="6" s="1"/>
  <c r="K300" i="6" s="1"/>
  <c r="L300" i="6" s="1"/>
  <c r="M300" i="6" s="1"/>
  <c r="N300" i="6" s="1"/>
  <c r="O300" i="6" s="1"/>
  <c r="C301" i="6"/>
  <c r="D301" i="6" s="1"/>
  <c r="E301" i="6" s="1"/>
  <c r="F301" i="6" s="1"/>
  <c r="G301" i="6" s="1"/>
  <c r="H301" i="6" s="1"/>
  <c r="I301" i="6" s="1"/>
  <c r="J301" i="6" s="1"/>
  <c r="K301" i="6" s="1"/>
  <c r="L301" i="6" s="1"/>
  <c r="M301" i="6" s="1"/>
  <c r="N301" i="6" s="1"/>
  <c r="O301" i="6" s="1"/>
  <c r="C302" i="6"/>
  <c r="D302" i="6" s="1"/>
  <c r="E302" i="6" s="1"/>
  <c r="F302" i="6" s="1"/>
  <c r="G302" i="6" s="1"/>
  <c r="H302" i="6" s="1"/>
  <c r="I302" i="6" s="1"/>
  <c r="J302" i="6" s="1"/>
  <c r="K302" i="6" s="1"/>
  <c r="L302" i="6" s="1"/>
  <c r="M302" i="6" s="1"/>
  <c r="N302" i="6" s="1"/>
  <c r="O302" i="6" s="1"/>
  <c r="C303" i="6"/>
  <c r="D303" i="6" s="1"/>
  <c r="E303" i="6" s="1"/>
  <c r="F303" i="6" s="1"/>
  <c r="G303" i="6" s="1"/>
  <c r="H303" i="6" s="1"/>
  <c r="I303" i="6" s="1"/>
  <c r="J303" i="6" s="1"/>
  <c r="K303" i="6" s="1"/>
  <c r="L303" i="6" s="1"/>
  <c r="M303" i="6" s="1"/>
  <c r="N303" i="6" s="1"/>
  <c r="O303" i="6" s="1"/>
  <c r="C304" i="6"/>
  <c r="D304" i="6" s="1"/>
  <c r="E304" i="6" s="1"/>
  <c r="F304" i="6" s="1"/>
  <c r="G304" i="6" s="1"/>
  <c r="H304" i="6" s="1"/>
  <c r="I304" i="6" s="1"/>
  <c r="J304" i="6" s="1"/>
  <c r="K304" i="6" s="1"/>
  <c r="L304" i="6" s="1"/>
  <c r="M304" i="6" s="1"/>
  <c r="N304" i="6" s="1"/>
  <c r="O304" i="6" s="1"/>
  <c r="C305" i="6"/>
  <c r="D305" i="6" s="1"/>
  <c r="E305" i="6" s="1"/>
  <c r="F305" i="6" s="1"/>
  <c r="G305" i="6" s="1"/>
  <c r="H305" i="6" s="1"/>
  <c r="I305" i="6" s="1"/>
  <c r="J305" i="6" s="1"/>
  <c r="K305" i="6" s="1"/>
  <c r="L305" i="6" s="1"/>
  <c r="M305" i="6" s="1"/>
  <c r="N305" i="6" s="1"/>
  <c r="O305" i="6" s="1"/>
  <c r="C306" i="6"/>
  <c r="D306" i="6" s="1"/>
  <c r="E306" i="6" s="1"/>
  <c r="F306" i="6" s="1"/>
  <c r="G306" i="6" s="1"/>
  <c r="H306" i="6" s="1"/>
  <c r="I306" i="6" s="1"/>
  <c r="J306" i="6" s="1"/>
  <c r="K306" i="6" s="1"/>
  <c r="L306" i="6" s="1"/>
  <c r="M306" i="6" s="1"/>
  <c r="N306" i="6" s="1"/>
  <c r="O306" i="6" s="1"/>
  <c r="C308" i="6"/>
  <c r="D308" i="6" s="1"/>
  <c r="E308" i="6" s="1"/>
  <c r="F308" i="6" s="1"/>
  <c r="G308" i="6" s="1"/>
  <c r="H308" i="6" s="1"/>
  <c r="I308" i="6" s="1"/>
  <c r="J308" i="6" s="1"/>
  <c r="K308" i="6" s="1"/>
  <c r="L308" i="6" s="1"/>
  <c r="M308" i="6" s="1"/>
  <c r="N308" i="6" s="1"/>
  <c r="O308" i="6" s="1"/>
  <c r="C230" i="6"/>
  <c r="D230" i="6" s="1"/>
  <c r="E230" i="6" s="1"/>
  <c r="F230" i="6" s="1"/>
  <c r="G230" i="6" s="1"/>
  <c r="H230" i="6" s="1"/>
  <c r="I230" i="6" s="1"/>
  <c r="C231" i="6"/>
  <c r="D231" i="6" s="1"/>
  <c r="E231" i="6" s="1"/>
  <c r="F231" i="6" s="1"/>
  <c r="G231" i="6" s="1"/>
  <c r="H231" i="6" s="1"/>
  <c r="I231" i="6" s="1"/>
  <c r="J231" i="6" s="1"/>
  <c r="K231" i="6" s="1"/>
  <c r="L231" i="6" s="1"/>
  <c r="M231" i="6" s="1"/>
  <c r="N231" i="6" s="1"/>
  <c r="O231" i="6" s="1"/>
  <c r="C232" i="6"/>
  <c r="D232" i="6" s="1"/>
  <c r="E232" i="6" s="1"/>
  <c r="F232" i="6" s="1"/>
  <c r="G232" i="6" s="1"/>
  <c r="H232" i="6" s="1"/>
  <c r="I232" i="6" s="1"/>
  <c r="J232" i="6" s="1"/>
  <c r="K232" i="6" s="1"/>
  <c r="L232" i="6" s="1"/>
  <c r="M232" i="6" s="1"/>
  <c r="N232" i="6" s="1"/>
  <c r="O232" i="6" s="1"/>
  <c r="C233" i="6"/>
  <c r="D233" i="6" s="1"/>
  <c r="E233" i="6" s="1"/>
  <c r="F233" i="6" s="1"/>
  <c r="G233" i="6" s="1"/>
  <c r="H233" i="6" s="1"/>
  <c r="I233" i="6" s="1"/>
  <c r="J233" i="6" s="1"/>
  <c r="K233" i="6" s="1"/>
  <c r="L233" i="6" s="1"/>
  <c r="M233" i="6" s="1"/>
  <c r="N233" i="6" s="1"/>
  <c r="O233" i="6" s="1"/>
  <c r="C234" i="6"/>
  <c r="D234" i="6" s="1"/>
  <c r="E234" i="6" s="1"/>
  <c r="F234" i="6" s="1"/>
  <c r="G234" i="6" s="1"/>
  <c r="H234" i="6" s="1"/>
  <c r="I234" i="6" s="1"/>
  <c r="J234" i="6" s="1"/>
  <c r="K234" i="6" s="1"/>
  <c r="L234" i="6" s="1"/>
  <c r="M234" i="6" s="1"/>
  <c r="N234" i="6" s="1"/>
  <c r="O234" i="6" s="1"/>
  <c r="C235" i="6"/>
  <c r="D235" i="6" s="1"/>
  <c r="E235" i="6" s="1"/>
  <c r="F235" i="6" s="1"/>
  <c r="G235" i="6" s="1"/>
  <c r="H235" i="6" s="1"/>
  <c r="I235" i="6" s="1"/>
  <c r="J235" i="6" s="1"/>
  <c r="K235" i="6" s="1"/>
  <c r="L235" i="6" s="1"/>
  <c r="M235" i="6" s="1"/>
  <c r="N235" i="6" s="1"/>
  <c r="O235" i="6" s="1"/>
  <c r="C236" i="6"/>
  <c r="D236" i="6" s="1"/>
  <c r="E236" i="6" s="1"/>
  <c r="F236" i="6" s="1"/>
  <c r="G236" i="6" s="1"/>
  <c r="H236" i="6" s="1"/>
  <c r="I236" i="6" s="1"/>
  <c r="J236" i="6" s="1"/>
  <c r="K236" i="6" s="1"/>
  <c r="L236" i="6" s="1"/>
  <c r="M236" i="6" s="1"/>
  <c r="N236" i="6" s="1"/>
  <c r="O236" i="6" s="1"/>
  <c r="C237" i="6"/>
  <c r="D237" i="6" s="1"/>
  <c r="E237" i="6" s="1"/>
  <c r="F237" i="6" s="1"/>
  <c r="G237" i="6" s="1"/>
  <c r="H237" i="6" s="1"/>
  <c r="I237" i="6" s="1"/>
  <c r="J237" i="6" s="1"/>
  <c r="K237" i="6" s="1"/>
  <c r="L237" i="6" s="1"/>
  <c r="M237" i="6" s="1"/>
  <c r="N237" i="6" s="1"/>
  <c r="O237" i="6" s="1"/>
  <c r="C238" i="6"/>
  <c r="D238" i="6" s="1"/>
  <c r="E238" i="6" s="1"/>
  <c r="F238" i="6" s="1"/>
  <c r="G238" i="6" s="1"/>
  <c r="H238" i="6" s="1"/>
  <c r="I238" i="6" s="1"/>
  <c r="J238" i="6" s="1"/>
  <c r="K238" i="6" s="1"/>
  <c r="L238" i="6" s="1"/>
  <c r="M238" i="6" s="1"/>
  <c r="N238" i="6" s="1"/>
  <c r="O238" i="6" s="1"/>
  <c r="C239" i="6"/>
  <c r="D239" i="6" s="1"/>
  <c r="E239" i="6" s="1"/>
  <c r="F239" i="6" s="1"/>
  <c r="G239" i="6" s="1"/>
  <c r="H239" i="6" s="1"/>
  <c r="I239" i="6" s="1"/>
  <c r="J239" i="6" s="1"/>
  <c r="K239" i="6" s="1"/>
  <c r="L239" i="6" s="1"/>
  <c r="M239" i="6" s="1"/>
  <c r="N239" i="6" s="1"/>
  <c r="O239" i="6" s="1"/>
  <c r="C240" i="6"/>
  <c r="D240" i="6" s="1"/>
  <c r="E240" i="6" s="1"/>
  <c r="F240" i="6" s="1"/>
  <c r="G240" i="6" s="1"/>
  <c r="H240" i="6" s="1"/>
  <c r="I240" i="6" s="1"/>
  <c r="J240" i="6" s="1"/>
  <c r="K240" i="6" s="1"/>
  <c r="L240" i="6" s="1"/>
  <c r="M240" i="6" s="1"/>
  <c r="N240" i="6" s="1"/>
  <c r="O240" i="6" s="1"/>
  <c r="C241" i="6"/>
  <c r="D241" i="6" s="1"/>
  <c r="E241" i="6" s="1"/>
  <c r="F241" i="6" s="1"/>
  <c r="G241" i="6" s="1"/>
  <c r="H241" i="6" s="1"/>
  <c r="I241" i="6" s="1"/>
  <c r="J241" i="6" s="1"/>
  <c r="K241" i="6" s="1"/>
  <c r="L241" i="6" s="1"/>
  <c r="M241" i="6" s="1"/>
  <c r="N241" i="6" s="1"/>
  <c r="O241" i="6" s="1"/>
  <c r="C242" i="6"/>
  <c r="D242" i="6" s="1"/>
  <c r="E242" i="6" s="1"/>
  <c r="F242" i="6" s="1"/>
  <c r="G242" i="6" s="1"/>
  <c r="H242" i="6" s="1"/>
  <c r="I242" i="6" s="1"/>
  <c r="J242" i="6" s="1"/>
  <c r="K242" i="6" s="1"/>
  <c r="L242" i="6" s="1"/>
  <c r="M242" i="6" s="1"/>
  <c r="N242" i="6" s="1"/>
  <c r="O242" i="6" s="1"/>
  <c r="C243" i="6"/>
  <c r="D243" i="6" s="1"/>
  <c r="E243" i="6" s="1"/>
  <c r="F243" i="6" s="1"/>
  <c r="G243" i="6" s="1"/>
  <c r="H243" i="6" s="1"/>
  <c r="I243" i="6" s="1"/>
  <c r="C244" i="6"/>
  <c r="D244" i="6" s="1"/>
  <c r="E244" i="6" s="1"/>
  <c r="F244" i="6" s="1"/>
  <c r="G244" i="6" s="1"/>
  <c r="H244" i="6" s="1"/>
  <c r="I244" i="6" s="1"/>
  <c r="C245" i="6"/>
  <c r="D245" i="6" s="1"/>
  <c r="E245" i="6" s="1"/>
  <c r="F245" i="6" s="1"/>
  <c r="G245" i="6" s="1"/>
  <c r="H245" i="6" s="1"/>
  <c r="I245" i="6" s="1"/>
  <c r="C246" i="6"/>
  <c r="D246" i="6" s="1"/>
  <c r="E246" i="6" s="1"/>
  <c r="F246" i="6" s="1"/>
  <c r="G246" i="6" s="1"/>
  <c r="H246" i="6" s="1"/>
  <c r="I246" i="6" s="1"/>
  <c r="C247" i="6"/>
  <c r="D247" i="6" s="1"/>
  <c r="E247" i="6" s="1"/>
  <c r="F247" i="6" s="1"/>
  <c r="G247" i="6" s="1"/>
  <c r="H247" i="6" s="1"/>
  <c r="I247" i="6" s="1"/>
  <c r="J247" i="6" s="1"/>
  <c r="K247" i="6" s="1"/>
  <c r="L247" i="6" s="1"/>
  <c r="M247" i="6" s="1"/>
  <c r="N247" i="6" s="1"/>
  <c r="O247" i="6" s="1"/>
  <c r="C248" i="6"/>
  <c r="D248" i="6" s="1"/>
  <c r="E248" i="6" s="1"/>
  <c r="F248" i="6" s="1"/>
  <c r="G248" i="6" s="1"/>
  <c r="H248" i="6" s="1"/>
  <c r="I248" i="6" s="1"/>
  <c r="J248" i="6" s="1"/>
  <c r="K248" i="6" s="1"/>
  <c r="L248" i="6" s="1"/>
  <c r="M248" i="6" s="1"/>
  <c r="N248" i="6" s="1"/>
  <c r="O248" i="6" s="1"/>
  <c r="C249" i="6"/>
  <c r="D249" i="6" s="1"/>
  <c r="E249" i="6" s="1"/>
  <c r="F249" i="6" s="1"/>
  <c r="G249" i="6" s="1"/>
  <c r="H249" i="6" s="1"/>
  <c r="I249" i="6" s="1"/>
  <c r="J249" i="6" s="1"/>
  <c r="K249" i="6" s="1"/>
  <c r="L249" i="6" s="1"/>
  <c r="M249" i="6" s="1"/>
  <c r="N249" i="6" s="1"/>
  <c r="O249" i="6" s="1"/>
  <c r="C250" i="6"/>
  <c r="D250" i="6" s="1"/>
  <c r="E250" i="6" s="1"/>
  <c r="F250" i="6" s="1"/>
  <c r="G250" i="6" s="1"/>
  <c r="H250" i="6" s="1"/>
  <c r="I250" i="6" s="1"/>
  <c r="J250" i="6" s="1"/>
  <c r="K250" i="6" s="1"/>
  <c r="L250" i="6" s="1"/>
  <c r="M250" i="6" s="1"/>
  <c r="N250" i="6" s="1"/>
  <c r="O250" i="6" s="1"/>
  <c r="C251" i="6"/>
  <c r="D251" i="6" s="1"/>
  <c r="E251" i="6" s="1"/>
  <c r="F251" i="6" s="1"/>
  <c r="G251" i="6" s="1"/>
  <c r="H251" i="6" s="1"/>
  <c r="I251" i="6" s="1"/>
  <c r="J251" i="6" s="1"/>
  <c r="K251" i="6" s="1"/>
  <c r="L251" i="6" s="1"/>
  <c r="M251" i="6" s="1"/>
  <c r="N251" i="6" s="1"/>
  <c r="O251" i="6" s="1"/>
  <c r="C252" i="6"/>
  <c r="D252" i="6" s="1"/>
  <c r="E252" i="6" s="1"/>
  <c r="F252" i="6" s="1"/>
  <c r="G252" i="6" s="1"/>
  <c r="H252" i="6" s="1"/>
  <c r="I252" i="6" s="1"/>
  <c r="J252" i="6" s="1"/>
  <c r="K252" i="6" s="1"/>
  <c r="L252" i="6" s="1"/>
  <c r="M252" i="6" s="1"/>
  <c r="N252" i="6" s="1"/>
  <c r="O252" i="6" s="1"/>
  <c r="C253" i="6"/>
  <c r="D253" i="6" s="1"/>
  <c r="E253" i="6" s="1"/>
  <c r="F253" i="6" s="1"/>
  <c r="G253" i="6" s="1"/>
  <c r="H253" i="6" s="1"/>
  <c r="I253" i="6" s="1"/>
  <c r="J253" i="6" s="1"/>
  <c r="K253" i="6" s="1"/>
  <c r="L253" i="6" s="1"/>
  <c r="M253" i="6" s="1"/>
  <c r="N253" i="6" s="1"/>
  <c r="O253" i="6" s="1"/>
  <c r="C254" i="6"/>
  <c r="D254" i="6" s="1"/>
  <c r="E254" i="6" s="1"/>
  <c r="F254" i="6" s="1"/>
  <c r="G254" i="6" s="1"/>
  <c r="H254" i="6" s="1"/>
  <c r="I254" i="6" s="1"/>
  <c r="J254" i="6" s="1"/>
  <c r="K254" i="6" s="1"/>
  <c r="L254" i="6" s="1"/>
  <c r="M254" i="6" s="1"/>
  <c r="N254" i="6" s="1"/>
  <c r="O254" i="6" s="1"/>
  <c r="C255" i="6"/>
  <c r="D255" i="6" s="1"/>
  <c r="E255" i="6" s="1"/>
  <c r="F255" i="6" s="1"/>
  <c r="G255" i="6" s="1"/>
  <c r="H255" i="6" s="1"/>
  <c r="I255" i="6" s="1"/>
  <c r="J255" i="6" s="1"/>
  <c r="K255" i="6" s="1"/>
  <c r="L255" i="6" s="1"/>
  <c r="M255" i="6" s="1"/>
  <c r="N255" i="6" s="1"/>
  <c r="O255" i="6" s="1"/>
  <c r="C256" i="6"/>
  <c r="D256" i="6" s="1"/>
  <c r="E256" i="6" s="1"/>
  <c r="F256" i="6" s="1"/>
  <c r="G256" i="6" s="1"/>
  <c r="H256" i="6" s="1"/>
  <c r="I256" i="6" s="1"/>
  <c r="J256" i="6" s="1"/>
  <c r="K256" i="6" s="1"/>
  <c r="L256" i="6" s="1"/>
  <c r="M256" i="6" s="1"/>
  <c r="N256" i="6" s="1"/>
  <c r="O256" i="6" s="1"/>
  <c r="C229" i="6"/>
  <c r="B257" i="6"/>
  <c r="C216" i="6"/>
  <c r="D216" i="6" s="1"/>
  <c r="E216" i="6" s="1"/>
  <c r="F216" i="6" s="1"/>
  <c r="G216" i="6" s="1"/>
  <c r="H216" i="6" s="1"/>
  <c r="I216" i="6" s="1"/>
  <c r="J216" i="6" s="1"/>
  <c r="K216" i="6" s="1"/>
  <c r="L216" i="6" s="1"/>
  <c r="M216" i="6" s="1"/>
  <c r="N216" i="6" s="1"/>
  <c r="O216" i="6" s="1"/>
  <c r="C206" i="6"/>
  <c r="D206" i="6" s="1"/>
  <c r="E206" i="6" s="1"/>
  <c r="C207" i="6"/>
  <c r="D207" i="6" s="1"/>
  <c r="E207" i="6" s="1"/>
  <c r="F207" i="6" s="1"/>
  <c r="G207" i="6" s="1"/>
  <c r="H207" i="6" s="1"/>
  <c r="I207" i="6" s="1"/>
  <c r="C208" i="6"/>
  <c r="D208" i="6" s="1"/>
  <c r="E208" i="6" s="1"/>
  <c r="F208" i="6" s="1"/>
  <c r="G208" i="6" s="1"/>
  <c r="H208" i="6" s="1"/>
  <c r="I208" i="6" s="1"/>
  <c r="J208" i="6" s="1"/>
  <c r="K208" i="6" s="1"/>
  <c r="L208" i="6" s="1"/>
  <c r="M208" i="6" s="1"/>
  <c r="N208" i="6" s="1"/>
  <c r="O208" i="6" s="1"/>
  <c r="C209" i="6"/>
  <c r="C210" i="6"/>
  <c r="D210" i="6" s="1"/>
  <c r="E210" i="6" s="1"/>
  <c r="F210" i="6" s="1"/>
  <c r="G210" i="6" s="1"/>
  <c r="H210" i="6" s="1"/>
  <c r="I210" i="6" s="1"/>
  <c r="J210" i="6" s="1"/>
  <c r="K210" i="6" s="1"/>
  <c r="L210" i="6" s="1"/>
  <c r="M210" i="6" s="1"/>
  <c r="N210" i="6" s="1"/>
  <c r="O210" i="6" s="1"/>
  <c r="C211" i="6"/>
  <c r="D211" i="6" s="1"/>
  <c r="E211" i="6" s="1"/>
  <c r="F211" i="6" s="1"/>
  <c r="G211" i="6" s="1"/>
  <c r="H211" i="6" s="1"/>
  <c r="I211" i="6" s="1"/>
  <c r="J211" i="6" s="1"/>
  <c r="K211" i="6" s="1"/>
  <c r="L211" i="6" s="1"/>
  <c r="M211" i="6" s="1"/>
  <c r="N211" i="6" s="1"/>
  <c r="O211" i="6" s="1"/>
  <c r="C212" i="6"/>
  <c r="D212" i="6" s="1"/>
  <c r="E212" i="6" s="1"/>
  <c r="F212" i="6" s="1"/>
  <c r="G212" i="6" s="1"/>
  <c r="H212" i="6" s="1"/>
  <c r="I212" i="6" s="1"/>
  <c r="C213" i="6"/>
  <c r="D213" i="6" s="1"/>
  <c r="E213" i="6" s="1"/>
  <c r="F213" i="6" s="1"/>
  <c r="G213" i="6" s="1"/>
  <c r="H213" i="6" s="1"/>
  <c r="I213" i="6" s="1"/>
  <c r="J213" i="6" s="1"/>
  <c r="K213" i="6" s="1"/>
  <c r="L213" i="6" s="1"/>
  <c r="M213" i="6" s="1"/>
  <c r="N213" i="6" s="1"/>
  <c r="O213" i="6" s="1"/>
  <c r="C214" i="6"/>
  <c r="D214" i="6" s="1"/>
  <c r="E214" i="6" s="1"/>
  <c r="F214" i="6" s="1"/>
  <c r="G214" i="6" s="1"/>
  <c r="H214" i="6" s="1"/>
  <c r="I214" i="6" s="1"/>
  <c r="J214" i="6" s="1"/>
  <c r="K214" i="6" s="1"/>
  <c r="L214" i="6" s="1"/>
  <c r="M214" i="6" s="1"/>
  <c r="N214" i="6" s="1"/>
  <c r="O214" i="6" s="1"/>
  <c r="C215" i="6"/>
  <c r="D215" i="6" s="1"/>
  <c r="E215" i="6" s="1"/>
  <c r="F215" i="6" s="1"/>
  <c r="G215" i="6" s="1"/>
  <c r="H215" i="6" s="1"/>
  <c r="I215" i="6" s="1"/>
  <c r="J215" i="6" s="1"/>
  <c r="K215" i="6" s="1"/>
  <c r="L215" i="6" s="1"/>
  <c r="M215" i="6" s="1"/>
  <c r="N215" i="6" s="1"/>
  <c r="O215" i="6" s="1"/>
  <c r="C217" i="6"/>
  <c r="D217" i="6" s="1"/>
  <c r="E217" i="6" s="1"/>
  <c r="F217" i="6" s="1"/>
  <c r="G217" i="6" s="1"/>
  <c r="H217" i="6" s="1"/>
  <c r="I217" i="6" s="1"/>
  <c r="J217" i="6" s="1"/>
  <c r="K217" i="6" s="1"/>
  <c r="L217" i="6" s="1"/>
  <c r="M217" i="6" s="1"/>
  <c r="N217" i="6" s="1"/>
  <c r="O217" i="6" s="1"/>
  <c r="C218" i="6"/>
  <c r="D218" i="6" s="1"/>
  <c r="E218" i="6" s="1"/>
  <c r="F218" i="6" s="1"/>
  <c r="G218" i="6" s="1"/>
  <c r="H218" i="6" s="1"/>
  <c r="I218" i="6" s="1"/>
  <c r="J218" i="6" s="1"/>
  <c r="K218" i="6" s="1"/>
  <c r="L218" i="6" s="1"/>
  <c r="M218" i="6" s="1"/>
  <c r="N218" i="6" s="1"/>
  <c r="O218" i="6" s="1"/>
  <c r="C219" i="6"/>
  <c r="D219" i="6" s="1"/>
  <c r="E219" i="6" s="1"/>
  <c r="F219" i="6" s="1"/>
  <c r="G219" i="6" s="1"/>
  <c r="H219" i="6" s="1"/>
  <c r="I219" i="6" s="1"/>
  <c r="C220" i="6"/>
  <c r="D220" i="6" s="1"/>
  <c r="E220" i="6" s="1"/>
  <c r="F220" i="6" s="1"/>
  <c r="G220" i="6" s="1"/>
  <c r="H220" i="6" s="1"/>
  <c r="I220" i="6" s="1"/>
  <c r="J220" i="6" s="1"/>
  <c r="K220" i="6" s="1"/>
  <c r="L220" i="6" s="1"/>
  <c r="M220" i="6" s="1"/>
  <c r="N220" i="6" s="1"/>
  <c r="O220" i="6" s="1"/>
  <c r="C221" i="6"/>
  <c r="D221" i="6" s="1"/>
  <c r="E221" i="6" s="1"/>
  <c r="F221" i="6" s="1"/>
  <c r="G221" i="6" s="1"/>
  <c r="H221" i="6" s="1"/>
  <c r="I221" i="6" s="1"/>
  <c r="J221" i="6" s="1"/>
  <c r="K221" i="6" s="1"/>
  <c r="L221" i="6" s="1"/>
  <c r="M221" i="6" s="1"/>
  <c r="N221" i="6" s="1"/>
  <c r="O221" i="6" s="1"/>
  <c r="C222" i="6"/>
  <c r="D222" i="6" s="1"/>
  <c r="E222" i="6" s="1"/>
  <c r="F222" i="6" s="1"/>
  <c r="G222" i="6" s="1"/>
  <c r="H222" i="6" s="1"/>
  <c r="I222" i="6" s="1"/>
  <c r="J222" i="6" s="1"/>
  <c r="K222" i="6" s="1"/>
  <c r="L222" i="6" s="1"/>
  <c r="M222" i="6" s="1"/>
  <c r="N222" i="6" s="1"/>
  <c r="O222" i="6" s="1"/>
  <c r="C205" i="6"/>
  <c r="D205" i="6" s="1"/>
  <c r="E205" i="6" s="1"/>
  <c r="F205" i="6" s="1"/>
  <c r="G205" i="6" s="1"/>
  <c r="H205" i="6" s="1"/>
  <c r="B223" i="6"/>
  <c r="C192" i="6"/>
  <c r="D192" i="6" s="1"/>
  <c r="E192" i="6" s="1"/>
  <c r="F192" i="6" s="1"/>
  <c r="G192" i="6" s="1"/>
  <c r="H192" i="6" s="1"/>
  <c r="I192" i="6" s="1"/>
  <c r="J192" i="6" s="1"/>
  <c r="K192" i="6" s="1"/>
  <c r="L192" i="6" s="1"/>
  <c r="M192" i="6" s="1"/>
  <c r="N192" i="6" s="1"/>
  <c r="O192" i="6" s="1"/>
  <c r="C193" i="6"/>
  <c r="D193" i="6" s="1"/>
  <c r="E193" i="6" s="1"/>
  <c r="F193" i="6" s="1"/>
  <c r="G193" i="6" s="1"/>
  <c r="H193" i="6" s="1"/>
  <c r="I193" i="6" s="1"/>
  <c r="J193" i="6" s="1"/>
  <c r="K193" i="6" s="1"/>
  <c r="L193" i="6" s="1"/>
  <c r="M193" i="6" s="1"/>
  <c r="N193" i="6" s="1"/>
  <c r="O193" i="6" s="1"/>
  <c r="C194" i="6"/>
  <c r="C195" i="6"/>
  <c r="D195" i="6" s="1"/>
  <c r="E195" i="6" s="1"/>
  <c r="F195" i="6" s="1"/>
  <c r="G195" i="6" s="1"/>
  <c r="H195" i="6" s="1"/>
  <c r="I195" i="6" s="1"/>
  <c r="J195" i="6" s="1"/>
  <c r="K195" i="6" s="1"/>
  <c r="L195" i="6" s="1"/>
  <c r="M195" i="6" s="1"/>
  <c r="N195" i="6" s="1"/>
  <c r="O195" i="6" s="1"/>
  <c r="C196" i="6"/>
  <c r="C197" i="6"/>
  <c r="D197" i="6" s="1"/>
  <c r="E197" i="6" s="1"/>
  <c r="F197" i="6" s="1"/>
  <c r="G197" i="6" s="1"/>
  <c r="H197" i="6" s="1"/>
  <c r="I197" i="6" s="1"/>
  <c r="J197" i="6" s="1"/>
  <c r="K197" i="6" s="1"/>
  <c r="L197" i="6" s="1"/>
  <c r="M197" i="6" s="1"/>
  <c r="N197" i="6" s="1"/>
  <c r="O197" i="6" s="1"/>
  <c r="C198" i="6"/>
  <c r="D198" i="6" s="1"/>
  <c r="E198" i="6" s="1"/>
  <c r="F198" i="6" s="1"/>
  <c r="G198" i="6" s="1"/>
  <c r="H198" i="6" s="1"/>
  <c r="I198" i="6" s="1"/>
  <c r="C199" i="6"/>
  <c r="D199" i="6" s="1"/>
  <c r="E199" i="6" s="1"/>
  <c r="F199" i="6" s="1"/>
  <c r="G199" i="6" s="1"/>
  <c r="H199" i="6" s="1"/>
  <c r="I199" i="6" s="1"/>
  <c r="J199" i="6" s="1"/>
  <c r="K199" i="6" s="1"/>
  <c r="L199" i="6" s="1"/>
  <c r="M199" i="6" s="1"/>
  <c r="N199" i="6" s="1"/>
  <c r="O199" i="6" s="1"/>
  <c r="D196" i="6"/>
  <c r="E196" i="6" s="1"/>
  <c r="F196" i="6" s="1"/>
  <c r="G196" i="6" s="1"/>
  <c r="H196" i="6" s="1"/>
  <c r="I196" i="6" s="1"/>
  <c r="C159" i="6"/>
  <c r="D159" i="6" s="1"/>
  <c r="E159" i="6" s="1"/>
  <c r="F159" i="6" s="1"/>
  <c r="G159" i="6" s="1"/>
  <c r="H159" i="6" s="1"/>
  <c r="I159" i="6" s="1"/>
  <c r="J159" i="6" s="1"/>
  <c r="K159" i="6" s="1"/>
  <c r="L159" i="6" s="1"/>
  <c r="M159" i="6" s="1"/>
  <c r="N159" i="6" s="1"/>
  <c r="O159" i="6" s="1"/>
  <c r="C162" i="6"/>
  <c r="D162" i="6" s="1"/>
  <c r="E162" i="6" s="1"/>
  <c r="F162" i="6" s="1"/>
  <c r="G162" i="6" s="1"/>
  <c r="H162" i="6" s="1"/>
  <c r="I162" i="6" s="1"/>
  <c r="J162" i="6" s="1"/>
  <c r="K162" i="6" s="1"/>
  <c r="L162" i="6" s="1"/>
  <c r="M162" i="6" s="1"/>
  <c r="N162" i="6" s="1"/>
  <c r="O162" i="6" s="1"/>
  <c r="C182" i="6"/>
  <c r="D182" i="6" s="1"/>
  <c r="E182" i="6" s="1"/>
  <c r="F182" i="6" s="1"/>
  <c r="G182" i="6" s="1"/>
  <c r="H182" i="6" s="1"/>
  <c r="I182" i="6" s="1"/>
  <c r="C183" i="6"/>
  <c r="D183" i="6" s="1"/>
  <c r="E183" i="6" s="1"/>
  <c r="F183" i="6" s="1"/>
  <c r="G183" i="6" s="1"/>
  <c r="H183" i="6" s="1"/>
  <c r="I183" i="6" s="1"/>
  <c r="J183" i="6" s="1"/>
  <c r="K183" i="6" s="1"/>
  <c r="L183" i="6" s="1"/>
  <c r="M183" i="6" s="1"/>
  <c r="N183" i="6" s="1"/>
  <c r="O183" i="6" s="1"/>
  <c r="C184" i="6"/>
  <c r="D184" i="6" s="1"/>
  <c r="E184" i="6" s="1"/>
  <c r="F184" i="6" s="1"/>
  <c r="G184" i="6" s="1"/>
  <c r="H184" i="6" s="1"/>
  <c r="I184" i="6" s="1"/>
  <c r="C185" i="6"/>
  <c r="D185" i="6" s="1"/>
  <c r="E185" i="6" s="1"/>
  <c r="F185" i="6" s="1"/>
  <c r="G185" i="6" s="1"/>
  <c r="H185" i="6" s="1"/>
  <c r="I185" i="6" s="1"/>
  <c r="C186" i="6"/>
  <c r="D186" i="6" s="1"/>
  <c r="E186" i="6" s="1"/>
  <c r="F186" i="6" s="1"/>
  <c r="G186" i="6" s="1"/>
  <c r="H186" i="6" s="1"/>
  <c r="I186" i="6" s="1"/>
  <c r="C187" i="6"/>
  <c r="D187" i="6" s="1"/>
  <c r="E187" i="6" s="1"/>
  <c r="F187" i="6" s="1"/>
  <c r="G187" i="6" s="1"/>
  <c r="H187" i="6" s="1"/>
  <c r="I187" i="6" s="1"/>
  <c r="C188" i="6"/>
  <c r="D188" i="6" s="1"/>
  <c r="E188" i="6" s="1"/>
  <c r="F188" i="6" s="1"/>
  <c r="G188" i="6" s="1"/>
  <c r="H188" i="6" s="1"/>
  <c r="I188" i="6" s="1"/>
  <c r="J188" i="6" s="1"/>
  <c r="K188" i="6" s="1"/>
  <c r="L188" i="6" s="1"/>
  <c r="M188" i="6" s="1"/>
  <c r="N188" i="6" s="1"/>
  <c r="O188" i="6" s="1"/>
  <c r="C189" i="6"/>
  <c r="D189" i="6" s="1"/>
  <c r="E189" i="6" s="1"/>
  <c r="F189" i="6" s="1"/>
  <c r="G189" i="6" s="1"/>
  <c r="H189" i="6" s="1"/>
  <c r="I189" i="6" s="1"/>
  <c r="J189" i="6" s="1"/>
  <c r="K189" i="6" s="1"/>
  <c r="L189" i="6" s="1"/>
  <c r="M189" i="6" s="1"/>
  <c r="N189" i="6" s="1"/>
  <c r="O189" i="6" s="1"/>
  <c r="C190" i="6"/>
  <c r="D190" i="6" s="1"/>
  <c r="E190" i="6" s="1"/>
  <c r="F190" i="6" s="1"/>
  <c r="G190" i="6" s="1"/>
  <c r="H190" i="6" s="1"/>
  <c r="I190" i="6" s="1"/>
  <c r="C191" i="6"/>
  <c r="D191" i="6" s="1"/>
  <c r="E191" i="6" s="1"/>
  <c r="F191" i="6" s="1"/>
  <c r="G191" i="6" s="1"/>
  <c r="H191" i="6" s="1"/>
  <c r="I191" i="6" s="1"/>
  <c r="J191" i="6" s="1"/>
  <c r="K191" i="6" s="1"/>
  <c r="L191" i="6" s="1"/>
  <c r="M191" i="6" s="1"/>
  <c r="N191" i="6" s="1"/>
  <c r="O191" i="6" s="1"/>
  <c r="C181" i="6"/>
  <c r="D181" i="6" s="1"/>
  <c r="E181" i="6" s="1"/>
  <c r="F181" i="6" s="1"/>
  <c r="G181" i="6" s="1"/>
  <c r="H181" i="6" s="1"/>
  <c r="I181" i="6" s="1"/>
  <c r="J181" i="6" s="1"/>
  <c r="K181" i="6" s="1"/>
  <c r="L181" i="6" s="1"/>
  <c r="M181" i="6" s="1"/>
  <c r="N181" i="6" s="1"/>
  <c r="O181" i="6" s="1"/>
  <c r="C180" i="6"/>
  <c r="D180" i="6" s="1"/>
  <c r="E180" i="6" s="1"/>
  <c r="F180" i="6" s="1"/>
  <c r="G180" i="6" s="1"/>
  <c r="H180" i="6" s="1"/>
  <c r="I180" i="6" s="1"/>
  <c r="J180" i="6" s="1"/>
  <c r="K180" i="6" s="1"/>
  <c r="L180" i="6" s="1"/>
  <c r="M180" i="6" s="1"/>
  <c r="N180" i="6" s="1"/>
  <c r="O180" i="6" s="1"/>
  <c r="C179" i="6"/>
  <c r="D179" i="6" s="1"/>
  <c r="E179" i="6" s="1"/>
  <c r="F179" i="6" s="1"/>
  <c r="G179" i="6" s="1"/>
  <c r="H179" i="6" s="1"/>
  <c r="C178" i="6"/>
  <c r="D178" i="6" s="1"/>
  <c r="E178" i="6" s="1"/>
  <c r="F178" i="6" s="1"/>
  <c r="G178" i="6" s="1"/>
  <c r="H178" i="6" s="1"/>
  <c r="I178" i="6" s="1"/>
  <c r="C177" i="6"/>
  <c r="D177" i="6" s="1"/>
  <c r="E177" i="6" s="1"/>
  <c r="F177" i="6" s="1"/>
  <c r="G177" i="6" s="1"/>
  <c r="H177" i="6" s="1"/>
  <c r="I177" i="6" s="1"/>
  <c r="C176" i="6"/>
  <c r="D176" i="6" s="1"/>
  <c r="E176" i="6" s="1"/>
  <c r="F176" i="6" s="1"/>
  <c r="G176" i="6" s="1"/>
  <c r="H176" i="6" s="1"/>
  <c r="I176" i="6" s="1"/>
  <c r="C175" i="6"/>
  <c r="D175" i="6" s="1"/>
  <c r="E175" i="6" s="1"/>
  <c r="F175" i="6" s="1"/>
  <c r="G175" i="6" s="1"/>
  <c r="H175" i="6" s="1"/>
  <c r="I175" i="6" s="1"/>
  <c r="J175" i="6" s="1"/>
  <c r="K175" i="6" s="1"/>
  <c r="L175" i="6" s="1"/>
  <c r="M175" i="6" s="1"/>
  <c r="N175" i="6" s="1"/>
  <c r="O175" i="6" s="1"/>
  <c r="C174" i="6"/>
  <c r="D174" i="6" s="1"/>
  <c r="E174" i="6" s="1"/>
  <c r="F174" i="6" s="1"/>
  <c r="G174" i="6" s="1"/>
  <c r="H174" i="6" s="1"/>
  <c r="I174" i="6" s="1"/>
  <c r="C173" i="6"/>
  <c r="D173" i="6" s="1"/>
  <c r="E173" i="6" s="1"/>
  <c r="F173" i="6" s="1"/>
  <c r="G173" i="6" s="1"/>
  <c r="H173" i="6" s="1"/>
  <c r="I173" i="6" s="1"/>
  <c r="J173" i="6" s="1"/>
  <c r="K173" i="6" s="1"/>
  <c r="L173" i="6" s="1"/>
  <c r="M173" i="6" s="1"/>
  <c r="N173" i="6" s="1"/>
  <c r="O173" i="6" s="1"/>
  <c r="C171" i="6"/>
  <c r="D171" i="6" s="1"/>
  <c r="E171" i="6" s="1"/>
  <c r="F171" i="6" s="1"/>
  <c r="G171" i="6" s="1"/>
  <c r="H171" i="6" s="1"/>
  <c r="I171" i="6" s="1"/>
  <c r="J171" i="6" s="1"/>
  <c r="K171" i="6" s="1"/>
  <c r="L171" i="6" s="1"/>
  <c r="M171" i="6" s="1"/>
  <c r="N171" i="6" s="1"/>
  <c r="O171" i="6" s="1"/>
  <c r="C170" i="6"/>
  <c r="D170" i="6" s="1"/>
  <c r="E170" i="6" s="1"/>
  <c r="F170" i="6" s="1"/>
  <c r="G170" i="6" s="1"/>
  <c r="H170" i="6" s="1"/>
  <c r="I170" i="6" s="1"/>
  <c r="J170" i="6" s="1"/>
  <c r="K170" i="6" s="1"/>
  <c r="L170" i="6" s="1"/>
  <c r="M170" i="6" s="1"/>
  <c r="N170" i="6" s="1"/>
  <c r="O170" i="6" s="1"/>
  <c r="C169" i="6"/>
  <c r="D169" i="6" s="1"/>
  <c r="E169" i="6" s="1"/>
  <c r="F169" i="6" s="1"/>
  <c r="G169" i="6" s="1"/>
  <c r="H169" i="6" s="1"/>
  <c r="I169" i="6" s="1"/>
  <c r="C168" i="6"/>
  <c r="D168" i="6" s="1"/>
  <c r="E168" i="6" s="1"/>
  <c r="F168" i="6" s="1"/>
  <c r="G168" i="6" s="1"/>
  <c r="H168" i="6" s="1"/>
  <c r="I168" i="6" s="1"/>
  <c r="C167" i="6"/>
  <c r="D167" i="6" s="1"/>
  <c r="E167" i="6" s="1"/>
  <c r="F167" i="6" s="1"/>
  <c r="G167" i="6" s="1"/>
  <c r="H167" i="6" s="1"/>
  <c r="I167" i="6" s="1"/>
  <c r="C166" i="6"/>
  <c r="D166" i="6" s="1"/>
  <c r="E166" i="6" s="1"/>
  <c r="F166" i="6" s="1"/>
  <c r="G166" i="6" s="1"/>
  <c r="H166" i="6" s="1"/>
  <c r="I166" i="6" s="1"/>
  <c r="J166" i="6" s="1"/>
  <c r="K166" i="6" s="1"/>
  <c r="L166" i="6" s="1"/>
  <c r="M166" i="6" s="1"/>
  <c r="N166" i="6" s="1"/>
  <c r="O166" i="6" s="1"/>
  <c r="C165" i="6"/>
  <c r="D165" i="6" s="1"/>
  <c r="E165" i="6" s="1"/>
  <c r="F165" i="6" s="1"/>
  <c r="G165" i="6" s="1"/>
  <c r="H165" i="6" s="1"/>
  <c r="I165" i="6" s="1"/>
  <c r="J165" i="6" s="1"/>
  <c r="K165" i="6" s="1"/>
  <c r="L165" i="6" s="1"/>
  <c r="M165" i="6" s="1"/>
  <c r="N165" i="6" s="1"/>
  <c r="O165" i="6" s="1"/>
  <c r="C163" i="6"/>
  <c r="D163" i="6" s="1"/>
  <c r="E163" i="6" s="1"/>
  <c r="F163" i="6" s="1"/>
  <c r="G163" i="6" s="1"/>
  <c r="H163" i="6" s="1"/>
  <c r="I163" i="6" s="1"/>
  <c r="C161" i="6"/>
  <c r="D161" i="6" s="1"/>
  <c r="E161" i="6" s="1"/>
  <c r="F161" i="6" s="1"/>
  <c r="G161" i="6" s="1"/>
  <c r="H161" i="6" s="1"/>
  <c r="I161" i="6" s="1"/>
  <c r="J161" i="6" s="1"/>
  <c r="K161" i="6" s="1"/>
  <c r="L161" i="6" s="1"/>
  <c r="M161" i="6" s="1"/>
  <c r="N161" i="6" s="1"/>
  <c r="O161" i="6" s="1"/>
  <c r="C160" i="6"/>
  <c r="D160" i="6" s="1"/>
  <c r="E160" i="6" s="1"/>
  <c r="F160" i="6" s="1"/>
  <c r="G160" i="6" s="1"/>
  <c r="H160" i="6" s="1"/>
  <c r="I160" i="6" s="1"/>
  <c r="J160" i="6" s="1"/>
  <c r="K160" i="6" s="1"/>
  <c r="L160" i="6" s="1"/>
  <c r="M160" i="6" s="1"/>
  <c r="N160" i="6" s="1"/>
  <c r="O160" i="6" s="1"/>
  <c r="C158" i="6"/>
  <c r="D158" i="6" s="1"/>
  <c r="E158" i="6" s="1"/>
  <c r="F158" i="6" s="1"/>
  <c r="G158" i="6" s="1"/>
  <c r="H158" i="6" s="1"/>
  <c r="I158" i="6" s="1"/>
  <c r="B172" i="6"/>
  <c r="C172" i="6" s="1"/>
  <c r="D172" i="6" s="1"/>
  <c r="E172" i="6" s="1"/>
  <c r="F172" i="6" s="1"/>
  <c r="G172" i="6" s="1"/>
  <c r="H172" i="6" s="1"/>
  <c r="I172" i="6" s="1"/>
  <c r="B164" i="6"/>
  <c r="C164" i="6" s="1"/>
  <c r="D164" i="6" s="1"/>
  <c r="E164" i="6" s="1"/>
  <c r="F164" i="6" s="1"/>
  <c r="G164" i="6" s="1"/>
  <c r="H164" i="6" s="1"/>
  <c r="I164" i="6" s="1"/>
  <c r="AP72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2" i="1"/>
  <c r="Q151" i="6"/>
  <c r="J184" i="6" l="1"/>
  <c r="J243" i="6"/>
  <c r="J187" i="6"/>
  <c r="J246" i="6"/>
  <c r="J293" i="6"/>
  <c r="J289" i="6"/>
  <c r="P271" i="6"/>
  <c r="J186" i="6"/>
  <c r="J245" i="6"/>
  <c r="J292" i="6"/>
  <c r="P292" i="6"/>
  <c r="J290" i="6"/>
  <c r="P290" i="6"/>
  <c r="J185" i="6"/>
  <c r="J219" i="6"/>
  <c r="P219" i="6"/>
  <c r="J244" i="6"/>
  <c r="J291" i="6"/>
  <c r="P291" i="6"/>
  <c r="J169" i="6"/>
  <c r="J164" i="6"/>
  <c r="J172" i="6"/>
  <c r="J177" i="6"/>
  <c r="J174" i="6"/>
  <c r="J178" i="6"/>
  <c r="J196" i="6"/>
  <c r="P197" i="6"/>
  <c r="J207" i="6"/>
  <c r="P208" i="6"/>
  <c r="J296" i="6"/>
  <c r="P297" i="6"/>
  <c r="J163" i="6"/>
  <c r="J167" i="6"/>
  <c r="I179" i="6"/>
  <c r="J179" i="6" s="1"/>
  <c r="K179" i="6" s="1"/>
  <c r="L179" i="6" s="1"/>
  <c r="M179" i="6" s="1"/>
  <c r="N179" i="6" s="1"/>
  <c r="O179" i="6" s="1"/>
  <c r="J190" i="6"/>
  <c r="P191" i="6"/>
  <c r="J182" i="6"/>
  <c r="K182" i="6" s="1"/>
  <c r="J286" i="6"/>
  <c r="J274" i="6"/>
  <c r="J307" i="6"/>
  <c r="P308" i="6"/>
  <c r="J158" i="6"/>
  <c r="K158" i="6" s="1"/>
  <c r="L158" i="6" s="1"/>
  <c r="M158" i="6" s="1"/>
  <c r="N158" i="6" s="1"/>
  <c r="O158" i="6" s="1"/>
  <c r="J168" i="6"/>
  <c r="J176" i="6"/>
  <c r="J198" i="6"/>
  <c r="P199" i="6"/>
  <c r="J212" i="6"/>
  <c r="K212" i="6" s="1"/>
  <c r="P214" i="6"/>
  <c r="J230" i="6"/>
  <c r="Q231" i="6" s="1"/>
  <c r="P231" i="6"/>
  <c r="J269" i="6"/>
  <c r="Q214" i="6"/>
  <c r="C257" i="6"/>
  <c r="E263" i="6"/>
  <c r="D309" i="6"/>
  <c r="D312" i="6" s="1"/>
  <c r="C309" i="6"/>
  <c r="C312" i="6" s="1"/>
  <c r="D229" i="6"/>
  <c r="E229" i="6" s="1"/>
  <c r="E257" i="6" s="1"/>
  <c r="C223" i="6"/>
  <c r="D209" i="6"/>
  <c r="E209" i="6" s="1"/>
  <c r="F209" i="6" s="1"/>
  <c r="G209" i="6" s="1"/>
  <c r="H209" i="6" s="1"/>
  <c r="I209" i="6" s="1"/>
  <c r="J209" i="6" s="1"/>
  <c r="K209" i="6" s="1"/>
  <c r="L209" i="6" s="1"/>
  <c r="M209" i="6" s="1"/>
  <c r="N209" i="6" s="1"/>
  <c r="O209" i="6" s="1"/>
  <c r="F206" i="6"/>
  <c r="I205" i="6"/>
  <c r="C200" i="6"/>
  <c r="D194" i="6"/>
  <c r="E194" i="6" s="1"/>
  <c r="F194" i="6" s="1"/>
  <c r="G194" i="6" s="1"/>
  <c r="H194" i="6" s="1"/>
  <c r="I194" i="6" s="1"/>
  <c r="J194" i="6" s="1"/>
  <c r="K194" i="6" s="1"/>
  <c r="L194" i="6" s="1"/>
  <c r="M194" i="6" s="1"/>
  <c r="N194" i="6" s="1"/>
  <c r="O194" i="6" s="1"/>
  <c r="B200" i="6"/>
  <c r="C1" i="6"/>
  <c r="D1" i="6"/>
  <c r="E1" i="6"/>
  <c r="B1" i="6"/>
  <c r="C3" i="6"/>
  <c r="D3" i="6"/>
  <c r="E3" i="6"/>
  <c r="B3" i="6"/>
  <c r="C7" i="6"/>
  <c r="D7" i="6"/>
  <c r="E7" i="6"/>
  <c r="B7" i="6"/>
  <c r="C5" i="6"/>
  <c r="D5" i="6"/>
  <c r="E5" i="6"/>
  <c r="B5" i="6"/>
  <c r="K291" i="6" l="1"/>
  <c r="Q291" i="6"/>
  <c r="K289" i="6"/>
  <c r="K246" i="6"/>
  <c r="K243" i="6"/>
  <c r="K219" i="6"/>
  <c r="Q219" i="6"/>
  <c r="K245" i="6"/>
  <c r="F229" i="6"/>
  <c r="K244" i="6"/>
  <c r="K185" i="6"/>
  <c r="K292" i="6"/>
  <c r="Q292" i="6"/>
  <c r="K186" i="6"/>
  <c r="K290" i="6"/>
  <c r="Q290" i="6"/>
  <c r="K293" i="6"/>
  <c r="K187" i="6"/>
  <c r="K184" i="6"/>
  <c r="K230" i="6"/>
  <c r="I200" i="6"/>
  <c r="I203" i="6" s="1"/>
  <c r="K269" i="6"/>
  <c r="Q271" i="6"/>
  <c r="K176" i="6"/>
  <c r="K274" i="6"/>
  <c r="Q276" i="6"/>
  <c r="K163" i="6"/>
  <c r="K207" i="6"/>
  <c r="Q208" i="6"/>
  <c r="K178" i="6"/>
  <c r="K177" i="6"/>
  <c r="K164" i="6"/>
  <c r="D257" i="6"/>
  <c r="K198" i="6"/>
  <c r="Q199" i="6"/>
  <c r="K168" i="6"/>
  <c r="K307" i="6"/>
  <c r="Q308" i="6"/>
  <c r="K286" i="6"/>
  <c r="Q288" i="6"/>
  <c r="K190" i="6"/>
  <c r="Q191" i="6"/>
  <c r="K167" i="6"/>
  <c r="K296" i="6"/>
  <c r="Q297" i="6"/>
  <c r="K196" i="6"/>
  <c r="Q197" i="6"/>
  <c r="K174" i="6"/>
  <c r="K172" i="6"/>
  <c r="K169" i="6"/>
  <c r="L182" i="6"/>
  <c r="L212" i="6"/>
  <c r="R214" i="6"/>
  <c r="L230" i="6"/>
  <c r="R231" i="6"/>
  <c r="D223" i="6"/>
  <c r="F263" i="6"/>
  <c r="E309" i="6"/>
  <c r="E312" i="6" s="1"/>
  <c r="E223" i="6"/>
  <c r="F257" i="6"/>
  <c r="G229" i="6"/>
  <c r="D200" i="6"/>
  <c r="E200" i="6"/>
  <c r="F200" i="6"/>
  <c r="F223" i="6"/>
  <c r="G206" i="6"/>
  <c r="J205" i="6"/>
  <c r="J200" i="6"/>
  <c r="J203" i="6" s="1"/>
  <c r="G200" i="6"/>
  <c r="H200" i="6"/>
  <c r="F3" i="6"/>
  <c r="F1" i="6"/>
  <c r="F7" i="6"/>
  <c r="F5" i="6"/>
  <c r="L187" i="6" l="1"/>
  <c r="L290" i="6"/>
  <c r="R290" i="6"/>
  <c r="L292" i="6"/>
  <c r="R292" i="6"/>
  <c r="L244" i="6"/>
  <c r="L245" i="6"/>
  <c r="L243" i="6"/>
  <c r="L289" i="6"/>
  <c r="L184" i="6"/>
  <c r="L293" i="6"/>
  <c r="L186" i="6"/>
  <c r="L185" i="6"/>
  <c r="L219" i="6"/>
  <c r="R219" i="6"/>
  <c r="L246" i="6"/>
  <c r="L291" i="6"/>
  <c r="R291" i="6"/>
  <c r="L164" i="6"/>
  <c r="L176" i="6"/>
  <c r="L169" i="6"/>
  <c r="L174" i="6"/>
  <c r="L296" i="6"/>
  <c r="R297" i="6"/>
  <c r="L190" i="6"/>
  <c r="R191" i="6"/>
  <c r="L307" i="6"/>
  <c r="R308" i="6"/>
  <c r="L198" i="6"/>
  <c r="R199" i="6"/>
  <c r="L178" i="6"/>
  <c r="L177" i="6"/>
  <c r="L207" i="6"/>
  <c r="R208" i="6"/>
  <c r="L274" i="6"/>
  <c r="R276" i="6"/>
  <c r="L269" i="6"/>
  <c r="R271" i="6"/>
  <c r="L163" i="6"/>
  <c r="L172" i="6"/>
  <c r="L196" i="6"/>
  <c r="R197" i="6"/>
  <c r="L167" i="6"/>
  <c r="L286" i="6"/>
  <c r="R288" i="6"/>
  <c r="L168" i="6"/>
  <c r="M182" i="6"/>
  <c r="M212" i="6"/>
  <c r="S214" i="6"/>
  <c r="M230" i="6"/>
  <c r="S231" i="6"/>
  <c r="G263" i="6"/>
  <c r="F309" i="6"/>
  <c r="F312" i="6" s="1"/>
  <c r="H229" i="6"/>
  <c r="G257" i="6"/>
  <c r="H206" i="6"/>
  <c r="G223" i="6"/>
  <c r="K205" i="6"/>
  <c r="K200" i="6"/>
  <c r="K203" i="6" s="1"/>
  <c r="G598" i="2"/>
  <c r="G599" i="2"/>
  <c r="G600" i="2"/>
  <c r="G601" i="2"/>
  <c r="G602" i="2"/>
  <c r="M291" i="6" l="1"/>
  <c r="S291" i="6"/>
  <c r="M219" i="6"/>
  <c r="S219" i="6"/>
  <c r="M186" i="6"/>
  <c r="M184" i="6"/>
  <c r="M243" i="6"/>
  <c r="M244" i="6"/>
  <c r="M290" i="6"/>
  <c r="S290" i="6"/>
  <c r="M246" i="6"/>
  <c r="M185" i="6"/>
  <c r="M293" i="6"/>
  <c r="M289" i="6"/>
  <c r="M245" i="6"/>
  <c r="M292" i="6"/>
  <c r="S292" i="6"/>
  <c r="M187" i="6"/>
  <c r="M286" i="6"/>
  <c r="S288" i="6"/>
  <c r="M196" i="6"/>
  <c r="S197" i="6"/>
  <c r="M163" i="6"/>
  <c r="M274" i="6"/>
  <c r="S276" i="6"/>
  <c r="M177" i="6"/>
  <c r="M198" i="6"/>
  <c r="S199" i="6"/>
  <c r="M190" i="6"/>
  <c r="S191" i="6"/>
  <c r="M174" i="6"/>
  <c r="M176" i="6"/>
  <c r="M168" i="6"/>
  <c r="M167" i="6"/>
  <c r="M172" i="6"/>
  <c r="M269" i="6"/>
  <c r="S271" i="6"/>
  <c r="M207" i="6"/>
  <c r="S208" i="6"/>
  <c r="M178" i="6"/>
  <c r="M307" i="6"/>
  <c r="S308" i="6"/>
  <c r="M296" i="6"/>
  <c r="S297" i="6"/>
  <c r="M169" i="6"/>
  <c r="M164" i="6"/>
  <c r="N182" i="6"/>
  <c r="N212" i="6"/>
  <c r="T214" i="6"/>
  <c r="N230" i="6"/>
  <c r="T231" i="6"/>
  <c r="H263" i="6"/>
  <c r="G309" i="6"/>
  <c r="G312" i="6" s="1"/>
  <c r="I229" i="6"/>
  <c r="H257" i="6"/>
  <c r="I206" i="6"/>
  <c r="H223" i="6"/>
  <c r="L205" i="6"/>
  <c r="L200" i="6"/>
  <c r="L203" i="6" s="1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675" i="4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853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446" i="3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5" i="4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5" i="3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5" i="5"/>
  <c r="G608" i="2"/>
  <c r="G607" i="2"/>
  <c r="G606" i="2"/>
  <c r="G605" i="2"/>
  <c r="G604" i="2"/>
  <c r="G603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2" i="1"/>
  <c r="N187" i="6" l="1"/>
  <c r="N245" i="6"/>
  <c r="N293" i="6"/>
  <c r="N246" i="6"/>
  <c r="N244" i="6"/>
  <c r="N184" i="6"/>
  <c r="N219" i="6"/>
  <c r="T219" i="6"/>
  <c r="N292" i="6"/>
  <c r="T292" i="6"/>
  <c r="N289" i="6"/>
  <c r="N185" i="6"/>
  <c r="N290" i="6"/>
  <c r="T290" i="6"/>
  <c r="N243" i="6"/>
  <c r="N186" i="6"/>
  <c r="N291" i="6"/>
  <c r="T291" i="6"/>
  <c r="N169" i="6"/>
  <c r="N307" i="6"/>
  <c r="T308" i="6"/>
  <c r="N207" i="6"/>
  <c r="T208" i="6"/>
  <c r="N172" i="6"/>
  <c r="N168" i="6"/>
  <c r="N174" i="6"/>
  <c r="N198" i="6"/>
  <c r="T199" i="6"/>
  <c r="N274" i="6"/>
  <c r="T276" i="6"/>
  <c r="N196" i="6"/>
  <c r="T197" i="6"/>
  <c r="N164" i="6"/>
  <c r="N296" i="6"/>
  <c r="T297" i="6"/>
  <c r="N178" i="6"/>
  <c r="N269" i="6"/>
  <c r="T271" i="6"/>
  <c r="N167" i="6"/>
  <c r="N176" i="6"/>
  <c r="N190" i="6"/>
  <c r="T191" i="6"/>
  <c r="N177" i="6"/>
  <c r="N163" i="6"/>
  <c r="N286" i="6"/>
  <c r="T288" i="6"/>
  <c r="O182" i="6"/>
  <c r="O212" i="6"/>
  <c r="V214" i="6" s="1"/>
  <c r="U214" i="6"/>
  <c r="O230" i="6"/>
  <c r="V231" i="6" s="1"/>
  <c r="U231" i="6"/>
  <c r="I263" i="6"/>
  <c r="H309" i="6"/>
  <c r="H312" i="6" s="1"/>
  <c r="J229" i="6"/>
  <c r="I257" i="6"/>
  <c r="I260" i="6" s="1"/>
  <c r="J206" i="6"/>
  <c r="I223" i="6"/>
  <c r="I226" i="6" s="1"/>
  <c r="M205" i="6"/>
  <c r="M200" i="6"/>
  <c r="M203" i="6" s="1"/>
  <c r="O291" i="6" l="1"/>
  <c r="U291" i="6"/>
  <c r="O243" i="6"/>
  <c r="O185" i="6"/>
  <c r="O292" i="6"/>
  <c r="U292" i="6"/>
  <c r="O184" i="6"/>
  <c r="O246" i="6"/>
  <c r="O245" i="6"/>
  <c r="O186" i="6"/>
  <c r="O290" i="6"/>
  <c r="U290" i="6"/>
  <c r="O289" i="6"/>
  <c r="O219" i="6"/>
  <c r="V219" i="6" s="1"/>
  <c r="U219" i="6"/>
  <c r="O244" i="6"/>
  <c r="O293" i="6"/>
  <c r="O187" i="6"/>
  <c r="O163" i="6"/>
  <c r="O167" i="6"/>
  <c r="O178" i="6"/>
  <c r="O164" i="6"/>
  <c r="O274" i="6"/>
  <c r="V276" i="6" s="1"/>
  <c r="U276" i="6"/>
  <c r="O174" i="6"/>
  <c r="O172" i="6"/>
  <c r="O307" i="6"/>
  <c r="V308" i="6" s="1"/>
  <c r="U308" i="6"/>
  <c r="O190" i="6"/>
  <c r="V191" i="6" s="1"/>
  <c r="U191" i="6"/>
  <c r="O286" i="6"/>
  <c r="V288" i="6" s="1"/>
  <c r="O177" i="6"/>
  <c r="O176" i="6"/>
  <c r="O269" i="6"/>
  <c r="V271" i="6" s="1"/>
  <c r="U271" i="6"/>
  <c r="O296" i="6"/>
  <c r="V297" i="6" s="1"/>
  <c r="U297" i="6"/>
  <c r="O196" i="6"/>
  <c r="V197" i="6" s="1"/>
  <c r="U197" i="6"/>
  <c r="O198" i="6"/>
  <c r="V199" i="6" s="1"/>
  <c r="U199" i="6"/>
  <c r="O168" i="6"/>
  <c r="O207" i="6"/>
  <c r="V208" i="6" s="1"/>
  <c r="U208" i="6"/>
  <c r="O169" i="6"/>
  <c r="J263" i="6"/>
  <c r="I309" i="6"/>
  <c r="I312" i="6" s="1"/>
  <c r="J257" i="6"/>
  <c r="J260" i="6" s="1"/>
  <c r="K229" i="6"/>
  <c r="K206" i="6"/>
  <c r="J223" i="6"/>
  <c r="J226" i="6" s="1"/>
  <c r="N205" i="6"/>
  <c r="N200" i="6"/>
  <c r="N203" i="6" s="1"/>
  <c r="O200" i="6" l="1"/>
  <c r="O203" i="6" s="1"/>
  <c r="K263" i="6"/>
  <c r="J309" i="6"/>
  <c r="J312" i="6" s="1"/>
  <c r="L229" i="6"/>
  <c r="K257" i="6"/>
  <c r="K260" i="6" s="1"/>
  <c r="L206" i="6"/>
  <c r="K223" i="6"/>
  <c r="K226" i="6" s="1"/>
  <c r="O205" i="6"/>
  <c r="L263" i="6" l="1"/>
  <c r="K309" i="6"/>
  <c r="K312" i="6" s="1"/>
  <c r="M229" i="6"/>
  <c r="L257" i="6"/>
  <c r="L260" i="6" s="1"/>
  <c r="M206" i="6"/>
  <c r="L223" i="6"/>
  <c r="L226" i="6" s="1"/>
  <c r="M263" i="6" l="1"/>
  <c r="L309" i="6"/>
  <c r="L312" i="6" s="1"/>
  <c r="N229" i="6"/>
  <c r="M257" i="6"/>
  <c r="M260" i="6" s="1"/>
  <c r="N206" i="6"/>
  <c r="M223" i="6"/>
  <c r="M226" i="6" s="1"/>
  <c r="N263" i="6" l="1"/>
  <c r="M309" i="6"/>
  <c r="M312" i="6" s="1"/>
  <c r="O229" i="6"/>
  <c r="O257" i="6" s="1"/>
  <c r="O260" i="6" s="1"/>
  <c r="N257" i="6"/>
  <c r="N260" i="6" s="1"/>
  <c r="O206" i="6"/>
  <c r="O223" i="6" s="1"/>
  <c r="O226" i="6" s="1"/>
  <c r="N223" i="6"/>
  <c r="N226" i="6" s="1"/>
  <c r="O263" i="6" l="1"/>
  <c r="O309" i="6" s="1"/>
  <c r="O312" i="6" s="1"/>
  <c r="N309" i="6"/>
  <c r="N312" i="6" s="1"/>
</calcChain>
</file>

<file path=xl/comments1.xml><?xml version="1.0" encoding="utf-8"?>
<comments xmlns="http://schemas.openxmlformats.org/spreadsheetml/2006/main">
  <authors>
    <author>Truitt, Lauren</author>
    <author>Onsomu, Philip</author>
  </authors>
  <commentList>
    <comment ref="F1" authorId="0" shapeId="0">
      <text>
        <r>
          <rPr>
            <b/>
            <sz val="9"/>
            <color indexed="81"/>
            <rFont val="Tahoma"/>
            <family val="2"/>
          </rPr>
          <t>Truitt, Lauren:</t>
        </r>
        <r>
          <rPr>
            <sz val="9"/>
            <color indexed="81"/>
            <rFont val="Tahoma"/>
            <family val="2"/>
          </rPr>
          <t xml:space="preserve">
PP Variances less true up in October JRNL00523963
83.74 of 13551.04 was a preconversion write off</t>
        </r>
      </text>
    </comment>
    <comment ref="F3" authorId="0" shapeId="0">
      <text>
        <r>
          <rPr>
            <b/>
            <sz val="9"/>
            <color indexed="81"/>
            <rFont val="Tahoma"/>
            <family val="2"/>
          </rPr>
          <t>Truitt, Lauren:</t>
        </r>
        <r>
          <rPr>
            <sz val="9"/>
            <color indexed="81"/>
            <rFont val="Tahoma"/>
            <family val="2"/>
          </rPr>
          <t xml:space="preserve">
True up entries for May-August JRNL00523965 $128.12, JRNL00523963 $117.13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Truitt, Lauren:</t>
        </r>
        <r>
          <rPr>
            <sz val="9"/>
            <color indexed="81"/>
            <rFont val="Tahoma"/>
            <family val="2"/>
          </rPr>
          <t xml:space="preserve">
PP Variances less true up in October JRNL00523963 and JRNL00523965 $1.98 and $1,679.18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</rPr>
          <t>Truitt, Lauren:</t>
        </r>
        <r>
          <rPr>
            <sz val="9"/>
            <color indexed="81"/>
            <rFont val="Tahoma"/>
            <family val="2"/>
          </rPr>
          <t xml:space="preserve">
JRNL00523965 true up 5/20-8/20 $81,201.68 and JRNL00523963  $28,654.30</t>
        </r>
      </text>
    </comment>
    <comment ref="P289" authorId="1" shapeId="0">
      <text>
        <r>
          <rPr>
            <b/>
            <sz val="9"/>
            <color indexed="81"/>
            <rFont val="Tahoma"/>
            <family val="2"/>
          </rPr>
          <t>Onsomu, Philip:</t>
        </r>
        <r>
          <rPr>
            <sz val="9"/>
            <color indexed="81"/>
            <rFont val="Tahoma"/>
            <family val="2"/>
          </rPr>
          <t xml:space="preserve">
391S combined with 3910 and 391A</t>
        </r>
      </text>
    </comment>
    <comment ref="Q289" authorId="1" shapeId="0">
      <text>
        <r>
          <rPr>
            <b/>
            <sz val="9"/>
            <color indexed="81"/>
            <rFont val="Tahoma"/>
            <family val="2"/>
          </rPr>
          <t>Onsomu, Philip:</t>
        </r>
        <r>
          <rPr>
            <sz val="9"/>
            <color indexed="81"/>
            <rFont val="Tahoma"/>
            <family val="2"/>
          </rPr>
          <t xml:space="preserve">
391S combined with 3910 and 391A</t>
        </r>
      </text>
    </comment>
    <comment ref="R289" authorId="1" shapeId="0">
      <text>
        <r>
          <rPr>
            <b/>
            <sz val="9"/>
            <color indexed="81"/>
            <rFont val="Tahoma"/>
            <family val="2"/>
          </rPr>
          <t>Onsomu, Philip:</t>
        </r>
        <r>
          <rPr>
            <sz val="9"/>
            <color indexed="81"/>
            <rFont val="Tahoma"/>
            <family val="2"/>
          </rPr>
          <t xml:space="preserve">
391S combined with 3910 and 391A</t>
        </r>
      </text>
    </comment>
    <comment ref="S289" authorId="1" shapeId="0">
      <text>
        <r>
          <rPr>
            <b/>
            <sz val="9"/>
            <color indexed="81"/>
            <rFont val="Tahoma"/>
            <family val="2"/>
          </rPr>
          <t>Onsomu, Philip:</t>
        </r>
        <r>
          <rPr>
            <sz val="9"/>
            <color indexed="81"/>
            <rFont val="Tahoma"/>
            <family val="2"/>
          </rPr>
          <t xml:space="preserve">
391S combined with 3910 and 391A</t>
        </r>
      </text>
    </comment>
    <comment ref="T289" authorId="1" shapeId="0">
      <text>
        <r>
          <rPr>
            <b/>
            <sz val="9"/>
            <color indexed="81"/>
            <rFont val="Tahoma"/>
            <family val="2"/>
          </rPr>
          <t>Onsomu, Philip:</t>
        </r>
        <r>
          <rPr>
            <sz val="9"/>
            <color indexed="81"/>
            <rFont val="Tahoma"/>
            <family val="2"/>
          </rPr>
          <t xml:space="preserve">
391S combined with 3910 and 391A</t>
        </r>
      </text>
    </comment>
    <comment ref="U289" authorId="1" shapeId="0">
      <text>
        <r>
          <rPr>
            <b/>
            <sz val="9"/>
            <color indexed="81"/>
            <rFont val="Tahoma"/>
            <family val="2"/>
          </rPr>
          <t>Onsomu, Philip:</t>
        </r>
        <r>
          <rPr>
            <sz val="9"/>
            <color indexed="81"/>
            <rFont val="Tahoma"/>
            <family val="2"/>
          </rPr>
          <t xml:space="preserve">
391S combined with 3910 and 391A</t>
        </r>
      </text>
    </comment>
    <comment ref="V289" authorId="1" shapeId="0">
      <text>
        <r>
          <rPr>
            <b/>
            <sz val="9"/>
            <color indexed="81"/>
            <rFont val="Tahoma"/>
            <family val="2"/>
          </rPr>
          <t>Onsomu, Philip:</t>
        </r>
        <r>
          <rPr>
            <sz val="9"/>
            <color indexed="81"/>
            <rFont val="Tahoma"/>
            <family val="2"/>
          </rPr>
          <t xml:space="preserve">
391S combined with 3910 and 391A</t>
        </r>
      </text>
    </comment>
  </commentList>
</comments>
</file>

<file path=xl/comments2.xml><?xml version="1.0" encoding="utf-8"?>
<comments xmlns="http://schemas.openxmlformats.org/spreadsheetml/2006/main">
  <authors>
    <author>Truitt, Lauren</author>
  </authors>
  <commentList>
    <comment ref="T2" authorId="0" shapeId="0">
      <text>
        <r>
          <rPr>
            <b/>
            <sz val="9"/>
            <color indexed="81"/>
            <rFont val="Tahoma"/>
            <family val="2"/>
          </rPr>
          <t>Truitt, Lauren:</t>
        </r>
        <r>
          <rPr>
            <sz val="9"/>
            <color indexed="81"/>
            <rFont val="Tahoma"/>
            <family val="2"/>
          </rPr>
          <t xml:space="preserve">
removed $23,328.06 this was a out of balance adjustment from the conversion
</t>
        </r>
      </text>
    </comment>
    <comment ref="T576" authorId="0" shapeId="0">
      <text>
        <r>
          <rPr>
            <b/>
            <sz val="9"/>
            <color indexed="81"/>
            <rFont val="Tahoma"/>
            <family val="2"/>
          </rPr>
          <t>Truitt, Lauren:</t>
        </r>
        <r>
          <rPr>
            <sz val="9"/>
            <color indexed="81"/>
            <rFont val="Tahoma"/>
            <family val="2"/>
          </rPr>
          <t xml:space="preserve">
removed $13,950.59 this was a out of balance adjustment from the conversion</t>
        </r>
      </text>
    </comment>
    <comment ref="AB2377" authorId="0" shapeId="0">
      <text>
        <r>
          <rPr>
            <b/>
            <sz val="9"/>
            <color indexed="81"/>
            <rFont val="Tahoma"/>
            <family val="2"/>
          </rPr>
          <t>Truitt, Lauren:</t>
        </r>
        <r>
          <rPr>
            <sz val="9"/>
            <color indexed="81"/>
            <rFont val="Tahoma"/>
            <family val="2"/>
          </rPr>
          <t xml:space="preserve">
Land Retirement-doesn't affect A/D</t>
        </r>
      </text>
    </comment>
  </commentList>
</comments>
</file>

<file path=xl/sharedStrings.xml><?xml version="1.0" encoding="utf-8"?>
<sst xmlns="http://schemas.openxmlformats.org/spreadsheetml/2006/main" count="22986" uniqueCount="452">
  <si>
    <t>set_of_books_id</t>
  </si>
  <si>
    <t>start_month</t>
  </si>
  <si>
    <t>end_month</t>
  </si>
  <si>
    <t>depr_group_id</t>
  </si>
  <si>
    <t>gl_post_mo_yr</t>
  </si>
  <si>
    <t>begin_balance</t>
  </si>
  <si>
    <t>depreciation_base</t>
  </si>
  <si>
    <t>depreciation_rate</t>
  </si>
  <si>
    <t>end_reserve</t>
  </si>
  <si>
    <t>cost_of_removal</t>
  </si>
  <si>
    <t>salvage_returns</t>
  </si>
  <si>
    <t>salvage_cash</t>
  </si>
  <si>
    <t>reserve_credits</t>
  </si>
  <si>
    <t>gain_loss</t>
  </si>
  <si>
    <t>reserve_tran_out</t>
  </si>
  <si>
    <t>reserve_tran_in</t>
  </si>
  <si>
    <t>reserve_adjustments</t>
  </si>
  <si>
    <t>reserve_retirements</t>
  </si>
  <si>
    <t>description</t>
  </si>
  <si>
    <t>depr_summary_id</t>
  </si>
  <si>
    <t>current_net_salvage_amort</t>
  </si>
  <si>
    <t>retirements</t>
  </si>
  <si>
    <t>cor_end_reserve</t>
  </si>
  <si>
    <t>cost_of_removal_rate</t>
  </si>
  <si>
    <t>salvage_base</t>
  </si>
  <si>
    <t>salvage_rate</t>
  </si>
  <si>
    <t>salvage_expense</t>
  </si>
  <si>
    <t>salvage_exp_adjust</t>
  </si>
  <si>
    <t>salvage_exp_alloc_adjust</t>
  </si>
  <si>
    <t>cor_exp_alloc_adjust</t>
  </si>
  <si>
    <t>total_cor_expense</t>
  </si>
  <si>
    <t>total_life_expense</t>
  </si>
  <si>
    <t>CF-3010-Organization</t>
  </si>
  <si>
    <t>Common Intangible Plant</t>
  </si>
  <si>
    <t>301-Organization</t>
  </si>
  <si>
    <t>Central Florida Gas</t>
  </si>
  <si>
    <t>CF-3050-Struc&amp;Impr</t>
  </si>
  <si>
    <t>Manufactured Gas Production Plant</t>
  </si>
  <si>
    <t>304-G-Land and Land Rights</t>
  </si>
  <si>
    <t>CF-3741-Land Rights</t>
  </si>
  <si>
    <t>Nat Gas Distribution Plant</t>
  </si>
  <si>
    <t>3741-Land Rights</t>
  </si>
  <si>
    <t>CF-3740-Land &amp; Land Rights</t>
  </si>
  <si>
    <t>374-Land - Distribution</t>
  </si>
  <si>
    <t>CF-3750-Struc&amp;Impr</t>
  </si>
  <si>
    <t>375-Structures and Improvements</t>
  </si>
  <si>
    <t>CF-3761-Mains PL</t>
  </si>
  <si>
    <t>3761-Mains - Plastic</t>
  </si>
  <si>
    <t>CF-3762-Mains ST</t>
  </si>
  <si>
    <t>3762-Mains - Other</t>
  </si>
  <si>
    <t>CF-376G-Mains GRIP</t>
  </si>
  <si>
    <t>376G-Mains Plastic-GRIP</t>
  </si>
  <si>
    <t>CF-3780-M&amp;R Stat Eq-Gen</t>
  </si>
  <si>
    <t>378-M&amp;R Stat Equip-Gen</t>
  </si>
  <si>
    <t>CF-3790-M&amp;R Stat Eq-CGate</t>
  </si>
  <si>
    <t>379-M&amp;R Stat Equip-Cgate</t>
  </si>
  <si>
    <t>CF-3801-Services PL</t>
  </si>
  <si>
    <t>3801-Services - Plastic</t>
  </si>
  <si>
    <t>CF-3802-Services ST</t>
  </si>
  <si>
    <t>3802-Services - Other</t>
  </si>
  <si>
    <t>CF-380G-Services GRIP</t>
  </si>
  <si>
    <t>380G-Services Plastic-GRIP</t>
  </si>
  <si>
    <t>CF-3810-Meters</t>
  </si>
  <si>
    <t>381-Meters</t>
  </si>
  <si>
    <t>CF-3811-Meters-MTU/DCU</t>
  </si>
  <si>
    <t>CF-3820-Meter Installs</t>
  </si>
  <si>
    <t>382-Meter Installations</t>
  </si>
  <si>
    <t>CF-3821-Meter Installs-MTU/DCU</t>
  </si>
  <si>
    <t>CF-3830-House Reg</t>
  </si>
  <si>
    <t>383-House Regulators</t>
  </si>
  <si>
    <t>CF-3840-House Reg Installs</t>
  </si>
  <si>
    <t>384-House Reg Installations</t>
  </si>
  <si>
    <t>CF-3850-M&amp;R Stat Eq-Ind</t>
  </si>
  <si>
    <t>385-Industrial M&amp;R Stat Equip</t>
  </si>
  <si>
    <t>CF-3870-Other Eq</t>
  </si>
  <si>
    <t>387-Other Equipment</t>
  </si>
  <si>
    <t>CF-3890-Land &amp; Land Rights</t>
  </si>
  <si>
    <t>Nat Gas General Plant</t>
  </si>
  <si>
    <t>389-Land - General</t>
  </si>
  <si>
    <t>CF-389A-Alloc Land-FB</t>
  </si>
  <si>
    <t>CF-3900-Struc&amp;Impr</t>
  </si>
  <si>
    <t>390-Structures and Improvements</t>
  </si>
  <si>
    <t>CF-390A-Alloc Struc&amp;Impr</t>
  </si>
  <si>
    <t>CF-3910-Offc Furn &amp; Eq</t>
  </si>
  <si>
    <t>3910-Office Furniture</t>
  </si>
  <si>
    <t>CF-3912-Comp Hdwr</t>
  </si>
  <si>
    <t>3912-Comp Hdwr</t>
  </si>
  <si>
    <t>CF-3913-Furn &amp; Fix</t>
  </si>
  <si>
    <t>3913-Furn &amp; Fix</t>
  </si>
  <si>
    <t>CF-3914-Sys Sftwr</t>
  </si>
  <si>
    <t>3914-Software</t>
  </si>
  <si>
    <t>CF-391A-Alloc Offc Furn &amp; Eq</t>
  </si>
  <si>
    <t>391-Office Furniture and Equipment</t>
  </si>
  <si>
    <t>CF-391S-Alloc Sys Software</t>
  </si>
  <si>
    <t>CF-3921-Cars</t>
  </si>
  <si>
    <t>3921-Transportation - Cars</t>
  </si>
  <si>
    <t>CF-3922-Lt Truck/Van</t>
  </si>
  <si>
    <t>3922-Trans-Light Trucks, Vans</t>
  </si>
  <si>
    <t>CF-3924-Trailers</t>
  </si>
  <si>
    <t>3924-Transportation - Trailers</t>
  </si>
  <si>
    <t>CF-3920-Transp Equip</t>
  </si>
  <si>
    <t>392-Transportation Equipment</t>
  </si>
  <si>
    <t>CF-3940-Tools/Shop Eq</t>
  </si>
  <si>
    <t>394-Tools, Shop &amp; Garage Equip</t>
  </si>
  <si>
    <t>CF-3960-Pwr Op Equip</t>
  </si>
  <si>
    <t>396-Power Operated Equipment</t>
  </si>
  <si>
    <t>CF-3970-Comm Eq</t>
  </si>
  <si>
    <t>397-Communication Equipment</t>
  </si>
  <si>
    <t>CF-3971-DCU/AMR</t>
  </si>
  <si>
    <t>CF-3980-Misc Equip</t>
  </si>
  <si>
    <t>398-Miscellaneous Equipment</t>
  </si>
  <si>
    <t>CF-398A-Alloc Misc Equip</t>
  </si>
  <si>
    <t>CF-3020-Franchise &amp; Consents</t>
  </si>
  <si>
    <t>Nat Gas Intangible Plant</t>
  </si>
  <si>
    <t>302-Franchises and Consents</t>
  </si>
  <si>
    <t>FT-3761-Mains PL</t>
  </si>
  <si>
    <t>FPU Ft Meade</t>
  </si>
  <si>
    <t>FT-3762-Mains ST</t>
  </si>
  <si>
    <t>FT-376G-Mains GRIP</t>
  </si>
  <si>
    <t>FT-3760 - Mains</t>
  </si>
  <si>
    <t>376-Mains</t>
  </si>
  <si>
    <t>FT-3780-M&amp;R Stat Eq-Gen</t>
  </si>
  <si>
    <t>FT-3790-M&amp;R Stat Eq-CGate</t>
  </si>
  <si>
    <t>FT-3801-Services PL</t>
  </si>
  <si>
    <t>FT-3802-Services ST</t>
  </si>
  <si>
    <t>FT-380G-Services GRIP</t>
  </si>
  <si>
    <t>FT-3810-Meters</t>
  </si>
  <si>
    <t>FT-3820-Meter Installs</t>
  </si>
  <si>
    <t>FT-3850-M&amp;R Stat Eq-Ind</t>
  </si>
  <si>
    <t>FT-3870-Other Eq</t>
  </si>
  <si>
    <t>FT-3913-Furn &amp; Fix</t>
  </si>
  <si>
    <t>FT-391S-Alloc Sys Software</t>
  </si>
  <si>
    <t>FT-3922-Lt Truck/Van</t>
  </si>
  <si>
    <t>FT-3920-Transp Equip</t>
  </si>
  <si>
    <t>FT-3030-Misc Intang Plant</t>
  </si>
  <si>
    <t>303-Miscellaneous Intangible Plant</t>
  </si>
  <si>
    <t>FI-3741-Land &amp; Land Rights</t>
  </si>
  <si>
    <t>FPU Indiantown</t>
  </si>
  <si>
    <t>FI-3761-Mains PL</t>
  </si>
  <si>
    <t>FI-3762-Mains ST</t>
  </si>
  <si>
    <t>FI-3780-M&amp;R Stat Eq-Gen</t>
  </si>
  <si>
    <t>FI-3790-M&amp;R Stat Eq-CGate</t>
  </si>
  <si>
    <t>FI-3801-Services PL</t>
  </si>
  <si>
    <t>FI-3810-Meters</t>
  </si>
  <si>
    <t>FI-3820-Meter Installs</t>
  </si>
  <si>
    <t>FI-3830-House Reg</t>
  </si>
  <si>
    <t>FI-3840-House Reg Installs</t>
  </si>
  <si>
    <t>FI-3850-M&amp;R Stat Eq-Ind</t>
  </si>
  <si>
    <t>FI-3890-Land &amp; Land Rights</t>
  </si>
  <si>
    <t>FI-389A-Alloc Land - FB</t>
  </si>
  <si>
    <t>FI-390A-Alloc Struc&amp;Impr</t>
  </si>
  <si>
    <t>FI-3912-Comp Hdwr</t>
  </si>
  <si>
    <t>FI-3913-Furn &amp; Fix</t>
  </si>
  <si>
    <t>FI-3914-Sys Sftwr</t>
  </si>
  <si>
    <t>FI-391A-Alloc Offc Furn &amp; Eq</t>
  </si>
  <si>
    <t>FI-391S-Alloc Sys Software</t>
  </si>
  <si>
    <t>FI-3921-Cars</t>
  </si>
  <si>
    <t>FI-3922-Lt Truck/Van</t>
  </si>
  <si>
    <t>FI-3923-HD Truck/Bobtail</t>
  </si>
  <si>
    <t>3923-Transportation - Heavy Trucks</t>
  </si>
  <si>
    <t>FI-3924-Trailers</t>
  </si>
  <si>
    <t>FI-3920-Transp Equip</t>
  </si>
  <si>
    <t>FI-3930-Stores Equip</t>
  </si>
  <si>
    <t>393-Stores Equipment</t>
  </si>
  <si>
    <t>FI-3940-Tools/Shop Eq</t>
  </si>
  <si>
    <t>FI-3960-Pwr Op Equip</t>
  </si>
  <si>
    <t>FI-3980-Misc Equip</t>
  </si>
  <si>
    <t>FN-3040-Land &amp; Land Rights</t>
  </si>
  <si>
    <t>FPU Natural Gas</t>
  </si>
  <si>
    <t>FN-3040-Land &amp; Land Rights-FNCF</t>
  </si>
  <si>
    <t>FN-3040-Land &amp; Land Rights-FNFB</t>
  </si>
  <si>
    <t>FN-3040-Land &amp; Land Rights-FNSF</t>
  </si>
  <si>
    <t>FN-3050-Struc&amp;Impr</t>
  </si>
  <si>
    <t>FN-3050-Struc&amp;Impr-FNCF</t>
  </si>
  <si>
    <t>FN-3050-Struc&amp;Impr-FNFB</t>
  </si>
  <si>
    <t>FN-3050-Struc&amp;Impr-FNSF</t>
  </si>
  <si>
    <t>FN-3741-Land Rights</t>
  </si>
  <si>
    <t>FN-3741-Land Rights-FNCF</t>
  </si>
  <si>
    <t>FN-3741-Land Rights-FNFB</t>
  </si>
  <si>
    <t>FN-3741-Land Rights-FNSF</t>
  </si>
  <si>
    <t>FN-3740-Land &amp; Land Rights</t>
  </si>
  <si>
    <t>FN-3740-Land &amp; Land Rights-FNCF</t>
  </si>
  <si>
    <t>FN-3740-Land &amp; Land Rights-FNFB</t>
  </si>
  <si>
    <t>FN-3740-Land &amp; Land Rights-FNSF</t>
  </si>
  <si>
    <t>FN-3750-Struc&amp;Impr</t>
  </si>
  <si>
    <t>FN-3750-Struc&amp;Impr-FNCF</t>
  </si>
  <si>
    <t>FN-3750-Struc&amp;Impr-FNFB</t>
  </si>
  <si>
    <t>FN-3750-Struc&amp;Impr-FNSF</t>
  </si>
  <si>
    <t>FN-3761-Mains PL</t>
  </si>
  <si>
    <t>FN-3761-Mains PL-FNCF</t>
  </si>
  <si>
    <t>FN-3761-Mains PL-FNFB</t>
  </si>
  <si>
    <t>FN-3761-Mains PL-FNSF</t>
  </si>
  <si>
    <t>FN-3762-Mains ST</t>
  </si>
  <si>
    <t>FN-3762-Mains ST-FNCF</t>
  </si>
  <si>
    <t>FN-3762-Mains ST-FNFB</t>
  </si>
  <si>
    <t>FN-3762-Mains ST-FNSF</t>
  </si>
  <si>
    <t>FN-376G-Mains GRIP</t>
  </si>
  <si>
    <t>FN-376G-Mains GRIP-FNCF</t>
  </si>
  <si>
    <t>FN-376G-Mains GRIP-FNFB</t>
  </si>
  <si>
    <t>FN-376G-Mains GRIP-FNSF</t>
  </si>
  <si>
    <t>FN-3780-M&amp;R Stat Eq-Gen</t>
  </si>
  <si>
    <t>FN-3780-M&amp;R Stat Eq-Gen-FNCF</t>
  </si>
  <si>
    <t>FN-3780-M&amp;R Stat Eq-Gen-FNFB</t>
  </si>
  <si>
    <t>FN-3780-M&amp;R Stat Eq-Gen-FNSF</t>
  </si>
  <si>
    <t>FN-3790-M&amp;R Stat Eq-CGate</t>
  </si>
  <si>
    <t>FN-3790-M&amp;R Stat Eq-CGate-FNCF</t>
  </si>
  <si>
    <t>FN-3790-M&amp;R Stat Eq-CGate-FNFB</t>
  </si>
  <si>
    <t>FN-3790-M&amp;R Stat Eq-CGate-FNSF</t>
  </si>
  <si>
    <t>FN-3801-Services PL</t>
  </si>
  <si>
    <t>FN-3801-Services PL-FNCF</t>
  </si>
  <si>
    <t>FN-3801-Services PL-FNFB</t>
  </si>
  <si>
    <t>FN-3801-Services PL-FNSF</t>
  </si>
  <si>
    <t>FN-3802-Services ST</t>
  </si>
  <si>
    <t>FN-3802-Services ST-FNCF</t>
  </si>
  <si>
    <t>FN-3802-Services ST-FNFB</t>
  </si>
  <si>
    <t>FN-3802-Services ST-FNSF</t>
  </si>
  <si>
    <t>FN-380G-Services GRIP</t>
  </si>
  <si>
    <t>FN-380G-Services GRIP-FNCF</t>
  </si>
  <si>
    <t>FN-380G-Services GRIP-FNFB</t>
  </si>
  <si>
    <t>FN-380G-Services GRIP-FNSF</t>
  </si>
  <si>
    <t>FN-3810-Meters</t>
  </si>
  <si>
    <t>FN-3810-Meters-FNCF</t>
  </si>
  <si>
    <t>FN-3810-Meters-FNFB</t>
  </si>
  <si>
    <t>FN-3810-Meters-FNSF</t>
  </si>
  <si>
    <t>FN-3820-Meter Installs</t>
  </si>
  <si>
    <t>FN-3820-Meter Installs-FNCF</t>
  </si>
  <si>
    <t>FN-3820-Meter Installs-FNFB</t>
  </si>
  <si>
    <t>FN-3820-Meter Installs-FNSF</t>
  </si>
  <si>
    <t>FN-3830-House Reg</t>
  </si>
  <si>
    <t>FN-3830-House Reg-FNCF</t>
  </si>
  <si>
    <t>FN-3830-House Reg-FNFB</t>
  </si>
  <si>
    <t>FN-3830-House Reg-FNSF</t>
  </si>
  <si>
    <t>FN-3840-House Reg Installs</t>
  </si>
  <si>
    <t>FN-3840-House Reg Installs-FNCF</t>
  </si>
  <si>
    <t>FN-3840-House Reg Installs-FNFB</t>
  </si>
  <si>
    <t>FN-3840-House Reg Installs-FNSF</t>
  </si>
  <si>
    <t>FN-3850-M&amp;R Stat Eq-Ind</t>
  </si>
  <si>
    <t>FN-3850-M&amp;R Stat Eq-Ind-FNCF</t>
  </si>
  <si>
    <t>FN-3850-M&amp;R Stat Eq-Ind-FNFB</t>
  </si>
  <si>
    <t>FN-3850-M&amp;R Stat Eq-Ind-FNSF</t>
  </si>
  <si>
    <t>FN-385V-M&amp;R Stat Eq-Ind Convrs</t>
  </si>
  <si>
    <t>FN-385V-M&amp;R Stat Eq-Ind Convrs-FNCF</t>
  </si>
  <si>
    <t>FN-385V-M&amp;R Stat Eq-Ind Convrs-FNFB</t>
  </si>
  <si>
    <t>FN-385V-M&amp;R Stat Eq-Ind Convrs-FNSF</t>
  </si>
  <si>
    <t>FN-3870-Other Eq</t>
  </si>
  <si>
    <t>FN-3870-Other Eq-FNCF</t>
  </si>
  <si>
    <t>FN-3870-Other Eq-FNFB</t>
  </si>
  <si>
    <t>FN-3870-Other Eq-FNSF</t>
  </si>
  <si>
    <t>FN-3890-Land &amp; Land Rights</t>
  </si>
  <si>
    <t>FN-3890-Land &amp; Land Rights-FNCF</t>
  </si>
  <si>
    <t>FN-3890-Land &amp; Land Rights-FNFB</t>
  </si>
  <si>
    <t>FN-3890-Land &amp; Land Rights-FNSF</t>
  </si>
  <si>
    <t>FN-389A-Alloc Land-FB</t>
  </si>
  <si>
    <t>FN-389A-Alloc Land-FB-FNCF</t>
  </si>
  <si>
    <t>FN-389A-Alloc Land-FB-FNFB</t>
  </si>
  <si>
    <t>FN-389A-Alloc Land-FB-FNSF</t>
  </si>
  <si>
    <t>FN-3900-Struc&amp;Impr</t>
  </si>
  <si>
    <t>FN-3900-Struc&amp;Impr-FNCF</t>
  </si>
  <si>
    <t>FN-3900-Struc&amp;Impr-FNFB</t>
  </si>
  <si>
    <t>FN-3900-Struc&amp;Impr-FNSF</t>
  </si>
  <si>
    <t>FN-3901-Leasehold Improvements</t>
  </si>
  <si>
    <t>FN-390A-Alloc Struc&amp;Impr</t>
  </si>
  <si>
    <t>FN-390A-Alloc Struc&amp;Impr-FNCF</t>
  </si>
  <si>
    <t>FN-390A-Alloc Struc&amp;Impr-FNFB</t>
  </si>
  <si>
    <t>FN-390A-Alloc Struc&amp;Impr-FNSF</t>
  </si>
  <si>
    <t>FN-3910-Offc Furn &amp; Eq</t>
  </si>
  <si>
    <t>FN-3910-Offc Furn &amp; Eq-FNCF</t>
  </si>
  <si>
    <t>FN-3910-Offc Furn &amp; Eq-FNFB</t>
  </si>
  <si>
    <t>FN-3910-Offc Furn &amp; Eq-FNSF</t>
  </si>
  <si>
    <t>FN-3911-Comp &amp; Periph</t>
  </si>
  <si>
    <t>3911-Computers &amp; Peripherals</t>
  </si>
  <si>
    <t>FN-3911-Comp &amp; Periph-FNCF</t>
  </si>
  <si>
    <t>FN-3911-Comp &amp; Periph-FNFB</t>
  </si>
  <si>
    <t>FN-3911-Comp &amp; Periph-FNSF</t>
  </si>
  <si>
    <t>FN-3912-Comp Hdwr</t>
  </si>
  <si>
    <t>FN-3912-Comp Hdwr-FNCF</t>
  </si>
  <si>
    <t>FN-3912-Comp Hdwr-FNFB</t>
  </si>
  <si>
    <t>FN-3912-Comp Hdwr-FNSF</t>
  </si>
  <si>
    <t>FN-3913-Furn &amp; Fix</t>
  </si>
  <si>
    <t>FN-3913-Furn &amp; Fix-FNCF</t>
  </si>
  <si>
    <t>FN-3913-Furn &amp; Fix-FNFB</t>
  </si>
  <si>
    <t>FN-3913-Furn &amp; Fix-FNSF</t>
  </si>
  <si>
    <t>FN-3914-Sys Sftwr</t>
  </si>
  <si>
    <t>FN-3914-Sys Sftwr-FNCF</t>
  </si>
  <si>
    <t>FN-3914-Sys Sftwr-FNFB</t>
  </si>
  <si>
    <t>FN-3914-Sys Sftwr-FNSF</t>
  </si>
  <si>
    <t>FN-391A-Alloc Offc Furn &amp; Eq</t>
  </si>
  <si>
    <t>FN-391A-Alloc Offc Furn &amp; Eq-FNCF</t>
  </si>
  <si>
    <t>FN-391A-Alloc Offc Furn &amp; Eq-FNFB</t>
  </si>
  <si>
    <t>FN-391A-Alloc Offc Furn &amp; Eq-FNSF</t>
  </si>
  <si>
    <t>FN-391S-Alloc Sys Software</t>
  </si>
  <si>
    <t>FN-391S-Alloc Sys Software-FNCF</t>
  </si>
  <si>
    <t>FN-391S-Alloc Sys Software-FNFB</t>
  </si>
  <si>
    <t>FN-391S-Alloc Sys Software-FNSF</t>
  </si>
  <si>
    <t>FN-3921-Cars</t>
  </si>
  <si>
    <t>FN-3921-Cars-FNCF</t>
  </si>
  <si>
    <t>FN-3921-Cars-FNFB</t>
  </si>
  <si>
    <t>FN-3921-Cars-FNSF</t>
  </si>
  <si>
    <t>FN-3922-Lt Truck/Van</t>
  </si>
  <si>
    <t>FN-3922-Lt Truck/Van-FNCF</t>
  </si>
  <si>
    <t>FN-3922-Lt Truck/Van-FNFB</t>
  </si>
  <si>
    <t>FN-3922-Lt Truck/Van-FNSF</t>
  </si>
  <si>
    <t>FN-3923-HD Truck/Bobtail</t>
  </si>
  <si>
    <t>FN-3923-HD Truck/Bobtail-FNCF</t>
  </si>
  <si>
    <t>FN-3923-HD Truck/Bobtail-FNFB</t>
  </si>
  <si>
    <t>FN-3923-HD Truck/Bobtail-FNSF</t>
  </si>
  <si>
    <t>FN-3924-Trailers</t>
  </si>
  <si>
    <t>FN-3924-Trailers-FNCF</t>
  </si>
  <si>
    <t>FN-3924-Trailers-FNFB</t>
  </si>
  <si>
    <t>FN-3924-Trailers-FNSF</t>
  </si>
  <si>
    <t>FN-3920-Transp Equip</t>
  </si>
  <si>
    <t>FN-3920-Transp Equip-FNCF</t>
  </si>
  <si>
    <t>FN-3920-Transp Equip-FNFB</t>
  </si>
  <si>
    <t>FN-3920-Transp Equip-FNSF</t>
  </si>
  <si>
    <t>FN-3930-Stores Equip</t>
  </si>
  <si>
    <t>FN-3930-Stores Equip-FNCF</t>
  </si>
  <si>
    <t>FN-3930-Stores Equip-FNFB</t>
  </si>
  <si>
    <t>FN-3930-Stores Equip-FNSF</t>
  </si>
  <si>
    <t>FN-3940-Tools/Shop Eq</t>
  </si>
  <si>
    <t>FN-3940-Tools/Shop Eq-FNCF</t>
  </si>
  <si>
    <t>FN-3940-Tools/Shop Eq-FNFB</t>
  </si>
  <si>
    <t>FN-3940-Tools/Shop Eq-FNSF</t>
  </si>
  <si>
    <t>FN-3950-Lab Equip</t>
  </si>
  <si>
    <t>395-Laboratory Equipment</t>
  </si>
  <si>
    <t>FN-3950-Lab Equip-FNCF</t>
  </si>
  <si>
    <t>FN-3950-Lab Equip-FNFB</t>
  </si>
  <si>
    <t>FN-3950-Lab Equip-FNSF</t>
  </si>
  <si>
    <t>FN-3960-Pwr Op Equip</t>
  </si>
  <si>
    <t>FN-3960-Pwr Op Equip-FNCF</t>
  </si>
  <si>
    <t>FN-3960-Pwr Op Equip-FNFB</t>
  </si>
  <si>
    <t>FN-3960-Pwr Op Equip-FNSF</t>
  </si>
  <si>
    <t>FN-3970-Comm Eq</t>
  </si>
  <si>
    <t>FN-3970-Comm Eq-FNCF</t>
  </si>
  <si>
    <t>FN-3970-Comm Eq-FNFB</t>
  </si>
  <si>
    <t>FN-3970-Comm Eq-FNSF</t>
  </si>
  <si>
    <t>FN-3971-DCU/AMR</t>
  </si>
  <si>
    <t>FN-3971-DCU/AMR-FNCF</t>
  </si>
  <si>
    <t>FN-3971-DCU/AMR-FNFB</t>
  </si>
  <si>
    <t>FN-3971-DCU/AMR-FNSF</t>
  </si>
  <si>
    <t>FN-3980-Misc Equip</t>
  </si>
  <si>
    <t>FN-3980-Misc Equip-FNCF</t>
  </si>
  <si>
    <t>FN-3980-Misc Equip-FNFB</t>
  </si>
  <si>
    <t>FN-3980-Misc Equip-FNSF</t>
  </si>
  <si>
    <t>FN-398A-Alloc Misc Equip</t>
  </si>
  <si>
    <t>FN-398A-Alloc Misc Equip-FNCF</t>
  </si>
  <si>
    <t>FN-398A-Alloc Misc Equip-FNFB</t>
  </si>
  <si>
    <t>FN-398A-Alloc Misc Equip-FNSF</t>
  </si>
  <si>
    <t>FN-3030-Misc Intang Plant</t>
  </si>
  <si>
    <t>FN-3030-Misc Intang Plant-FNCF</t>
  </si>
  <si>
    <t>FN-3030-Misc Intang Plant-FNFB</t>
  </si>
  <si>
    <t>FN-3030-Misc Intang Plant-FNSF</t>
  </si>
  <si>
    <t>depreciation_expense-1080</t>
  </si>
  <si>
    <t>depr_exp_adjust-1080</t>
  </si>
  <si>
    <t>depr_exp_alloc_adjust-1080</t>
  </si>
  <si>
    <t>FERC</t>
  </si>
  <si>
    <t>cor_expense-108S</t>
  </si>
  <si>
    <t>cor_exp_adjust 108S</t>
  </si>
  <si>
    <t>Sum of depreciation_expense-1080</t>
  </si>
  <si>
    <t>Sum of depr_exp_adjust-1080</t>
  </si>
  <si>
    <t>Sum of depr_exp_alloc_adjust-1080</t>
  </si>
  <si>
    <t>Sum of reserve_adjustments</t>
  </si>
  <si>
    <t>Row Labels</t>
  </si>
  <si>
    <t>3010</t>
  </si>
  <si>
    <t>3020</t>
  </si>
  <si>
    <t>3030</t>
  </si>
  <si>
    <t>3040</t>
  </si>
  <si>
    <t>3050</t>
  </si>
  <si>
    <t>3740</t>
  </si>
  <si>
    <t>3741</t>
  </si>
  <si>
    <t>3750</t>
  </si>
  <si>
    <t>3760</t>
  </si>
  <si>
    <t>3761</t>
  </si>
  <si>
    <t>3762</t>
  </si>
  <si>
    <t>376G</t>
  </si>
  <si>
    <t>3780</t>
  </si>
  <si>
    <t>3790</t>
  </si>
  <si>
    <t>3801</t>
  </si>
  <si>
    <t>3802</t>
  </si>
  <si>
    <t>380G</t>
  </si>
  <si>
    <t>3810</t>
  </si>
  <si>
    <t>3811</t>
  </si>
  <si>
    <t>3820</t>
  </si>
  <si>
    <t>3821</t>
  </si>
  <si>
    <t>3830</t>
  </si>
  <si>
    <t>3840</t>
  </si>
  <si>
    <t>3850</t>
  </si>
  <si>
    <t>385V</t>
  </si>
  <si>
    <t>3870</t>
  </si>
  <si>
    <t>3890</t>
  </si>
  <si>
    <t>389A</t>
  </si>
  <si>
    <t>3900</t>
  </si>
  <si>
    <t>3901</t>
  </si>
  <si>
    <t>390A</t>
  </si>
  <si>
    <t>3910</t>
  </si>
  <si>
    <t>3911</t>
  </si>
  <si>
    <t>3912</t>
  </si>
  <si>
    <t>3913</t>
  </si>
  <si>
    <t>3914</t>
  </si>
  <si>
    <t>391A</t>
  </si>
  <si>
    <t>391S</t>
  </si>
  <si>
    <t>3920</t>
  </si>
  <si>
    <t>3921</t>
  </si>
  <si>
    <t>3922</t>
  </si>
  <si>
    <t>3923</t>
  </si>
  <si>
    <t>3924</t>
  </si>
  <si>
    <t>3930</t>
  </si>
  <si>
    <t>3940</t>
  </si>
  <si>
    <t>3950</t>
  </si>
  <si>
    <t>3960</t>
  </si>
  <si>
    <t>3970</t>
  </si>
  <si>
    <t>3971</t>
  </si>
  <si>
    <t>3980</t>
  </si>
  <si>
    <t>398A</t>
  </si>
  <si>
    <t>Grand Total</t>
  </si>
  <si>
    <t>2020</t>
  </si>
  <si>
    <t>May</t>
  </si>
  <si>
    <t>Jun</t>
  </si>
  <si>
    <t>Jul</t>
  </si>
  <si>
    <t>Aug</t>
  </si>
  <si>
    <t>Sep</t>
  </si>
  <si>
    <t>Oct</t>
  </si>
  <si>
    <t>Nov</t>
  </si>
  <si>
    <t>Dec</t>
  </si>
  <si>
    <t>2021</t>
  </si>
  <si>
    <t>Jan</t>
  </si>
  <si>
    <t>Feb</t>
  </si>
  <si>
    <t>Mar</t>
  </si>
  <si>
    <t>Apr</t>
  </si>
  <si>
    <t>description4</t>
  </si>
  <si>
    <t>6320-Veh Depr</t>
  </si>
  <si>
    <t>Sum of cor_expense-108S</t>
  </si>
  <si>
    <t>Sum of cor_exp_adjust 108S</t>
  </si>
  <si>
    <t>Depr_CE 7785-4032</t>
  </si>
  <si>
    <t>8110-4030</t>
  </si>
  <si>
    <t>7785-4032</t>
  </si>
  <si>
    <t>Combined Depr Exp</t>
  </si>
  <si>
    <t>Sum of Combined Depr Exp</t>
  </si>
  <si>
    <t>Column Labels</t>
  </si>
  <si>
    <t>JRNL00523963</t>
  </si>
  <si>
    <t>GL FI</t>
  </si>
  <si>
    <t>JRNL00523965, JRNL00523963</t>
  </si>
  <si>
    <t>GL FN</t>
  </si>
  <si>
    <t>GL CF</t>
  </si>
  <si>
    <t>GL FT</t>
  </si>
  <si>
    <t>CF Variance</t>
  </si>
  <si>
    <t>FT Variance</t>
  </si>
  <si>
    <t>FI Variance</t>
  </si>
  <si>
    <t>FN Variance</t>
  </si>
  <si>
    <t>Variance</t>
  </si>
  <si>
    <t>To MFR B-4</t>
  </si>
  <si>
    <t>Balance Per BS - AD</t>
  </si>
  <si>
    <t>Balance Per BS - ARC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</si>
</sst>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.0_);_(* \(#,##0.0\);_(* &quot;-&quot;??_);_(@_)"/>
    <numFmt numFmtId="165" formatCode="#,###,##0;\(#,###,##0\)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" fillId="0" borderId="0"/>
    <xf numFmtId="165" fontId="6" fillId="0" borderId="0"/>
  </cellStyleXfs>
  <cellXfs count="47">
    <xf numFmtId="0" fontId="0" fillId="0" borderId="0" xfId="0"/>
    <xf numFmtId="22" fontId="0" fillId="0" borderId="0" xfId="0" applyNumberFormat="1"/>
    <xf numFmtId="43" fontId="0" fillId="0" borderId="0" xfId="1" applyFont="1"/>
    <xf numFmtId="43" fontId="0" fillId="2" borderId="0" xfId="1" applyFont="1" applyFill="1"/>
    <xf numFmtId="43" fontId="0" fillId="3" borderId="0" xfId="1" applyFont="1" applyFill="1"/>
    <xf numFmtId="0" fontId="0" fillId="3" borderId="0" xfId="0" applyFill="1"/>
    <xf numFmtId="43" fontId="0" fillId="4" borderId="0" xfId="1" applyFont="1" applyFill="1"/>
    <xf numFmtId="4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22" fontId="0" fillId="0" borderId="0" xfId="0" applyNumberFormat="1" applyAlignment="1">
      <alignment horizontal="left" indent="1"/>
    </xf>
    <xf numFmtId="0" fontId="0" fillId="0" borderId="0" xfId="0" applyAlignment="1">
      <alignment horizontal="left" indent="2"/>
    </xf>
    <xf numFmtId="0" fontId="3" fillId="0" borderId="0" xfId="0" applyFont="1"/>
    <xf numFmtId="22" fontId="3" fillId="0" borderId="0" xfId="0" applyNumberFormat="1" applyFont="1" applyAlignment="1">
      <alignment horizontal="left" indent="1"/>
    </xf>
    <xf numFmtId="43" fontId="3" fillId="0" borderId="0" xfId="0" applyNumberFormat="1" applyFont="1"/>
    <xf numFmtId="0" fontId="3" fillId="0" borderId="0" xfId="0" applyFont="1" applyAlignment="1">
      <alignment horizontal="left"/>
    </xf>
    <xf numFmtId="43" fontId="3" fillId="0" borderId="0" xfId="1" applyFont="1"/>
    <xf numFmtId="43" fontId="0" fillId="3" borderId="0" xfId="0" applyNumberFormat="1" applyFill="1"/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43" fontId="0" fillId="5" borderId="0" xfId="0" applyNumberFormat="1" applyFill="1"/>
    <xf numFmtId="0" fontId="0" fillId="0" borderId="0" xfId="0" applyFill="1" applyAlignment="1">
      <alignment horizontal="right"/>
    </xf>
    <xf numFmtId="43" fontId="0" fillId="0" borderId="0" xfId="1" applyFont="1" applyFill="1"/>
    <xf numFmtId="0" fontId="0" fillId="0" borderId="0" xfId="0" applyFill="1"/>
    <xf numFmtId="0" fontId="0" fillId="6" borderId="0" xfId="0" applyFill="1" applyAlignment="1">
      <alignment horizontal="right"/>
    </xf>
    <xf numFmtId="43" fontId="0" fillId="6" borderId="0" xfId="1" applyFont="1" applyFill="1"/>
    <xf numFmtId="14" fontId="0" fillId="0" borderId="0" xfId="0" applyNumberFormat="1"/>
    <xf numFmtId="0" fontId="0" fillId="0" borderId="0" xfId="0" applyNumberFormat="1"/>
    <xf numFmtId="4" fontId="0" fillId="0" borderId="0" xfId="0" applyNumberFormat="1"/>
    <xf numFmtId="0" fontId="0" fillId="0" borderId="0" xfId="0" applyNumberFormat="1" applyAlignment="1">
      <alignment horizontal="right"/>
    </xf>
    <xf numFmtId="0" fontId="3" fillId="0" borderId="0" xfId="0" applyNumberFormat="1" applyFont="1" applyAlignment="1">
      <alignment horizontal="right"/>
    </xf>
    <xf numFmtId="0" fontId="3" fillId="0" borderId="0" xfId="0" applyNumberFormat="1" applyFont="1"/>
    <xf numFmtId="43" fontId="3" fillId="0" borderId="1" xfId="1" applyFont="1" applyBorder="1"/>
    <xf numFmtId="0" fontId="3" fillId="0" borderId="1" xfId="0" applyFont="1" applyBorder="1"/>
    <xf numFmtId="0" fontId="3" fillId="0" borderId="0" xfId="0" applyNumberFormat="1" applyFont="1" applyBorder="1"/>
    <xf numFmtId="43" fontId="3" fillId="0" borderId="0" xfId="1" applyFont="1" applyBorder="1"/>
    <xf numFmtId="0" fontId="3" fillId="0" borderId="0" xfId="0" applyFont="1" applyBorder="1"/>
    <xf numFmtId="43" fontId="1" fillId="0" borderId="0" xfId="2" applyNumberFormat="1"/>
    <xf numFmtId="43" fontId="3" fillId="0" borderId="1" xfId="0" applyNumberFormat="1" applyFont="1" applyBorder="1"/>
    <xf numFmtId="14" fontId="3" fillId="0" borderId="0" xfId="0" applyNumberFormat="1" applyFont="1"/>
    <xf numFmtId="0" fontId="3" fillId="0" borderId="0" xfId="0" applyNumberFormat="1" applyFont="1" applyBorder="1" applyAlignment="1">
      <alignment horizontal="right"/>
    </xf>
    <xf numFmtId="0" fontId="0" fillId="0" borderId="0" xfId="0" applyNumberFormat="1" applyBorder="1" applyAlignment="1">
      <alignment horizontal="right"/>
    </xf>
    <xf numFmtId="43" fontId="0" fillId="2" borderId="0" xfId="0" applyNumberFormat="1" applyFill="1"/>
    <xf numFmtId="164" fontId="0" fillId="0" borderId="0" xfId="1" applyNumberFormat="1" applyFont="1"/>
    <xf numFmtId="164" fontId="0" fillId="0" borderId="2" xfId="1" applyNumberFormat="1" applyFont="1" applyBorder="1"/>
    <xf numFmtId="43" fontId="2" fillId="0" borderId="0" xfId="1" applyFont="1" applyBorder="1"/>
    <xf numFmtId="43" fontId="0" fillId="0" borderId="2" xfId="1" applyFont="1" applyBorder="1"/>
  </cellXfs>
  <cellStyles count="4">
    <cellStyle name="Comma" xfId="1" builtinId="3"/>
    <cellStyle name="FRxAmtStyle" xfId="3"/>
    <cellStyle name="Normal" xfId="0" builtinId="0"/>
    <cellStyle name="Normal_Pivot" xfId="2"/>
  </cellStyles>
  <dxfs count="86">
    <dxf>
      <fill>
        <patternFill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pivotCacheDefinition" Target="pivotCache/pivotCacheDefinition2.xml" Id="rId8" /><Relationship Type="http://schemas.openxmlformats.org/officeDocument/2006/relationships/worksheet" Target="worksheets/sheet3.xml" Id="rId3" /><Relationship Type="http://schemas.openxmlformats.org/officeDocument/2006/relationships/pivotCacheDefinition" Target="pivotCache/pivotCacheDefinition1.xml" Id="rId7" /><Relationship Type="http://schemas.openxmlformats.org/officeDocument/2006/relationships/calcChain" Target="calcChain.xml" Id="rId12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sharedStrings" Target="sharedStrings.xml" Id="rId11" /><Relationship Type="http://schemas.openxmlformats.org/officeDocument/2006/relationships/worksheet" Target="worksheets/sheet5.xml" Id="rId5" /><Relationship Type="http://schemas.openxmlformats.org/officeDocument/2006/relationships/styles" Target="styles.xml" Id="rId10" /><Relationship Type="http://schemas.openxmlformats.org/officeDocument/2006/relationships/worksheet" Target="worksheets/sheet4.xml" Id="rId4" /><Relationship Type="http://schemas.openxmlformats.org/officeDocument/2006/relationships/theme" Target="theme/theme1.xml" Id="rId9" /><Relationship Type="http://schemas.openxmlformats.org/officeDocument/2006/relationships/customXml" Target="/customXML/item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ruitt, Lauren" refreshedDate="44473.922121527779" createdVersion="6" refreshedVersion="6" minRefreshableVersion="3" recordCount="3766">
  <cacheSource type="worksheet">
    <worksheetSource ref="A1:AP3767" sheet="May2020-June2021 FPU-AD"/>
  </cacheSource>
  <cacheFields count="42">
    <cacheField name="set_of_books_id" numFmtId="0">
      <sharedItems containsSemiMixedTypes="0" containsString="0" containsNumber="1" containsInteger="1" minValue="1" maxValue="1"/>
    </cacheField>
    <cacheField name="start_month" numFmtId="22">
      <sharedItems containsSemiMixedTypes="0" containsNonDate="0" containsDate="1" containsString="0" minDate="2020-05-01T00:00:00" maxDate="2020-05-02T00:00:00"/>
    </cacheField>
    <cacheField name="end_month" numFmtId="22">
      <sharedItems containsSemiMixedTypes="0" containsNonDate="0" containsDate="1" containsString="0" minDate="2021-06-01T00:00:00" maxDate="2021-06-02T00:00:00"/>
    </cacheField>
    <cacheField name="depr_group_id" numFmtId="0">
      <sharedItems containsSemiMixedTypes="0" containsString="0" containsNumber="1" containsInteger="1" minValue="95" maxValue="919391"/>
    </cacheField>
    <cacheField name="gl_post_mo_yr" numFmtId="22">
      <sharedItems containsSemiMixedTypes="0" containsNonDate="0" containsDate="1" containsString="0" minDate="2020-05-01T00:00:00" maxDate="2021-06-02T00:00:00" count="14"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begin_balance" numFmtId="43">
      <sharedItems containsSemiMixedTypes="0" containsString="0" containsNumber="1" minValue="-25496.43" maxValue="81069904.469999999"/>
    </cacheField>
    <cacheField name="depreciation_base" numFmtId="43">
      <sharedItems containsSemiMixedTypes="0" containsString="0" containsNumber="1" minValue="-25496.43" maxValue="81069904.469999999"/>
    </cacheField>
    <cacheField name="depreciation_rate" numFmtId="0">
      <sharedItems containsSemiMixedTypes="0" containsString="0" containsNumber="1" minValue="0" maxValue="0.17399999999999999"/>
    </cacheField>
    <cacheField name="depreciation_expense-1080" numFmtId="43">
      <sharedItems containsSemiMixedTypes="0" containsString="0" containsNumber="1" minValue="-38.46" maxValue="122280.44"/>
    </cacheField>
    <cacheField name="end_reserve" numFmtId="43">
      <sharedItems containsSemiMixedTypes="0" containsString="0" containsNumber="1" minValue="-533776.93000000005" maxValue="18934656.629999999"/>
    </cacheField>
    <cacheField name="depr_exp_adjust-1080" numFmtId="43">
      <sharedItems containsSemiMixedTypes="0" containsString="0" containsNumber="1" minValue="0" maxValue="61322.04"/>
    </cacheField>
    <cacheField name="cost_of_removal" numFmtId="43">
      <sharedItems containsSemiMixedTypes="0" containsString="0" containsNumber="1" minValue="-200855.77" maxValue="22847.599999999999"/>
    </cacheField>
    <cacheField name="depr_exp_alloc_adjust-1080" numFmtId="43">
      <sharedItems containsSemiMixedTypes="0" containsString="0" containsNumber="1" minValue="-35620.639999999999" maxValue="0"/>
    </cacheField>
    <cacheField name="salvage_returns" numFmtId="43">
      <sharedItems containsSemiMixedTypes="0" containsString="0" containsNumber="1" containsInteger="1" minValue="0" maxValue="0"/>
    </cacheField>
    <cacheField name="salvage_cash" numFmtId="43">
      <sharedItems containsSemiMixedTypes="0" containsString="0" containsNumber="1" minValue="0" maxValue="3675344.83"/>
    </cacheField>
    <cacheField name="reserve_credits" numFmtId="43">
      <sharedItems containsSemiMixedTypes="0" containsString="0" containsNumber="1" containsInteger="1" minValue="0" maxValue="0"/>
    </cacheField>
    <cacheField name="gain_loss" numFmtId="43">
      <sharedItems containsSemiMixedTypes="0" containsString="0" containsNumber="1" minValue="-385529.71" maxValue="385529.71"/>
    </cacheField>
    <cacheField name="reserve_tran_out" numFmtId="43">
      <sharedItems containsSemiMixedTypes="0" containsString="0" containsNumber="1" minValue="-5251414.2699999996" maxValue="310134.43"/>
    </cacheField>
    <cacheField name="reserve_tran_in" numFmtId="43">
      <sharedItems containsSemiMixedTypes="0" containsString="0" containsNumber="1" minValue="-310134.43" maxValue="5251414.25"/>
    </cacheField>
    <cacheField name="reserve_adjustments" numFmtId="43">
      <sharedItems containsSemiMixedTypes="0" containsString="0" containsNumber="1" minValue="-185827.67" maxValue="456585.67"/>
    </cacheField>
    <cacheField name="reserve_retirements" numFmtId="43">
      <sharedItems containsSemiMixedTypes="0" containsString="0" containsNumber="1" containsInteger="1" minValue="0" maxValue="0"/>
    </cacheField>
    <cacheField name="description" numFmtId="0">
      <sharedItems/>
    </cacheField>
    <cacheField name="FERC" numFmtId="0">
      <sharedItems count="51">
        <s v="3010"/>
        <s v="3050"/>
        <s v="3741"/>
        <s v="3740"/>
        <s v="3750"/>
        <s v="3761"/>
        <s v="3762"/>
        <s v="376G"/>
        <s v="3780"/>
        <s v="3790"/>
        <s v="3801"/>
        <s v="3802"/>
        <s v="380G"/>
        <s v="3810"/>
        <s v="3811"/>
        <s v="3820"/>
        <s v="3821"/>
        <s v="3830"/>
        <s v="3840"/>
        <s v="3850"/>
        <s v="3870"/>
        <s v="3890"/>
        <s v="389A"/>
        <s v="3900"/>
        <s v="390A"/>
        <s v="3910"/>
        <s v="3912"/>
        <s v="3913"/>
        <s v="3914"/>
        <s v="391A"/>
        <s v="391S"/>
        <s v="3921"/>
        <s v="3922"/>
        <s v="3924"/>
        <s v="3920"/>
        <s v="3940"/>
        <s v="3960"/>
        <s v="3970"/>
        <s v="3971"/>
        <s v="3980"/>
        <s v="398A"/>
        <s v="3020"/>
        <s v="3760"/>
        <s v="3030"/>
        <s v="3923"/>
        <s v="3930"/>
        <s v="3040"/>
        <s v="385V"/>
        <s v="3901"/>
        <s v="3911"/>
        <s v="3950"/>
      </sharedItems>
    </cacheField>
    <cacheField name="depr_summary_id" numFmtId="0">
      <sharedItems containsSemiMixedTypes="0" containsString="0" containsNumber="1" containsInteger="1" minValue="4" maxValue="18"/>
    </cacheField>
    <cacheField name="description2" numFmtId="0">
      <sharedItems/>
    </cacheField>
    <cacheField name="description3" numFmtId="0">
      <sharedItems/>
    </cacheField>
    <cacheField name="current_net_salvage_amort" numFmtId="43">
      <sharedItems containsSemiMixedTypes="0" containsString="0" containsNumber="1" containsInteger="1" minValue="0" maxValue="0"/>
    </cacheField>
    <cacheField name="retirements" numFmtId="43">
      <sharedItems containsSemiMixedTypes="0" containsString="0" containsNumber="1" minValue="-3545163.46" maxValue="0"/>
    </cacheField>
    <cacheField name="description4" numFmtId="0">
      <sharedItems count="4">
        <s v="Central Florida Gas"/>
        <s v="FPU Ft Meade"/>
        <s v="FPU Indiantown"/>
        <s v="FPU Natural Gas"/>
      </sharedItems>
    </cacheField>
    <cacheField name="cor_expense-108S" numFmtId="43">
      <sharedItems containsSemiMixedTypes="0" containsString="0" containsNumber="1" minValue="-6.16" maxValue="19591.89"/>
    </cacheField>
    <cacheField name="cor_end_reserve" numFmtId="43">
      <sharedItems containsSemiMixedTypes="0" containsString="0" containsNumber="1" minValue="-1323472.81" maxValue="2773269.88"/>
    </cacheField>
    <cacheField name="cost_of_removal_rate" numFmtId="43">
      <sharedItems containsSemiMixedTypes="0" containsString="0" containsNumber="1" minValue="0" maxValue="5.1110000000000003E-2"/>
    </cacheField>
    <cacheField name="salvage_base" numFmtId="43">
      <sharedItems containsSemiMixedTypes="0" containsString="0" containsNumber="1" minValue="-25496.43" maxValue="81069904.469999999"/>
    </cacheField>
    <cacheField name="salvage_rate" numFmtId="0">
      <sharedItems containsSemiMixedTypes="0" containsString="0" containsNumber="1" containsInteger="1" minValue="0" maxValue="0"/>
    </cacheField>
    <cacheField name="salvage_expense" numFmtId="43">
      <sharedItems containsSemiMixedTypes="0" containsString="0" containsNumber="1" containsInteger="1" minValue="0" maxValue="0"/>
    </cacheField>
    <cacheField name="salvage_exp_adjust" numFmtId="43">
      <sharedItems containsSemiMixedTypes="0" containsString="0" containsNumber="1" containsInteger="1" minValue="0" maxValue="0"/>
    </cacheField>
    <cacheField name="salvage_exp_alloc_adjust" numFmtId="43">
      <sharedItems containsSemiMixedTypes="0" containsString="0" containsNumber="1" containsInteger="1" minValue="0" maxValue="0"/>
    </cacheField>
    <cacheField name="cor_exp_adjust 108S" numFmtId="43">
      <sharedItems containsSemiMixedTypes="0" containsString="0" containsNumber="1" minValue="0" maxValue="9825.08"/>
    </cacheField>
    <cacheField name="cor_exp_alloc_adjust" numFmtId="43">
      <sharedItems containsSemiMixedTypes="0" containsString="0" containsNumber="1" containsInteger="1" minValue="0" maxValue="0"/>
    </cacheField>
    <cacheField name="total_cor_expense" numFmtId="43">
      <sharedItems containsSemiMixedTypes="0" containsString="0" containsNumber="1" minValue="-6.16" maxValue="19591.89"/>
    </cacheField>
    <cacheField name="total_life_expense" numFmtId="43">
      <sharedItems containsSemiMixedTypes="0" containsString="0" containsNumber="1" minValue="-38.46" maxValue="122280.44"/>
    </cacheField>
    <cacheField name="Combined Depr Exp" numFmtId="43">
      <sharedItems containsSemiMixedTypes="0" containsString="0" containsNumber="1" minValue="-546926.49000000011" maxValue="463062.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ruitt, Lauren" refreshedDate="44473.922122685188" createdVersion="6" refreshedVersion="6" minRefreshableVersion="3" recordCount="3766">
  <cacheSource type="worksheet">
    <worksheetSource ref="A1:AO3767" sheet="May2020-June2021 FPU-AD"/>
  </cacheSource>
  <cacheFields count="43">
    <cacheField name="set_of_books_id" numFmtId="0">
      <sharedItems containsSemiMixedTypes="0" containsString="0" containsNumber="1" containsInteger="1" minValue="1" maxValue="1"/>
    </cacheField>
    <cacheField name="start_month" numFmtId="22">
      <sharedItems containsSemiMixedTypes="0" containsNonDate="0" containsDate="1" containsString="0" minDate="2020-05-01T00:00:00" maxDate="2020-05-02T00:00:00"/>
    </cacheField>
    <cacheField name="end_month" numFmtId="22">
      <sharedItems containsSemiMixedTypes="0" containsNonDate="0" containsDate="1" containsString="0" minDate="2021-06-01T00:00:00" maxDate="2021-06-02T00:00:00"/>
    </cacheField>
    <cacheField name="depr_group_id" numFmtId="0">
      <sharedItems containsSemiMixedTypes="0" containsString="0" containsNumber="1" containsInteger="1" minValue="95" maxValue="919391"/>
    </cacheField>
    <cacheField name="gl_post_mo_yr" numFmtId="22">
      <sharedItems containsSemiMixedTypes="0" containsNonDate="0" containsDate="1" containsString="0" minDate="2020-05-01T00:00:00" maxDate="2021-06-02T00:00:00" count="14"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  <fieldGroup par="42" base="4">
        <rangePr groupBy="months" startDate="2020-05-01T00:00:00" endDate="2021-06-02T00:00:00"/>
        <groupItems count="14">
          <s v="&lt;5/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6/2/2021"/>
        </groupItems>
      </fieldGroup>
    </cacheField>
    <cacheField name="begin_balance" numFmtId="43">
      <sharedItems containsSemiMixedTypes="0" containsString="0" containsNumber="1" minValue="-25496.43" maxValue="81069904.469999999"/>
    </cacheField>
    <cacheField name="depreciation_base" numFmtId="43">
      <sharedItems containsSemiMixedTypes="0" containsString="0" containsNumber="1" minValue="-25496.43" maxValue="81069904.469999999"/>
    </cacheField>
    <cacheField name="depreciation_rate" numFmtId="0">
      <sharedItems containsSemiMixedTypes="0" containsString="0" containsNumber="1" minValue="0" maxValue="0.17399999999999999"/>
    </cacheField>
    <cacheField name="depreciation_expense-1080" numFmtId="43">
      <sharedItems containsSemiMixedTypes="0" containsString="0" containsNumber="1" minValue="-38.46" maxValue="122280.44"/>
    </cacheField>
    <cacheField name="end_reserve" numFmtId="43">
      <sharedItems containsSemiMixedTypes="0" containsString="0" containsNumber="1" minValue="-533776.93000000005" maxValue="18934656.629999999"/>
    </cacheField>
    <cacheField name="depr_exp_adjust-1080" numFmtId="43">
      <sharedItems containsSemiMixedTypes="0" containsString="0" containsNumber="1" minValue="0" maxValue="61322.04"/>
    </cacheField>
    <cacheField name="cost_of_removal" numFmtId="43">
      <sharedItems containsSemiMixedTypes="0" containsString="0" containsNumber="1" minValue="-200855.77" maxValue="22847.599999999999"/>
    </cacheField>
    <cacheField name="depr_exp_alloc_adjust-1080" numFmtId="43">
      <sharedItems containsSemiMixedTypes="0" containsString="0" containsNumber="1" minValue="-35620.639999999999" maxValue="0"/>
    </cacheField>
    <cacheField name="salvage_returns" numFmtId="43">
      <sharedItems containsSemiMixedTypes="0" containsString="0" containsNumber="1" containsInteger="1" minValue="0" maxValue="0"/>
    </cacheField>
    <cacheField name="salvage_cash" numFmtId="43">
      <sharedItems containsSemiMixedTypes="0" containsString="0" containsNumber="1" minValue="0" maxValue="3675344.83"/>
    </cacheField>
    <cacheField name="reserve_credits" numFmtId="43">
      <sharedItems containsSemiMixedTypes="0" containsString="0" containsNumber="1" containsInteger="1" minValue="0" maxValue="0"/>
    </cacheField>
    <cacheField name="gain_loss" numFmtId="43">
      <sharedItems containsSemiMixedTypes="0" containsString="0" containsNumber="1" minValue="-385529.71" maxValue="385529.71"/>
    </cacheField>
    <cacheField name="reserve_tran_out" numFmtId="43">
      <sharedItems containsSemiMixedTypes="0" containsString="0" containsNumber="1" minValue="-5251414.2699999996" maxValue="310134.43"/>
    </cacheField>
    <cacheField name="reserve_tran_in" numFmtId="43">
      <sharedItems containsSemiMixedTypes="0" containsString="0" containsNumber="1" minValue="-310134.43" maxValue="5251414.25"/>
    </cacheField>
    <cacheField name="reserve_adjustments" numFmtId="43">
      <sharedItems containsSemiMixedTypes="0" containsString="0" containsNumber="1" minValue="-185827.67" maxValue="456585.67"/>
    </cacheField>
    <cacheField name="reserve_retirements" numFmtId="43">
      <sharedItems containsSemiMixedTypes="0" containsString="0" containsNumber="1" containsInteger="1" minValue="0" maxValue="0"/>
    </cacheField>
    <cacheField name="description" numFmtId="0">
      <sharedItems/>
    </cacheField>
    <cacheField name="FERC" numFmtId="0">
      <sharedItems count="51">
        <s v="3010"/>
        <s v="3050"/>
        <s v="3741"/>
        <s v="3740"/>
        <s v="3750"/>
        <s v="3761"/>
        <s v="3762"/>
        <s v="376G"/>
        <s v="3780"/>
        <s v="3790"/>
        <s v="3801"/>
        <s v="3802"/>
        <s v="380G"/>
        <s v="3810"/>
        <s v="3811"/>
        <s v="3820"/>
        <s v="3821"/>
        <s v="3830"/>
        <s v="3840"/>
        <s v="3850"/>
        <s v="3870"/>
        <s v="3890"/>
        <s v="389A"/>
        <s v="3900"/>
        <s v="390A"/>
        <s v="3910"/>
        <s v="3912"/>
        <s v="3913"/>
        <s v="3914"/>
        <s v="391A"/>
        <s v="391S"/>
        <s v="3921"/>
        <s v="3922"/>
        <s v="3924"/>
        <s v="3920"/>
        <s v="3940"/>
        <s v="3960"/>
        <s v="3970"/>
        <s v="3971"/>
        <s v="3980"/>
        <s v="398A"/>
        <s v="3020"/>
        <s v="3760"/>
        <s v="3030"/>
        <s v="3923"/>
        <s v="3930"/>
        <s v="3040"/>
        <s v="385V"/>
        <s v="3901"/>
        <s v="3911"/>
        <s v="3950"/>
      </sharedItems>
    </cacheField>
    <cacheField name="depr_summary_id" numFmtId="0">
      <sharedItems containsSemiMixedTypes="0" containsString="0" containsNumber="1" containsInteger="1" minValue="4" maxValue="18"/>
    </cacheField>
    <cacheField name="description2" numFmtId="0">
      <sharedItems/>
    </cacheField>
    <cacheField name="description3" numFmtId="0">
      <sharedItems/>
    </cacheField>
    <cacheField name="current_net_salvage_amort" numFmtId="43">
      <sharedItems containsSemiMixedTypes="0" containsString="0" containsNumber="1" containsInteger="1" minValue="0" maxValue="0"/>
    </cacheField>
    <cacheField name="retirements" numFmtId="43">
      <sharedItems containsSemiMixedTypes="0" containsString="0" containsNumber="1" minValue="-3545163.46" maxValue="0"/>
    </cacheField>
    <cacheField name="description4" numFmtId="0">
      <sharedItems count="4">
        <s v="Central Florida Gas"/>
        <s v="FPU Ft Meade"/>
        <s v="FPU Indiantown"/>
        <s v="FPU Natural Gas"/>
      </sharedItems>
    </cacheField>
    <cacheField name="cor_expense-108S" numFmtId="43">
      <sharedItems containsSemiMixedTypes="0" containsString="0" containsNumber="1" minValue="-6.16" maxValue="19591.89"/>
    </cacheField>
    <cacheField name="cor_end_reserve" numFmtId="43">
      <sharedItems containsSemiMixedTypes="0" containsString="0" containsNumber="1" minValue="-1323472.81" maxValue="2773269.88"/>
    </cacheField>
    <cacheField name="cost_of_removal_rate" numFmtId="43">
      <sharedItems containsSemiMixedTypes="0" containsString="0" containsNumber="1" minValue="0" maxValue="5.1110000000000003E-2"/>
    </cacheField>
    <cacheField name="salvage_base" numFmtId="43">
      <sharedItems containsSemiMixedTypes="0" containsString="0" containsNumber="1" minValue="-25496.43" maxValue="81069904.469999999"/>
    </cacheField>
    <cacheField name="salvage_rate" numFmtId="0">
      <sharedItems containsSemiMixedTypes="0" containsString="0" containsNumber="1" containsInteger="1" minValue="0" maxValue="0"/>
    </cacheField>
    <cacheField name="salvage_expense" numFmtId="43">
      <sharedItems containsSemiMixedTypes="0" containsString="0" containsNumber="1" containsInteger="1" minValue="0" maxValue="0"/>
    </cacheField>
    <cacheField name="salvage_exp_adjust" numFmtId="43">
      <sharedItems containsSemiMixedTypes="0" containsString="0" containsNumber="1" containsInteger="1" minValue="0" maxValue="0"/>
    </cacheField>
    <cacheField name="salvage_exp_alloc_adjust" numFmtId="43">
      <sharedItems containsSemiMixedTypes="0" containsString="0" containsNumber="1" containsInteger="1" minValue="0" maxValue="0"/>
    </cacheField>
    <cacheField name="cor_exp_adjust 108S" numFmtId="43">
      <sharedItems containsSemiMixedTypes="0" containsString="0" containsNumber="1" minValue="0" maxValue="9825.08"/>
    </cacheField>
    <cacheField name="cor_exp_alloc_adjust" numFmtId="43">
      <sharedItems containsSemiMixedTypes="0" containsString="0" containsNumber="1" containsInteger="1" minValue="0" maxValue="0"/>
    </cacheField>
    <cacheField name="total_cor_expense" numFmtId="43">
      <sharedItems containsSemiMixedTypes="0" containsString="0" containsNumber="1" minValue="-6.16" maxValue="19591.89"/>
    </cacheField>
    <cacheField name="total_life_expense" numFmtId="43">
      <sharedItems containsSemiMixedTypes="0" containsString="0" containsNumber="1" minValue="-38.46" maxValue="122280.44"/>
    </cacheField>
    <cacheField name="Quarters" numFmtId="0" databaseField="0">
      <fieldGroup base="4">
        <rangePr groupBy="quarters" startDate="2020-05-01T00:00:00" endDate="2021-06-02T00:00:00"/>
        <groupItems count="6">
          <s v="&lt;5/1/2020"/>
          <s v="Qtr1"/>
          <s v="Qtr2"/>
          <s v="Qtr3"/>
          <s v="Qtr4"/>
          <s v="&gt;6/2/2021"/>
        </groupItems>
      </fieldGroup>
    </cacheField>
    <cacheField name="Years" numFmtId="0" databaseField="0">
      <fieldGroup base="4">
        <rangePr groupBy="years" startDate="2020-05-01T00:00:00" endDate="2021-06-02T00:00:00"/>
        <groupItems count="4">
          <s v="&lt;5/1/2020"/>
          <s v="2020"/>
          <s v="2021"/>
          <s v="&gt;6/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66">
  <r>
    <n v="1"/>
    <d v="2020-05-01T00:00:00"/>
    <d v="2021-06-01T00:00:00"/>
    <n v="515"/>
    <x v="0"/>
    <n v="23328.06"/>
    <n v="0"/>
    <n v="0"/>
    <n v="0"/>
    <n v="23328.06"/>
    <n v="0"/>
    <n v="0"/>
    <n v="0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15"/>
    <x v="1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2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3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4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5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6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7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8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9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10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11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12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515"/>
    <x v="13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  <n v="0"/>
  </r>
  <r>
    <n v="1"/>
    <d v="2020-05-01T00:00:00"/>
    <d v="2021-06-01T00:00:00"/>
    <n v="422"/>
    <x v="0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1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2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3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4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5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6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7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  <n v="0"/>
  </r>
  <r>
    <n v="1"/>
    <d v="2020-05-01T00:00:00"/>
    <d v="2021-06-01T00:00:00"/>
    <n v="422"/>
    <x v="8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  <n v="0"/>
  </r>
  <r>
    <n v="1"/>
    <d v="2020-05-01T00:00:00"/>
    <d v="2021-06-01T00:00:00"/>
    <n v="422"/>
    <x v="9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  <n v="0"/>
  </r>
  <r>
    <n v="1"/>
    <d v="2020-05-01T00:00:00"/>
    <d v="2021-06-01T00:00:00"/>
    <n v="422"/>
    <x v="10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  <n v="0"/>
  </r>
  <r>
    <n v="1"/>
    <d v="2020-05-01T00:00:00"/>
    <d v="2021-06-01T00:00:00"/>
    <n v="422"/>
    <x v="11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  <n v="0"/>
  </r>
  <r>
    <n v="1"/>
    <d v="2020-05-01T00:00:00"/>
    <d v="2021-06-01T00:00:00"/>
    <n v="422"/>
    <x v="12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  <n v="0"/>
  </r>
  <r>
    <n v="1"/>
    <d v="2020-05-01T00:00:00"/>
    <d v="2021-06-01T00:00:00"/>
    <n v="422"/>
    <x v="13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  <n v="0"/>
  </r>
  <r>
    <n v="1"/>
    <d v="2020-05-01T00:00:00"/>
    <d v="2021-06-01T00:00:00"/>
    <n v="424"/>
    <x v="0"/>
    <n v="0"/>
    <n v="0"/>
    <n v="0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"/>
    <n v="0"/>
    <n v="0"/>
    <n v="0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2"/>
    <n v="0"/>
    <n v="0"/>
    <n v="0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3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4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5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6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7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8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9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0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1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2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3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3"/>
    <x v="0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1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2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3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4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5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6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7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8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9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10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11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12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3"/>
    <x v="13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  <n v="0"/>
  </r>
  <r>
    <n v="1"/>
    <d v="2020-05-01T00:00:00"/>
    <d v="2021-06-01T00:00:00"/>
    <n v="425"/>
    <x v="0"/>
    <n v="788018.97"/>
    <n v="788018.97"/>
    <n v="2.5000000000000001E-2"/>
    <n v="1641.71"/>
    <n v="234279.87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88018.97"/>
    <n v="0"/>
    <n v="0"/>
    <n v="0"/>
    <n v="0"/>
    <n v="0"/>
    <n v="0"/>
    <n v="0"/>
    <n v="1641.71"/>
    <n v="1641.71"/>
  </r>
  <r>
    <n v="1"/>
    <d v="2020-05-01T00:00:00"/>
    <d v="2021-06-01T00:00:00"/>
    <n v="425"/>
    <x v="1"/>
    <n v="798725.08"/>
    <n v="798725.08"/>
    <n v="2.5000000000000001E-2"/>
    <n v="1664.01"/>
    <n v="235943.88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8725.08"/>
    <n v="0"/>
    <n v="0"/>
    <n v="0"/>
    <n v="0"/>
    <n v="0"/>
    <n v="0"/>
    <n v="0"/>
    <n v="1664.01"/>
    <n v="1664.01"/>
  </r>
  <r>
    <n v="1"/>
    <d v="2020-05-01T00:00:00"/>
    <d v="2021-06-01T00:00:00"/>
    <n v="425"/>
    <x v="2"/>
    <n v="797186.78"/>
    <n v="797186.78"/>
    <n v="2.5000000000000001E-2"/>
    <n v="1660.81"/>
    <n v="237604.69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  <n v="1660.81"/>
  </r>
  <r>
    <n v="1"/>
    <d v="2020-05-01T00:00:00"/>
    <d v="2021-06-01T00:00:00"/>
    <n v="425"/>
    <x v="3"/>
    <n v="797186.78"/>
    <n v="797186.78"/>
    <n v="2.5000000000000001E-2"/>
    <n v="1660.81"/>
    <n v="239265.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  <n v="1660.81"/>
  </r>
  <r>
    <n v="1"/>
    <d v="2020-05-01T00:00:00"/>
    <d v="2021-06-01T00:00:00"/>
    <n v="425"/>
    <x v="4"/>
    <n v="797186.78"/>
    <n v="797186.78"/>
    <n v="2.5000000000000001E-2"/>
    <n v="1660.81"/>
    <n v="240926.31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  <n v="1660.81"/>
  </r>
  <r>
    <n v="1"/>
    <d v="2020-05-01T00:00:00"/>
    <d v="2021-06-01T00:00:00"/>
    <n v="425"/>
    <x v="5"/>
    <n v="797186.78"/>
    <n v="797186.78"/>
    <n v="2.5000000000000001E-2"/>
    <n v="1660.81"/>
    <n v="242587.12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  <n v="1660.81"/>
  </r>
  <r>
    <n v="1"/>
    <d v="2020-05-01T00:00:00"/>
    <d v="2021-06-01T00:00:00"/>
    <n v="425"/>
    <x v="6"/>
    <n v="797186.78"/>
    <n v="797186.78"/>
    <n v="2.5000000000000001E-2"/>
    <n v="1660.81"/>
    <n v="244247.93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  <n v="1660.81"/>
  </r>
  <r>
    <n v="1"/>
    <d v="2020-05-01T00:00:00"/>
    <d v="2021-06-01T00:00:00"/>
    <n v="425"/>
    <x v="7"/>
    <n v="797186.78"/>
    <n v="797186.78"/>
    <n v="2.5000000000000001E-2"/>
    <n v="1660.81"/>
    <n v="245908.74"/>
    <n v="0"/>
    <n v="-820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797186.78"/>
    <n v="0"/>
    <n v="0"/>
    <n v="0"/>
    <n v="0"/>
    <n v="0"/>
    <n v="0"/>
    <n v="0"/>
    <n v="1660.81"/>
    <n v="-6539.1900000000005"/>
  </r>
  <r>
    <n v="1"/>
    <d v="2020-05-01T00:00:00"/>
    <d v="2021-06-01T00:00:00"/>
    <n v="425"/>
    <x v="8"/>
    <n v="797186.78"/>
    <n v="797186.78"/>
    <n v="2.5000000000000001E-2"/>
    <n v="1660.81"/>
    <n v="247569.5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797186.78"/>
    <n v="0"/>
    <n v="0"/>
    <n v="0"/>
    <n v="0"/>
    <n v="0"/>
    <n v="0"/>
    <n v="0"/>
    <n v="1660.81"/>
    <n v="1660.81"/>
  </r>
  <r>
    <n v="1"/>
    <d v="2020-05-01T00:00:00"/>
    <d v="2021-06-01T00:00:00"/>
    <n v="425"/>
    <x v="9"/>
    <n v="812136.78"/>
    <n v="812136.78"/>
    <n v="2.5000000000000001E-2"/>
    <n v="1691.95"/>
    <n v="249261.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  <n v="1691.95"/>
  </r>
  <r>
    <n v="1"/>
    <d v="2020-05-01T00:00:00"/>
    <d v="2021-06-01T00:00:00"/>
    <n v="425"/>
    <x v="10"/>
    <n v="812136.78"/>
    <n v="812136.78"/>
    <n v="2.5000000000000001E-2"/>
    <n v="1691.95"/>
    <n v="250953.4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  <n v="1691.95"/>
  </r>
  <r>
    <n v="1"/>
    <d v="2020-05-01T00:00:00"/>
    <d v="2021-06-01T00:00:00"/>
    <n v="425"/>
    <x v="11"/>
    <n v="812136.78"/>
    <n v="812136.78"/>
    <n v="2.5000000000000001E-2"/>
    <n v="1691.95"/>
    <n v="252645.4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  <n v="1691.95"/>
  </r>
  <r>
    <n v="1"/>
    <d v="2020-05-01T00:00:00"/>
    <d v="2021-06-01T00:00:00"/>
    <n v="425"/>
    <x v="12"/>
    <n v="812136.78"/>
    <n v="812136.78"/>
    <n v="2.5000000000000001E-2"/>
    <n v="1691.95"/>
    <n v="254337.3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  <n v="1691.95"/>
  </r>
  <r>
    <n v="1"/>
    <d v="2020-05-01T00:00:00"/>
    <d v="2021-06-01T00:00:00"/>
    <n v="425"/>
    <x v="13"/>
    <n v="812136.78"/>
    <n v="812136.78"/>
    <n v="2.5000000000000001E-2"/>
    <n v="1691.95"/>
    <n v="256029.3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  <n v="1691.95"/>
  </r>
  <r>
    <n v="1"/>
    <d v="2020-05-01T00:00:00"/>
    <d v="2021-06-01T00:00:00"/>
    <n v="426"/>
    <x v="0"/>
    <n v="31390921.829999998"/>
    <n v="31390921.829999998"/>
    <n v="1.8100000000000002E-2"/>
    <n v="47347.97"/>
    <n v="7739467.6799999997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586.14"/>
    <n v="2726614.64"/>
    <n v="2.8999999999999998E-3"/>
    <n v="31390921.829999998"/>
    <n v="0"/>
    <n v="0"/>
    <n v="0"/>
    <n v="0"/>
    <n v="0"/>
    <n v="0"/>
    <n v="7586.14"/>
    <n v="47347.97"/>
    <n v="54934.11"/>
  </r>
  <r>
    <n v="1"/>
    <d v="2020-05-01T00:00:00"/>
    <d v="2021-06-01T00:00:00"/>
    <n v="426"/>
    <x v="1"/>
    <n v="31521855.920000002"/>
    <n v="31521855.920000002"/>
    <n v="1.8100000000000002E-2"/>
    <n v="47545.47"/>
    <n v="7787013.1500000004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617.78"/>
    <n v="2734232.42"/>
    <n v="2.8999999999999998E-3"/>
    <n v="31521855.920000002"/>
    <n v="0"/>
    <n v="0"/>
    <n v="0"/>
    <n v="0"/>
    <n v="0"/>
    <n v="0"/>
    <n v="7617.78"/>
    <n v="47545.47"/>
    <n v="55163.25"/>
  </r>
  <r>
    <n v="1"/>
    <d v="2020-05-01T00:00:00"/>
    <d v="2021-06-01T00:00:00"/>
    <n v="426"/>
    <x v="2"/>
    <n v="31741449.59"/>
    <n v="31741449.59"/>
    <n v="1.8100000000000002E-2"/>
    <n v="47876.69"/>
    <n v="7834889.8399999999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670.85"/>
    <n v="2741903.27"/>
    <n v="2.8999999999999998E-3"/>
    <n v="31741449.59"/>
    <n v="0"/>
    <n v="0"/>
    <n v="0"/>
    <n v="0"/>
    <n v="0"/>
    <n v="0"/>
    <n v="7670.85"/>
    <n v="47876.69"/>
    <n v="55547.54"/>
  </r>
  <r>
    <n v="1"/>
    <d v="2020-05-01T00:00:00"/>
    <d v="2021-06-01T00:00:00"/>
    <n v="426"/>
    <x v="3"/>
    <n v="31952559.91"/>
    <n v="31952559.91"/>
    <n v="1.8100000000000002E-2"/>
    <n v="48195.11"/>
    <n v="7883084.9500000002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721.87"/>
    <n v="2749625.14"/>
    <n v="2.8999999999999998E-3"/>
    <n v="31952559.91"/>
    <n v="0"/>
    <n v="0"/>
    <n v="0"/>
    <n v="0"/>
    <n v="0"/>
    <n v="0"/>
    <n v="7721.87"/>
    <n v="48195.11"/>
    <n v="55916.98"/>
  </r>
  <r>
    <n v="1"/>
    <d v="2020-05-01T00:00:00"/>
    <d v="2021-06-01T00:00:00"/>
    <n v="426"/>
    <x v="4"/>
    <n v="32283133.800000001"/>
    <n v="32283133.800000001"/>
    <n v="1.8100000000000002E-2"/>
    <n v="48693.73"/>
    <n v="7931778.6799999997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801.76"/>
    <n v="2757426.9"/>
    <n v="2.8999999999999998E-3"/>
    <n v="32283133.800000001"/>
    <n v="0"/>
    <n v="0"/>
    <n v="0"/>
    <n v="0"/>
    <n v="0"/>
    <n v="0"/>
    <n v="7801.76"/>
    <n v="48693.73"/>
    <n v="56495.490000000005"/>
  </r>
  <r>
    <n v="1"/>
    <d v="2020-05-01T00:00:00"/>
    <d v="2021-06-01T00:00:00"/>
    <n v="426"/>
    <x v="5"/>
    <n v="32366861.5"/>
    <n v="32366861.5"/>
    <n v="1.8100000000000002E-2"/>
    <n v="48820.02"/>
    <n v="7980598.7000000002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821.99"/>
    <n v="2765248.89"/>
    <n v="2.8999999999999998E-3"/>
    <n v="32366861.5"/>
    <n v="0"/>
    <n v="0"/>
    <n v="0"/>
    <n v="0"/>
    <n v="0"/>
    <n v="0"/>
    <n v="7821.99"/>
    <n v="48820.020000000004"/>
    <n v="56642.009999999995"/>
  </r>
  <r>
    <n v="1"/>
    <d v="2020-05-01T00:00:00"/>
    <d v="2021-06-01T00:00:00"/>
    <n v="426"/>
    <x v="6"/>
    <n v="33190314.91"/>
    <n v="33190314.91"/>
    <n v="1.8100000000000002E-2"/>
    <n v="50062.06"/>
    <n v="8030660.7599999998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020.99"/>
    <n v="2773269.88"/>
    <n v="2.8999999999999998E-3"/>
    <n v="33190314.91"/>
    <n v="0"/>
    <n v="0"/>
    <n v="0"/>
    <n v="0"/>
    <n v="0"/>
    <n v="0"/>
    <n v="8020.99"/>
    <n v="50062.06"/>
    <n v="58083.049999999996"/>
  </r>
  <r>
    <n v="1"/>
    <d v="2020-05-01T00:00:00"/>
    <d v="2021-06-01T00:00:00"/>
    <n v="426"/>
    <x v="7"/>
    <n v="33240332.649999999"/>
    <n v="33240332.649999999"/>
    <n v="1.8100000000000002E-2"/>
    <n v="50137.5"/>
    <n v="8067253.8600000003"/>
    <n v="0"/>
    <n v="-130866.68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-13544.4"/>
    <x v="0"/>
    <n v="8033.08"/>
    <n v="2650436.2799999998"/>
    <n v="2.8999999999999998E-3"/>
    <n v="33240332.649999999"/>
    <n v="0"/>
    <n v="0"/>
    <n v="0"/>
    <n v="0"/>
    <n v="0"/>
    <n v="0"/>
    <n v="8033.08"/>
    <n v="50137.5"/>
    <n v="-86240.5"/>
  </r>
  <r>
    <n v="1"/>
    <d v="2020-05-01T00:00:00"/>
    <d v="2021-06-01T00:00:00"/>
    <n v="426"/>
    <x v="8"/>
    <n v="33357701.02"/>
    <n v="33357701.02"/>
    <n v="1.8100000000000002E-2"/>
    <n v="50314.53"/>
    <n v="8117568.3899999997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061.44"/>
    <n v="2658497.7200000002"/>
    <n v="2.8999999999999998E-3"/>
    <n v="33357701.02"/>
    <n v="0"/>
    <n v="0"/>
    <n v="0"/>
    <n v="0"/>
    <n v="0"/>
    <n v="0"/>
    <n v="8061.4400000000005"/>
    <n v="50314.53"/>
    <n v="58375.97"/>
  </r>
  <r>
    <n v="1"/>
    <d v="2020-05-01T00:00:00"/>
    <d v="2021-06-01T00:00:00"/>
    <n v="426"/>
    <x v="9"/>
    <n v="33520810.5"/>
    <n v="33520810.5"/>
    <n v="1.8100000000000002E-2"/>
    <n v="50560.56"/>
    <n v="8168128.9500000002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100.86"/>
    <n v="2666598.58"/>
    <n v="2.8999999999999998E-3"/>
    <n v="33520810.5"/>
    <n v="0"/>
    <n v="0"/>
    <n v="0"/>
    <n v="0"/>
    <n v="0"/>
    <n v="0"/>
    <n v="8100.8600000000006"/>
    <n v="50560.56"/>
    <n v="58661.42"/>
  </r>
  <r>
    <n v="1"/>
    <d v="2020-05-01T00:00:00"/>
    <d v="2021-06-01T00:00:00"/>
    <n v="426"/>
    <x v="10"/>
    <n v="33588134.119999997"/>
    <n v="33588134.119999997"/>
    <n v="1.8100000000000002E-2"/>
    <n v="50662.1"/>
    <n v="8217583.0199999996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-1208.03"/>
    <x v="0"/>
    <n v="8117.13"/>
    <n v="2674715.71"/>
    <n v="2.8999999999999998E-3"/>
    <n v="33588134.119999997"/>
    <n v="0"/>
    <n v="0"/>
    <n v="0"/>
    <n v="0"/>
    <n v="0"/>
    <n v="0"/>
    <n v="8117.13"/>
    <n v="50662.1"/>
    <n v="57571.199999999997"/>
  </r>
  <r>
    <n v="1"/>
    <d v="2020-05-01T00:00:00"/>
    <d v="2021-06-01T00:00:00"/>
    <n v="426"/>
    <x v="11"/>
    <n v="33602055.189999998"/>
    <n v="33602055.189999998"/>
    <n v="1.8100000000000002E-2"/>
    <n v="50683.1"/>
    <n v="8268266.1200000001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120.5"/>
    <n v="2682836.21"/>
    <n v="2.8999999999999998E-3"/>
    <n v="33602055.189999998"/>
    <n v="0"/>
    <n v="0"/>
    <n v="0"/>
    <n v="0"/>
    <n v="0"/>
    <n v="0"/>
    <n v="8120.5"/>
    <n v="50683.1"/>
    <n v="58803.6"/>
  </r>
  <r>
    <n v="1"/>
    <d v="2020-05-01T00:00:00"/>
    <d v="2021-06-01T00:00:00"/>
    <n v="426"/>
    <x v="12"/>
    <n v="33611706.090000004"/>
    <n v="33611706.090000004"/>
    <n v="1.8100000000000002E-2"/>
    <n v="50697.66"/>
    <n v="8318963.7800000003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122.83"/>
    <n v="2690959.04"/>
    <n v="2.8999999999999998E-3"/>
    <n v="33611706.090000004"/>
    <n v="0"/>
    <n v="0"/>
    <n v="0"/>
    <n v="0"/>
    <n v="0"/>
    <n v="0"/>
    <n v="8122.83"/>
    <n v="50697.66"/>
    <n v="58820.490000000005"/>
  </r>
  <r>
    <n v="1"/>
    <d v="2020-05-01T00:00:00"/>
    <d v="2021-06-01T00:00:00"/>
    <n v="426"/>
    <x v="13"/>
    <n v="33792090.719999999"/>
    <n v="33792090.719999999"/>
    <n v="1.8100000000000002E-2"/>
    <n v="50969.74"/>
    <n v="8431255.5600000005"/>
    <n v="61322.04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166.42"/>
    <n v="2708950.54"/>
    <n v="2.8999999999999998E-3"/>
    <n v="33792090.719999999"/>
    <n v="0"/>
    <n v="0"/>
    <n v="0"/>
    <n v="0"/>
    <n v="9825.08"/>
    <n v="0"/>
    <n v="17991.5"/>
    <n v="112291.78"/>
    <n v="130283.28"/>
  </r>
  <r>
    <n v="1"/>
    <d v="2020-05-01T00:00:00"/>
    <d v="2021-06-01T00:00:00"/>
    <n v="427"/>
    <x v="0"/>
    <n v="21105122.280000001"/>
    <n v="21105122.280000001"/>
    <n v="1.719E-2"/>
    <n v="30233.09"/>
    <n v="6075391.5999999996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53823.21"/>
    <n v="4.81E-3"/>
    <n v="21105122.280000001"/>
    <n v="0"/>
    <n v="0"/>
    <n v="0"/>
    <n v="0"/>
    <n v="0"/>
    <n v="0"/>
    <n v="8459.64"/>
    <n v="30233.09"/>
    <n v="38692.729999999996"/>
  </r>
  <r>
    <n v="1"/>
    <d v="2020-05-01T00:00:00"/>
    <d v="2021-06-01T00:00:00"/>
    <n v="427"/>
    <x v="1"/>
    <n v="21105122.280000001"/>
    <n v="21105122.280000001"/>
    <n v="1.719E-2"/>
    <n v="30233.09"/>
    <n v="6105624.6900000004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62282.84999999998"/>
    <n v="4.81E-3"/>
    <n v="21105122.280000001"/>
    <n v="0"/>
    <n v="0"/>
    <n v="0"/>
    <n v="0"/>
    <n v="0"/>
    <n v="0"/>
    <n v="8459.64"/>
    <n v="30233.09"/>
    <n v="38692.729999999996"/>
  </r>
  <r>
    <n v="1"/>
    <d v="2020-05-01T00:00:00"/>
    <d v="2021-06-01T00:00:00"/>
    <n v="427"/>
    <x v="2"/>
    <n v="21105122.280000001"/>
    <n v="21105122.280000001"/>
    <n v="1.719E-2"/>
    <n v="30233.09"/>
    <n v="6135857.7800000003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70742.49"/>
    <n v="4.81E-3"/>
    <n v="21105122.280000001"/>
    <n v="0"/>
    <n v="0"/>
    <n v="0"/>
    <n v="0"/>
    <n v="0"/>
    <n v="0"/>
    <n v="8459.64"/>
    <n v="30233.09"/>
    <n v="38692.729999999996"/>
  </r>
  <r>
    <n v="1"/>
    <d v="2020-05-01T00:00:00"/>
    <d v="2021-06-01T00:00:00"/>
    <n v="427"/>
    <x v="3"/>
    <n v="21105122.280000001"/>
    <n v="21105122.280000001"/>
    <n v="1.719E-2"/>
    <n v="30233.09"/>
    <n v="6166090.8700000001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79202.13"/>
    <n v="4.81E-3"/>
    <n v="21105122.280000001"/>
    <n v="0"/>
    <n v="0"/>
    <n v="0"/>
    <n v="0"/>
    <n v="0"/>
    <n v="0"/>
    <n v="8459.64"/>
    <n v="30233.09"/>
    <n v="38692.729999999996"/>
  </r>
  <r>
    <n v="1"/>
    <d v="2020-05-01T00:00:00"/>
    <d v="2021-06-01T00:00:00"/>
    <n v="427"/>
    <x v="4"/>
    <n v="21105122.280000001"/>
    <n v="21105122.280000001"/>
    <n v="1.719E-2"/>
    <n v="30233.09"/>
    <n v="6196323.96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87661.77"/>
    <n v="4.81E-3"/>
    <n v="21105122.280000001"/>
    <n v="0"/>
    <n v="0"/>
    <n v="0"/>
    <n v="0"/>
    <n v="0"/>
    <n v="0"/>
    <n v="8459.64"/>
    <n v="30233.09"/>
    <n v="38692.729999999996"/>
  </r>
  <r>
    <n v="1"/>
    <d v="2020-05-01T00:00:00"/>
    <d v="2021-06-01T00:00:00"/>
    <n v="427"/>
    <x v="5"/>
    <n v="21105122.280000001"/>
    <n v="21105122.280000001"/>
    <n v="1.719E-2"/>
    <n v="30233.09"/>
    <n v="6226557.0499999998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96121.40999999997"/>
    <n v="4.81E-3"/>
    <n v="21105122.280000001"/>
    <n v="0"/>
    <n v="0"/>
    <n v="0"/>
    <n v="0"/>
    <n v="0"/>
    <n v="0"/>
    <n v="8459.64"/>
    <n v="30233.09"/>
    <n v="38692.729999999996"/>
  </r>
  <r>
    <n v="1"/>
    <d v="2020-05-01T00:00:00"/>
    <d v="2021-06-01T00:00:00"/>
    <n v="427"/>
    <x v="6"/>
    <n v="21105122.280000001"/>
    <n v="21105122.280000001"/>
    <n v="1.719E-2"/>
    <n v="30233.09"/>
    <n v="6207539.2599999998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-49250.880000000005"/>
    <x v="0"/>
    <n v="8459.64"/>
    <n v="304581.05"/>
    <n v="4.81E-3"/>
    <n v="21105122.280000001"/>
    <n v="0"/>
    <n v="0"/>
    <n v="0"/>
    <n v="0"/>
    <n v="0"/>
    <n v="0"/>
    <n v="8459.64"/>
    <n v="30233.09"/>
    <n v="-10558.150000000009"/>
  </r>
  <r>
    <n v="1"/>
    <d v="2020-05-01T00:00:00"/>
    <d v="2021-06-01T00:00:00"/>
    <n v="427"/>
    <x v="7"/>
    <n v="21055871.399999999"/>
    <n v="21055871.399999999"/>
    <n v="1.719E-2"/>
    <n v="30162.54"/>
    <n v="6141083.8099999996"/>
    <n v="0"/>
    <n v="-200855.77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-96617.99"/>
    <x v="0"/>
    <n v="8439.9"/>
    <n v="112165.18"/>
    <n v="4.81E-3"/>
    <n v="21055871.399999999"/>
    <n v="0"/>
    <n v="0"/>
    <n v="0"/>
    <n v="0"/>
    <n v="0"/>
    <n v="0"/>
    <n v="8439.9"/>
    <n v="30162.54"/>
    <n v="-258871.32"/>
  </r>
  <r>
    <n v="1"/>
    <d v="2020-05-01T00:00:00"/>
    <d v="2021-06-01T00:00:00"/>
    <n v="427"/>
    <x v="8"/>
    <n v="20959287.489999998"/>
    <n v="20959287.489999998"/>
    <n v="1.719E-2"/>
    <n v="30024.18"/>
    <n v="6171107.9900000002"/>
    <n v="0"/>
    <n v="-1174.8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01.18"/>
    <n v="119391.56"/>
    <n v="4.81E-3"/>
    <n v="20959287.489999998"/>
    <n v="0"/>
    <n v="0"/>
    <n v="0"/>
    <n v="0"/>
    <n v="0"/>
    <n v="0"/>
    <n v="8401.18"/>
    <n v="30024.18"/>
    <n v="37250.559999999998"/>
  </r>
  <r>
    <n v="1"/>
    <d v="2020-05-01T00:00:00"/>
    <d v="2021-06-01T00:00:00"/>
    <n v="427"/>
    <x v="9"/>
    <n v="20959287.489999998"/>
    <n v="20959287.489999998"/>
    <n v="1.719E-2"/>
    <n v="30024.18"/>
    <n v="6201132.1699999999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01.18"/>
    <n v="127792.74"/>
    <n v="4.81E-3"/>
    <n v="20959287.489999998"/>
    <n v="0"/>
    <n v="0"/>
    <n v="0"/>
    <n v="0"/>
    <n v="0"/>
    <n v="0"/>
    <n v="8401.18"/>
    <n v="30024.18"/>
    <n v="38425.360000000001"/>
  </r>
  <r>
    <n v="1"/>
    <d v="2020-05-01T00:00:00"/>
    <d v="2021-06-01T00:00:00"/>
    <n v="427"/>
    <x v="10"/>
    <n v="20959287.489999998"/>
    <n v="20959287.489999998"/>
    <n v="1.719E-2"/>
    <n v="30024.18"/>
    <n v="6228498.8499999996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-2657.5"/>
    <x v="0"/>
    <n v="8401.18"/>
    <n v="136193.92000000001"/>
    <n v="4.81E-3"/>
    <n v="20959287.489999998"/>
    <n v="0"/>
    <n v="0"/>
    <n v="0"/>
    <n v="0"/>
    <n v="0"/>
    <n v="0"/>
    <n v="8401.18"/>
    <n v="30024.18"/>
    <n v="35767.86"/>
  </r>
  <r>
    <n v="1"/>
    <d v="2020-05-01T00:00:00"/>
    <d v="2021-06-01T00:00:00"/>
    <n v="427"/>
    <x v="11"/>
    <n v="20956629.989999998"/>
    <n v="20956629.989999998"/>
    <n v="1.719E-2"/>
    <n v="30020.37"/>
    <n v="6258519.2199999997"/>
    <n v="0"/>
    <n v="-269.72000000000003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00.1200000000008"/>
    <n v="144324.32"/>
    <n v="4.81E-3"/>
    <n v="20956629.989999998"/>
    <n v="0"/>
    <n v="0"/>
    <n v="0"/>
    <n v="0"/>
    <n v="0"/>
    <n v="0"/>
    <n v="8400.1200000000008"/>
    <n v="30020.37"/>
    <n v="38150.769999999997"/>
  </r>
  <r>
    <n v="1"/>
    <d v="2020-05-01T00:00:00"/>
    <d v="2021-06-01T00:00:00"/>
    <n v="427"/>
    <x v="12"/>
    <n v="20956637.489999998"/>
    <n v="20956637.489999998"/>
    <n v="1.719E-2"/>
    <n v="30020.38"/>
    <n v="6288539.5999999996"/>
    <n v="0"/>
    <n v="-50785.5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00.1200000000008"/>
    <n v="101938.94"/>
    <n v="4.81E-3"/>
    <n v="20956637.489999998"/>
    <n v="0"/>
    <n v="0"/>
    <n v="0"/>
    <n v="0"/>
    <n v="0"/>
    <n v="0"/>
    <n v="8400.1200000000008"/>
    <n v="30020.38"/>
    <n v="-12365"/>
  </r>
  <r>
    <n v="1"/>
    <d v="2020-05-01T00:00:00"/>
    <d v="2021-06-01T00:00:00"/>
    <n v="427"/>
    <x v="13"/>
    <n v="21002739.890000001"/>
    <n v="21002739.890000001"/>
    <n v="1.719E-2"/>
    <n v="30086.42"/>
    <n v="6318626.0199999996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18.6"/>
    <n v="110357.54"/>
    <n v="4.81E-3"/>
    <n v="21002739.890000001"/>
    <n v="0"/>
    <n v="0"/>
    <n v="0"/>
    <n v="0"/>
    <n v="0"/>
    <n v="0"/>
    <n v="8418.6"/>
    <n v="30086.420000000002"/>
    <n v="38505.019999999997"/>
  </r>
  <r>
    <n v="1"/>
    <d v="2020-05-01T00:00:00"/>
    <d v="2021-06-01T00:00:00"/>
    <n v="428"/>
    <x v="0"/>
    <n v="34848055.130000003"/>
    <n v="34848055.130000003"/>
    <n v="1.8100000000000002E-2"/>
    <n v="52562.48"/>
    <n v="2674167.9900000002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421.61"/>
    <n v="121800.78"/>
    <n v="2.8999999999999998E-3"/>
    <n v="34848055.130000003"/>
    <n v="0"/>
    <n v="0"/>
    <n v="0"/>
    <n v="0"/>
    <n v="0"/>
    <n v="0"/>
    <n v="8421.61"/>
    <n v="52562.48"/>
    <n v="60984.090000000004"/>
  </r>
  <r>
    <n v="1"/>
    <d v="2020-05-01T00:00:00"/>
    <d v="2021-06-01T00:00:00"/>
    <n v="428"/>
    <x v="1"/>
    <n v="35085399.710000001"/>
    <n v="35085399.710000001"/>
    <n v="1.8100000000000002E-2"/>
    <n v="52920.480000000003"/>
    <n v="2727088.47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478.9699999999993"/>
    <n v="130279.75"/>
    <n v="2.8999999999999998E-3"/>
    <n v="35085399.710000001"/>
    <n v="0"/>
    <n v="0"/>
    <n v="0"/>
    <n v="0"/>
    <n v="0"/>
    <n v="0"/>
    <n v="8478.9699999999993"/>
    <n v="52920.480000000003"/>
    <n v="61399.450000000004"/>
  </r>
  <r>
    <n v="1"/>
    <d v="2020-05-01T00:00:00"/>
    <d v="2021-06-01T00:00:00"/>
    <n v="428"/>
    <x v="2"/>
    <n v="35168489.109999999"/>
    <n v="35168489.109999999"/>
    <n v="1.8100000000000002E-2"/>
    <n v="53045.8"/>
    <n v="2780134.27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499.0499999999993"/>
    <n v="138778.79999999999"/>
    <n v="2.8999999999999998E-3"/>
    <n v="35168489.109999999"/>
    <n v="0"/>
    <n v="0"/>
    <n v="0"/>
    <n v="0"/>
    <n v="0"/>
    <n v="0"/>
    <n v="8499.0499999999993"/>
    <n v="53045.8"/>
    <n v="61544.850000000006"/>
  </r>
  <r>
    <n v="1"/>
    <d v="2020-05-01T00:00:00"/>
    <d v="2021-06-01T00:00:00"/>
    <n v="428"/>
    <x v="3"/>
    <n v="35265244.329999998"/>
    <n v="35265244.329999998"/>
    <n v="1.8100000000000002E-2"/>
    <n v="53191.74"/>
    <n v="2833326.01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522.43"/>
    <n v="147301.23000000001"/>
    <n v="2.8999999999999998E-3"/>
    <n v="35265244.329999998"/>
    <n v="0"/>
    <n v="0"/>
    <n v="0"/>
    <n v="0"/>
    <n v="0"/>
    <n v="0"/>
    <n v="8522.43"/>
    <n v="53191.74"/>
    <n v="61714.17"/>
  </r>
  <r>
    <n v="1"/>
    <d v="2020-05-01T00:00:00"/>
    <d v="2021-06-01T00:00:00"/>
    <n v="428"/>
    <x v="4"/>
    <n v="35328193.909999996"/>
    <n v="35328193.909999996"/>
    <n v="1.8100000000000002E-2"/>
    <n v="53286.69"/>
    <n v="2886612.7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537.65"/>
    <n v="155838.88"/>
    <n v="2.8999999999999998E-3"/>
    <n v="35328193.909999996"/>
    <n v="0"/>
    <n v="0"/>
    <n v="0"/>
    <n v="0"/>
    <n v="0"/>
    <n v="0"/>
    <n v="8537.65"/>
    <n v="53286.69"/>
    <n v="61824.340000000004"/>
  </r>
  <r>
    <n v="1"/>
    <d v="2020-05-01T00:00:00"/>
    <d v="2021-06-01T00:00:00"/>
    <n v="428"/>
    <x v="5"/>
    <n v="35646016.170000002"/>
    <n v="35646016.170000002"/>
    <n v="1.8100000000000002E-2"/>
    <n v="53766.07"/>
    <n v="2940378.77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14.4500000000007"/>
    <n v="164453.32999999999"/>
    <n v="2.8999999999999998E-3"/>
    <n v="35646016.170000002"/>
    <n v="0"/>
    <n v="0"/>
    <n v="0"/>
    <n v="0"/>
    <n v="0"/>
    <n v="0"/>
    <n v="8614.4500000000007"/>
    <n v="53766.07"/>
    <n v="62380.520000000004"/>
  </r>
  <r>
    <n v="1"/>
    <d v="2020-05-01T00:00:00"/>
    <d v="2021-06-01T00:00:00"/>
    <n v="428"/>
    <x v="6"/>
    <n v="35770902.350000001"/>
    <n v="35770902.350000001"/>
    <n v="1.8100000000000002E-2"/>
    <n v="53954.44"/>
    <n v="2994333.21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44.6299999999992"/>
    <n v="173097.96"/>
    <n v="2.8999999999999998E-3"/>
    <n v="35770902.350000001"/>
    <n v="0"/>
    <n v="0"/>
    <n v="0"/>
    <n v="0"/>
    <n v="0"/>
    <n v="0"/>
    <n v="8644.630000000001"/>
    <n v="53954.44"/>
    <n v="62599.07"/>
  </r>
  <r>
    <n v="1"/>
    <d v="2020-05-01T00:00:00"/>
    <d v="2021-06-01T00:00:00"/>
    <n v="428"/>
    <x v="7"/>
    <n v="35810793.990000002"/>
    <n v="35810793.990000002"/>
    <n v="1.8100000000000002E-2"/>
    <n v="54014.61"/>
    <n v="3048347.82"/>
    <n v="0"/>
    <n v="-22418.2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54.2800000000007"/>
    <n v="159334.04"/>
    <n v="2.8999999999999998E-3"/>
    <n v="35810793.990000002"/>
    <n v="0"/>
    <n v="0"/>
    <n v="0"/>
    <n v="0"/>
    <n v="0"/>
    <n v="0"/>
    <n v="8654.2800000000007"/>
    <n v="54014.61"/>
    <n v="40250.69"/>
  </r>
  <r>
    <n v="1"/>
    <d v="2020-05-01T00:00:00"/>
    <d v="2021-06-01T00:00:00"/>
    <n v="428"/>
    <x v="8"/>
    <n v="35867148.390000001"/>
    <n v="35867148.390000001"/>
    <n v="1.8100000000000002E-2"/>
    <n v="54099.62"/>
    <n v="3102447.44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67.89"/>
    <n v="168001.93"/>
    <n v="2.8999999999999998E-3"/>
    <n v="35867148.390000001"/>
    <n v="0"/>
    <n v="0"/>
    <n v="0"/>
    <n v="0"/>
    <n v="0"/>
    <n v="0"/>
    <n v="8667.89"/>
    <n v="54099.62"/>
    <n v="62767.51"/>
  </r>
  <r>
    <n v="1"/>
    <d v="2020-05-01T00:00:00"/>
    <d v="2021-06-01T00:00:00"/>
    <n v="428"/>
    <x v="9"/>
    <n v="35923196.240000002"/>
    <n v="35923196.240000002"/>
    <n v="1.8100000000000002E-2"/>
    <n v="54184.15"/>
    <n v="3156631.59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81.44"/>
    <n v="176683.37"/>
    <n v="2.8999999999999998E-3"/>
    <n v="35923196.240000002"/>
    <n v="0"/>
    <n v="0"/>
    <n v="0"/>
    <n v="0"/>
    <n v="0"/>
    <n v="0"/>
    <n v="8681.44"/>
    <n v="54184.15"/>
    <n v="62865.590000000004"/>
  </r>
  <r>
    <n v="1"/>
    <d v="2020-05-01T00:00:00"/>
    <d v="2021-06-01T00:00:00"/>
    <n v="428"/>
    <x v="10"/>
    <n v="35921134.329999998"/>
    <n v="35921134.329999998"/>
    <n v="1.8100000000000002E-2"/>
    <n v="54181.04"/>
    <n v="3210812.63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80.94"/>
    <n v="185364.31"/>
    <n v="2.8999999999999998E-3"/>
    <n v="35921134.329999998"/>
    <n v="0"/>
    <n v="0"/>
    <n v="0"/>
    <n v="0"/>
    <n v="0"/>
    <n v="0"/>
    <n v="8680.94"/>
    <n v="54181.04"/>
    <n v="62861.98"/>
  </r>
  <r>
    <n v="1"/>
    <d v="2020-05-01T00:00:00"/>
    <d v="2021-06-01T00:00:00"/>
    <n v="428"/>
    <x v="11"/>
    <n v="35961162.109999999"/>
    <n v="35961162.109999999"/>
    <n v="1.8100000000000002E-2"/>
    <n v="54241.42"/>
    <n v="3265054.05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90.61"/>
    <n v="194054.92"/>
    <n v="2.8999999999999998E-3"/>
    <n v="35961162.109999999"/>
    <n v="0"/>
    <n v="0"/>
    <n v="0"/>
    <n v="0"/>
    <n v="0"/>
    <n v="0"/>
    <n v="8690.61"/>
    <n v="54241.42"/>
    <n v="62932.03"/>
  </r>
  <r>
    <n v="1"/>
    <d v="2020-05-01T00:00:00"/>
    <d v="2021-06-01T00:00:00"/>
    <n v="428"/>
    <x v="12"/>
    <n v="36329046.950000003"/>
    <n v="36329046.950000003"/>
    <n v="1.8100000000000002E-2"/>
    <n v="54796.31"/>
    <n v="3319850.36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779.52"/>
    <n v="202834.44"/>
    <n v="2.8999999999999998E-3"/>
    <n v="36329046.950000003"/>
    <n v="0"/>
    <n v="0"/>
    <n v="0"/>
    <n v="0"/>
    <n v="0"/>
    <n v="0"/>
    <n v="8779.52"/>
    <n v="54796.31"/>
    <n v="63575.83"/>
  </r>
  <r>
    <n v="1"/>
    <d v="2020-05-01T00:00:00"/>
    <d v="2021-06-01T00:00:00"/>
    <n v="428"/>
    <x v="13"/>
    <n v="37692238.219999999"/>
    <n v="37692238.219999999"/>
    <n v="1.8100000000000002E-2"/>
    <n v="56852.46"/>
    <n v="3376702.82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9108.9599999999991"/>
    <n v="211943.4"/>
    <n v="2.8999999999999998E-3"/>
    <n v="37692238.219999999"/>
    <n v="0"/>
    <n v="0"/>
    <n v="0"/>
    <n v="0"/>
    <n v="0"/>
    <n v="0"/>
    <n v="9108.9600000000009"/>
    <n v="56852.46"/>
    <n v="65961.42"/>
  </r>
  <r>
    <n v="1"/>
    <d v="2020-05-01T00:00:00"/>
    <d v="2021-06-01T00:00:00"/>
    <n v="429"/>
    <x v="0"/>
    <n v="2773909.52"/>
    <n v="2773909.52"/>
    <n v="3.3329999999999999E-2"/>
    <n v="7704.53"/>
    <n v="855028.61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6.04"/>
    <n v="-5703.93"/>
    <n v="1.67E-3"/>
    <n v="2773909.52"/>
    <n v="0"/>
    <n v="0"/>
    <n v="0"/>
    <n v="0"/>
    <n v="0"/>
    <n v="0"/>
    <n v="386.04"/>
    <n v="7704.53"/>
    <n v="8090.57"/>
  </r>
  <r>
    <n v="1"/>
    <d v="2020-05-01T00:00:00"/>
    <d v="2021-06-01T00:00:00"/>
    <n v="429"/>
    <x v="1"/>
    <n v="2782600.77"/>
    <n v="2782600.77"/>
    <n v="3.3329999999999999E-2"/>
    <n v="7728.67"/>
    <n v="862757.28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25"/>
    <n v="-5316.68"/>
    <n v="1.67E-3"/>
    <n v="2782600.77"/>
    <n v="0"/>
    <n v="0"/>
    <n v="0"/>
    <n v="0"/>
    <n v="0"/>
    <n v="0"/>
    <n v="387.25"/>
    <n v="7728.67"/>
    <n v="8115.92"/>
  </r>
  <r>
    <n v="1"/>
    <d v="2020-05-01T00:00:00"/>
    <d v="2021-06-01T00:00:00"/>
    <n v="429"/>
    <x v="2"/>
    <n v="2781833.75"/>
    <n v="2781833.75"/>
    <n v="3.3329999999999999E-2"/>
    <n v="7726.54"/>
    <n v="870483.82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4929.54"/>
    <n v="1.67E-3"/>
    <n v="2781833.75"/>
    <n v="0"/>
    <n v="0"/>
    <n v="0"/>
    <n v="0"/>
    <n v="0"/>
    <n v="0"/>
    <n v="387.14"/>
    <n v="7726.54"/>
    <n v="8113.68"/>
  </r>
  <r>
    <n v="1"/>
    <d v="2020-05-01T00:00:00"/>
    <d v="2021-06-01T00:00:00"/>
    <n v="429"/>
    <x v="3"/>
    <n v="2781839.66"/>
    <n v="2781839.66"/>
    <n v="3.3329999999999999E-2"/>
    <n v="7726.56"/>
    <n v="878210.38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4542.3999999999996"/>
    <n v="1.67E-3"/>
    <n v="2781839.66"/>
    <n v="0"/>
    <n v="0"/>
    <n v="0"/>
    <n v="0"/>
    <n v="0"/>
    <n v="0"/>
    <n v="387.14"/>
    <n v="7726.56"/>
    <n v="8113.7000000000007"/>
  </r>
  <r>
    <n v="1"/>
    <d v="2020-05-01T00:00:00"/>
    <d v="2021-06-01T00:00:00"/>
    <n v="429"/>
    <x v="4"/>
    <n v="2781839.66"/>
    <n v="2781839.66"/>
    <n v="3.3329999999999999E-2"/>
    <n v="7726.56"/>
    <n v="885936.94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4155.26"/>
    <n v="1.67E-3"/>
    <n v="2781839.66"/>
    <n v="0"/>
    <n v="0"/>
    <n v="0"/>
    <n v="0"/>
    <n v="0"/>
    <n v="0"/>
    <n v="387.14"/>
    <n v="7726.56"/>
    <n v="8113.7000000000007"/>
  </r>
  <r>
    <n v="1"/>
    <d v="2020-05-01T00:00:00"/>
    <d v="2021-06-01T00:00:00"/>
    <n v="429"/>
    <x v="5"/>
    <n v="2781839.66"/>
    <n v="2781839.66"/>
    <n v="3.3329999999999999E-2"/>
    <n v="7726.56"/>
    <n v="893663.5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3768.12"/>
    <n v="1.67E-3"/>
    <n v="2781839.66"/>
    <n v="0"/>
    <n v="0"/>
    <n v="0"/>
    <n v="0"/>
    <n v="0"/>
    <n v="0"/>
    <n v="387.14"/>
    <n v="7726.56"/>
    <n v="8113.7000000000007"/>
  </r>
  <r>
    <n v="1"/>
    <d v="2020-05-01T00:00:00"/>
    <d v="2021-06-01T00:00:00"/>
    <n v="429"/>
    <x v="6"/>
    <n v="2781839.66"/>
    <n v="2781839.66"/>
    <n v="3.3329999999999999E-2"/>
    <n v="7726.56"/>
    <n v="901390.06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3380.98"/>
    <n v="1.67E-3"/>
    <n v="2781839.66"/>
    <n v="0"/>
    <n v="0"/>
    <n v="0"/>
    <n v="0"/>
    <n v="0"/>
    <n v="0"/>
    <n v="387.14"/>
    <n v="7726.56"/>
    <n v="8113.7000000000007"/>
  </r>
  <r>
    <n v="1"/>
    <d v="2020-05-01T00:00:00"/>
    <d v="2021-06-01T00:00:00"/>
    <n v="429"/>
    <x v="7"/>
    <n v="2781839.66"/>
    <n v="2781839.66"/>
    <n v="3.3329999999999999E-2"/>
    <n v="7726.56"/>
    <n v="909116.62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2993.84"/>
    <n v="1.67E-3"/>
    <n v="2781839.66"/>
    <n v="0"/>
    <n v="0"/>
    <n v="0"/>
    <n v="0"/>
    <n v="0"/>
    <n v="0"/>
    <n v="387.14"/>
    <n v="7726.56"/>
    <n v="8113.7000000000007"/>
  </r>
  <r>
    <n v="1"/>
    <d v="2020-05-01T00:00:00"/>
    <d v="2021-06-01T00:00:00"/>
    <n v="429"/>
    <x v="8"/>
    <n v="2828678.14"/>
    <n v="2828678.14"/>
    <n v="3.3329999999999999E-2"/>
    <n v="7856.65"/>
    <n v="916973.27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2600.1799999999998"/>
    <n v="1.67E-3"/>
    <n v="2828678.14"/>
    <n v="0"/>
    <n v="0"/>
    <n v="0"/>
    <n v="0"/>
    <n v="0"/>
    <n v="0"/>
    <n v="393.66"/>
    <n v="7856.6500000000005"/>
    <n v="8250.31"/>
  </r>
  <r>
    <n v="1"/>
    <d v="2020-05-01T00:00:00"/>
    <d v="2021-06-01T00:00:00"/>
    <n v="429"/>
    <x v="9"/>
    <n v="2828678.14"/>
    <n v="2828678.14"/>
    <n v="3.3329999999999999E-2"/>
    <n v="7856.65"/>
    <n v="924829.92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2206.52"/>
    <n v="1.67E-3"/>
    <n v="2828678.14"/>
    <n v="0"/>
    <n v="0"/>
    <n v="0"/>
    <n v="0"/>
    <n v="0"/>
    <n v="0"/>
    <n v="393.66"/>
    <n v="7856.6500000000005"/>
    <n v="8250.31"/>
  </r>
  <r>
    <n v="1"/>
    <d v="2020-05-01T00:00:00"/>
    <d v="2021-06-01T00:00:00"/>
    <n v="429"/>
    <x v="10"/>
    <n v="2828678.14"/>
    <n v="2828678.14"/>
    <n v="3.3329999999999999E-2"/>
    <n v="7856.65"/>
    <n v="932686.57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1812.86"/>
    <n v="1.67E-3"/>
    <n v="2828678.14"/>
    <n v="0"/>
    <n v="0"/>
    <n v="0"/>
    <n v="0"/>
    <n v="0"/>
    <n v="0"/>
    <n v="393.66"/>
    <n v="7856.6500000000005"/>
    <n v="8250.31"/>
  </r>
  <r>
    <n v="1"/>
    <d v="2020-05-01T00:00:00"/>
    <d v="2021-06-01T00:00:00"/>
    <n v="429"/>
    <x v="11"/>
    <n v="2828678.14"/>
    <n v="2828678.14"/>
    <n v="3.3329999999999999E-2"/>
    <n v="7856.65"/>
    <n v="940543.22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1419.2"/>
    <n v="1.67E-3"/>
    <n v="2828678.14"/>
    <n v="0"/>
    <n v="0"/>
    <n v="0"/>
    <n v="0"/>
    <n v="0"/>
    <n v="0"/>
    <n v="393.66"/>
    <n v="7856.6500000000005"/>
    <n v="8250.31"/>
  </r>
  <r>
    <n v="1"/>
    <d v="2020-05-01T00:00:00"/>
    <d v="2021-06-01T00:00:00"/>
    <n v="429"/>
    <x v="12"/>
    <n v="2828678.14"/>
    <n v="2828678.14"/>
    <n v="3.3329999999999999E-2"/>
    <n v="7856.65"/>
    <n v="948399.87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1025.54"/>
    <n v="1.67E-3"/>
    <n v="2828678.14"/>
    <n v="0"/>
    <n v="0"/>
    <n v="0"/>
    <n v="0"/>
    <n v="0"/>
    <n v="0"/>
    <n v="393.66"/>
    <n v="7856.6500000000005"/>
    <n v="8250.31"/>
  </r>
  <r>
    <n v="1"/>
    <d v="2020-05-01T00:00:00"/>
    <d v="2021-06-01T00:00:00"/>
    <n v="429"/>
    <x v="13"/>
    <n v="2874480.33"/>
    <n v="2874480.33"/>
    <n v="3.3329999999999999E-2"/>
    <n v="7983.87"/>
    <n v="956383.74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400.03"/>
    <n v="-625.51"/>
    <n v="1.67E-3"/>
    <n v="2874480.33"/>
    <n v="0"/>
    <n v="0"/>
    <n v="0"/>
    <n v="0"/>
    <n v="0"/>
    <n v="0"/>
    <n v="400.03000000000003"/>
    <n v="7983.87"/>
    <n v="8383.9"/>
  </r>
  <r>
    <n v="1"/>
    <d v="2020-05-01T00:00:00"/>
    <d v="2021-06-01T00:00:00"/>
    <n v="430"/>
    <x v="0"/>
    <n v="7324607.8399999999"/>
    <n v="7324607.8399999999"/>
    <n v="2.9520000000000001E-2"/>
    <n v="18018.54"/>
    <n v="2678999.1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03.37"/>
    <n v="123334.6"/>
    <n v="1.48E-3"/>
    <n v="7324607.8399999999"/>
    <n v="0"/>
    <n v="0"/>
    <n v="0"/>
    <n v="0"/>
    <n v="0"/>
    <n v="0"/>
    <n v="903.37"/>
    <n v="18018.54"/>
    <n v="18921.91"/>
  </r>
  <r>
    <n v="1"/>
    <d v="2020-05-01T00:00:00"/>
    <d v="2021-06-01T00:00:00"/>
    <n v="430"/>
    <x v="1"/>
    <n v="7528269.8399999999"/>
    <n v="7528269.8399999999"/>
    <n v="2.9520000000000001E-2"/>
    <n v="18519.54"/>
    <n v="2697518.64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28.49"/>
    <n v="124263.09"/>
    <n v="1.48E-3"/>
    <n v="7528269.8399999999"/>
    <n v="0"/>
    <n v="0"/>
    <n v="0"/>
    <n v="0"/>
    <n v="0"/>
    <n v="0"/>
    <n v="928.49"/>
    <n v="18519.54"/>
    <n v="19448.030000000002"/>
  </r>
  <r>
    <n v="1"/>
    <d v="2020-05-01T00:00:00"/>
    <d v="2021-06-01T00:00:00"/>
    <n v="430"/>
    <x v="2"/>
    <n v="7528402.7000000002"/>
    <n v="7528402.7000000002"/>
    <n v="2.9520000000000001E-2"/>
    <n v="18519.87"/>
    <n v="2716038.51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28.5"/>
    <n v="125191.59"/>
    <n v="1.48E-3"/>
    <n v="7528402.7000000002"/>
    <n v="0"/>
    <n v="0"/>
    <n v="0"/>
    <n v="0"/>
    <n v="0"/>
    <n v="0"/>
    <n v="928.5"/>
    <n v="18519.87"/>
    <n v="19448.37"/>
  </r>
  <r>
    <n v="1"/>
    <d v="2020-05-01T00:00:00"/>
    <d v="2021-06-01T00:00:00"/>
    <n v="430"/>
    <x v="3"/>
    <n v="7528938.5800000001"/>
    <n v="7528938.5800000001"/>
    <n v="2.9520000000000001E-2"/>
    <n v="18521.189999999999"/>
    <n v="2734559.7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28.57"/>
    <n v="126120.16"/>
    <n v="1.48E-3"/>
    <n v="7528938.5800000001"/>
    <n v="0"/>
    <n v="0"/>
    <n v="0"/>
    <n v="0"/>
    <n v="0"/>
    <n v="0"/>
    <n v="928.57"/>
    <n v="18521.189999999999"/>
    <n v="19449.759999999998"/>
  </r>
  <r>
    <n v="1"/>
    <d v="2020-05-01T00:00:00"/>
    <d v="2021-06-01T00:00:00"/>
    <n v="430"/>
    <x v="4"/>
    <n v="7530801.2400000002"/>
    <n v="7530801.2400000002"/>
    <n v="2.9520000000000001E-2"/>
    <n v="18525.77"/>
    <n v="2753085.47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28.8"/>
    <n v="127048.96000000001"/>
    <n v="1.48E-3"/>
    <n v="7530801.2400000002"/>
    <n v="0"/>
    <n v="0"/>
    <n v="0"/>
    <n v="0"/>
    <n v="0"/>
    <n v="0"/>
    <n v="928.80000000000007"/>
    <n v="18525.77"/>
    <n v="19454.57"/>
  </r>
  <r>
    <n v="1"/>
    <d v="2020-05-01T00:00:00"/>
    <d v="2021-06-01T00:00:00"/>
    <n v="430"/>
    <x v="5"/>
    <n v="7558814.6200000001"/>
    <n v="7558814.6200000001"/>
    <n v="2.9520000000000001E-2"/>
    <n v="18594.68"/>
    <n v="2771680.15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25"/>
    <n v="127981.21"/>
    <n v="1.48E-3"/>
    <n v="7558814.6200000001"/>
    <n v="0"/>
    <n v="0"/>
    <n v="0"/>
    <n v="0"/>
    <n v="0"/>
    <n v="0"/>
    <n v="932.25"/>
    <n v="18594.68"/>
    <n v="19526.93"/>
  </r>
  <r>
    <n v="1"/>
    <d v="2020-05-01T00:00:00"/>
    <d v="2021-06-01T00:00:00"/>
    <n v="430"/>
    <x v="6"/>
    <n v="7561810.5999999996"/>
    <n v="7561810.5999999996"/>
    <n v="2.9520000000000001E-2"/>
    <n v="18602.05"/>
    <n v="2790282.2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62"/>
    <n v="128913.83"/>
    <n v="1.48E-3"/>
    <n v="7561810.5999999996"/>
    <n v="0"/>
    <n v="0"/>
    <n v="0"/>
    <n v="0"/>
    <n v="0"/>
    <n v="0"/>
    <n v="932.62"/>
    <n v="18602.05"/>
    <n v="19534.669999999998"/>
  </r>
  <r>
    <n v="1"/>
    <d v="2020-05-01T00:00:00"/>
    <d v="2021-06-01T00:00:00"/>
    <n v="430"/>
    <x v="7"/>
    <n v="7562306.25"/>
    <n v="7562306.25"/>
    <n v="2.9520000000000001E-2"/>
    <n v="18603.27"/>
    <n v="2808885.47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68"/>
    <n v="129846.51"/>
    <n v="1.48E-3"/>
    <n v="7562306.25"/>
    <n v="0"/>
    <n v="0"/>
    <n v="0"/>
    <n v="0"/>
    <n v="0"/>
    <n v="0"/>
    <n v="932.68000000000006"/>
    <n v="18603.27"/>
    <n v="19535.95"/>
  </r>
  <r>
    <n v="1"/>
    <d v="2020-05-01T00:00:00"/>
    <d v="2021-06-01T00:00:00"/>
    <n v="430"/>
    <x v="8"/>
    <n v="7562303.2699999996"/>
    <n v="7562303.2699999996"/>
    <n v="2.9520000000000001E-2"/>
    <n v="18603.27"/>
    <n v="2827488.74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68"/>
    <n v="130779.19"/>
    <n v="1.48E-3"/>
    <n v="7562303.2699999996"/>
    <n v="0"/>
    <n v="0"/>
    <n v="0"/>
    <n v="0"/>
    <n v="0"/>
    <n v="0"/>
    <n v="932.68000000000006"/>
    <n v="18603.27"/>
    <n v="19535.95"/>
  </r>
  <r>
    <n v="1"/>
    <d v="2020-05-01T00:00:00"/>
    <d v="2021-06-01T00:00:00"/>
    <n v="430"/>
    <x v="9"/>
    <n v="7562700.7300000004"/>
    <n v="7562700.7300000004"/>
    <n v="2.9520000000000001E-2"/>
    <n v="18604.240000000002"/>
    <n v="2846092.98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73"/>
    <n v="131711.92000000001"/>
    <n v="1.48E-3"/>
    <n v="7562700.7300000004"/>
    <n v="0"/>
    <n v="0"/>
    <n v="0"/>
    <n v="0"/>
    <n v="0"/>
    <n v="0"/>
    <n v="932.73"/>
    <n v="18604.240000000002"/>
    <n v="19536.97"/>
  </r>
  <r>
    <n v="1"/>
    <d v="2020-05-01T00:00:00"/>
    <d v="2021-06-01T00:00:00"/>
    <n v="430"/>
    <x v="10"/>
    <n v="7562700.7300000004"/>
    <n v="7562700.7300000004"/>
    <n v="2.9520000000000001E-2"/>
    <n v="18604.240000000002"/>
    <n v="2864697.22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73"/>
    <n v="132644.65"/>
    <n v="1.48E-3"/>
    <n v="7562700.7300000004"/>
    <n v="0"/>
    <n v="0"/>
    <n v="0"/>
    <n v="0"/>
    <n v="0"/>
    <n v="0"/>
    <n v="932.73"/>
    <n v="18604.240000000002"/>
    <n v="19536.97"/>
  </r>
  <r>
    <n v="1"/>
    <d v="2020-05-01T00:00:00"/>
    <d v="2021-06-01T00:00:00"/>
    <n v="430"/>
    <x v="11"/>
    <n v="7562700.7300000004"/>
    <n v="7562700.7300000004"/>
    <n v="2.9520000000000001E-2"/>
    <n v="18604.240000000002"/>
    <n v="2883301.46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73"/>
    <n v="133577.38"/>
    <n v="1.48E-3"/>
    <n v="7562700.7300000004"/>
    <n v="0"/>
    <n v="0"/>
    <n v="0"/>
    <n v="0"/>
    <n v="0"/>
    <n v="0"/>
    <n v="932.73"/>
    <n v="18604.240000000002"/>
    <n v="19536.97"/>
  </r>
  <r>
    <n v="1"/>
    <d v="2020-05-01T00:00:00"/>
    <d v="2021-06-01T00:00:00"/>
    <n v="430"/>
    <x v="12"/>
    <n v="7562700.7300000004"/>
    <n v="7562700.7300000004"/>
    <n v="2.9520000000000001E-2"/>
    <n v="18604.240000000002"/>
    <n v="2901905.7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73"/>
    <n v="134510.10999999999"/>
    <n v="1.48E-3"/>
    <n v="7562700.7300000004"/>
    <n v="0"/>
    <n v="0"/>
    <n v="0"/>
    <n v="0"/>
    <n v="0"/>
    <n v="0"/>
    <n v="932.73"/>
    <n v="18604.240000000002"/>
    <n v="19536.97"/>
  </r>
  <r>
    <n v="1"/>
    <d v="2020-05-01T00:00:00"/>
    <d v="2021-06-01T00:00:00"/>
    <n v="430"/>
    <x v="13"/>
    <n v="7583781.7199999997"/>
    <n v="7583781.7199999997"/>
    <n v="2.9520000000000001E-2"/>
    <n v="18656.099999999999"/>
    <n v="2920561.8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5.33"/>
    <n v="135445.44"/>
    <n v="1.48E-3"/>
    <n v="7583781.7199999997"/>
    <n v="0"/>
    <n v="0"/>
    <n v="0"/>
    <n v="0"/>
    <n v="0"/>
    <n v="0"/>
    <n v="935.33"/>
    <n v="18656.100000000002"/>
    <n v="19591.43"/>
  </r>
  <r>
    <n v="1"/>
    <d v="2020-05-01T00:00:00"/>
    <d v="2021-06-01T00:00:00"/>
    <n v="431"/>
    <x v="0"/>
    <n v="14874800.140000001"/>
    <n v="14874800.140000001"/>
    <n v="1.8030000000000001E-2"/>
    <n v="22349.39"/>
    <n v="2396771.65"/>
    <n v="0"/>
    <n v="-39233.75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4921.08"/>
    <n v="1019291.34"/>
    <n v="3.9699999999999996E-3"/>
    <n v="14874800.140000001"/>
    <n v="0"/>
    <n v="0"/>
    <n v="0"/>
    <n v="0"/>
    <n v="0"/>
    <n v="0"/>
    <n v="4921.08"/>
    <n v="22349.39"/>
    <n v="-11963.279999999999"/>
  </r>
  <r>
    <n v="1"/>
    <d v="2020-05-01T00:00:00"/>
    <d v="2021-06-01T00:00:00"/>
    <n v="431"/>
    <x v="1"/>
    <n v="14961456.060000001"/>
    <n v="14961456.060000001"/>
    <n v="1.8030000000000001E-2"/>
    <n v="22479.59"/>
    <n v="2419251.2400000002"/>
    <n v="0"/>
    <n v="-6198.51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4949.75"/>
    <n v="1018042.58"/>
    <n v="3.9699999999999996E-3"/>
    <n v="14961456.060000001"/>
    <n v="0"/>
    <n v="0"/>
    <n v="0"/>
    <n v="0"/>
    <n v="0"/>
    <n v="0"/>
    <n v="4949.75"/>
    <n v="22479.59"/>
    <n v="21230.83"/>
  </r>
  <r>
    <n v="1"/>
    <d v="2020-05-01T00:00:00"/>
    <d v="2021-06-01T00:00:00"/>
    <n v="431"/>
    <x v="2"/>
    <n v="15082124.689999999"/>
    <n v="15082124.689999999"/>
    <n v="1.8030000000000001E-2"/>
    <n v="22660.89"/>
    <n v="2441912.13"/>
    <n v="0"/>
    <n v="-12849.54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4989.67"/>
    <n v="1010182.71"/>
    <n v="3.9699999999999996E-3"/>
    <n v="15082124.689999999"/>
    <n v="0"/>
    <n v="0"/>
    <n v="0"/>
    <n v="0"/>
    <n v="0"/>
    <n v="0"/>
    <n v="4989.67"/>
    <n v="22660.89"/>
    <n v="14801.019999999997"/>
  </r>
  <r>
    <n v="1"/>
    <d v="2020-05-01T00:00:00"/>
    <d v="2021-06-01T00:00:00"/>
    <n v="431"/>
    <x v="3"/>
    <n v="15234677.359999999"/>
    <n v="15234677.359999999"/>
    <n v="1.8030000000000001E-2"/>
    <n v="22890.1"/>
    <n v="2464802.23"/>
    <n v="0"/>
    <n v="-4851.0600000000004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040.1400000000003"/>
    <n v="1010371.79"/>
    <n v="3.9699999999999996E-3"/>
    <n v="15234677.359999999"/>
    <n v="0"/>
    <n v="0"/>
    <n v="0"/>
    <n v="0"/>
    <n v="0"/>
    <n v="0"/>
    <n v="5040.1400000000003"/>
    <n v="22890.100000000002"/>
    <n v="23079.179999999997"/>
  </r>
  <r>
    <n v="1"/>
    <d v="2020-05-01T00:00:00"/>
    <d v="2021-06-01T00:00:00"/>
    <n v="431"/>
    <x v="4"/>
    <n v="15360954.119999999"/>
    <n v="15360954.119999999"/>
    <n v="1.8030000000000001E-2"/>
    <n v="23079.83"/>
    <n v="2487882.06"/>
    <n v="0"/>
    <n v="-17638.240000000002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081.92"/>
    <n v="997815.47"/>
    <n v="3.9699999999999996E-3"/>
    <n v="15360954.119999999"/>
    <n v="0"/>
    <n v="0"/>
    <n v="0"/>
    <n v="0"/>
    <n v="0"/>
    <n v="0"/>
    <n v="5081.92"/>
    <n v="23079.83"/>
    <n v="10523.509999999998"/>
  </r>
  <r>
    <n v="1"/>
    <d v="2020-05-01T00:00:00"/>
    <d v="2021-06-01T00:00:00"/>
    <n v="431"/>
    <x v="5"/>
    <n v="15512294.699999999"/>
    <n v="15512294.699999999"/>
    <n v="1.8030000000000001E-2"/>
    <n v="23307.22"/>
    <n v="2511189.2799999998"/>
    <n v="0"/>
    <n v="-5081.03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131.9799999999996"/>
    <n v="997866.42"/>
    <n v="3.9699999999999996E-3"/>
    <n v="15512294.699999999"/>
    <n v="0"/>
    <n v="0"/>
    <n v="0"/>
    <n v="0"/>
    <n v="0"/>
    <n v="0"/>
    <n v="5131.9800000000005"/>
    <n v="23307.22"/>
    <n v="23358.170000000002"/>
  </r>
  <r>
    <n v="1"/>
    <d v="2020-05-01T00:00:00"/>
    <d v="2021-06-01T00:00:00"/>
    <n v="431"/>
    <x v="6"/>
    <n v="15624743.119999999"/>
    <n v="15624743.119999999"/>
    <n v="1.8030000000000001E-2"/>
    <n v="23476.18"/>
    <n v="2534665.46"/>
    <n v="0"/>
    <n v="550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169.1899999999996"/>
    <n v="1003585.61"/>
    <n v="3.9699999999999996E-3"/>
    <n v="15624743.119999999"/>
    <n v="0"/>
    <n v="0"/>
    <n v="0"/>
    <n v="0"/>
    <n v="0"/>
    <n v="0"/>
    <n v="5169.1900000000005"/>
    <n v="23476.18"/>
    <n v="29195.37"/>
  </r>
  <r>
    <n v="1"/>
    <d v="2020-05-01T00:00:00"/>
    <d v="2021-06-01T00:00:00"/>
    <n v="431"/>
    <x v="7"/>
    <n v="15746974.949999999"/>
    <n v="15746974.949999999"/>
    <n v="1.8030000000000001E-2"/>
    <n v="23659.83"/>
    <n v="2502042.59"/>
    <n v="0"/>
    <n v="-51796.68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-56282.700000000004"/>
    <x v="0"/>
    <n v="5209.62"/>
    <n v="956998.55"/>
    <n v="3.9699999999999996E-3"/>
    <n v="15746974.949999999"/>
    <n v="0"/>
    <n v="0"/>
    <n v="0"/>
    <n v="0"/>
    <n v="0"/>
    <n v="0"/>
    <n v="5209.62"/>
    <n v="23659.83"/>
    <n v="-79209.930000000008"/>
  </r>
  <r>
    <n v="1"/>
    <d v="2020-05-01T00:00:00"/>
    <d v="2021-06-01T00:00:00"/>
    <n v="431"/>
    <x v="8"/>
    <n v="15728195.9"/>
    <n v="15728195.9"/>
    <n v="1.8030000000000001E-2"/>
    <n v="23631.61"/>
    <n v="2525674.2000000002"/>
    <n v="0"/>
    <n v="-4456.1499999999996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203.41"/>
    <n v="957745.81"/>
    <n v="3.9699999999999996E-3"/>
    <n v="15728195.9"/>
    <n v="0"/>
    <n v="0"/>
    <n v="0"/>
    <n v="0"/>
    <n v="0"/>
    <n v="0"/>
    <n v="5203.41"/>
    <n v="23631.61"/>
    <n v="24378.870000000003"/>
  </r>
  <r>
    <n v="1"/>
    <d v="2020-05-01T00:00:00"/>
    <d v="2021-06-01T00:00:00"/>
    <n v="431"/>
    <x v="9"/>
    <n v="15818579.93"/>
    <n v="15818579.93"/>
    <n v="1.8030000000000001E-2"/>
    <n v="23767.42"/>
    <n v="2549441.62"/>
    <n v="0"/>
    <n v="-8159.58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233.3100000000004"/>
    <n v="954819.54"/>
    <n v="3.9699999999999996E-3"/>
    <n v="15818579.93"/>
    <n v="0"/>
    <n v="0"/>
    <n v="0"/>
    <n v="0"/>
    <n v="0"/>
    <n v="0"/>
    <n v="5233.3100000000004"/>
    <n v="23767.420000000002"/>
    <n v="20841.150000000001"/>
  </r>
  <r>
    <n v="1"/>
    <d v="2020-05-01T00:00:00"/>
    <d v="2021-06-01T00:00:00"/>
    <n v="431"/>
    <x v="10"/>
    <n v="15922235.810000001"/>
    <n v="15922235.810000001"/>
    <n v="1.8030000000000001E-2"/>
    <n v="23923.16"/>
    <n v="2566441.5"/>
    <n v="0"/>
    <n v="-4354.93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-6923.28"/>
    <x v="0"/>
    <n v="5267.61"/>
    <n v="955732.22"/>
    <n v="3.9699999999999996E-3"/>
    <n v="15922235.810000001"/>
    <n v="0"/>
    <n v="0"/>
    <n v="0"/>
    <n v="0"/>
    <n v="0"/>
    <n v="0"/>
    <n v="5267.61"/>
    <n v="23923.16"/>
    <n v="17912.560000000001"/>
  </r>
  <r>
    <n v="1"/>
    <d v="2020-05-01T00:00:00"/>
    <d v="2021-06-01T00:00:00"/>
    <n v="431"/>
    <x v="11"/>
    <n v="16034178.65"/>
    <n v="16034178.65"/>
    <n v="1.8030000000000001E-2"/>
    <n v="24091.35"/>
    <n v="2590532.85"/>
    <n v="0"/>
    <n v="-1785.68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304.64"/>
    <n v="959251.18"/>
    <n v="3.9699999999999996E-3"/>
    <n v="16034178.65"/>
    <n v="0"/>
    <n v="0"/>
    <n v="0"/>
    <n v="0"/>
    <n v="0"/>
    <n v="0"/>
    <n v="5304.64"/>
    <n v="24091.350000000002"/>
    <n v="27610.309999999998"/>
  </r>
  <r>
    <n v="1"/>
    <d v="2020-05-01T00:00:00"/>
    <d v="2021-06-01T00:00:00"/>
    <n v="431"/>
    <x v="12"/>
    <n v="16167108.18"/>
    <n v="16167108.18"/>
    <n v="1.8030000000000001E-2"/>
    <n v="24291.08"/>
    <n v="2614823.9300000002"/>
    <n v="0"/>
    <n v="-2711.85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348.62"/>
    <n v="961887.95"/>
    <n v="3.9699999999999996E-3"/>
    <n v="16167108.18"/>
    <n v="0"/>
    <n v="0"/>
    <n v="0"/>
    <n v="0"/>
    <n v="0"/>
    <n v="0"/>
    <n v="5348.62"/>
    <n v="24291.08"/>
    <n v="26927.850000000002"/>
  </r>
  <r>
    <n v="1"/>
    <d v="2020-05-01T00:00:00"/>
    <d v="2021-06-01T00:00:00"/>
    <n v="431"/>
    <x v="13"/>
    <n v="16231321.74"/>
    <n v="16231321.74"/>
    <n v="1.8030000000000001E-2"/>
    <n v="24387.56"/>
    <n v="2639211.4900000002"/>
    <n v="0"/>
    <n v="-701.69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369.86"/>
    <n v="966556.12"/>
    <n v="3.9699999999999996E-3"/>
    <n v="16231321.74"/>
    <n v="0"/>
    <n v="0"/>
    <n v="0"/>
    <n v="0"/>
    <n v="0"/>
    <n v="0"/>
    <n v="5369.86"/>
    <n v="24387.56"/>
    <n v="29055.730000000003"/>
  </r>
  <r>
    <n v="1"/>
    <d v="2020-05-01T00:00:00"/>
    <d v="2021-06-01T00:00:00"/>
    <n v="432"/>
    <x v="0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432"/>
    <x v="1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432"/>
    <x v="2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432"/>
    <x v="3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432"/>
    <x v="4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432"/>
    <x v="5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432"/>
    <x v="6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432"/>
    <x v="7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432"/>
    <x v="8"/>
    <n v="0"/>
    <n v="0"/>
    <n v="4.0890000000000003E-2"/>
    <n v="0"/>
    <n v="-420427.02"/>
    <n v="0"/>
    <n v="-117.62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873.94"/>
    <n v="5.1110000000000003E-2"/>
    <n v="0"/>
    <n v="0"/>
    <n v="0"/>
    <n v="0"/>
    <n v="0"/>
    <n v="0"/>
    <n v="0"/>
    <n v="0"/>
    <n v="0"/>
    <n v="-117.62"/>
  </r>
  <r>
    <n v="1"/>
    <d v="2020-05-01T00:00:00"/>
    <d v="2021-06-01T00:00:00"/>
    <n v="432"/>
    <x v="9"/>
    <n v="1652.23"/>
    <n v="1652.23"/>
    <n v="4.0890000000000003E-2"/>
    <n v="5.63"/>
    <n v="-420421.39"/>
    <n v="0"/>
    <n v="-5613.9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7.04"/>
    <n v="54267.08"/>
    <n v="5.1110000000000003E-2"/>
    <n v="1652.23"/>
    <n v="0"/>
    <n v="0"/>
    <n v="0"/>
    <n v="0"/>
    <n v="0"/>
    <n v="0"/>
    <n v="7.04"/>
    <n v="5.63"/>
    <n v="-5601.23"/>
  </r>
  <r>
    <n v="1"/>
    <d v="2020-05-01T00:00:00"/>
    <d v="2021-06-01T00:00:00"/>
    <n v="432"/>
    <x v="10"/>
    <n v="1655.85"/>
    <n v="1655.85"/>
    <n v="4.0890000000000003E-2"/>
    <n v="5.64"/>
    <n v="-420415.75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7.05"/>
    <n v="54274.13"/>
    <n v="5.1110000000000003E-2"/>
    <n v="1655.85"/>
    <n v="0"/>
    <n v="0"/>
    <n v="0"/>
    <n v="0"/>
    <n v="0"/>
    <n v="0"/>
    <n v="7.05"/>
    <n v="5.64"/>
    <n v="12.69"/>
  </r>
  <r>
    <n v="1"/>
    <d v="2020-05-01T00:00:00"/>
    <d v="2021-06-01T00:00:00"/>
    <n v="432"/>
    <x v="11"/>
    <n v="1655.85"/>
    <n v="1655.85"/>
    <n v="4.0890000000000003E-2"/>
    <n v="5.64"/>
    <n v="-420410.11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7.05"/>
    <n v="54281.18"/>
    <n v="5.1110000000000003E-2"/>
    <n v="1655.85"/>
    <n v="0"/>
    <n v="0"/>
    <n v="0"/>
    <n v="0"/>
    <n v="0"/>
    <n v="0"/>
    <n v="7.05"/>
    <n v="5.64"/>
    <n v="12.69"/>
  </r>
  <r>
    <n v="1"/>
    <d v="2020-05-01T00:00:00"/>
    <d v="2021-06-01T00:00:00"/>
    <n v="432"/>
    <x v="12"/>
    <n v="13829.99"/>
    <n v="13829.99"/>
    <n v="4.0890000000000003E-2"/>
    <n v="47.13"/>
    <n v="-420362.98"/>
    <n v="0"/>
    <n v="-279.48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58.9"/>
    <n v="54060.6"/>
    <n v="5.1110000000000003E-2"/>
    <n v="13829.99"/>
    <n v="0"/>
    <n v="0"/>
    <n v="0"/>
    <n v="0"/>
    <n v="0"/>
    <n v="0"/>
    <n v="58.9"/>
    <n v="47.13"/>
    <n v="-173.45000000000002"/>
  </r>
  <r>
    <n v="1"/>
    <d v="2020-05-01T00:00:00"/>
    <d v="2021-06-01T00:00:00"/>
    <n v="432"/>
    <x v="13"/>
    <n v="13842.52"/>
    <n v="13842.52"/>
    <n v="4.0890000000000003E-2"/>
    <n v="47.17"/>
    <n v="-420315.81"/>
    <n v="0"/>
    <n v="-860.08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58.96"/>
    <n v="53259.48"/>
    <n v="5.1110000000000003E-2"/>
    <n v="13842.52"/>
    <n v="0"/>
    <n v="0"/>
    <n v="0"/>
    <n v="0"/>
    <n v="0"/>
    <n v="0"/>
    <n v="58.96"/>
    <n v="47.17"/>
    <n v="-753.95"/>
  </r>
  <r>
    <n v="1"/>
    <d v="2020-05-01T00:00:00"/>
    <d v="2021-06-01T00:00:00"/>
    <n v="433"/>
    <x v="0"/>
    <n v="3131010.19"/>
    <n v="3131010.19"/>
    <n v="1.8030000000000001E-2"/>
    <n v="4704.34"/>
    <n v="230325.67"/>
    <n v="0"/>
    <n v="-3558.75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35.8399999999999"/>
    <n v="47553.18"/>
    <n v="3.9699999999999996E-3"/>
    <n v="3131010.19"/>
    <n v="0"/>
    <n v="0"/>
    <n v="0"/>
    <n v="0"/>
    <n v="0"/>
    <n v="0"/>
    <n v="1035.8399999999999"/>
    <n v="4704.34"/>
    <n v="2181.4300000000003"/>
  </r>
  <r>
    <n v="1"/>
    <d v="2020-05-01T00:00:00"/>
    <d v="2021-06-01T00:00:00"/>
    <n v="433"/>
    <x v="1"/>
    <n v="3180514.8"/>
    <n v="3180514.8"/>
    <n v="1.8030000000000001E-2"/>
    <n v="4778.72"/>
    <n v="235104.39"/>
    <n v="0"/>
    <n v="-3200.82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52.22"/>
    <n v="45404.58"/>
    <n v="3.9699999999999996E-3"/>
    <n v="3180514.8"/>
    <n v="0"/>
    <n v="0"/>
    <n v="0"/>
    <n v="0"/>
    <n v="0"/>
    <n v="0"/>
    <n v="1052.22"/>
    <n v="4778.72"/>
    <n v="2630.1200000000003"/>
  </r>
  <r>
    <n v="1"/>
    <d v="2020-05-01T00:00:00"/>
    <d v="2021-06-01T00:00:00"/>
    <n v="433"/>
    <x v="2"/>
    <n v="3222050.42"/>
    <n v="3222050.42"/>
    <n v="1.8030000000000001E-2"/>
    <n v="4841.13"/>
    <n v="239945.52"/>
    <n v="0"/>
    <n v="-4144.53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65.96"/>
    <n v="42326.01"/>
    <n v="3.9699999999999996E-3"/>
    <n v="3222050.42"/>
    <n v="0"/>
    <n v="0"/>
    <n v="0"/>
    <n v="0"/>
    <n v="0"/>
    <n v="0"/>
    <n v="1065.96"/>
    <n v="4841.13"/>
    <n v="1762.5600000000004"/>
  </r>
  <r>
    <n v="1"/>
    <d v="2020-05-01T00:00:00"/>
    <d v="2021-06-01T00:00:00"/>
    <n v="433"/>
    <x v="3"/>
    <n v="3243965.1"/>
    <n v="3243965.1"/>
    <n v="1.8030000000000001E-2"/>
    <n v="4874.0600000000004"/>
    <n v="244819.58"/>
    <n v="0"/>
    <n v="-611.4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73.21"/>
    <n v="42787.82"/>
    <n v="3.9699999999999996E-3"/>
    <n v="3243965.1"/>
    <n v="0"/>
    <n v="0"/>
    <n v="0"/>
    <n v="0"/>
    <n v="0"/>
    <n v="0"/>
    <n v="1073.21"/>
    <n v="4874.0600000000004"/>
    <n v="5335.8700000000008"/>
  </r>
  <r>
    <n v="1"/>
    <d v="2020-05-01T00:00:00"/>
    <d v="2021-06-01T00:00:00"/>
    <n v="433"/>
    <x v="4"/>
    <n v="3260307.8"/>
    <n v="3260307.8"/>
    <n v="1.8030000000000001E-2"/>
    <n v="4898.6099999999997"/>
    <n v="249718.19"/>
    <n v="0"/>
    <n v="-2599.5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78.6199999999999"/>
    <n v="41266.94"/>
    <n v="3.9699999999999996E-3"/>
    <n v="3260307.8"/>
    <n v="0"/>
    <n v="0"/>
    <n v="0"/>
    <n v="0"/>
    <n v="0"/>
    <n v="0"/>
    <n v="1078.6200000000001"/>
    <n v="4898.6099999999997"/>
    <n v="3377.7299999999996"/>
  </r>
  <r>
    <n v="1"/>
    <d v="2020-05-01T00:00:00"/>
    <d v="2021-06-01T00:00:00"/>
    <n v="433"/>
    <x v="5"/>
    <n v="3322176.81"/>
    <n v="3322176.81"/>
    <n v="1.8030000000000001E-2"/>
    <n v="4991.57"/>
    <n v="254709.76000000001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99.0899999999999"/>
    <n v="42366.03"/>
    <n v="3.9699999999999996E-3"/>
    <n v="3322176.81"/>
    <n v="0"/>
    <n v="0"/>
    <n v="0"/>
    <n v="0"/>
    <n v="0"/>
    <n v="0"/>
    <n v="1099.0899999999999"/>
    <n v="4991.57"/>
    <n v="6090.66"/>
  </r>
  <r>
    <n v="1"/>
    <d v="2020-05-01T00:00:00"/>
    <d v="2021-06-01T00:00:00"/>
    <n v="433"/>
    <x v="6"/>
    <n v="3349327.53"/>
    <n v="3349327.53"/>
    <n v="1.8030000000000001E-2"/>
    <n v="5032.3599999999997"/>
    <n v="259742.12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08.07"/>
    <n v="43474.1"/>
    <n v="3.9699999999999996E-3"/>
    <n v="3349327.53"/>
    <n v="0"/>
    <n v="0"/>
    <n v="0"/>
    <n v="0"/>
    <n v="0"/>
    <n v="0"/>
    <n v="1108.07"/>
    <n v="5032.3599999999997"/>
    <n v="6140.4299999999994"/>
  </r>
  <r>
    <n v="1"/>
    <d v="2020-05-01T00:00:00"/>
    <d v="2021-06-01T00:00:00"/>
    <n v="433"/>
    <x v="7"/>
    <n v="3468003.74"/>
    <n v="3468003.74"/>
    <n v="1.8030000000000001E-2"/>
    <n v="5210.68"/>
    <n v="264952.8"/>
    <n v="0"/>
    <n v="338.82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47.33"/>
    <n v="44960.25"/>
    <n v="3.9699999999999996E-3"/>
    <n v="3468003.74"/>
    <n v="0"/>
    <n v="0"/>
    <n v="0"/>
    <n v="0"/>
    <n v="0"/>
    <n v="0"/>
    <n v="1147.33"/>
    <n v="5210.68"/>
    <n v="6696.83"/>
  </r>
  <r>
    <n v="1"/>
    <d v="2020-05-01T00:00:00"/>
    <d v="2021-06-01T00:00:00"/>
    <n v="433"/>
    <x v="8"/>
    <n v="3505036.95"/>
    <n v="3505036.95"/>
    <n v="1.8030000000000001E-2"/>
    <n v="5266.32"/>
    <n v="270219.12"/>
    <n v="0"/>
    <n v="-4210.01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59.58"/>
    <n v="41909.82"/>
    <n v="3.9699999999999996E-3"/>
    <n v="3505036.95"/>
    <n v="0"/>
    <n v="0"/>
    <n v="0"/>
    <n v="0"/>
    <n v="0"/>
    <n v="0"/>
    <n v="1159.58"/>
    <n v="5266.32"/>
    <n v="2215.8899999999994"/>
  </r>
  <r>
    <n v="1"/>
    <d v="2020-05-01T00:00:00"/>
    <d v="2021-06-01T00:00:00"/>
    <n v="433"/>
    <x v="9"/>
    <n v="3548804.33"/>
    <n v="3548804.33"/>
    <n v="1.8030000000000001E-2"/>
    <n v="5332.08"/>
    <n v="275551.2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74.06"/>
    <n v="43083.88"/>
    <n v="3.9699999999999996E-3"/>
    <n v="3548804.33"/>
    <n v="0"/>
    <n v="0"/>
    <n v="0"/>
    <n v="0"/>
    <n v="0"/>
    <n v="0"/>
    <n v="1174.06"/>
    <n v="5332.08"/>
    <n v="6506.1399999999994"/>
  </r>
  <r>
    <n v="1"/>
    <d v="2020-05-01T00:00:00"/>
    <d v="2021-06-01T00:00:00"/>
    <n v="433"/>
    <x v="10"/>
    <n v="3572188.37"/>
    <n v="3572188.37"/>
    <n v="1.8030000000000001E-2"/>
    <n v="5367.21"/>
    <n v="280918.40999999997"/>
    <n v="0"/>
    <n v="-129.5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81.8"/>
    <n v="44136.18"/>
    <n v="3.9699999999999996E-3"/>
    <n v="3572188.37"/>
    <n v="0"/>
    <n v="0"/>
    <n v="0"/>
    <n v="0"/>
    <n v="0"/>
    <n v="0"/>
    <n v="1181.8"/>
    <n v="5367.21"/>
    <n v="6419.51"/>
  </r>
  <r>
    <n v="1"/>
    <d v="2020-05-01T00:00:00"/>
    <d v="2021-06-01T00:00:00"/>
    <n v="433"/>
    <x v="11"/>
    <n v="3645506.38"/>
    <n v="3645506.38"/>
    <n v="1.8030000000000001E-2"/>
    <n v="5477.37"/>
    <n v="286395.78000000003"/>
    <n v="0"/>
    <n v="-12661.06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206.06"/>
    <n v="32681.18"/>
    <n v="3.9699999999999996E-3"/>
    <n v="3645506.38"/>
    <n v="0"/>
    <n v="0"/>
    <n v="0"/>
    <n v="0"/>
    <n v="0"/>
    <n v="0"/>
    <n v="1206.06"/>
    <n v="5477.37"/>
    <n v="-5977.6299999999992"/>
  </r>
  <r>
    <n v="1"/>
    <d v="2020-05-01T00:00:00"/>
    <d v="2021-06-01T00:00:00"/>
    <n v="433"/>
    <x v="12"/>
    <n v="3660606.24"/>
    <n v="3660606.24"/>
    <n v="1.8030000000000001E-2"/>
    <n v="5500.06"/>
    <n v="291895.84000000003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211.05"/>
    <n v="33892.230000000003"/>
    <n v="3.9699999999999996E-3"/>
    <n v="3660606.24"/>
    <n v="0"/>
    <n v="0"/>
    <n v="0"/>
    <n v="0"/>
    <n v="0"/>
    <n v="0"/>
    <n v="1211.05"/>
    <n v="5500.06"/>
    <n v="6711.1100000000006"/>
  </r>
  <r>
    <n v="1"/>
    <d v="2020-05-01T00:00:00"/>
    <d v="2021-06-01T00:00:00"/>
    <n v="433"/>
    <x v="13"/>
    <n v="3692718"/>
    <n v="3692718"/>
    <n v="1.8030000000000001E-2"/>
    <n v="5548.31"/>
    <n v="297444.15000000002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221.67"/>
    <n v="35113.9"/>
    <n v="3.9699999999999996E-3"/>
    <n v="3692718"/>
    <n v="0"/>
    <n v="0"/>
    <n v="0"/>
    <n v="0"/>
    <n v="0"/>
    <n v="0"/>
    <n v="1221.67"/>
    <n v="5548.31"/>
    <n v="6769.9800000000005"/>
  </r>
  <r>
    <n v="1"/>
    <d v="2020-05-01T00:00:00"/>
    <d v="2021-06-01T00:00:00"/>
    <n v="434"/>
    <x v="0"/>
    <n v="5407037.1900000004"/>
    <n v="5407037.1900000004"/>
    <n v="3.5999999999999997E-2"/>
    <n v="16221.11"/>
    <n v="1441629.14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407037.1900000004"/>
    <n v="0"/>
    <n v="0"/>
    <n v="0"/>
    <n v="0"/>
    <n v="0"/>
    <n v="0"/>
    <n v="0"/>
    <n v="16221.11"/>
    <n v="16221.11"/>
  </r>
  <r>
    <n v="1"/>
    <d v="2020-05-01T00:00:00"/>
    <d v="2021-06-01T00:00:00"/>
    <n v="434"/>
    <x v="1"/>
    <n v="5443888.9900000002"/>
    <n v="5443888.9900000002"/>
    <n v="3.5999999999999997E-2"/>
    <n v="16331.67"/>
    <n v="1457960.81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443888.9900000002"/>
    <n v="0"/>
    <n v="0"/>
    <n v="0"/>
    <n v="0"/>
    <n v="0"/>
    <n v="0"/>
    <n v="0"/>
    <n v="16331.67"/>
    <n v="16331.67"/>
  </r>
  <r>
    <n v="1"/>
    <d v="2020-05-01T00:00:00"/>
    <d v="2021-06-01T00:00:00"/>
    <n v="434"/>
    <x v="2"/>
    <n v="5498903.4900000002"/>
    <n v="5498903.4900000002"/>
    <n v="3.5999999999999997E-2"/>
    <n v="16496.71"/>
    <n v="1474457.5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498903.4900000002"/>
    <n v="0"/>
    <n v="0"/>
    <n v="0"/>
    <n v="0"/>
    <n v="0"/>
    <n v="0"/>
    <n v="0"/>
    <n v="16496.71"/>
    <n v="16496.71"/>
  </r>
  <r>
    <n v="1"/>
    <d v="2020-05-01T00:00:00"/>
    <d v="2021-06-01T00:00:00"/>
    <n v="434"/>
    <x v="3"/>
    <n v="5671633.7599999998"/>
    <n v="5671633.7599999998"/>
    <n v="3.5999999999999997E-2"/>
    <n v="17014.900000000001"/>
    <n v="1491472.4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671633.7599999998"/>
    <n v="0"/>
    <n v="0"/>
    <n v="0"/>
    <n v="0"/>
    <n v="0"/>
    <n v="0"/>
    <n v="0"/>
    <n v="17014.900000000001"/>
    <n v="17014.900000000001"/>
  </r>
  <r>
    <n v="1"/>
    <d v="2020-05-01T00:00:00"/>
    <d v="2021-06-01T00:00:00"/>
    <n v="434"/>
    <x v="4"/>
    <n v="5712340.7599999998"/>
    <n v="5712340.7599999998"/>
    <n v="3.5999999999999997E-2"/>
    <n v="17137.02"/>
    <n v="1508609.44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712340.7599999998"/>
    <n v="0"/>
    <n v="0"/>
    <n v="0"/>
    <n v="0"/>
    <n v="0"/>
    <n v="0"/>
    <n v="0"/>
    <n v="17137.02"/>
    <n v="17137.02"/>
  </r>
  <r>
    <n v="1"/>
    <d v="2020-05-01T00:00:00"/>
    <d v="2021-06-01T00:00:00"/>
    <n v="434"/>
    <x v="5"/>
    <n v="5739674.3600000003"/>
    <n v="5739674.3600000003"/>
    <n v="3.5999999999999997E-2"/>
    <n v="17219.02"/>
    <n v="1525828.46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739674.3600000003"/>
    <n v="0"/>
    <n v="0"/>
    <n v="0"/>
    <n v="0"/>
    <n v="0"/>
    <n v="0"/>
    <n v="0"/>
    <n v="17219.02"/>
    <n v="17219.02"/>
  </r>
  <r>
    <n v="1"/>
    <d v="2020-05-01T00:00:00"/>
    <d v="2021-06-01T00:00:00"/>
    <n v="434"/>
    <x v="6"/>
    <n v="5838248.1799999997"/>
    <n v="5838248.1799999997"/>
    <n v="3.5999999999999997E-2"/>
    <n v="17514.740000000002"/>
    <n v="1543343.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838248.1799999997"/>
    <n v="0"/>
    <n v="0"/>
    <n v="0"/>
    <n v="0"/>
    <n v="0"/>
    <n v="0"/>
    <n v="0"/>
    <n v="17514.740000000002"/>
    <n v="17514.740000000002"/>
  </r>
  <r>
    <n v="1"/>
    <d v="2020-05-01T00:00:00"/>
    <d v="2021-06-01T00:00:00"/>
    <n v="434"/>
    <x v="7"/>
    <n v="5966853.54"/>
    <n v="5966853.54"/>
    <n v="3.5999999999999997E-2"/>
    <n v="17900.560000000001"/>
    <n v="1553912.51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-7331.25"/>
    <x v="0"/>
    <n v="0"/>
    <n v="0"/>
    <n v="0"/>
    <n v="5966853.54"/>
    <n v="0"/>
    <n v="0"/>
    <n v="0"/>
    <n v="0"/>
    <n v="0"/>
    <n v="0"/>
    <n v="0"/>
    <n v="17900.560000000001"/>
    <n v="10569.310000000001"/>
  </r>
  <r>
    <n v="1"/>
    <d v="2020-05-01T00:00:00"/>
    <d v="2021-06-01T00:00:00"/>
    <n v="434"/>
    <x v="8"/>
    <n v="5968740.8700000001"/>
    <n v="5968740.8700000001"/>
    <n v="3.5999999999999997E-2"/>
    <n v="17906.22"/>
    <n v="1571818.73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968740.8700000001"/>
    <n v="0"/>
    <n v="0"/>
    <n v="0"/>
    <n v="0"/>
    <n v="0"/>
    <n v="0"/>
    <n v="0"/>
    <n v="17906.22"/>
    <n v="17906.22"/>
  </r>
  <r>
    <n v="1"/>
    <d v="2020-05-01T00:00:00"/>
    <d v="2021-06-01T00:00:00"/>
    <n v="434"/>
    <x v="9"/>
    <n v="6058597.54"/>
    <n v="6058597.54"/>
    <n v="3.5999999999999997E-2"/>
    <n v="18175.79"/>
    <n v="1589994.5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058597.54"/>
    <n v="0"/>
    <n v="0"/>
    <n v="0"/>
    <n v="0"/>
    <n v="0"/>
    <n v="0"/>
    <n v="0"/>
    <n v="18175.79"/>
    <n v="18175.79"/>
  </r>
  <r>
    <n v="1"/>
    <d v="2020-05-01T00:00:00"/>
    <d v="2021-06-01T00:00:00"/>
    <n v="434"/>
    <x v="10"/>
    <n v="6135725.0099999998"/>
    <n v="6135725.0099999998"/>
    <n v="3.5999999999999997E-2"/>
    <n v="18407.18"/>
    <n v="1608401.7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135725.0099999998"/>
    <n v="0"/>
    <n v="0"/>
    <n v="0"/>
    <n v="0"/>
    <n v="0"/>
    <n v="0"/>
    <n v="0"/>
    <n v="18407.18"/>
    <n v="18407.18"/>
  </r>
  <r>
    <n v="1"/>
    <d v="2020-05-01T00:00:00"/>
    <d v="2021-06-01T00:00:00"/>
    <n v="434"/>
    <x v="11"/>
    <n v="6162631.1699999999"/>
    <n v="6162631.1699999999"/>
    <n v="3.5999999999999997E-2"/>
    <n v="18487.89"/>
    <n v="1626889.59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162631.1699999999"/>
    <n v="0"/>
    <n v="0"/>
    <n v="0"/>
    <n v="0"/>
    <n v="0"/>
    <n v="0"/>
    <n v="0"/>
    <n v="18487.89"/>
    <n v="18487.89"/>
  </r>
  <r>
    <n v="1"/>
    <d v="2020-05-01T00:00:00"/>
    <d v="2021-06-01T00:00:00"/>
    <n v="434"/>
    <x v="12"/>
    <n v="6244809.7800000003"/>
    <n v="6244809.7800000003"/>
    <n v="3.5999999999999997E-2"/>
    <n v="18734.43"/>
    <n v="1645624.0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244809.7800000003"/>
    <n v="0"/>
    <n v="0"/>
    <n v="0"/>
    <n v="0"/>
    <n v="0"/>
    <n v="0"/>
    <n v="0"/>
    <n v="18734.43"/>
    <n v="18734.43"/>
  </r>
  <r>
    <n v="1"/>
    <d v="2020-05-01T00:00:00"/>
    <d v="2021-06-01T00:00:00"/>
    <n v="434"/>
    <x v="13"/>
    <n v="6254616.7300000004"/>
    <n v="6254616.7300000004"/>
    <n v="3.5999999999999997E-2"/>
    <n v="18763.849999999999"/>
    <n v="1664387.87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254616.7300000004"/>
    <n v="0"/>
    <n v="0"/>
    <n v="0"/>
    <n v="0"/>
    <n v="0"/>
    <n v="0"/>
    <n v="0"/>
    <n v="18763.850000000002"/>
    <n v="18763.849999999999"/>
  </r>
  <r>
    <n v="1"/>
    <d v="2020-05-01T00:00:00"/>
    <d v="2021-06-01T00:00:00"/>
    <n v="435"/>
    <x v="0"/>
    <n v="2216410.7599999998"/>
    <n v="2216410.7599999998"/>
    <n v="4.2999999999999997E-2"/>
    <n v="7942.14"/>
    <n v="1196596.94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1"/>
    <n v="2216410.7599999998"/>
    <n v="2216410.7599999998"/>
    <n v="4.2999999999999997E-2"/>
    <n v="7942.14"/>
    <n v="1204539.08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2"/>
    <n v="2216410.7599999998"/>
    <n v="2216410.7599999998"/>
    <n v="4.2999999999999997E-2"/>
    <n v="7942.14"/>
    <n v="1212481.22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3"/>
    <n v="2216410.7599999998"/>
    <n v="2216410.7599999998"/>
    <n v="4.2999999999999997E-2"/>
    <n v="7942.14"/>
    <n v="1220423.3600000001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4"/>
    <n v="2216410.7599999998"/>
    <n v="2216410.7599999998"/>
    <n v="4.2999999999999997E-2"/>
    <n v="7942.14"/>
    <n v="1228365.5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5"/>
    <n v="2216410.7599999998"/>
    <n v="2216410.7599999998"/>
    <n v="4.2999999999999997E-2"/>
    <n v="7942.14"/>
    <n v="1236307.6399999999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6"/>
    <n v="2216410.7599999998"/>
    <n v="2216410.7599999998"/>
    <n v="4.2999999999999997E-2"/>
    <n v="7942.14"/>
    <n v="1244249.78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7"/>
    <n v="2216410.7599999998"/>
    <n v="2216410.7599999998"/>
    <n v="4.2999999999999997E-2"/>
    <n v="7942.14"/>
    <n v="1252191.92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8"/>
    <n v="2216410.7599999998"/>
    <n v="2216410.7599999998"/>
    <n v="4.2999999999999997E-2"/>
    <n v="7942.14"/>
    <n v="1260134.06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9"/>
    <n v="2216410.7599999998"/>
    <n v="2216410.7599999998"/>
    <n v="4.2999999999999997E-2"/>
    <n v="7942.14"/>
    <n v="1268076.2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10"/>
    <n v="2216410.7599999998"/>
    <n v="2216410.7599999998"/>
    <n v="4.2999999999999997E-2"/>
    <n v="7942.14"/>
    <n v="1276018.3400000001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11"/>
    <n v="2216410.7599999998"/>
    <n v="2216410.7599999998"/>
    <n v="4.2999999999999997E-2"/>
    <n v="7942.14"/>
    <n v="1283960.48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12"/>
    <n v="2216410.7599999998"/>
    <n v="2216410.7599999998"/>
    <n v="4.2999999999999997E-2"/>
    <n v="7942.14"/>
    <n v="1291902.6200000001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5"/>
    <x v="13"/>
    <n v="2216410.7599999998"/>
    <n v="2216410.7599999998"/>
    <n v="4.2999999999999997E-2"/>
    <n v="7942.14"/>
    <n v="1299844.76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  <n v="7942.14"/>
  </r>
  <r>
    <n v="1"/>
    <d v="2020-05-01T00:00:00"/>
    <d v="2021-06-01T00:00:00"/>
    <n v="436"/>
    <x v="0"/>
    <n v="4851160.4800000004"/>
    <n v="4851160.4800000004"/>
    <n v="2.9090000000000001E-2"/>
    <n v="11760.02"/>
    <n v="1357238.16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176.4100000000001"/>
    <n v="17288.64"/>
    <n v="2.9099999999999998E-3"/>
    <n v="4851160.4800000004"/>
    <n v="0"/>
    <n v="0"/>
    <n v="0"/>
    <n v="0"/>
    <n v="0"/>
    <n v="0"/>
    <n v="1176.4100000000001"/>
    <n v="11760.02"/>
    <n v="12936.43"/>
  </r>
  <r>
    <n v="1"/>
    <d v="2020-05-01T00:00:00"/>
    <d v="2021-06-01T00:00:00"/>
    <n v="436"/>
    <x v="1"/>
    <n v="4894780.78"/>
    <n v="4894780.78"/>
    <n v="2.9090000000000001E-2"/>
    <n v="11865.76"/>
    <n v="1369103.92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186.98"/>
    <n v="18475.62"/>
    <n v="2.9099999999999998E-3"/>
    <n v="4894780.78"/>
    <n v="0"/>
    <n v="0"/>
    <n v="0"/>
    <n v="0"/>
    <n v="0"/>
    <n v="0"/>
    <n v="1186.98"/>
    <n v="11865.76"/>
    <n v="13052.74"/>
  </r>
  <r>
    <n v="1"/>
    <d v="2020-05-01T00:00:00"/>
    <d v="2021-06-01T00:00:00"/>
    <n v="436"/>
    <x v="2"/>
    <n v="4904150.05"/>
    <n v="4904150.05"/>
    <n v="2.9090000000000001E-2"/>
    <n v="11888.48"/>
    <n v="1380992.4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189.26"/>
    <n v="19664.88"/>
    <n v="2.9099999999999998E-3"/>
    <n v="4904150.05"/>
    <n v="0"/>
    <n v="0"/>
    <n v="0"/>
    <n v="0"/>
    <n v="0"/>
    <n v="0"/>
    <n v="1189.26"/>
    <n v="11888.48"/>
    <n v="13077.74"/>
  </r>
  <r>
    <n v="1"/>
    <d v="2020-05-01T00:00:00"/>
    <d v="2021-06-01T00:00:00"/>
    <n v="436"/>
    <x v="3"/>
    <n v="4922920.5999999996"/>
    <n v="4922920.5999999996"/>
    <n v="2.9090000000000001E-2"/>
    <n v="11933.98"/>
    <n v="1392926.38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193.81"/>
    <n v="20858.689999999999"/>
    <n v="2.9099999999999998E-3"/>
    <n v="4922920.5999999996"/>
    <n v="0"/>
    <n v="0"/>
    <n v="0"/>
    <n v="0"/>
    <n v="0"/>
    <n v="0"/>
    <n v="1193.81"/>
    <n v="11933.98"/>
    <n v="13127.789999999999"/>
  </r>
  <r>
    <n v="1"/>
    <d v="2020-05-01T00:00:00"/>
    <d v="2021-06-01T00:00:00"/>
    <n v="436"/>
    <x v="4"/>
    <n v="4949610.1900000004"/>
    <n v="4949610.1900000004"/>
    <n v="2.9090000000000001E-2"/>
    <n v="11998.68"/>
    <n v="1404925.06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00.28"/>
    <n v="22058.97"/>
    <n v="2.9099999999999998E-3"/>
    <n v="4949610.1900000004"/>
    <n v="0"/>
    <n v="0"/>
    <n v="0"/>
    <n v="0"/>
    <n v="0"/>
    <n v="0"/>
    <n v="1200.28"/>
    <n v="11998.68"/>
    <n v="13198.960000000001"/>
  </r>
  <r>
    <n v="1"/>
    <d v="2020-05-01T00:00:00"/>
    <d v="2021-06-01T00:00:00"/>
    <n v="436"/>
    <x v="5"/>
    <n v="4982845.47"/>
    <n v="4982845.47"/>
    <n v="2.9090000000000001E-2"/>
    <n v="12079.25"/>
    <n v="1417004.31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08.3399999999999"/>
    <n v="23267.31"/>
    <n v="2.9099999999999998E-3"/>
    <n v="4982845.47"/>
    <n v="0"/>
    <n v="0"/>
    <n v="0"/>
    <n v="0"/>
    <n v="0"/>
    <n v="0"/>
    <n v="1208.3399999999999"/>
    <n v="12079.25"/>
    <n v="13287.59"/>
  </r>
  <r>
    <n v="1"/>
    <d v="2020-05-01T00:00:00"/>
    <d v="2021-06-01T00:00:00"/>
    <n v="436"/>
    <x v="6"/>
    <n v="5032199.22"/>
    <n v="5032199.22"/>
    <n v="2.9090000000000001E-2"/>
    <n v="12198.89"/>
    <n v="1429203.2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20.31"/>
    <n v="24487.62"/>
    <n v="2.9099999999999998E-3"/>
    <n v="5032199.22"/>
    <n v="0"/>
    <n v="0"/>
    <n v="0"/>
    <n v="0"/>
    <n v="0"/>
    <n v="0"/>
    <n v="1220.31"/>
    <n v="12198.89"/>
    <n v="13419.199999999999"/>
  </r>
  <r>
    <n v="1"/>
    <d v="2020-05-01T00:00:00"/>
    <d v="2021-06-01T00:00:00"/>
    <n v="436"/>
    <x v="7"/>
    <n v="5078040.57"/>
    <n v="5078040.57"/>
    <n v="2.9090000000000001E-2"/>
    <n v="12310.02"/>
    <n v="1441513.22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31.42"/>
    <n v="25719.040000000001"/>
    <n v="2.9099999999999998E-3"/>
    <n v="5078040.57"/>
    <n v="0"/>
    <n v="0"/>
    <n v="0"/>
    <n v="0"/>
    <n v="0"/>
    <n v="0"/>
    <n v="1231.42"/>
    <n v="12310.02"/>
    <n v="13541.44"/>
  </r>
  <r>
    <n v="1"/>
    <d v="2020-05-01T00:00:00"/>
    <d v="2021-06-01T00:00:00"/>
    <n v="436"/>
    <x v="8"/>
    <n v="5110294.76"/>
    <n v="5110294.76"/>
    <n v="2.9090000000000001E-2"/>
    <n v="12388.21"/>
    <n v="1453901.43"/>
    <n v="0"/>
    <n v="-1121.43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39.25"/>
    <n v="25836.86"/>
    <n v="2.9099999999999998E-3"/>
    <n v="5110294.76"/>
    <n v="0"/>
    <n v="0"/>
    <n v="0"/>
    <n v="0"/>
    <n v="0"/>
    <n v="0"/>
    <n v="1239.25"/>
    <n v="12388.210000000001"/>
    <n v="12506.029999999999"/>
  </r>
  <r>
    <n v="1"/>
    <d v="2020-05-01T00:00:00"/>
    <d v="2021-06-01T00:00:00"/>
    <n v="436"/>
    <x v="9"/>
    <n v="5129949.9000000004"/>
    <n v="5129949.9000000004"/>
    <n v="2.9090000000000001E-2"/>
    <n v="12435.85"/>
    <n v="1466337.28"/>
    <n v="0"/>
    <n v="-932.78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44.01"/>
    <n v="26148.09"/>
    <n v="2.9099999999999998E-3"/>
    <n v="5129949.9000000004"/>
    <n v="0"/>
    <n v="0"/>
    <n v="0"/>
    <n v="0"/>
    <n v="0"/>
    <n v="0"/>
    <n v="1244.01"/>
    <n v="12435.85"/>
    <n v="12747.08"/>
  </r>
  <r>
    <n v="1"/>
    <d v="2020-05-01T00:00:00"/>
    <d v="2021-06-01T00:00:00"/>
    <n v="436"/>
    <x v="10"/>
    <n v="5146704.92"/>
    <n v="5146704.92"/>
    <n v="2.9090000000000001E-2"/>
    <n v="12476.47"/>
    <n v="1478813.75"/>
    <n v="0"/>
    <n v="-2293.0500000000002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48.08"/>
    <n v="25103.119999999999"/>
    <n v="2.9099999999999998E-3"/>
    <n v="5146704.92"/>
    <n v="0"/>
    <n v="0"/>
    <n v="0"/>
    <n v="0"/>
    <n v="0"/>
    <n v="0"/>
    <n v="1248.08"/>
    <n v="12476.470000000001"/>
    <n v="11431.5"/>
  </r>
  <r>
    <n v="1"/>
    <d v="2020-05-01T00:00:00"/>
    <d v="2021-06-01T00:00:00"/>
    <n v="436"/>
    <x v="11"/>
    <n v="5191808.88"/>
    <n v="5191808.88"/>
    <n v="2.9090000000000001E-2"/>
    <n v="12585.81"/>
    <n v="1491399.56"/>
    <n v="0"/>
    <n v="-1054.3499999999999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59.01"/>
    <n v="25307.78"/>
    <n v="2.9099999999999998E-3"/>
    <n v="5191808.88"/>
    <n v="0"/>
    <n v="0"/>
    <n v="0"/>
    <n v="0"/>
    <n v="0"/>
    <n v="0"/>
    <n v="1259.01"/>
    <n v="12585.81"/>
    <n v="12790.47"/>
  </r>
  <r>
    <n v="1"/>
    <d v="2020-05-01T00:00:00"/>
    <d v="2021-06-01T00:00:00"/>
    <n v="436"/>
    <x v="12"/>
    <n v="5216441.74"/>
    <n v="5216441.74"/>
    <n v="2.9090000000000001E-2"/>
    <n v="12645.52"/>
    <n v="1504045.08"/>
    <n v="0"/>
    <n v="-923.3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64.99"/>
    <n v="25649.47"/>
    <n v="2.9099999999999998E-3"/>
    <n v="5216441.74"/>
    <n v="0"/>
    <n v="0"/>
    <n v="0"/>
    <n v="0"/>
    <n v="0"/>
    <n v="0"/>
    <n v="1264.99"/>
    <n v="12645.52"/>
    <n v="12987.210000000001"/>
  </r>
  <r>
    <n v="1"/>
    <d v="2020-05-01T00:00:00"/>
    <d v="2021-06-01T00:00:00"/>
    <n v="436"/>
    <x v="13"/>
    <n v="5236176.59"/>
    <n v="5236176.59"/>
    <n v="2.9090000000000001E-2"/>
    <n v="12693.36"/>
    <n v="1516738.44"/>
    <n v="0"/>
    <n v="-671.22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69.77"/>
    <n v="26248.02"/>
    <n v="2.9099999999999998E-3"/>
    <n v="5236176.59"/>
    <n v="0"/>
    <n v="0"/>
    <n v="0"/>
    <n v="0"/>
    <n v="0"/>
    <n v="0"/>
    <n v="1269.77"/>
    <n v="12693.36"/>
    <n v="13291.910000000002"/>
  </r>
  <r>
    <n v="1"/>
    <d v="2020-05-01T00:00:00"/>
    <d v="2021-06-01T00:00:00"/>
    <n v="437"/>
    <x v="0"/>
    <n v="593040.09"/>
    <n v="593040.09"/>
    <n v="2.3640000000000001E-2"/>
    <n v="1168.29"/>
    <n v="234604.28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008.6299999999992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1"/>
    <n v="593040.09"/>
    <n v="593040.09"/>
    <n v="2.3640000000000001E-2"/>
    <n v="1168.29"/>
    <n v="235772.57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125.26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2"/>
    <n v="593040.09"/>
    <n v="593040.09"/>
    <n v="2.3640000000000001E-2"/>
    <n v="1168.29"/>
    <n v="236940.86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241.89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3"/>
    <n v="593040.09"/>
    <n v="593040.09"/>
    <n v="2.3640000000000001E-2"/>
    <n v="1168.29"/>
    <n v="238109.15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358.52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4"/>
    <n v="593040.09"/>
    <n v="593040.09"/>
    <n v="2.3640000000000001E-2"/>
    <n v="1168.29"/>
    <n v="239277.44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475.15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5"/>
    <n v="593040.09"/>
    <n v="593040.09"/>
    <n v="2.3640000000000001E-2"/>
    <n v="1168.29"/>
    <n v="240445.73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591.7800000000007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6"/>
    <n v="593040.09"/>
    <n v="593040.09"/>
    <n v="2.3640000000000001E-2"/>
    <n v="1168.29"/>
    <n v="241614.02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708.41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7"/>
    <n v="593040.09"/>
    <n v="593040.09"/>
    <n v="2.3640000000000001E-2"/>
    <n v="1168.29"/>
    <n v="242782.31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825.0400000000009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8"/>
    <n v="593040.09"/>
    <n v="593040.09"/>
    <n v="2.3640000000000001E-2"/>
    <n v="1168.29"/>
    <n v="243950.6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941.67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9"/>
    <n v="593040.09"/>
    <n v="593040.09"/>
    <n v="2.3640000000000001E-2"/>
    <n v="1168.29"/>
    <n v="245118.89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058.299999999999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10"/>
    <n v="593040.09"/>
    <n v="593040.09"/>
    <n v="2.3640000000000001E-2"/>
    <n v="1168.29"/>
    <n v="246287.18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174.93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11"/>
    <n v="593040.09"/>
    <n v="593040.09"/>
    <n v="2.3640000000000001E-2"/>
    <n v="1168.29"/>
    <n v="247455.47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291.56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12"/>
    <n v="593040.09"/>
    <n v="593040.09"/>
    <n v="2.3640000000000001E-2"/>
    <n v="1168.29"/>
    <n v="248623.76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408.19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7"/>
    <x v="13"/>
    <n v="593040.09"/>
    <n v="593040.09"/>
    <n v="2.3640000000000001E-2"/>
    <n v="1168.29"/>
    <n v="249792.05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524.82"/>
    <n v="2.3600000000000001E-3"/>
    <n v="593040.09"/>
    <n v="0"/>
    <n v="0"/>
    <n v="0"/>
    <n v="0"/>
    <n v="0"/>
    <n v="0"/>
    <n v="116.63"/>
    <n v="1168.29"/>
    <n v="1284.92"/>
  </r>
  <r>
    <n v="1"/>
    <d v="2020-05-01T00:00:00"/>
    <d v="2021-06-01T00:00:00"/>
    <n v="438"/>
    <x v="0"/>
    <n v="1861833.78"/>
    <n v="1861833.78"/>
    <n v="3.3000000000000002E-2"/>
    <n v="5120.04"/>
    <n v="878882.07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1833.78"/>
    <n v="0"/>
    <n v="0"/>
    <n v="0"/>
    <n v="0"/>
    <n v="0"/>
    <n v="0"/>
    <n v="0"/>
    <n v="5120.04"/>
    <n v="5120.04"/>
  </r>
  <r>
    <n v="1"/>
    <d v="2020-05-01T00:00:00"/>
    <d v="2021-06-01T00:00:00"/>
    <n v="438"/>
    <x v="1"/>
    <n v="1861833.78"/>
    <n v="1861833.78"/>
    <n v="3.3000000000000002E-2"/>
    <n v="5120.04"/>
    <n v="884002.11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1833.78"/>
    <n v="0"/>
    <n v="0"/>
    <n v="0"/>
    <n v="0"/>
    <n v="0"/>
    <n v="0"/>
    <n v="0"/>
    <n v="5120.04"/>
    <n v="5120.04"/>
  </r>
  <r>
    <n v="1"/>
    <d v="2020-05-01T00:00:00"/>
    <d v="2021-06-01T00:00:00"/>
    <n v="438"/>
    <x v="2"/>
    <n v="1861833.78"/>
    <n v="1861833.78"/>
    <n v="3.3000000000000002E-2"/>
    <n v="5120.04"/>
    <n v="889122.15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1833.78"/>
    <n v="0"/>
    <n v="0"/>
    <n v="0"/>
    <n v="0"/>
    <n v="0"/>
    <n v="0"/>
    <n v="0"/>
    <n v="5120.04"/>
    <n v="5120.04"/>
  </r>
  <r>
    <n v="1"/>
    <d v="2020-05-01T00:00:00"/>
    <d v="2021-06-01T00:00:00"/>
    <n v="438"/>
    <x v="3"/>
    <n v="1861833.78"/>
    <n v="1861833.78"/>
    <n v="3.3000000000000002E-2"/>
    <n v="5120.04"/>
    <n v="894242.19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1833.78"/>
    <n v="0"/>
    <n v="0"/>
    <n v="0"/>
    <n v="0"/>
    <n v="0"/>
    <n v="0"/>
    <n v="0"/>
    <n v="5120.04"/>
    <n v="5120.04"/>
  </r>
  <r>
    <n v="1"/>
    <d v="2020-05-01T00:00:00"/>
    <d v="2021-06-01T00:00:00"/>
    <n v="438"/>
    <x v="4"/>
    <n v="1865283.64"/>
    <n v="1865283.64"/>
    <n v="3.3000000000000002E-2"/>
    <n v="5129.53"/>
    <n v="899371.72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5283.64"/>
    <n v="0"/>
    <n v="0"/>
    <n v="0"/>
    <n v="0"/>
    <n v="0"/>
    <n v="0"/>
    <n v="0"/>
    <n v="5129.53"/>
    <n v="5129.53"/>
  </r>
  <r>
    <n v="1"/>
    <d v="2020-05-01T00:00:00"/>
    <d v="2021-06-01T00:00:00"/>
    <n v="438"/>
    <x v="5"/>
    <n v="1865283.64"/>
    <n v="1865283.64"/>
    <n v="3.3000000000000002E-2"/>
    <n v="5129.53"/>
    <n v="904501.25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5283.64"/>
    <n v="0"/>
    <n v="0"/>
    <n v="0"/>
    <n v="0"/>
    <n v="0"/>
    <n v="0"/>
    <n v="0"/>
    <n v="5129.53"/>
    <n v="5129.53"/>
  </r>
  <r>
    <n v="1"/>
    <d v="2020-05-01T00:00:00"/>
    <d v="2021-06-01T00:00:00"/>
    <n v="438"/>
    <x v="6"/>
    <n v="1906087.62"/>
    <n v="1906087.62"/>
    <n v="3.3000000000000002E-2"/>
    <n v="5241.74"/>
    <n v="909742.99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06087.62"/>
    <n v="0"/>
    <n v="0"/>
    <n v="0"/>
    <n v="0"/>
    <n v="0"/>
    <n v="0"/>
    <n v="0"/>
    <n v="5241.74"/>
    <n v="5241.74"/>
  </r>
  <r>
    <n v="1"/>
    <d v="2020-05-01T00:00:00"/>
    <d v="2021-06-01T00:00:00"/>
    <n v="438"/>
    <x v="7"/>
    <n v="1906087.62"/>
    <n v="1906087.62"/>
    <n v="3.3000000000000002E-2"/>
    <n v="5241.74"/>
    <n v="914984.73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06087.62"/>
    <n v="0"/>
    <n v="0"/>
    <n v="0"/>
    <n v="0"/>
    <n v="0"/>
    <n v="0"/>
    <n v="0"/>
    <n v="5241.74"/>
    <n v="5241.74"/>
  </r>
  <r>
    <n v="1"/>
    <d v="2020-05-01T00:00:00"/>
    <d v="2021-06-01T00:00:00"/>
    <n v="438"/>
    <x v="8"/>
    <n v="1906087.62"/>
    <n v="1906087.62"/>
    <n v="3.3000000000000002E-2"/>
    <n v="5241.74"/>
    <n v="920226.47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06087.62"/>
    <n v="0"/>
    <n v="0"/>
    <n v="0"/>
    <n v="0"/>
    <n v="0"/>
    <n v="0"/>
    <n v="0"/>
    <n v="5241.74"/>
    <n v="5241.74"/>
  </r>
  <r>
    <n v="1"/>
    <d v="2020-05-01T00:00:00"/>
    <d v="2021-06-01T00:00:00"/>
    <n v="438"/>
    <x v="9"/>
    <n v="1931400.47"/>
    <n v="1931400.47"/>
    <n v="3.3000000000000002E-2"/>
    <n v="5311.35"/>
    <n v="925537.82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31400.47"/>
    <n v="0"/>
    <n v="0"/>
    <n v="0"/>
    <n v="0"/>
    <n v="0"/>
    <n v="0"/>
    <n v="0"/>
    <n v="5311.35"/>
    <n v="5311.35"/>
  </r>
  <r>
    <n v="1"/>
    <d v="2020-05-01T00:00:00"/>
    <d v="2021-06-01T00:00:00"/>
    <n v="438"/>
    <x v="10"/>
    <n v="1954499.91"/>
    <n v="1954499.91"/>
    <n v="3.3000000000000002E-2"/>
    <n v="5374.87"/>
    <n v="930912.69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54499.91"/>
    <n v="0"/>
    <n v="0"/>
    <n v="0"/>
    <n v="0"/>
    <n v="0"/>
    <n v="0"/>
    <n v="0"/>
    <n v="5374.87"/>
    <n v="5374.87"/>
  </r>
  <r>
    <n v="1"/>
    <d v="2020-05-01T00:00:00"/>
    <d v="2021-06-01T00:00:00"/>
    <n v="438"/>
    <x v="11"/>
    <n v="1954499.91"/>
    <n v="1954499.91"/>
    <n v="3.3000000000000002E-2"/>
    <n v="5374.87"/>
    <n v="936287.56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54499.91"/>
    <n v="0"/>
    <n v="0"/>
    <n v="0"/>
    <n v="0"/>
    <n v="0"/>
    <n v="0"/>
    <n v="0"/>
    <n v="5374.87"/>
    <n v="5374.87"/>
  </r>
  <r>
    <n v="1"/>
    <d v="2020-05-01T00:00:00"/>
    <d v="2021-06-01T00:00:00"/>
    <n v="438"/>
    <x v="12"/>
    <n v="1954499.91"/>
    <n v="1954499.91"/>
    <n v="3.3000000000000002E-2"/>
    <n v="5374.87"/>
    <n v="941662.43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54499.91"/>
    <n v="0"/>
    <n v="0"/>
    <n v="0"/>
    <n v="0"/>
    <n v="0"/>
    <n v="0"/>
    <n v="0"/>
    <n v="5374.87"/>
    <n v="5374.87"/>
  </r>
  <r>
    <n v="1"/>
    <d v="2020-05-01T00:00:00"/>
    <d v="2021-06-01T00:00:00"/>
    <n v="438"/>
    <x v="13"/>
    <n v="1955748.6"/>
    <n v="1955748.6"/>
    <n v="3.3000000000000002E-2"/>
    <n v="5378.31"/>
    <n v="947040.74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55748.6"/>
    <n v="0"/>
    <n v="0"/>
    <n v="0"/>
    <n v="0"/>
    <n v="0"/>
    <n v="0"/>
    <n v="0"/>
    <n v="5378.31"/>
    <n v="5378.31"/>
  </r>
  <r>
    <n v="1"/>
    <d v="2020-05-01T00:00:00"/>
    <d v="2021-06-01T00:00:00"/>
    <n v="439"/>
    <x v="0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2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3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4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5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6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7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8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9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0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1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2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3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0"/>
    <x v="0"/>
    <n v="1694787.28"/>
    <n v="1694787.28"/>
    <n v="2.3E-2"/>
    <n v="3248.34"/>
    <n v="1058375.71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694787.28"/>
    <n v="0"/>
    <n v="0"/>
    <n v="0"/>
    <n v="0"/>
    <n v="0"/>
    <n v="0"/>
    <n v="0"/>
    <n v="3248.34"/>
    <n v="3248.34"/>
  </r>
  <r>
    <n v="1"/>
    <d v="2020-05-01T00:00:00"/>
    <d v="2021-06-01T00:00:00"/>
    <n v="440"/>
    <x v="1"/>
    <n v="1694787.28"/>
    <n v="1694787.28"/>
    <n v="2.3E-2"/>
    <n v="3248.34"/>
    <n v="1061624.05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694787.28"/>
    <n v="0"/>
    <n v="0"/>
    <n v="0"/>
    <n v="0"/>
    <n v="0"/>
    <n v="0"/>
    <n v="0"/>
    <n v="3248.34"/>
    <n v="3248.34"/>
  </r>
  <r>
    <n v="1"/>
    <d v="2020-05-01T00:00:00"/>
    <d v="2021-06-01T00:00:00"/>
    <n v="440"/>
    <x v="2"/>
    <n v="1713666.81"/>
    <n v="1713666.81"/>
    <n v="2.3E-2"/>
    <n v="3284.53"/>
    <n v="1064908.58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13666.81"/>
    <n v="0"/>
    <n v="0"/>
    <n v="0"/>
    <n v="0"/>
    <n v="0"/>
    <n v="0"/>
    <n v="0"/>
    <n v="3284.53"/>
    <n v="3284.53"/>
  </r>
  <r>
    <n v="1"/>
    <d v="2020-05-01T00:00:00"/>
    <d v="2021-06-01T00:00:00"/>
    <n v="440"/>
    <x v="3"/>
    <n v="1735689.87"/>
    <n v="1735689.87"/>
    <n v="2.3E-2"/>
    <n v="3326.74"/>
    <n v="1068235.32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4"/>
    <n v="1735689.87"/>
    <n v="1735689.87"/>
    <n v="2.3E-2"/>
    <n v="3326.74"/>
    <n v="1071562.06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5"/>
    <n v="1735689.87"/>
    <n v="1735689.87"/>
    <n v="2.3E-2"/>
    <n v="3326.74"/>
    <n v="1074888.8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6"/>
    <n v="1735689.87"/>
    <n v="1735689.87"/>
    <n v="2.3E-2"/>
    <n v="3326.74"/>
    <n v="1078215.54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7"/>
    <n v="1735689.87"/>
    <n v="1735689.87"/>
    <n v="2.3E-2"/>
    <n v="3326.74"/>
    <n v="1081542.28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8"/>
    <n v="1735689.87"/>
    <n v="1735689.87"/>
    <n v="2.3E-2"/>
    <n v="3326.74"/>
    <n v="1084869.02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9"/>
    <n v="1735689.87"/>
    <n v="1735689.87"/>
    <n v="2.3E-2"/>
    <n v="3326.74"/>
    <n v="1088195.76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10"/>
    <n v="1735689.87"/>
    <n v="1735689.87"/>
    <n v="2.3E-2"/>
    <n v="3326.74"/>
    <n v="1091522.5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11"/>
    <n v="1735689.87"/>
    <n v="1735689.87"/>
    <n v="2.3E-2"/>
    <n v="3326.74"/>
    <n v="1094849.24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12"/>
    <n v="1735689.87"/>
    <n v="1735689.87"/>
    <n v="2.3E-2"/>
    <n v="3326.74"/>
    <n v="1098175.98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0"/>
    <x v="13"/>
    <n v="1735689.87"/>
    <n v="1735689.87"/>
    <n v="2.3E-2"/>
    <n v="3326.74"/>
    <n v="1101502.72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  <n v="3326.74"/>
  </r>
  <r>
    <n v="1"/>
    <d v="2020-05-01T00:00:00"/>
    <d v="2021-06-01T00:00:00"/>
    <n v="441"/>
    <x v="0"/>
    <n v="1099525.71"/>
    <n v="1099525.71"/>
    <n v="0.04"/>
    <n v="3665.09"/>
    <n v="604424.1800000000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099525.71"/>
    <n v="0"/>
    <n v="0"/>
    <n v="0"/>
    <n v="0"/>
    <n v="0"/>
    <n v="0"/>
    <n v="0"/>
    <n v="3665.09"/>
    <n v="3665.09"/>
  </r>
  <r>
    <n v="1"/>
    <d v="2020-05-01T00:00:00"/>
    <d v="2021-06-01T00:00:00"/>
    <n v="441"/>
    <x v="1"/>
    <n v="1099525.71"/>
    <n v="1099525.71"/>
    <n v="0.04"/>
    <n v="3665.09"/>
    <n v="608089.27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099525.71"/>
    <n v="0"/>
    <n v="0"/>
    <n v="0"/>
    <n v="0"/>
    <n v="0"/>
    <n v="0"/>
    <n v="0"/>
    <n v="3665.09"/>
    <n v="3665.09"/>
  </r>
  <r>
    <n v="1"/>
    <d v="2020-05-01T00:00:00"/>
    <d v="2021-06-01T00:00:00"/>
    <n v="441"/>
    <x v="2"/>
    <n v="1099525.71"/>
    <n v="1099525.71"/>
    <n v="0.04"/>
    <n v="3665.09"/>
    <n v="611754.36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099525.71"/>
    <n v="0"/>
    <n v="0"/>
    <n v="0"/>
    <n v="0"/>
    <n v="0"/>
    <n v="0"/>
    <n v="0"/>
    <n v="3665.09"/>
    <n v="3665.09"/>
  </r>
  <r>
    <n v="1"/>
    <d v="2020-05-01T00:00:00"/>
    <d v="2021-06-01T00:00:00"/>
    <n v="441"/>
    <x v="3"/>
    <n v="1099525.71"/>
    <n v="1099525.71"/>
    <n v="0.04"/>
    <n v="3665.09"/>
    <n v="615419.4499999999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099525.71"/>
    <n v="0"/>
    <n v="0"/>
    <n v="0"/>
    <n v="0"/>
    <n v="0"/>
    <n v="0"/>
    <n v="0"/>
    <n v="3665.09"/>
    <n v="3665.09"/>
  </r>
  <r>
    <n v="1"/>
    <d v="2020-05-01T00:00:00"/>
    <d v="2021-06-01T00:00:00"/>
    <n v="441"/>
    <x v="4"/>
    <n v="1103717.71"/>
    <n v="1103717.71"/>
    <n v="0.04"/>
    <n v="3679.06"/>
    <n v="619098.51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03717.71"/>
    <n v="0"/>
    <n v="0"/>
    <n v="0"/>
    <n v="0"/>
    <n v="0"/>
    <n v="0"/>
    <n v="0"/>
    <n v="3679.06"/>
    <n v="3679.06"/>
  </r>
  <r>
    <n v="1"/>
    <d v="2020-05-01T00:00:00"/>
    <d v="2021-06-01T00:00:00"/>
    <n v="441"/>
    <x v="5"/>
    <n v="1103717.71"/>
    <n v="1103717.71"/>
    <n v="0.04"/>
    <n v="3679.06"/>
    <n v="622777.5699999999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03717.71"/>
    <n v="0"/>
    <n v="0"/>
    <n v="0"/>
    <n v="0"/>
    <n v="0"/>
    <n v="0"/>
    <n v="0"/>
    <n v="3679.06"/>
    <n v="3679.06"/>
  </r>
  <r>
    <n v="1"/>
    <d v="2020-05-01T00:00:00"/>
    <d v="2021-06-01T00:00:00"/>
    <n v="441"/>
    <x v="6"/>
    <n v="1117335.3400000001"/>
    <n v="1117335.3400000001"/>
    <n v="0.04"/>
    <n v="3724.45"/>
    <n v="626502.02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17335.3400000001"/>
    <n v="0"/>
    <n v="0"/>
    <n v="0"/>
    <n v="0"/>
    <n v="0"/>
    <n v="0"/>
    <n v="0"/>
    <n v="3724.4500000000003"/>
    <n v="3724.45"/>
  </r>
  <r>
    <n v="1"/>
    <d v="2020-05-01T00:00:00"/>
    <d v="2021-06-01T00:00:00"/>
    <n v="441"/>
    <x v="7"/>
    <n v="1123196.69"/>
    <n v="1123196.69"/>
    <n v="0.04"/>
    <n v="3743.99"/>
    <n v="630246.01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3196.69"/>
    <n v="0"/>
    <n v="0"/>
    <n v="0"/>
    <n v="0"/>
    <n v="0"/>
    <n v="0"/>
    <n v="0"/>
    <n v="3743.9900000000002"/>
    <n v="3743.99"/>
  </r>
  <r>
    <n v="1"/>
    <d v="2020-05-01T00:00:00"/>
    <d v="2021-06-01T00:00:00"/>
    <n v="441"/>
    <x v="8"/>
    <n v="1122676.69"/>
    <n v="1122676.69"/>
    <n v="0.04"/>
    <n v="3742.26"/>
    <n v="633988.27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  <n v="3742.26"/>
  </r>
  <r>
    <n v="1"/>
    <d v="2020-05-01T00:00:00"/>
    <d v="2021-06-01T00:00:00"/>
    <n v="441"/>
    <x v="9"/>
    <n v="1122676.69"/>
    <n v="1122676.69"/>
    <n v="0.04"/>
    <n v="3742.26"/>
    <n v="637730.53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  <n v="3742.26"/>
  </r>
  <r>
    <n v="1"/>
    <d v="2020-05-01T00:00:00"/>
    <d v="2021-06-01T00:00:00"/>
    <n v="441"/>
    <x v="10"/>
    <n v="1122676.69"/>
    <n v="1122676.69"/>
    <n v="0.04"/>
    <n v="3742.26"/>
    <n v="641472.79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  <n v="3742.26"/>
  </r>
  <r>
    <n v="1"/>
    <d v="2020-05-01T00:00:00"/>
    <d v="2021-06-01T00:00:00"/>
    <n v="441"/>
    <x v="11"/>
    <n v="1122676.69"/>
    <n v="1122676.69"/>
    <n v="0.04"/>
    <n v="3742.26"/>
    <n v="645215.0500000000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  <n v="3742.26"/>
  </r>
  <r>
    <n v="1"/>
    <d v="2020-05-01T00:00:00"/>
    <d v="2021-06-01T00:00:00"/>
    <n v="441"/>
    <x v="12"/>
    <n v="1122676.69"/>
    <n v="1122676.69"/>
    <n v="0.04"/>
    <n v="3742.26"/>
    <n v="648957.31000000006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  <n v="3742.26"/>
  </r>
  <r>
    <n v="1"/>
    <d v="2020-05-01T00:00:00"/>
    <d v="2021-06-01T00:00:00"/>
    <n v="441"/>
    <x v="13"/>
    <n v="1122676.69"/>
    <n v="1122676.69"/>
    <n v="0.04"/>
    <n v="3742.26"/>
    <n v="652699.5699999999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  <n v="3742.26"/>
  </r>
  <r>
    <n v="1"/>
    <d v="2020-05-01T00:00:00"/>
    <d v="2021-06-01T00:00:00"/>
    <n v="442"/>
    <x v="0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1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2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3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4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5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6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  <n v="0"/>
  </r>
  <r>
    <n v="1"/>
    <d v="2020-05-01T00:00:00"/>
    <d v="2021-06-01T00:00:00"/>
    <n v="442"/>
    <x v="7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  <n v="0"/>
  </r>
  <r>
    <n v="1"/>
    <d v="2020-05-01T00:00:00"/>
    <d v="2021-06-01T00:00:00"/>
    <n v="442"/>
    <x v="8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  <n v="0"/>
  </r>
  <r>
    <n v="1"/>
    <d v="2020-05-01T00:00:00"/>
    <d v="2021-06-01T00:00:00"/>
    <n v="442"/>
    <x v="9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  <n v="0"/>
  </r>
  <r>
    <n v="1"/>
    <d v="2020-05-01T00:00:00"/>
    <d v="2021-06-01T00:00:00"/>
    <n v="442"/>
    <x v="10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  <n v="0"/>
  </r>
  <r>
    <n v="1"/>
    <d v="2020-05-01T00:00:00"/>
    <d v="2021-06-01T00:00:00"/>
    <n v="442"/>
    <x v="11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  <n v="0"/>
  </r>
  <r>
    <n v="1"/>
    <d v="2020-05-01T00:00:00"/>
    <d v="2021-06-01T00:00:00"/>
    <n v="442"/>
    <x v="12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  <n v="0"/>
  </r>
  <r>
    <n v="1"/>
    <d v="2020-05-01T00:00:00"/>
    <d v="2021-06-01T00:00:00"/>
    <n v="442"/>
    <x v="13"/>
    <n v="8060"/>
    <n v="806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8060"/>
    <n v="0"/>
    <n v="0"/>
    <n v="0"/>
    <n v="0"/>
    <n v="0"/>
    <n v="0"/>
    <n v="0"/>
    <n v="0"/>
    <n v="0"/>
  </r>
  <r>
    <n v="1"/>
    <d v="2020-05-01T00:00:00"/>
    <d v="2021-06-01T00:00:00"/>
    <n v="443"/>
    <x v="0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1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2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3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4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5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6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7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8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9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10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11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12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3"/>
    <x v="13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  <n v="0"/>
  </r>
  <r>
    <n v="1"/>
    <d v="2020-05-01T00:00:00"/>
    <d v="2021-06-01T00:00:00"/>
    <n v="444"/>
    <x v="0"/>
    <n v="68679.06"/>
    <n v="68679.06"/>
    <n v="2.3E-2"/>
    <n v="131.63"/>
    <n v="-181486.53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1"/>
    <n v="68679.06"/>
    <n v="68679.06"/>
    <n v="2.3E-2"/>
    <n v="131.63"/>
    <n v="-181354.9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2"/>
    <n v="68679.06"/>
    <n v="68679.06"/>
    <n v="2.3E-2"/>
    <n v="131.63"/>
    <n v="-181223.27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3"/>
    <n v="68679.06"/>
    <n v="68679.06"/>
    <n v="2.3E-2"/>
    <n v="131.63"/>
    <n v="-181091.64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4"/>
    <n v="68679.06"/>
    <n v="68679.06"/>
    <n v="2.3E-2"/>
    <n v="131.63"/>
    <n v="-180960.01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5"/>
    <n v="68679.06"/>
    <n v="68679.06"/>
    <n v="2.3E-2"/>
    <n v="131.63"/>
    <n v="-180828.38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6"/>
    <n v="68679.06"/>
    <n v="68679.06"/>
    <n v="2.3E-2"/>
    <n v="131.63"/>
    <n v="-180696.75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7"/>
    <n v="68679.06"/>
    <n v="68679.06"/>
    <n v="2.3E-2"/>
    <n v="131.63"/>
    <n v="-180565.12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8"/>
    <n v="68679.06"/>
    <n v="68679.06"/>
    <n v="2.3E-2"/>
    <n v="131.63"/>
    <n v="-180433.49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9"/>
    <n v="68679.06"/>
    <n v="68679.06"/>
    <n v="2.3E-2"/>
    <n v="131.63"/>
    <n v="-180301.86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  <n v="131.63"/>
  </r>
  <r>
    <n v="1"/>
    <d v="2020-05-01T00:00:00"/>
    <d v="2021-06-01T00:00:00"/>
    <n v="444"/>
    <x v="10"/>
    <n v="83679.06"/>
    <n v="83679.06"/>
    <n v="2.3E-2"/>
    <n v="160.38"/>
    <n v="-180141.48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83679.06"/>
    <n v="0"/>
    <n v="0"/>
    <n v="0"/>
    <n v="0"/>
    <n v="0"/>
    <n v="0"/>
    <n v="0"/>
    <n v="160.38"/>
    <n v="160.38"/>
  </r>
  <r>
    <n v="1"/>
    <d v="2020-05-01T00:00:00"/>
    <d v="2021-06-01T00:00:00"/>
    <n v="444"/>
    <x v="11"/>
    <n v="83679.06"/>
    <n v="83679.06"/>
    <n v="2.3E-2"/>
    <n v="160.38"/>
    <n v="-179981.1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83679.06"/>
    <n v="0"/>
    <n v="0"/>
    <n v="0"/>
    <n v="0"/>
    <n v="0"/>
    <n v="0"/>
    <n v="0"/>
    <n v="160.38"/>
    <n v="160.38"/>
  </r>
  <r>
    <n v="1"/>
    <d v="2020-05-01T00:00:00"/>
    <d v="2021-06-01T00:00:00"/>
    <n v="444"/>
    <x v="12"/>
    <n v="83679.06"/>
    <n v="83679.06"/>
    <n v="2.3E-2"/>
    <n v="160.38"/>
    <n v="-179820.72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83679.06"/>
    <n v="0"/>
    <n v="0"/>
    <n v="0"/>
    <n v="0"/>
    <n v="0"/>
    <n v="0"/>
    <n v="0"/>
    <n v="160.38"/>
    <n v="160.38"/>
  </r>
  <r>
    <n v="1"/>
    <d v="2020-05-01T00:00:00"/>
    <d v="2021-06-01T00:00:00"/>
    <n v="444"/>
    <x v="13"/>
    <n v="103080.34"/>
    <n v="103080.34"/>
    <n v="2.3E-2"/>
    <n v="197.57"/>
    <n v="-179623.15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103080.34"/>
    <n v="0"/>
    <n v="0"/>
    <n v="0"/>
    <n v="0"/>
    <n v="0"/>
    <n v="0"/>
    <n v="0"/>
    <n v="197.57"/>
    <n v="197.57"/>
  </r>
  <r>
    <n v="1"/>
    <d v="2020-05-01T00:00:00"/>
    <d v="2021-06-01T00:00:00"/>
    <n v="445"/>
    <x v="0"/>
    <n v="52132.36"/>
    <n v="52132.36"/>
    <n v="2.3E-2"/>
    <n v="99.92"/>
    <n v="6900.9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1"/>
    <n v="52132.36"/>
    <n v="52132.36"/>
    <n v="2.3E-2"/>
    <n v="99.92"/>
    <n v="7000.84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2"/>
    <n v="52132.36"/>
    <n v="52132.36"/>
    <n v="2.3E-2"/>
    <n v="99.92"/>
    <n v="7100.76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3"/>
    <n v="52132.36"/>
    <n v="52132.36"/>
    <n v="2.3E-2"/>
    <n v="99.92"/>
    <n v="7200.68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4"/>
    <n v="52132.36"/>
    <n v="52132.36"/>
    <n v="2.3E-2"/>
    <n v="99.92"/>
    <n v="7300.6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5"/>
    <n v="52132.36"/>
    <n v="52132.36"/>
    <n v="2.3E-2"/>
    <n v="99.92"/>
    <n v="7400.5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6"/>
    <n v="52132.36"/>
    <n v="52132.36"/>
    <n v="2.3E-2"/>
    <n v="99.92"/>
    <n v="7500.44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7"/>
    <n v="52132.36"/>
    <n v="52132.36"/>
    <n v="2.3E-2"/>
    <n v="99.92"/>
    <n v="7600.36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8"/>
    <n v="52132.36"/>
    <n v="52132.36"/>
    <n v="2.3E-2"/>
    <n v="99.92"/>
    <n v="7700.28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9"/>
    <n v="52132.36"/>
    <n v="52132.36"/>
    <n v="2.3E-2"/>
    <n v="99.92"/>
    <n v="7800.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10"/>
    <n v="52132.36"/>
    <n v="52132.36"/>
    <n v="2.3E-2"/>
    <n v="99.92"/>
    <n v="7900.1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11"/>
    <n v="52132.36"/>
    <n v="52132.36"/>
    <n v="2.3E-2"/>
    <n v="99.92"/>
    <n v="8000.04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12"/>
    <n v="52132.36"/>
    <n v="52132.36"/>
    <n v="2.3E-2"/>
    <n v="99.92"/>
    <n v="8099.96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5"/>
    <x v="13"/>
    <n v="52132.36"/>
    <n v="52132.36"/>
    <n v="2.3E-2"/>
    <n v="99.92"/>
    <n v="8199.879999999999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  <n v="99.92"/>
  </r>
  <r>
    <n v="1"/>
    <d v="2020-05-01T00:00:00"/>
    <d v="2021-06-01T00:00:00"/>
    <n v="446"/>
    <x v="0"/>
    <n v="93951.24"/>
    <n v="93951.24"/>
    <n v="7.1428569999999997E-2"/>
    <n v="559.23"/>
    <n v="611366.80000000005"/>
    <n v="0"/>
    <n v="0"/>
    <n v="-559.23"/>
    <n v="0"/>
    <n v="0"/>
    <n v="0"/>
    <n v="0"/>
    <n v="0"/>
    <n v="0"/>
    <n v="0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0"/>
  </r>
  <r>
    <n v="1"/>
    <d v="2020-05-01T00:00:00"/>
    <d v="2021-06-01T00:00:00"/>
    <n v="446"/>
    <x v="1"/>
    <n v="93951.24"/>
    <n v="93951.24"/>
    <n v="7.1428569999999997E-2"/>
    <n v="559.23"/>
    <n v="611366.80000000005"/>
    <n v="0"/>
    <n v="0"/>
    <n v="-559.23"/>
    <n v="0"/>
    <n v="0"/>
    <n v="0"/>
    <n v="0"/>
    <n v="0"/>
    <n v="0"/>
    <n v="0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0"/>
  </r>
  <r>
    <n v="1"/>
    <d v="2020-05-01T00:00:00"/>
    <d v="2021-06-01T00:00:00"/>
    <n v="446"/>
    <x v="2"/>
    <n v="93951.24"/>
    <n v="93951.24"/>
    <n v="7.1428569999999997E-2"/>
    <n v="559.23"/>
    <n v="611366.80000000005"/>
    <n v="0"/>
    <n v="0"/>
    <n v="-559.23"/>
    <n v="0"/>
    <n v="0"/>
    <n v="0"/>
    <n v="0"/>
    <n v="0"/>
    <n v="0"/>
    <n v="0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0"/>
  </r>
  <r>
    <n v="1"/>
    <d v="2020-05-01T00:00:00"/>
    <d v="2021-06-01T00:00:00"/>
    <n v="446"/>
    <x v="3"/>
    <n v="93951.24"/>
    <n v="93951.24"/>
    <n v="7.1428569999999997E-2"/>
    <n v="559.23"/>
    <n v="611366.80000000005"/>
    <n v="0"/>
    <n v="0"/>
    <n v="-559.23"/>
    <n v="0"/>
    <n v="0"/>
    <n v="0"/>
    <n v="0"/>
    <n v="0"/>
    <n v="0"/>
    <n v="0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0"/>
  </r>
  <r>
    <n v="1"/>
    <d v="2020-05-01T00:00:00"/>
    <d v="2021-06-01T00:00:00"/>
    <n v="446"/>
    <x v="4"/>
    <n v="93951.24"/>
    <n v="93951.24"/>
    <n v="7.1428569999999997E-2"/>
    <n v="559.23"/>
    <n v="613869.97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2503.17"/>
  </r>
  <r>
    <n v="1"/>
    <d v="2020-05-01T00:00:00"/>
    <d v="2021-06-01T00:00:00"/>
    <n v="446"/>
    <x v="5"/>
    <n v="93951.24"/>
    <n v="93951.24"/>
    <n v="7.1428569999999997E-2"/>
    <n v="559.23"/>
    <n v="616373.14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2503.17"/>
  </r>
  <r>
    <n v="1"/>
    <d v="2020-05-01T00:00:00"/>
    <d v="2021-06-01T00:00:00"/>
    <n v="446"/>
    <x v="6"/>
    <n v="93951.24"/>
    <n v="93951.24"/>
    <n v="7.1428569999999997E-2"/>
    <n v="559.23"/>
    <n v="618876.31000000006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2503.17"/>
  </r>
  <r>
    <n v="1"/>
    <d v="2020-05-01T00:00:00"/>
    <d v="2021-06-01T00:00:00"/>
    <n v="446"/>
    <x v="7"/>
    <n v="93951.24"/>
    <n v="93951.24"/>
    <n v="7.1428569999999997E-2"/>
    <n v="559.23"/>
    <n v="577357.48"/>
    <n v="0"/>
    <n v="0"/>
    <n v="-559.23"/>
    <n v="0"/>
    <n v="0"/>
    <n v="0"/>
    <n v="0"/>
    <n v="0"/>
    <n v="0"/>
    <n v="-41518.83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-41518.83"/>
  </r>
  <r>
    <n v="1"/>
    <d v="2020-05-01T00:00:00"/>
    <d v="2021-06-01T00:00:00"/>
    <n v="446"/>
    <x v="8"/>
    <n v="93951.24"/>
    <n v="93951.24"/>
    <n v="7.1428569999999997E-2"/>
    <n v="559.23"/>
    <n v="579860.65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2503.17"/>
  </r>
  <r>
    <n v="1"/>
    <d v="2020-05-01T00:00:00"/>
    <d v="2021-06-01T00:00:00"/>
    <n v="446"/>
    <x v="9"/>
    <n v="93951.24"/>
    <n v="93951.24"/>
    <n v="7.1428569999999997E-2"/>
    <n v="559.23"/>
    <n v="582363.81999999995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2503.17"/>
  </r>
  <r>
    <n v="1"/>
    <d v="2020-05-01T00:00:00"/>
    <d v="2021-06-01T00:00:00"/>
    <n v="446"/>
    <x v="10"/>
    <n v="93951.24"/>
    <n v="93951.24"/>
    <n v="7.1428569999999997E-2"/>
    <n v="559.23"/>
    <n v="584866.99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  <n v="2503.17"/>
  </r>
  <r>
    <n v="1"/>
    <d v="2020-05-01T00:00:00"/>
    <d v="2021-06-01T00:00:00"/>
    <n v="446"/>
    <x v="11"/>
    <n v="93951.24"/>
    <n v="93951.24"/>
    <n v="7.1428569999999997E-2"/>
    <n v="559.23"/>
    <n v="581952.06999999995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-5418.09"/>
    <x v="0"/>
    <n v="0"/>
    <n v="0"/>
    <n v="0"/>
    <n v="93951.24"/>
    <n v="0"/>
    <n v="0"/>
    <n v="0"/>
    <n v="0"/>
    <n v="0"/>
    <n v="0"/>
    <n v="0"/>
    <n v="0"/>
    <n v="-2914.92"/>
  </r>
  <r>
    <n v="1"/>
    <d v="2020-05-01T00:00:00"/>
    <d v="2021-06-01T00:00:00"/>
    <n v="446"/>
    <x v="12"/>
    <n v="88533.15"/>
    <n v="88533.15"/>
    <n v="7.1428569999999997E-2"/>
    <n v="526.98"/>
    <n v="584455.24"/>
    <n v="0"/>
    <n v="0"/>
    <n v="-526.98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88533.15"/>
    <n v="0"/>
    <n v="0"/>
    <n v="0"/>
    <n v="0"/>
    <n v="0"/>
    <n v="0"/>
    <n v="0"/>
    <n v="0"/>
    <n v="2503.17"/>
  </r>
  <r>
    <n v="1"/>
    <d v="2020-05-01T00:00:00"/>
    <d v="2021-06-01T00:00:00"/>
    <n v="446"/>
    <x v="13"/>
    <n v="88533.15"/>
    <n v="88533.15"/>
    <n v="7.1428569999999997E-2"/>
    <n v="526.98"/>
    <n v="586958.41"/>
    <n v="0"/>
    <n v="0"/>
    <n v="-526.98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88533.15"/>
    <n v="0"/>
    <n v="0"/>
    <n v="0"/>
    <n v="0"/>
    <n v="0"/>
    <n v="0"/>
    <n v="0"/>
    <n v="0"/>
    <n v="2503.17"/>
  </r>
  <r>
    <n v="1"/>
    <d v="2020-05-01T00:00:00"/>
    <d v="2021-06-01T00:00:00"/>
    <n v="447"/>
    <x v="0"/>
    <n v="63210.39"/>
    <n v="63210.39"/>
    <n v="0.1"/>
    <n v="526.75"/>
    <n v="64344.3"/>
    <n v="0"/>
    <n v="0"/>
    <n v="-526.75"/>
    <n v="0"/>
    <n v="0"/>
    <n v="0"/>
    <n v="0"/>
    <n v="0"/>
    <n v="0"/>
    <n v="0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  <n v="0"/>
  </r>
  <r>
    <n v="1"/>
    <d v="2020-05-01T00:00:00"/>
    <d v="2021-06-01T00:00:00"/>
    <n v="447"/>
    <x v="1"/>
    <n v="63210.39"/>
    <n v="63210.39"/>
    <n v="0.1"/>
    <n v="526.75"/>
    <n v="64344.3"/>
    <n v="0"/>
    <n v="0"/>
    <n v="-526.75"/>
    <n v="0"/>
    <n v="0"/>
    <n v="0"/>
    <n v="0"/>
    <n v="0"/>
    <n v="0"/>
    <n v="0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  <n v="0"/>
  </r>
  <r>
    <n v="1"/>
    <d v="2020-05-01T00:00:00"/>
    <d v="2021-06-01T00:00:00"/>
    <n v="447"/>
    <x v="2"/>
    <n v="63210.39"/>
    <n v="63210.39"/>
    <n v="0.1"/>
    <n v="526.75"/>
    <n v="64344.3"/>
    <n v="0"/>
    <n v="0"/>
    <n v="-526.75"/>
    <n v="0"/>
    <n v="0"/>
    <n v="0"/>
    <n v="0"/>
    <n v="0"/>
    <n v="0"/>
    <n v="0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  <n v="0"/>
  </r>
  <r>
    <n v="1"/>
    <d v="2020-05-01T00:00:00"/>
    <d v="2021-06-01T00:00:00"/>
    <n v="447"/>
    <x v="3"/>
    <n v="63210.39"/>
    <n v="63210.39"/>
    <n v="0.1"/>
    <n v="526.75"/>
    <n v="64344.3"/>
    <n v="0"/>
    <n v="0"/>
    <n v="-526.75"/>
    <n v="0"/>
    <n v="0"/>
    <n v="0"/>
    <n v="0"/>
    <n v="0"/>
    <n v="0"/>
    <n v="0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  <n v="0"/>
  </r>
  <r>
    <n v="1"/>
    <d v="2020-05-01T00:00:00"/>
    <d v="2021-06-01T00:00:00"/>
    <n v="447"/>
    <x v="4"/>
    <n v="63210.39"/>
    <n v="63210.39"/>
    <n v="0.1"/>
    <n v="526.75"/>
    <n v="67710.63"/>
    <n v="0"/>
    <n v="0"/>
    <n v="-526.75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  <n v="3366.33"/>
  </r>
  <r>
    <n v="1"/>
    <d v="2020-05-01T00:00:00"/>
    <d v="2021-06-01T00:00:00"/>
    <n v="447"/>
    <x v="5"/>
    <n v="63210.39"/>
    <n v="63210.39"/>
    <n v="0.1"/>
    <n v="526.75"/>
    <n v="65583.28"/>
    <n v="0"/>
    <n v="0"/>
    <n v="-526.75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-5493.68"/>
    <x v="0"/>
    <n v="0"/>
    <n v="0"/>
    <n v="0"/>
    <n v="63210.39"/>
    <n v="0"/>
    <n v="0"/>
    <n v="0"/>
    <n v="0"/>
    <n v="0"/>
    <n v="0"/>
    <n v="0"/>
    <n v="0"/>
    <n v="-2127.3500000000004"/>
  </r>
  <r>
    <n v="1"/>
    <d v="2020-05-01T00:00:00"/>
    <d v="2021-06-01T00:00:00"/>
    <n v="447"/>
    <x v="6"/>
    <n v="57716.71"/>
    <n v="57716.71"/>
    <n v="0.1"/>
    <n v="480.97"/>
    <n v="68949.61"/>
    <n v="0"/>
    <n v="0"/>
    <n v="-480.97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0"/>
    <n v="3366.33"/>
  </r>
  <r>
    <n v="1"/>
    <d v="2020-05-01T00:00:00"/>
    <d v="2021-06-01T00:00:00"/>
    <n v="447"/>
    <x v="7"/>
    <n v="57716.71"/>
    <n v="57716.71"/>
    <n v="0.1"/>
    <n v="480.97"/>
    <n v="-116397.09"/>
    <n v="0"/>
    <n v="0"/>
    <n v="0"/>
    <n v="0"/>
    <n v="0"/>
    <n v="0"/>
    <n v="0"/>
    <n v="0"/>
    <n v="0"/>
    <n v="-185827.67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  <n v="-185346.7"/>
  </r>
  <r>
    <n v="1"/>
    <d v="2020-05-01T00:00:00"/>
    <d v="2021-06-01T00:00:00"/>
    <n v="447"/>
    <x v="8"/>
    <n v="57716.71"/>
    <n v="57716.71"/>
    <n v="0.1"/>
    <n v="480.97"/>
    <n v="-112549.7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  <n v="3847.3"/>
  </r>
  <r>
    <n v="1"/>
    <d v="2020-05-01T00:00:00"/>
    <d v="2021-06-01T00:00:00"/>
    <n v="447"/>
    <x v="9"/>
    <n v="57716.71"/>
    <n v="57716.71"/>
    <n v="0.1"/>
    <n v="480.97"/>
    <n v="-108702.4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  <n v="3847.3"/>
  </r>
  <r>
    <n v="1"/>
    <d v="2020-05-01T00:00:00"/>
    <d v="2021-06-01T00:00:00"/>
    <n v="447"/>
    <x v="10"/>
    <n v="57716.71"/>
    <n v="57716.71"/>
    <n v="0.1"/>
    <n v="480.97"/>
    <n v="-104855.1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  <n v="3847.3"/>
  </r>
  <r>
    <n v="1"/>
    <d v="2020-05-01T00:00:00"/>
    <d v="2021-06-01T00:00:00"/>
    <n v="447"/>
    <x v="11"/>
    <n v="57716.71"/>
    <n v="57716.71"/>
    <n v="0.1"/>
    <n v="480.97"/>
    <n v="-101007.8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  <n v="3847.3"/>
  </r>
  <r>
    <n v="1"/>
    <d v="2020-05-01T00:00:00"/>
    <d v="2021-06-01T00:00:00"/>
    <n v="447"/>
    <x v="12"/>
    <n v="57716.71"/>
    <n v="57716.71"/>
    <n v="0.1"/>
    <n v="480.97"/>
    <n v="-97160.5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  <n v="3847.3"/>
  </r>
  <r>
    <n v="1"/>
    <d v="2020-05-01T00:00:00"/>
    <d v="2021-06-01T00:00:00"/>
    <n v="447"/>
    <x v="13"/>
    <n v="57716.71"/>
    <n v="57716.71"/>
    <n v="0.1"/>
    <n v="480.97"/>
    <n v="-93313.2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  <n v="3847.3"/>
  </r>
  <r>
    <n v="1"/>
    <d v="2020-05-01T00:00:00"/>
    <d v="2021-06-01T00:00:00"/>
    <n v="448"/>
    <x v="0"/>
    <n v="111291.03"/>
    <n v="111291.03"/>
    <n v="0.05"/>
    <n v="463.71"/>
    <n v="25345.34"/>
    <n v="0"/>
    <n v="0"/>
    <n v="0"/>
    <n v="0"/>
    <n v="0"/>
    <n v="0"/>
    <n v="0"/>
    <n v="0"/>
    <n v="0"/>
    <n v="0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463.71"/>
  </r>
  <r>
    <n v="1"/>
    <d v="2020-05-01T00:00:00"/>
    <d v="2021-06-01T00:00:00"/>
    <n v="448"/>
    <x v="1"/>
    <n v="111291.03"/>
    <n v="111291.03"/>
    <n v="0.05"/>
    <n v="463.71"/>
    <n v="25809.05"/>
    <n v="0"/>
    <n v="0"/>
    <n v="0"/>
    <n v="0"/>
    <n v="0"/>
    <n v="0"/>
    <n v="0"/>
    <n v="0"/>
    <n v="0"/>
    <n v="0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463.71"/>
  </r>
  <r>
    <n v="1"/>
    <d v="2020-05-01T00:00:00"/>
    <d v="2021-06-01T00:00:00"/>
    <n v="448"/>
    <x v="2"/>
    <n v="111291.03"/>
    <n v="111291.03"/>
    <n v="0.05"/>
    <n v="463.71"/>
    <n v="26272.76"/>
    <n v="0"/>
    <n v="0"/>
    <n v="0"/>
    <n v="0"/>
    <n v="0"/>
    <n v="0"/>
    <n v="0"/>
    <n v="0"/>
    <n v="0"/>
    <n v="0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463.71"/>
  </r>
  <r>
    <n v="1"/>
    <d v="2020-05-01T00:00:00"/>
    <d v="2021-06-01T00:00:00"/>
    <n v="448"/>
    <x v="3"/>
    <n v="111291.03"/>
    <n v="111291.03"/>
    <n v="0.05"/>
    <n v="463.71"/>
    <n v="26736.47"/>
    <n v="0"/>
    <n v="0"/>
    <n v="0"/>
    <n v="0"/>
    <n v="0"/>
    <n v="0"/>
    <n v="0"/>
    <n v="0"/>
    <n v="0"/>
    <n v="0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463.71"/>
  </r>
  <r>
    <n v="1"/>
    <d v="2020-05-01T00:00:00"/>
    <d v="2021-06-01T00:00:00"/>
    <n v="448"/>
    <x v="4"/>
    <n v="111291.03"/>
    <n v="111291.03"/>
    <n v="0.05"/>
    <n v="463.71"/>
    <n v="26365.52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370.95"/>
  </r>
  <r>
    <n v="1"/>
    <d v="2020-05-01T00:00:00"/>
    <d v="2021-06-01T00:00:00"/>
    <n v="448"/>
    <x v="5"/>
    <n v="111291.03"/>
    <n v="111291.03"/>
    <n v="0.05"/>
    <n v="463.71"/>
    <n v="25994.57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370.95"/>
  </r>
  <r>
    <n v="1"/>
    <d v="2020-05-01T00:00:00"/>
    <d v="2021-06-01T00:00:00"/>
    <n v="448"/>
    <x v="6"/>
    <n v="111291.03"/>
    <n v="111291.03"/>
    <n v="0.05"/>
    <n v="463.71"/>
    <n v="25623.62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370.95"/>
  </r>
  <r>
    <n v="1"/>
    <d v="2020-05-01T00:00:00"/>
    <d v="2021-06-01T00:00:00"/>
    <n v="448"/>
    <x v="7"/>
    <n v="111291.03"/>
    <n v="111291.03"/>
    <n v="0.05"/>
    <n v="463.71"/>
    <n v="-79293.33"/>
    <n v="0"/>
    <n v="0"/>
    <n v="0"/>
    <n v="0"/>
    <n v="0"/>
    <n v="0"/>
    <n v="0"/>
    <n v="0"/>
    <n v="0"/>
    <n v="-105380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104916.95"/>
  </r>
  <r>
    <n v="1"/>
    <d v="2020-05-01T00:00:00"/>
    <d v="2021-06-01T00:00:00"/>
    <n v="448"/>
    <x v="8"/>
    <n v="111291.03"/>
    <n v="111291.03"/>
    <n v="0.05"/>
    <n v="463.71"/>
    <n v="-79664.28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370.95"/>
  </r>
  <r>
    <n v="1"/>
    <d v="2020-05-01T00:00:00"/>
    <d v="2021-06-01T00:00:00"/>
    <n v="448"/>
    <x v="9"/>
    <n v="111291.03"/>
    <n v="111291.03"/>
    <n v="0.05"/>
    <n v="463.71"/>
    <n v="-80035.23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370.95"/>
  </r>
  <r>
    <n v="1"/>
    <d v="2020-05-01T00:00:00"/>
    <d v="2021-06-01T00:00:00"/>
    <n v="448"/>
    <x v="10"/>
    <n v="111291.03"/>
    <n v="111291.03"/>
    <n v="0.05"/>
    <n v="463.71"/>
    <n v="-80406.179999999993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370.95"/>
  </r>
  <r>
    <n v="1"/>
    <d v="2020-05-01T00:00:00"/>
    <d v="2021-06-01T00:00:00"/>
    <n v="448"/>
    <x v="11"/>
    <n v="111291.03"/>
    <n v="111291.03"/>
    <n v="0.05"/>
    <n v="463.71"/>
    <n v="-80777.13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370.95"/>
  </r>
  <r>
    <n v="1"/>
    <d v="2020-05-01T00:00:00"/>
    <d v="2021-06-01T00:00:00"/>
    <n v="448"/>
    <x v="12"/>
    <n v="111291.03"/>
    <n v="111291.03"/>
    <n v="0.05"/>
    <n v="463.71"/>
    <n v="-81148.08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370.95"/>
  </r>
  <r>
    <n v="1"/>
    <d v="2020-05-01T00:00:00"/>
    <d v="2021-06-01T00:00:00"/>
    <n v="448"/>
    <x v="13"/>
    <n v="111291.03"/>
    <n v="111291.03"/>
    <n v="0.05"/>
    <n v="463.71"/>
    <n v="-81519.03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  <n v="-370.95"/>
  </r>
  <r>
    <n v="1"/>
    <d v="2020-05-01T00:00:00"/>
    <d v="2021-06-01T00:00:00"/>
    <n v="449"/>
    <x v="0"/>
    <n v="940672.75"/>
    <n v="940672.75"/>
    <n v="0.1"/>
    <n v="7838.94"/>
    <n v="5310.62"/>
    <n v="0"/>
    <n v="0"/>
    <n v="0"/>
    <n v="0"/>
    <n v="0"/>
    <n v="0"/>
    <n v="0"/>
    <n v="0"/>
    <n v="0"/>
    <n v="0"/>
    <n v="0"/>
    <s v="CF-3914-Sys Sftwr"/>
    <x v="28"/>
    <n v="16"/>
    <s v="Nat Gas General Plant"/>
    <s v="3914-Software"/>
    <n v="0"/>
    <n v="0"/>
    <x v="0"/>
    <n v="0"/>
    <n v="0"/>
    <n v="0"/>
    <n v="940672.75"/>
    <n v="0"/>
    <n v="0"/>
    <n v="0"/>
    <n v="0"/>
    <n v="0"/>
    <n v="0"/>
    <n v="0"/>
    <n v="7838.9400000000005"/>
    <n v="7838.94"/>
  </r>
  <r>
    <n v="1"/>
    <d v="2020-05-01T00:00:00"/>
    <d v="2021-06-01T00:00:00"/>
    <n v="449"/>
    <x v="1"/>
    <n v="940672.75"/>
    <n v="940672.75"/>
    <n v="0.1"/>
    <n v="7838.94"/>
    <n v="13149.56"/>
    <n v="0"/>
    <n v="0"/>
    <n v="0"/>
    <n v="0"/>
    <n v="0"/>
    <n v="0"/>
    <n v="0"/>
    <n v="0"/>
    <n v="0"/>
    <n v="0"/>
    <n v="0"/>
    <s v="CF-3914-Sys Sftwr"/>
    <x v="28"/>
    <n v="16"/>
    <s v="Nat Gas General Plant"/>
    <s v="3914-Software"/>
    <n v="0"/>
    <n v="0"/>
    <x v="0"/>
    <n v="0"/>
    <n v="0"/>
    <n v="0"/>
    <n v="940672.75"/>
    <n v="0"/>
    <n v="0"/>
    <n v="0"/>
    <n v="0"/>
    <n v="0"/>
    <n v="0"/>
    <n v="0"/>
    <n v="7838.9400000000005"/>
    <n v="7838.94"/>
  </r>
  <r>
    <n v="1"/>
    <d v="2020-05-01T00:00:00"/>
    <d v="2021-06-01T00:00:00"/>
    <n v="449"/>
    <x v="2"/>
    <n v="940672.75"/>
    <n v="940672.75"/>
    <n v="0.1"/>
    <n v="7838.94"/>
    <n v="-533776.93000000005"/>
    <n v="0"/>
    <n v="0"/>
    <n v="0"/>
    <n v="0"/>
    <n v="0"/>
    <n v="0"/>
    <n v="0"/>
    <n v="0"/>
    <n v="0"/>
    <n v="0"/>
    <n v="0"/>
    <s v="CF-3914-Sys Sftwr"/>
    <x v="28"/>
    <n v="16"/>
    <s v="Nat Gas General Plant"/>
    <s v="3914-Software"/>
    <n v="0"/>
    <n v="-554765.43000000005"/>
    <x v="0"/>
    <n v="0"/>
    <n v="0"/>
    <n v="0"/>
    <n v="940672.75"/>
    <n v="0"/>
    <n v="0"/>
    <n v="0"/>
    <n v="0"/>
    <n v="0"/>
    <n v="0"/>
    <n v="0"/>
    <n v="7838.9400000000005"/>
    <n v="-546926.49000000011"/>
  </r>
  <r>
    <n v="1"/>
    <d v="2020-05-01T00:00:00"/>
    <d v="2021-06-01T00:00:00"/>
    <n v="449"/>
    <x v="3"/>
    <n v="385907.32"/>
    <n v="385907.32"/>
    <n v="0.1"/>
    <n v="3215.89"/>
    <n v="-530561.04"/>
    <n v="0"/>
    <n v="0"/>
    <n v="0"/>
    <n v="0"/>
    <n v="0"/>
    <n v="0"/>
    <n v="0"/>
    <n v="0"/>
    <n v="0"/>
    <n v="0"/>
    <n v="0"/>
    <s v="CF-3914-Sys Sftwr"/>
    <x v="28"/>
    <n v="16"/>
    <s v="Nat Gas General Plant"/>
    <s v="3914-Software"/>
    <n v="0"/>
    <n v="0"/>
    <x v="0"/>
    <n v="0"/>
    <n v="0"/>
    <n v="0"/>
    <n v="385907.32"/>
    <n v="0"/>
    <n v="0"/>
    <n v="0"/>
    <n v="0"/>
    <n v="0"/>
    <n v="0"/>
    <n v="0"/>
    <n v="3215.89"/>
    <n v="3215.89"/>
  </r>
  <r>
    <n v="1"/>
    <d v="2020-05-01T00:00:00"/>
    <d v="2021-06-01T00:00:00"/>
    <n v="449"/>
    <x v="4"/>
    <n v="385907.32"/>
    <n v="385907.32"/>
    <n v="0.1"/>
    <n v="3215.89"/>
    <n v="-529159.48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385907.32"/>
    <n v="0"/>
    <n v="0"/>
    <n v="0"/>
    <n v="0"/>
    <n v="0"/>
    <n v="0"/>
    <n v="0"/>
    <n v="3215.89"/>
    <n v="1401.56"/>
  </r>
  <r>
    <n v="1"/>
    <d v="2020-05-01T00:00:00"/>
    <d v="2021-06-01T00:00:00"/>
    <n v="449"/>
    <x v="5"/>
    <n v="776902.49"/>
    <n v="776902.49"/>
    <n v="0.1"/>
    <n v="6474.19"/>
    <n v="-524499.62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76902.49"/>
    <n v="0"/>
    <n v="0"/>
    <n v="0"/>
    <n v="0"/>
    <n v="0"/>
    <n v="0"/>
    <n v="0"/>
    <n v="6474.1900000000005"/>
    <n v="4659.8599999999997"/>
  </r>
  <r>
    <n v="1"/>
    <d v="2020-05-01T00:00:00"/>
    <d v="2021-06-01T00:00:00"/>
    <n v="449"/>
    <x v="6"/>
    <n v="779086.74"/>
    <n v="779086.74"/>
    <n v="0.1"/>
    <n v="6492.39"/>
    <n v="-519821.56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79086.74"/>
    <n v="0"/>
    <n v="0"/>
    <n v="0"/>
    <n v="0"/>
    <n v="0"/>
    <n v="0"/>
    <n v="0"/>
    <n v="6492.39"/>
    <n v="4678.0600000000004"/>
  </r>
  <r>
    <n v="1"/>
    <d v="2020-05-01T00:00:00"/>
    <d v="2021-06-01T00:00:00"/>
    <n v="449"/>
    <x v="7"/>
    <n v="777213.42"/>
    <n v="777213.42"/>
    <n v="0.1"/>
    <n v="6476.78"/>
    <n v="-56759.11"/>
    <n v="0"/>
    <n v="0"/>
    <n v="0"/>
    <n v="0"/>
    <n v="0"/>
    <n v="0"/>
    <n v="0"/>
    <n v="0"/>
    <n v="0"/>
    <n v="456585.67"/>
    <n v="0"/>
    <s v="CF-3914-Sys Sftwr"/>
    <x v="28"/>
    <n v="16"/>
    <s v="Nat Gas General Plant"/>
    <s v="3914-Software"/>
    <n v="0"/>
    <n v="0"/>
    <x v="0"/>
    <n v="0"/>
    <n v="0"/>
    <n v="0"/>
    <n v="777213.42"/>
    <n v="0"/>
    <n v="0"/>
    <n v="0"/>
    <n v="0"/>
    <n v="0"/>
    <n v="0"/>
    <n v="0"/>
    <n v="6476.78"/>
    <n v="463062.45"/>
  </r>
  <r>
    <n v="1"/>
    <d v="2020-05-01T00:00:00"/>
    <d v="2021-06-01T00:00:00"/>
    <n v="449"/>
    <x v="8"/>
    <n v="793435.3"/>
    <n v="793435.3"/>
    <n v="0.1"/>
    <n v="6611.96"/>
    <n v="-51961.48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93435.3"/>
    <n v="0"/>
    <n v="0"/>
    <n v="0"/>
    <n v="0"/>
    <n v="0"/>
    <n v="0"/>
    <n v="0"/>
    <n v="6611.96"/>
    <n v="4797.63"/>
  </r>
  <r>
    <n v="1"/>
    <d v="2020-05-01T00:00:00"/>
    <d v="2021-06-01T00:00:00"/>
    <n v="449"/>
    <x v="9"/>
    <n v="796257.98"/>
    <n v="796257.98"/>
    <n v="0.1"/>
    <n v="6635.48"/>
    <n v="-47140.33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96257.98"/>
    <n v="0"/>
    <n v="0"/>
    <n v="0"/>
    <n v="0"/>
    <n v="0"/>
    <n v="0"/>
    <n v="0"/>
    <n v="6635.4800000000005"/>
    <n v="4821.1499999999996"/>
  </r>
  <r>
    <n v="1"/>
    <d v="2020-05-01T00:00:00"/>
    <d v="2021-06-01T00:00:00"/>
    <n v="449"/>
    <x v="10"/>
    <n v="797028.82"/>
    <n v="797028.82"/>
    <n v="0.1"/>
    <n v="6641.91"/>
    <n v="-42312.75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97028.82"/>
    <n v="0"/>
    <n v="0"/>
    <n v="0"/>
    <n v="0"/>
    <n v="0"/>
    <n v="0"/>
    <n v="0"/>
    <n v="6641.91"/>
    <n v="4827.58"/>
  </r>
  <r>
    <n v="1"/>
    <d v="2020-05-01T00:00:00"/>
    <d v="2021-06-01T00:00:00"/>
    <n v="449"/>
    <x v="11"/>
    <n v="805764.78"/>
    <n v="805764.78"/>
    <n v="0.1"/>
    <n v="6714.71"/>
    <n v="-37412.370000000003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805764.78"/>
    <n v="0"/>
    <n v="0"/>
    <n v="0"/>
    <n v="0"/>
    <n v="0"/>
    <n v="0"/>
    <n v="0"/>
    <n v="6714.71"/>
    <n v="4900.38"/>
  </r>
  <r>
    <n v="1"/>
    <d v="2020-05-01T00:00:00"/>
    <d v="2021-06-01T00:00:00"/>
    <n v="449"/>
    <x v="12"/>
    <n v="806884.9"/>
    <n v="806884.9"/>
    <n v="0.1"/>
    <n v="6724.04"/>
    <n v="-32502.66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806884.9"/>
    <n v="0"/>
    <n v="0"/>
    <n v="0"/>
    <n v="0"/>
    <n v="0"/>
    <n v="0"/>
    <n v="0"/>
    <n v="6724.04"/>
    <n v="4909.71"/>
  </r>
  <r>
    <n v="1"/>
    <d v="2020-05-01T00:00:00"/>
    <d v="2021-06-01T00:00:00"/>
    <n v="449"/>
    <x v="13"/>
    <n v="808842.34"/>
    <n v="808842.34"/>
    <n v="0.1"/>
    <n v="6740.35"/>
    <n v="-27576.639999999999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808842.34"/>
    <n v="0"/>
    <n v="0"/>
    <n v="0"/>
    <n v="0"/>
    <n v="0"/>
    <n v="0"/>
    <n v="0"/>
    <n v="6740.35"/>
    <n v="4926.0200000000004"/>
  </r>
  <r>
    <n v="1"/>
    <d v="2020-05-01T00:00:00"/>
    <d v="2021-06-01T00:00:00"/>
    <n v="200419"/>
    <x v="0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2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4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5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6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7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8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9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0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1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2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3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0"/>
    <x v="0"/>
    <n v="188562.35"/>
    <n v="188562.35"/>
    <n v="0.1"/>
    <n v="1571.35"/>
    <n v="61602.31"/>
    <n v="0"/>
    <n v="0"/>
    <n v="0"/>
    <n v="0"/>
    <n v="0"/>
    <n v="0"/>
    <n v="0"/>
    <n v="0"/>
    <n v="0"/>
    <n v="0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1571.35"/>
  </r>
  <r>
    <n v="1"/>
    <d v="2020-05-01T00:00:00"/>
    <d v="2021-06-01T00:00:00"/>
    <n v="450"/>
    <x v="1"/>
    <n v="188562.35"/>
    <n v="188562.35"/>
    <n v="0.1"/>
    <n v="1571.35"/>
    <n v="63173.66"/>
    <n v="0"/>
    <n v="0"/>
    <n v="0"/>
    <n v="0"/>
    <n v="0"/>
    <n v="0"/>
    <n v="0"/>
    <n v="0"/>
    <n v="0"/>
    <n v="0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1571.35"/>
  </r>
  <r>
    <n v="1"/>
    <d v="2020-05-01T00:00:00"/>
    <d v="2021-06-01T00:00:00"/>
    <n v="450"/>
    <x v="2"/>
    <n v="188562.35"/>
    <n v="188562.35"/>
    <n v="0.1"/>
    <n v="1571.35"/>
    <n v="64745.01"/>
    <n v="0"/>
    <n v="0"/>
    <n v="0"/>
    <n v="0"/>
    <n v="0"/>
    <n v="0"/>
    <n v="0"/>
    <n v="0"/>
    <n v="0"/>
    <n v="0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1571.35"/>
  </r>
  <r>
    <n v="1"/>
    <d v="2020-05-01T00:00:00"/>
    <d v="2021-06-01T00:00:00"/>
    <n v="450"/>
    <x v="3"/>
    <n v="188562.35"/>
    <n v="188562.35"/>
    <n v="0.1"/>
    <n v="1571.35"/>
    <n v="66316.36"/>
    <n v="0"/>
    <n v="0"/>
    <n v="0"/>
    <n v="0"/>
    <n v="0"/>
    <n v="0"/>
    <n v="0"/>
    <n v="0"/>
    <n v="0"/>
    <n v="0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1571.35"/>
  </r>
  <r>
    <n v="1"/>
    <d v="2020-05-01T00:00:00"/>
    <d v="2021-06-01T00:00:00"/>
    <n v="450"/>
    <x v="4"/>
    <n v="188562.35"/>
    <n v="188562.35"/>
    <n v="0.1"/>
    <n v="1571.35"/>
    <n v="69224.88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8.52"/>
  </r>
  <r>
    <n v="1"/>
    <d v="2020-05-01T00:00:00"/>
    <d v="2021-06-01T00:00:00"/>
    <n v="450"/>
    <x v="5"/>
    <n v="188562.35"/>
    <n v="188562.35"/>
    <n v="0.1"/>
    <n v="1571.35"/>
    <n v="72133.399999999994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8.52"/>
  </r>
  <r>
    <n v="1"/>
    <d v="2020-05-01T00:00:00"/>
    <d v="2021-06-01T00:00:00"/>
    <n v="450"/>
    <x v="6"/>
    <n v="188562.35"/>
    <n v="188562.35"/>
    <n v="0.1"/>
    <n v="1571.35"/>
    <n v="75041.919999999998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8.52"/>
  </r>
  <r>
    <n v="1"/>
    <d v="2020-05-01T00:00:00"/>
    <d v="2021-06-01T00:00:00"/>
    <n v="450"/>
    <x v="7"/>
    <n v="188562.35"/>
    <n v="188562.35"/>
    <n v="0.1"/>
    <n v="1571.35"/>
    <n v="77944.44"/>
    <n v="0"/>
    <n v="0"/>
    <n v="0"/>
    <n v="0"/>
    <n v="0"/>
    <n v="0"/>
    <n v="0"/>
    <n v="0"/>
    <n v="0"/>
    <n v="1331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2.52"/>
  </r>
  <r>
    <n v="1"/>
    <d v="2020-05-01T00:00:00"/>
    <d v="2021-06-01T00:00:00"/>
    <n v="450"/>
    <x v="8"/>
    <n v="188562.35"/>
    <n v="188562.35"/>
    <n v="0.1"/>
    <n v="1571.35"/>
    <n v="80852.960000000006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8.52"/>
  </r>
  <r>
    <n v="1"/>
    <d v="2020-05-01T00:00:00"/>
    <d v="2021-06-01T00:00:00"/>
    <n v="450"/>
    <x v="9"/>
    <n v="188562.35"/>
    <n v="188562.35"/>
    <n v="0.1"/>
    <n v="1571.35"/>
    <n v="83761.48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8.52"/>
  </r>
  <r>
    <n v="1"/>
    <d v="2020-05-01T00:00:00"/>
    <d v="2021-06-01T00:00:00"/>
    <n v="450"/>
    <x v="10"/>
    <n v="188562.35"/>
    <n v="188562.35"/>
    <n v="0.1"/>
    <n v="1571.35"/>
    <n v="86670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8.52"/>
  </r>
  <r>
    <n v="1"/>
    <d v="2020-05-01T00:00:00"/>
    <d v="2021-06-01T00:00:00"/>
    <n v="450"/>
    <x v="11"/>
    <n v="188562.35"/>
    <n v="188562.35"/>
    <n v="0.1"/>
    <n v="1571.35"/>
    <n v="89578.52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8.52"/>
  </r>
  <r>
    <n v="1"/>
    <d v="2020-05-01T00:00:00"/>
    <d v="2021-06-01T00:00:00"/>
    <n v="450"/>
    <x v="12"/>
    <n v="188562.35"/>
    <n v="188562.35"/>
    <n v="0.1"/>
    <n v="1571.35"/>
    <n v="92487.039999999994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8.52"/>
  </r>
  <r>
    <n v="1"/>
    <d v="2020-05-01T00:00:00"/>
    <d v="2021-06-01T00:00:00"/>
    <n v="450"/>
    <x v="13"/>
    <n v="188562.35"/>
    <n v="188562.35"/>
    <n v="0.1"/>
    <n v="1571.35"/>
    <n v="95395.56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  <n v="2908.52"/>
  </r>
  <r>
    <n v="1"/>
    <d v="2020-05-01T00:00:00"/>
    <d v="2021-06-01T00:00:00"/>
    <n v="452"/>
    <x v="0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2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3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4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5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6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7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8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9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0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1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2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3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3"/>
    <x v="0"/>
    <n v="671057.01"/>
    <n v="671057.01"/>
    <n v="8.4000000000000005E-2"/>
    <n v="4697.3999999999996"/>
    <n v="413280.9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1"/>
    <n v="671057.01"/>
    <n v="671057.01"/>
    <n v="8.4000000000000005E-2"/>
    <n v="4697.3999999999996"/>
    <n v="417978.3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2"/>
    <n v="671057.01"/>
    <n v="671057.01"/>
    <n v="8.4000000000000005E-2"/>
    <n v="4697.3999999999996"/>
    <n v="422675.7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3"/>
    <n v="671057.01"/>
    <n v="671057.01"/>
    <n v="8.4000000000000005E-2"/>
    <n v="4697.3999999999996"/>
    <n v="427373.1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4"/>
    <n v="671057.01"/>
    <n v="671057.01"/>
    <n v="8.4000000000000005E-2"/>
    <n v="4697.3999999999996"/>
    <n v="432070.5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5"/>
    <n v="671057.01"/>
    <n v="671057.01"/>
    <n v="8.4000000000000005E-2"/>
    <n v="4697.3999999999996"/>
    <n v="436767.9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6"/>
    <n v="671057.01"/>
    <n v="671057.01"/>
    <n v="8.4000000000000005E-2"/>
    <n v="4697.3999999999996"/>
    <n v="441465.3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7"/>
    <n v="671057.01"/>
    <n v="671057.01"/>
    <n v="8.4000000000000005E-2"/>
    <n v="4697.3999999999996"/>
    <n v="446162.7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8"/>
    <n v="671057.01"/>
    <n v="671057.01"/>
    <n v="8.4000000000000005E-2"/>
    <n v="4697.3999999999996"/>
    <n v="450860.1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9"/>
    <n v="671057.01"/>
    <n v="671057.01"/>
    <n v="8.4000000000000005E-2"/>
    <n v="4697.3999999999996"/>
    <n v="455557.5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10"/>
    <n v="671057.01"/>
    <n v="671057.01"/>
    <n v="8.4000000000000005E-2"/>
    <n v="4697.3999999999996"/>
    <n v="460254.9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11"/>
    <n v="671057.01"/>
    <n v="671057.01"/>
    <n v="8.4000000000000005E-2"/>
    <n v="4697.3999999999996"/>
    <n v="464952.3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12"/>
    <n v="671057.01"/>
    <n v="671057.01"/>
    <n v="8.4000000000000005E-2"/>
    <n v="4697.3999999999996"/>
    <n v="469649.7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3"/>
    <x v="13"/>
    <n v="671057.01"/>
    <n v="671057.01"/>
    <n v="8.4000000000000005E-2"/>
    <n v="4697.3999999999996"/>
    <n v="474347.1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  <n v="4697.3999999999996"/>
  </r>
  <r>
    <n v="1"/>
    <d v="2020-05-01T00:00:00"/>
    <d v="2021-06-01T00:00:00"/>
    <n v="454"/>
    <x v="0"/>
    <n v="9739.48"/>
    <n v="9739.48"/>
    <n v="5.8000000000000003E-2"/>
    <n v="47.07"/>
    <n v="-1478.38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1"/>
    <n v="9739.48"/>
    <n v="9739.48"/>
    <n v="5.8000000000000003E-2"/>
    <n v="47.07"/>
    <n v="-1431.31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2"/>
    <n v="9739.48"/>
    <n v="9739.48"/>
    <n v="5.8000000000000003E-2"/>
    <n v="47.07"/>
    <n v="-1384.24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3"/>
    <n v="9739.48"/>
    <n v="9739.48"/>
    <n v="5.8000000000000003E-2"/>
    <n v="47.07"/>
    <n v="-1337.17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4"/>
    <n v="9739.48"/>
    <n v="9739.48"/>
    <n v="5.8000000000000003E-2"/>
    <n v="47.07"/>
    <n v="-1290.0999999999999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5"/>
    <n v="9739.48"/>
    <n v="9739.48"/>
    <n v="5.8000000000000003E-2"/>
    <n v="47.07"/>
    <n v="-1243.03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6"/>
    <n v="9739.48"/>
    <n v="9739.48"/>
    <n v="5.8000000000000003E-2"/>
    <n v="47.07"/>
    <n v="-1195.96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7"/>
    <n v="9739.48"/>
    <n v="9739.48"/>
    <n v="5.8000000000000003E-2"/>
    <n v="47.07"/>
    <n v="-1148.8900000000001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8"/>
    <n v="9739.48"/>
    <n v="9739.48"/>
    <n v="5.8000000000000003E-2"/>
    <n v="47.07"/>
    <n v="-1101.82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9"/>
    <n v="9739.48"/>
    <n v="9739.48"/>
    <n v="5.8000000000000003E-2"/>
    <n v="47.07"/>
    <n v="-1054.75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10"/>
    <n v="9739.48"/>
    <n v="9739.48"/>
    <n v="5.8000000000000003E-2"/>
    <n v="47.07"/>
    <n v="-1007.68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11"/>
    <n v="9739.48"/>
    <n v="9739.48"/>
    <n v="5.8000000000000003E-2"/>
    <n v="47.07"/>
    <n v="-960.61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12"/>
    <n v="9739.48"/>
    <n v="9739.48"/>
    <n v="5.8000000000000003E-2"/>
    <n v="47.07"/>
    <n v="-913.54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4"/>
    <x v="13"/>
    <n v="9739.48"/>
    <n v="9739.48"/>
    <n v="5.8000000000000003E-2"/>
    <n v="47.07"/>
    <n v="-866.47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  <n v="47.07"/>
  </r>
  <r>
    <n v="1"/>
    <d v="2020-05-01T00:00:00"/>
    <d v="2021-06-01T00:00:00"/>
    <n v="451"/>
    <x v="0"/>
    <n v="86066.93"/>
    <n v="86066.93"/>
    <n v="8.4000000000000005E-2"/>
    <n v="602.47"/>
    <n v="-32307.4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1"/>
    <n v="86066.93"/>
    <n v="86066.93"/>
    <n v="8.4000000000000005E-2"/>
    <n v="602.47"/>
    <n v="-31704.93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2"/>
    <n v="86066.93"/>
    <n v="86066.93"/>
    <n v="8.4000000000000005E-2"/>
    <n v="602.47"/>
    <n v="-31102.46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3"/>
    <n v="86066.93"/>
    <n v="86066.93"/>
    <n v="8.4000000000000005E-2"/>
    <n v="602.47"/>
    <n v="-30499.99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4"/>
    <n v="86066.93"/>
    <n v="86066.93"/>
    <n v="8.4000000000000005E-2"/>
    <n v="602.47"/>
    <n v="-29897.52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5"/>
    <n v="86066.93"/>
    <n v="86066.93"/>
    <n v="8.4000000000000005E-2"/>
    <n v="602.47"/>
    <n v="-29295.05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6"/>
    <n v="86066.93"/>
    <n v="86066.93"/>
    <n v="8.4000000000000005E-2"/>
    <n v="602.47"/>
    <n v="-28692.58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7"/>
    <n v="86066.93"/>
    <n v="86066.93"/>
    <n v="8.4000000000000005E-2"/>
    <n v="602.47"/>
    <n v="-28090.11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8"/>
    <n v="86066.93"/>
    <n v="86066.93"/>
    <n v="8.4000000000000005E-2"/>
    <n v="602.47"/>
    <n v="-27487.64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9"/>
    <n v="86066.93"/>
    <n v="86066.93"/>
    <n v="8.4000000000000005E-2"/>
    <n v="602.47"/>
    <n v="-26885.17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10"/>
    <n v="86066.93"/>
    <n v="86066.93"/>
    <n v="8.4000000000000005E-2"/>
    <n v="602.47"/>
    <n v="-26282.7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11"/>
    <n v="86066.93"/>
    <n v="86066.93"/>
    <n v="8.4000000000000005E-2"/>
    <n v="602.47"/>
    <n v="-25680.23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12"/>
    <n v="86066.93"/>
    <n v="86066.93"/>
    <n v="8.4000000000000005E-2"/>
    <n v="602.47"/>
    <n v="-25077.759999999998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1"/>
    <x v="13"/>
    <n v="86066.93"/>
    <n v="86066.93"/>
    <n v="8.4000000000000005E-2"/>
    <n v="602.47"/>
    <n v="-24475.29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  <n v="602.47"/>
  </r>
  <r>
    <n v="1"/>
    <d v="2020-05-01T00:00:00"/>
    <d v="2021-06-01T00:00:00"/>
    <n v="455"/>
    <x v="0"/>
    <n v="287465.45"/>
    <n v="287465.45"/>
    <n v="6.6666699999999995E-2"/>
    <n v="1597.03"/>
    <n v="139859.93"/>
    <n v="0"/>
    <n v="0"/>
    <n v="0"/>
    <n v="0"/>
    <n v="0"/>
    <n v="0"/>
    <n v="0"/>
    <n v="0"/>
    <n v="0"/>
    <n v="0"/>
    <n v="0"/>
    <s v="CF-3940-Tools/Shop Eq"/>
    <x v="35"/>
    <n v="16"/>
    <s v="Nat Gas General Plant"/>
    <s v="394-Tools, Shop &amp; Garage Equip"/>
    <n v="0"/>
    <n v="0"/>
    <x v="0"/>
    <n v="0"/>
    <n v="0"/>
    <n v="0"/>
    <n v="287465.45"/>
    <n v="0"/>
    <n v="0"/>
    <n v="0"/>
    <n v="0"/>
    <n v="0"/>
    <n v="0"/>
    <n v="0"/>
    <n v="1597.03"/>
    <n v="1597.03"/>
  </r>
  <r>
    <n v="1"/>
    <d v="2020-05-01T00:00:00"/>
    <d v="2021-06-01T00:00:00"/>
    <n v="455"/>
    <x v="1"/>
    <n v="287465.45"/>
    <n v="287465.45"/>
    <n v="6.6666699999999995E-2"/>
    <n v="1597.03"/>
    <n v="141456.95999999999"/>
    <n v="0"/>
    <n v="0"/>
    <n v="0"/>
    <n v="0"/>
    <n v="0"/>
    <n v="0"/>
    <n v="0"/>
    <n v="0"/>
    <n v="0"/>
    <n v="0"/>
    <n v="0"/>
    <s v="CF-3940-Tools/Shop Eq"/>
    <x v="35"/>
    <n v="16"/>
    <s v="Nat Gas General Plant"/>
    <s v="394-Tools, Shop &amp; Garage Equip"/>
    <n v="0"/>
    <n v="0"/>
    <x v="0"/>
    <n v="0"/>
    <n v="0"/>
    <n v="0"/>
    <n v="287465.45"/>
    <n v="0"/>
    <n v="0"/>
    <n v="0"/>
    <n v="0"/>
    <n v="0"/>
    <n v="0"/>
    <n v="0"/>
    <n v="1597.03"/>
    <n v="1597.03"/>
  </r>
  <r>
    <n v="1"/>
    <d v="2020-05-01T00:00:00"/>
    <d v="2021-06-01T00:00:00"/>
    <n v="455"/>
    <x v="2"/>
    <n v="287465.45"/>
    <n v="287465.45"/>
    <n v="6.6666699999999995E-2"/>
    <n v="1597.03"/>
    <n v="143053.99"/>
    <n v="0"/>
    <n v="0"/>
    <n v="0"/>
    <n v="0"/>
    <n v="0"/>
    <n v="0"/>
    <n v="0"/>
    <n v="0"/>
    <n v="0"/>
    <n v="0"/>
    <n v="0"/>
    <s v="CF-3940-Tools/Shop Eq"/>
    <x v="35"/>
    <n v="16"/>
    <s v="Nat Gas General Plant"/>
    <s v="394-Tools, Shop &amp; Garage Equip"/>
    <n v="0"/>
    <n v="0"/>
    <x v="0"/>
    <n v="0"/>
    <n v="0"/>
    <n v="0"/>
    <n v="287465.45"/>
    <n v="0"/>
    <n v="0"/>
    <n v="0"/>
    <n v="0"/>
    <n v="0"/>
    <n v="0"/>
    <n v="0"/>
    <n v="1597.03"/>
    <n v="1597.03"/>
  </r>
  <r>
    <n v="1"/>
    <d v="2020-05-01T00:00:00"/>
    <d v="2021-06-01T00:00:00"/>
    <n v="455"/>
    <x v="3"/>
    <n v="287465.45"/>
    <n v="287465.45"/>
    <n v="6.6666699999999995E-2"/>
    <n v="1597.03"/>
    <n v="144651.01999999999"/>
    <n v="0"/>
    <n v="0"/>
    <n v="0"/>
    <n v="0"/>
    <n v="0"/>
    <n v="0"/>
    <n v="0"/>
    <n v="0"/>
    <n v="0"/>
    <n v="0"/>
    <n v="0"/>
    <s v="CF-3940-Tools/Shop Eq"/>
    <x v="35"/>
    <n v="16"/>
    <s v="Nat Gas General Plant"/>
    <s v="394-Tools, Shop &amp; Garage Equip"/>
    <n v="0"/>
    <n v="0"/>
    <x v="0"/>
    <n v="0"/>
    <n v="0"/>
    <n v="0"/>
    <n v="287465.45"/>
    <n v="0"/>
    <n v="0"/>
    <n v="0"/>
    <n v="0"/>
    <n v="0"/>
    <n v="0"/>
    <n v="0"/>
    <n v="1597.03"/>
    <n v="1597.03"/>
  </r>
  <r>
    <n v="1"/>
    <d v="2020-05-01T00:00:00"/>
    <d v="2021-06-01T00:00:00"/>
    <n v="455"/>
    <x v="4"/>
    <n v="293672.23"/>
    <n v="293672.23"/>
    <n v="6.6666699999999995E-2"/>
    <n v="1631.51"/>
    <n v="145501.82999999999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-893.29"/>
    <x v="0"/>
    <n v="0"/>
    <n v="0"/>
    <n v="0"/>
    <n v="293672.23"/>
    <n v="0"/>
    <n v="0"/>
    <n v="0"/>
    <n v="0"/>
    <n v="0"/>
    <n v="0"/>
    <n v="0"/>
    <n v="1631.51"/>
    <n v="850.81"/>
  </r>
  <r>
    <n v="1"/>
    <d v="2020-05-01T00:00:00"/>
    <d v="2021-06-01T00:00:00"/>
    <n v="455"/>
    <x v="5"/>
    <n v="315771.21999999997"/>
    <n v="315771.21999999997"/>
    <n v="6.6666699999999995E-2"/>
    <n v="1754.29"/>
    <n v="147368.71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  <n v="1866.8799999999999"/>
  </r>
  <r>
    <n v="1"/>
    <d v="2020-05-01T00:00:00"/>
    <d v="2021-06-01T00:00:00"/>
    <n v="455"/>
    <x v="6"/>
    <n v="315771.21999999997"/>
    <n v="315771.21999999997"/>
    <n v="6.6666699999999995E-2"/>
    <n v="1754.29"/>
    <n v="149235.59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  <n v="1866.8799999999999"/>
  </r>
  <r>
    <n v="1"/>
    <d v="2020-05-01T00:00:00"/>
    <d v="2021-06-01T00:00:00"/>
    <n v="455"/>
    <x v="7"/>
    <n v="315771.21999999997"/>
    <n v="315771.21999999997"/>
    <n v="6.6666699999999995E-2"/>
    <n v="1754.29"/>
    <n v="151173.47"/>
    <n v="0"/>
    <n v="0"/>
    <n v="0"/>
    <n v="0"/>
    <n v="0"/>
    <n v="0"/>
    <n v="0"/>
    <n v="0"/>
    <n v="0"/>
    <n v="183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  <n v="1937.8799999999999"/>
  </r>
  <r>
    <n v="1"/>
    <d v="2020-05-01T00:00:00"/>
    <d v="2021-06-01T00:00:00"/>
    <n v="455"/>
    <x v="8"/>
    <n v="315771.21999999997"/>
    <n v="315771.21999999997"/>
    <n v="6.6666699999999995E-2"/>
    <n v="1754.29"/>
    <n v="153040.35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  <n v="1866.8799999999999"/>
  </r>
  <r>
    <n v="1"/>
    <d v="2020-05-01T00:00:00"/>
    <d v="2021-06-01T00:00:00"/>
    <n v="455"/>
    <x v="9"/>
    <n v="315771.21999999997"/>
    <n v="315771.21999999997"/>
    <n v="6.6666699999999995E-2"/>
    <n v="1754.29"/>
    <n v="154907.23000000001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  <n v="1866.8799999999999"/>
  </r>
  <r>
    <n v="1"/>
    <d v="2020-05-01T00:00:00"/>
    <d v="2021-06-01T00:00:00"/>
    <n v="455"/>
    <x v="10"/>
    <n v="315771.21999999997"/>
    <n v="315771.21999999997"/>
    <n v="6.6666699999999995E-2"/>
    <n v="1754.29"/>
    <n v="156774.10999999999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  <n v="1866.8799999999999"/>
  </r>
  <r>
    <n v="1"/>
    <d v="2020-05-01T00:00:00"/>
    <d v="2021-06-01T00:00:00"/>
    <n v="455"/>
    <x v="11"/>
    <n v="315771.21999999997"/>
    <n v="315771.21999999997"/>
    <n v="6.6666699999999995E-2"/>
    <n v="1754.29"/>
    <n v="158640.99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  <n v="1866.8799999999999"/>
  </r>
  <r>
    <n v="1"/>
    <d v="2020-05-01T00:00:00"/>
    <d v="2021-06-01T00:00:00"/>
    <n v="455"/>
    <x v="12"/>
    <n v="315771.21999999997"/>
    <n v="315771.21999999997"/>
    <n v="6.6666699999999995E-2"/>
    <n v="1754.29"/>
    <n v="160507.87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  <n v="1866.8799999999999"/>
  </r>
  <r>
    <n v="1"/>
    <d v="2020-05-01T00:00:00"/>
    <d v="2021-06-01T00:00:00"/>
    <n v="455"/>
    <x v="13"/>
    <n v="331664.69"/>
    <n v="331664.69"/>
    <n v="6.6666699999999995E-2"/>
    <n v="1842.58"/>
    <n v="162463.04000000001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31664.69"/>
    <n v="0"/>
    <n v="0"/>
    <n v="0"/>
    <n v="0"/>
    <n v="0"/>
    <n v="0"/>
    <n v="0"/>
    <n v="1842.58"/>
    <n v="1955.1699999999998"/>
  </r>
  <r>
    <n v="1"/>
    <d v="2020-05-01T00:00:00"/>
    <d v="2021-06-01T00:00:00"/>
    <n v="456"/>
    <x v="0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1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2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3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4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5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6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7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8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9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10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11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12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6"/>
    <x v="13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  <n v="0"/>
  </r>
  <r>
    <n v="1"/>
    <d v="2020-05-01T00:00:00"/>
    <d v="2021-06-01T00:00:00"/>
    <n v="457"/>
    <x v="0"/>
    <n v="875913.18"/>
    <n v="875913.18"/>
    <n v="7.6923080000000005E-2"/>
    <n v="5614.83"/>
    <n v="426876"/>
    <n v="0"/>
    <n v="0"/>
    <n v="0"/>
    <n v="0"/>
    <n v="0"/>
    <n v="0"/>
    <n v="0"/>
    <n v="0"/>
    <n v="0"/>
    <n v="0"/>
    <n v="0"/>
    <s v="CF-3970-Comm Eq"/>
    <x v="37"/>
    <n v="16"/>
    <s v="Nat Gas General Plant"/>
    <s v="397-Communication Equipment"/>
    <n v="0"/>
    <n v="0"/>
    <x v="0"/>
    <n v="0"/>
    <n v="0"/>
    <n v="0"/>
    <n v="875913.18"/>
    <n v="0"/>
    <n v="0"/>
    <n v="0"/>
    <n v="0"/>
    <n v="0"/>
    <n v="0"/>
    <n v="0"/>
    <n v="5614.83"/>
    <n v="5614.83"/>
  </r>
  <r>
    <n v="1"/>
    <d v="2020-05-01T00:00:00"/>
    <d v="2021-06-01T00:00:00"/>
    <n v="457"/>
    <x v="1"/>
    <n v="896778.18"/>
    <n v="896778.18"/>
    <n v="7.6923080000000005E-2"/>
    <n v="5748.58"/>
    <n v="432624.58"/>
    <n v="0"/>
    <n v="0"/>
    <n v="0"/>
    <n v="0"/>
    <n v="0"/>
    <n v="0"/>
    <n v="0"/>
    <n v="0"/>
    <n v="0"/>
    <n v="0"/>
    <n v="0"/>
    <s v="CF-3970-Comm Eq"/>
    <x v="37"/>
    <n v="16"/>
    <s v="Nat Gas General Plant"/>
    <s v="397-Communication Equipment"/>
    <n v="0"/>
    <n v="0"/>
    <x v="0"/>
    <n v="0"/>
    <n v="0"/>
    <n v="0"/>
    <n v="896778.18"/>
    <n v="0"/>
    <n v="0"/>
    <n v="0"/>
    <n v="0"/>
    <n v="0"/>
    <n v="0"/>
    <n v="0"/>
    <n v="5748.58"/>
    <n v="5748.58"/>
  </r>
  <r>
    <n v="1"/>
    <d v="2020-05-01T00:00:00"/>
    <d v="2021-06-01T00:00:00"/>
    <n v="457"/>
    <x v="2"/>
    <n v="904019.88"/>
    <n v="904019.88"/>
    <n v="7.6923080000000005E-2"/>
    <n v="5795"/>
    <n v="438419.58"/>
    <n v="0"/>
    <n v="0"/>
    <n v="0"/>
    <n v="0"/>
    <n v="0"/>
    <n v="0"/>
    <n v="0"/>
    <n v="0"/>
    <n v="0"/>
    <n v="0"/>
    <n v="0"/>
    <s v="CF-3970-Comm Eq"/>
    <x v="37"/>
    <n v="16"/>
    <s v="Nat Gas General Plant"/>
    <s v="397-Communication Equipment"/>
    <n v="0"/>
    <n v="0"/>
    <x v="0"/>
    <n v="0"/>
    <n v="0"/>
    <n v="0"/>
    <n v="904019.88"/>
    <n v="0"/>
    <n v="0"/>
    <n v="0"/>
    <n v="0"/>
    <n v="0"/>
    <n v="0"/>
    <n v="0"/>
    <n v="5795"/>
    <n v="5795"/>
  </r>
  <r>
    <n v="1"/>
    <d v="2020-05-01T00:00:00"/>
    <d v="2021-06-01T00:00:00"/>
    <n v="457"/>
    <x v="3"/>
    <n v="904019.88"/>
    <n v="904019.88"/>
    <n v="7.6923080000000005E-2"/>
    <n v="5795"/>
    <n v="444214.58"/>
    <n v="0"/>
    <n v="0"/>
    <n v="0"/>
    <n v="0"/>
    <n v="0"/>
    <n v="0"/>
    <n v="0"/>
    <n v="0"/>
    <n v="0"/>
    <n v="0"/>
    <n v="0"/>
    <s v="CF-3970-Comm Eq"/>
    <x v="37"/>
    <n v="16"/>
    <s v="Nat Gas General Plant"/>
    <s v="397-Communication Equipment"/>
    <n v="0"/>
    <n v="0"/>
    <x v="0"/>
    <n v="0"/>
    <n v="0"/>
    <n v="0"/>
    <n v="904019.88"/>
    <n v="0"/>
    <n v="0"/>
    <n v="0"/>
    <n v="0"/>
    <n v="0"/>
    <n v="0"/>
    <n v="0"/>
    <n v="5795"/>
    <n v="5795"/>
  </r>
  <r>
    <n v="1"/>
    <d v="2020-05-01T00:00:00"/>
    <d v="2021-06-01T00:00:00"/>
    <n v="457"/>
    <x v="4"/>
    <n v="934447.22"/>
    <n v="934447.22"/>
    <n v="7.6923080000000005E-2"/>
    <n v="5990.05"/>
    <n v="444815.71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34447.22"/>
    <n v="0"/>
    <n v="0"/>
    <n v="0"/>
    <n v="0"/>
    <n v="0"/>
    <n v="0"/>
    <n v="0"/>
    <n v="5990.05"/>
    <n v="601.13000000000011"/>
  </r>
  <r>
    <n v="1"/>
    <d v="2020-05-01T00:00:00"/>
    <d v="2021-06-01T00:00:00"/>
    <n v="457"/>
    <x v="5"/>
    <n v="934447.22"/>
    <n v="934447.22"/>
    <n v="7.6923080000000005E-2"/>
    <n v="5990.05"/>
    <n v="445416.84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34447.22"/>
    <n v="0"/>
    <n v="0"/>
    <n v="0"/>
    <n v="0"/>
    <n v="0"/>
    <n v="0"/>
    <n v="0"/>
    <n v="5990.05"/>
    <n v="601.13000000000011"/>
  </r>
  <r>
    <n v="1"/>
    <d v="2020-05-01T00:00:00"/>
    <d v="2021-06-01T00:00:00"/>
    <n v="457"/>
    <x v="6"/>
    <n v="958382.59"/>
    <n v="958382.59"/>
    <n v="7.6923080000000005E-2"/>
    <n v="6143.48"/>
    <n v="446171.4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58382.59"/>
    <n v="0"/>
    <n v="0"/>
    <n v="0"/>
    <n v="0"/>
    <n v="0"/>
    <n v="0"/>
    <n v="0"/>
    <n v="6143.4800000000005"/>
    <n v="754.55999999999949"/>
  </r>
  <r>
    <n v="1"/>
    <d v="2020-05-01T00:00:00"/>
    <d v="2021-06-01T00:00:00"/>
    <n v="457"/>
    <x v="7"/>
    <n v="958382.59"/>
    <n v="958382.59"/>
    <n v="7.6923080000000005E-2"/>
    <n v="6143.48"/>
    <n v="475804.39"/>
    <n v="0"/>
    <n v="0"/>
    <n v="0"/>
    <n v="0"/>
    <n v="0"/>
    <n v="0"/>
    <n v="0"/>
    <n v="0"/>
    <n v="0"/>
    <n v="58718.080000000002"/>
    <n v="0"/>
    <s v="CF-3970-Comm Eq"/>
    <x v="37"/>
    <n v="16"/>
    <s v="Nat Gas General Plant"/>
    <s v="397-Communication Equipment"/>
    <n v="0"/>
    <n v="-35228.57"/>
    <x v="0"/>
    <n v="0"/>
    <n v="0"/>
    <n v="0"/>
    <n v="958382.59"/>
    <n v="0"/>
    <n v="0"/>
    <n v="0"/>
    <n v="0"/>
    <n v="0"/>
    <n v="0"/>
    <n v="0"/>
    <n v="6143.4800000000005"/>
    <n v="29632.989999999998"/>
  </r>
  <r>
    <n v="1"/>
    <d v="2020-05-01T00:00:00"/>
    <d v="2021-06-01T00:00:00"/>
    <n v="457"/>
    <x v="8"/>
    <n v="923154.02"/>
    <n v="923154.02"/>
    <n v="7.6923080000000005E-2"/>
    <n v="5917.65"/>
    <n v="476333.12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23154.02"/>
    <n v="0"/>
    <n v="0"/>
    <n v="0"/>
    <n v="0"/>
    <n v="0"/>
    <n v="0"/>
    <n v="0"/>
    <n v="5917.6500000000005"/>
    <n v="528.72999999999956"/>
  </r>
  <r>
    <n v="1"/>
    <d v="2020-05-01T00:00:00"/>
    <d v="2021-06-01T00:00:00"/>
    <n v="457"/>
    <x v="9"/>
    <n v="923154.02"/>
    <n v="923154.02"/>
    <n v="7.6923080000000005E-2"/>
    <n v="5917.65"/>
    <n v="476861.85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23154.02"/>
    <n v="0"/>
    <n v="0"/>
    <n v="0"/>
    <n v="0"/>
    <n v="0"/>
    <n v="0"/>
    <n v="0"/>
    <n v="5917.6500000000005"/>
    <n v="528.72999999999956"/>
  </r>
  <r>
    <n v="1"/>
    <d v="2020-05-01T00:00:00"/>
    <d v="2021-06-01T00:00:00"/>
    <n v="457"/>
    <x v="10"/>
    <n v="923154.02"/>
    <n v="923154.02"/>
    <n v="7.6923080000000005E-2"/>
    <n v="5917.65"/>
    <n v="477390.58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23154.02"/>
    <n v="0"/>
    <n v="0"/>
    <n v="0"/>
    <n v="0"/>
    <n v="0"/>
    <n v="0"/>
    <n v="0"/>
    <n v="5917.6500000000005"/>
    <n v="528.72999999999956"/>
  </r>
  <r>
    <n v="1"/>
    <d v="2020-05-01T00:00:00"/>
    <d v="2021-06-01T00:00:00"/>
    <n v="457"/>
    <x v="11"/>
    <n v="923154.02"/>
    <n v="923154.02"/>
    <n v="7.6923080000000005E-2"/>
    <n v="5917.65"/>
    <n v="477919.31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23154.02"/>
    <n v="0"/>
    <n v="0"/>
    <n v="0"/>
    <n v="0"/>
    <n v="0"/>
    <n v="0"/>
    <n v="0"/>
    <n v="5917.6500000000005"/>
    <n v="528.72999999999956"/>
  </r>
  <r>
    <n v="1"/>
    <d v="2020-05-01T00:00:00"/>
    <d v="2021-06-01T00:00:00"/>
    <n v="457"/>
    <x v="12"/>
    <n v="923154.02"/>
    <n v="923154.02"/>
    <n v="7.6923080000000005E-2"/>
    <n v="5917.65"/>
    <n v="440941.5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-37506.54"/>
    <x v="0"/>
    <n v="0"/>
    <n v="0"/>
    <n v="0"/>
    <n v="923154.02"/>
    <n v="0"/>
    <n v="0"/>
    <n v="0"/>
    <n v="0"/>
    <n v="0"/>
    <n v="0"/>
    <n v="0"/>
    <n v="5917.6500000000005"/>
    <n v="-36977.81"/>
  </r>
  <r>
    <n v="1"/>
    <d v="2020-05-01T00:00:00"/>
    <d v="2021-06-01T00:00:00"/>
    <n v="457"/>
    <x v="13"/>
    <n v="885647.48"/>
    <n v="885647.48"/>
    <n v="7.6923080000000005E-2"/>
    <n v="5677.23"/>
    <n v="441229.81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885647.48"/>
    <n v="0"/>
    <n v="0"/>
    <n v="0"/>
    <n v="0"/>
    <n v="0"/>
    <n v="0"/>
    <n v="0"/>
    <n v="5677.2300000000005"/>
    <n v="288.30999999999949"/>
  </r>
  <r>
    <n v="1"/>
    <d v="2020-05-01T00:00:00"/>
    <d v="2021-06-01T00:00:00"/>
    <n v="458"/>
    <x v="0"/>
    <n v="20124.740000000002"/>
    <n v="20124.740000000002"/>
    <n v="7.6923080000000005E-2"/>
    <n v="129"/>
    <n v="4041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1"/>
    <n v="20124.740000000002"/>
    <n v="20124.740000000002"/>
    <n v="7.6923080000000005E-2"/>
    <n v="129"/>
    <n v="4170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2"/>
    <n v="20124.740000000002"/>
    <n v="20124.740000000002"/>
    <n v="7.6923080000000005E-2"/>
    <n v="129"/>
    <n v="4299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3"/>
    <n v="20124.740000000002"/>
    <n v="20124.740000000002"/>
    <n v="7.6923080000000005E-2"/>
    <n v="129"/>
    <n v="4428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4"/>
    <n v="20124.740000000002"/>
    <n v="20124.740000000002"/>
    <n v="7.6923080000000005E-2"/>
    <n v="129"/>
    <n v="4557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5"/>
    <n v="20124.740000000002"/>
    <n v="20124.740000000002"/>
    <n v="7.6923080000000005E-2"/>
    <n v="129"/>
    <n v="4686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6"/>
    <n v="20124.740000000002"/>
    <n v="20124.740000000002"/>
    <n v="7.6923080000000005E-2"/>
    <n v="129"/>
    <n v="4815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7"/>
    <n v="20124.740000000002"/>
    <n v="20124.740000000002"/>
    <n v="7.6923080000000005E-2"/>
    <n v="129"/>
    <n v="4944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8"/>
    <n v="20124.740000000002"/>
    <n v="20124.740000000002"/>
    <n v="7.6923080000000005E-2"/>
    <n v="129"/>
    <n v="5073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9"/>
    <n v="20124.740000000002"/>
    <n v="20124.740000000002"/>
    <n v="7.6923080000000005E-2"/>
    <n v="129"/>
    <n v="5202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10"/>
    <n v="20124.740000000002"/>
    <n v="20124.740000000002"/>
    <n v="7.6923080000000005E-2"/>
    <n v="129"/>
    <n v="5331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11"/>
    <n v="20124.740000000002"/>
    <n v="20124.740000000002"/>
    <n v="7.6923080000000005E-2"/>
    <n v="129"/>
    <n v="5460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12"/>
    <n v="20124.740000000002"/>
    <n v="20124.740000000002"/>
    <n v="7.6923080000000005E-2"/>
    <n v="129"/>
    <n v="5589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8"/>
    <x v="13"/>
    <n v="20124.740000000002"/>
    <n v="20124.740000000002"/>
    <n v="7.6923080000000005E-2"/>
    <n v="129"/>
    <n v="5718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  <n v="129"/>
  </r>
  <r>
    <n v="1"/>
    <d v="2020-05-01T00:00:00"/>
    <d v="2021-06-01T00:00:00"/>
    <n v="459"/>
    <x v="0"/>
    <n v="42473.919999999998"/>
    <n v="42473.919999999998"/>
    <n v="5.8823529999999999E-2"/>
    <n v="208.21"/>
    <n v="4536.78"/>
    <n v="0"/>
    <n v="0"/>
    <n v="0"/>
    <n v="0"/>
    <n v="0"/>
    <n v="0"/>
    <n v="0"/>
    <n v="0"/>
    <n v="0"/>
    <n v="0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208.21"/>
  </r>
  <r>
    <n v="1"/>
    <d v="2020-05-01T00:00:00"/>
    <d v="2021-06-01T00:00:00"/>
    <n v="459"/>
    <x v="1"/>
    <n v="42473.919999999998"/>
    <n v="42473.919999999998"/>
    <n v="5.8823529999999999E-2"/>
    <n v="208.21"/>
    <n v="4744.99"/>
    <n v="0"/>
    <n v="0"/>
    <n v="0"/>
    <n v="0"/>
    <n v="0"/>
    <n v="0"/>
    <n v="0"/>
    <n v="0"/>
    <n v="0"/>
    <n v="0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208.21"/>
  </r>
  <r>
    <n v="1"/>
    <d v="2020-05-01T00:00:00"/>
    <d v="2021-06-01T00:00:00"/>
    <n v="459"/>
    <x v="2"/>
    <n v="42473.919999999998"/>
    <n v="42473.919999999998"/>
    <n v="5.8823529999999999E-2"/>
    <n v="208.21"/>
    <n v="4953.2"/>
    <n v="0"/>
    <n v="0"/>
    <n v="0"/>
    <n v="0"/>
    <n v="0"/>
    <n v="0"/>
    <n v="0"/>
    <n v="0"/>
    <n v="0"/>
    <n v="0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208.21"/>
  </r>
  <r>
    <n v="1"/>
    <d v="2020-05-01T00:00:00"/>
    <d v="2021-06-01T00:00:00"/>
    <n v="459"/>
    <x v="3"/>
    <n v="42473.919999999998"/>
    <n v="42473.919999999998"/>
    <n v="5.8823529999999999E-2"/>
    <n v="208.21"/>
    <n v="5161.41"/>
    <n v="0"/>
    <n v="0"/>
    <n v="0"/>
    <n v="0"/>
    <n v="0"/>
    <n v="0"/>
    <n v="0"/>
    <n v="0"/>
    <n v="0"/>
    <n v="0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208.21"/>
  </r>
  <r>
    <n v="1"/>
    <d v="2020-05-01T00:00:00"/>
    <d v="2021-06-01T00:00:00"/>
    <n v="459"/>
    <x v="4"/>
    <n v="42473.919999999998"/>
    <n v="42473.919999999998"/>
    <n v="5.8823529999999999E-2"/>
    <n v="208.21"/>
    <n v="4923.53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-237.87999999999997"/>
  </r>
  <r>
    <n v="1"/>
    <d v="2020-05-01T00:00:00"/>
    <d v="2021-06-01T00:00:00"/>
    <n v="459"/>
    <x v="5"/>
    <n v="42473.919999999998"/>
    <n v="42473.919999999998"/>
    <n v="5.8823529999999999E-2"/>
    <n v="208.21"/>
    <n v="4685.6499999999996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-237.87999999999997"/>
  </r>
  <r>
    <n v="1"/>
    <d v="2020-05-01T00:00:00"/>
    <d v="2021-06-01T00:00:00"/>
    <n v="459"/>
    <x v="6"/>
    <n v="42473.919999999998"/>
    <n v="42473.919999999998"/>
    <n v="5.8823529999999999E-2"/>
    <n v="208.21"/>
    <n v="4447.7700000000004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-237.87999999999997"/>
  </r>
  <r>
    <n v="1"/>
    <d v="2020-05-01T00:00:00"/>
    <d v="2021-06-01T00:00:00"/>
    <n v="459"/>
    <x v="7"/>
    <n v="42473.919999999998"/>
    <n v="42473.919999999998"/>
    <n v="5.8823529999999999E-2"/>
    <n v="208.21"/>
    <n v="22584.89"/>
    <n v="0"/>
    <n v="0"/>
    <n v="0"/>
    <n v="0"/>
    <n v="0"/>
    <n v="0"/>
    <n v="0"/>
    <n v="0"/>
    <n v="0"/>
    <n v="17928.91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18137.12"/>
  </r>
  <r>
    <n v="1"/>
    <d v="2020-05-01T00:00:00"/>
    <d v="2021-06-01T00:00:00"/>
    <n v="459"/>
    <x v="8"/>
    <n v="42473.919999999998"/>
    <n v="42473.919999999998"/>
    <n v="5.8823529999999999E-2"/>
    <n v="208.21"/>
    <n v="22347.01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-237.87999999999997"/>
  </r>
  <r>
    <n v="1"/>
    <d v="2020-05-01T00:00:00"/>
    <d v="2021-06-01T00:00:00"/>
    <n v="459"/>
    <x v="9"/>
    <n v="42473.919999999998"/>
    <n v="42473.919999999998"/>
    <n v="5.8823529999999999E-2"/>
    <n v="208.21"/>
    <n v="22109.13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-237.87999999999997"/>
  </r>
  <r>
    <n v="1"/>
    <d v="2020-05-01T00:00:00"/>
    <d v="2021-06-01T00:00:00"/>
    <n v="459"/>
    <x v="10"/>
    <n v="42473.919999999998"/>
    <n v="42473.919999999998"/>
    <n v="5.8823529999999999E-2"/>
    <n v="208.21"/>
    <n v="21871.25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-237.87999999999997"/>
  </r>
  <r>
    <n v="1"/>
    <d v="2020-05-01T00:00:00"/>
    <d v="2021-06-01T00:00:00"/>
    <n v="459"/>
    <x v="11"/>
    <n v="42473.919999999998"/>
    <n v="42473.919999999998"/>
    <n v="5.8823529999999999E-2"/>
    <n v="208.21"/>
    <n v="21633.37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-237.87999999999997"/>
  </r>
  <r>
    <n v="1"/>
    <d v="2020-05-01T00:00:00"/>
    <d v="2021-06-01T00:00:00"/>
    <n v="459"/>
    <x v="12"/>
    <n v="42473.919999999998"/>
    <n v="42473.919999999998"/>
    <n v="5.8823529999999999E-2"/>
    <n v="208.21"/>
    <n v="21395.49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-237.87999999999997"/>
  </r>
  <r>
    <n v="1"/>
    <d v="2020-05-01T00:00:00"/>
    <d v="2021-06-01T00:00:00"/>
    <n v="459"/>
    <x v="13"/>
    <n v="42473.919999999998"/>
    <n v="42473.919999999998"/>
    <n v="5.8823529999999999E-2"/>
    <n v="208.21"/>
    <n v="21157.61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  <n v="-237.87999999999997"/>
  </r>
  <r>
    <n v="1"/>
    <d v="2020-05-01T00:00:00"/>
    <d v="2021-06-01T00:00:00"/>
    <n v="460"/>
    <x v="0"/>
    <n v="19074.7"/>
    <n v="19074.7"/>
    <n v="5.8823529999999999E-2"/>
    <n v="93.5"/>
    <n v="7401.22"/>
    <n v="0"/>
    <n v="0"/>
    <n v="0"/>
    <n v="0"/>
    <n v="0"/>
    <n v="0"/>
    <n v="0"/>
    <n v="0"/>
    <n v="0"/>
    <n v="0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93.5"/>
  </r>
  <r>
    <n v="1"/>
    <d v="2020-05-01T00:00:00"/>
    <d v="2021-06-01T00:00:00"/>
    <n v="460"/>
    <x v="1"/>
    <n v="19074.7"/>
    <n v="19074.7"/>
    <n v="5.8823529999999999E-2"/>
    <n v="93.5"/>
    <n v="7494.72"/>
    <n v="0"/>
    <n v="0"/>
    <n v="0"/>
    <n v="0"/>
    <n v="0"/>
    <n v="0"/>
    <n v="0"/>
    <n v="0"/>
    <n v="0"/>
    <n v="0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93.5"/>
  </r>
  <r>
    <n v="1"/>
    <d v="2020-05-01T00:00:00"/>
    <d v="2021-06-01T00:00:00"/>
    <n v="460"/>
    <x v="2"/>
    <n v="19074.7"/>
    <n v="19074.7"/>
    <n v="5.8823529999999999E-2"/>
    <n v="93.5"/>
    <n v="7588.22"/>
    <n v="0"/>
    <n v="0"/>
    <n v="0"/>
    <n v="0"/>
    <n v="0"/>
    <n v="0"/>
    <n v="0"/>
    <n v="0"/>
    <n v="0"/>
    <n v="0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93.5"/>
  </r>
  <r>
    <n v="1"/>
    <d v="2020-05-01T00:00:00"/>
    <d v="2021-06-01T00:00:00"/>
    <n v="460"/>
    <x v="3"/>
    <n v="19074.7"/>
    <n v="19074.7"/>
    <n v="5.8823529999999999E-2"/>
    <n v="93.5"/>
    <n v="7681.72"/>
    <n v="0"/>
    <n v="0"/>
    <n v="0"/>
    <n v="0"/>
    <n v="0"/>
    <n v="0"/>
    <n v="0"/>
    <n v="0"/>
    <n v="0"/>
    <n v="0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93.5"/>
  </r>
  <r>
    <n v="1"/>
    <d v="2020-05-01T00:00:00"/>
    <d v="2021-06-01T00:00:00"/>
    <n v="460"/>
    <x v="4"/>
    <n v="19074.7"/>
    <n v="19074.7"/>
    <n v="5.8823529999999999E-2"/>
    <n v="93.5"/>
    <n v="7905.39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3.67"/>
  </r>
  <r>
    <n v="1"/>
    <d v="2020-05-01T00:00:00"/>
    <d v="2021-06-01T00:00:00"/>
    <n v="460"/>
    <x v="5"/>
    <n v="19074.7"/>
    <n v="19074.7"/>
    <n v="5.8823529999999999E-2"/>
    <n v="93.5"/>
    <n v="8129.06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3.67"/>
  </r>
  <r>
    <n v="1"/>
    <d v="2020-05-01T00:00:00"/>
    <d v="2021-06-01T00:00:00"/>
    <n v="460"/>
    <x v="6"/>
    <n v="19074.7"/>
    <n v="19074.7"/>
    <n v="5.8823529999999999E-2"/>
    <n v="93.5"/>
    <n v="8352.73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3.67"/>
  </r>
  <r>
    <n v="1"/>
    <d v="2020-05-01T00:00:00"/>
    <d v="2021-06-01T00:00:00"/>
    <n v="460"/>
    <x v="7"/>
    <n v="19074.7"/>
    <n v="19074.7"/>
    <n v="5.8823529999999999E-2"/>
    <n v="93.5"/>
    <n v="8582.4"/>
    <n v="0"/>
    <n v="0"/>
    <n v="0"/>
    <n v="0"/>
    <n v="0"/>
    <n v="0"/>
    <n v="0"/>
    <n v="0"/>
    <n v="0"/>
    <n v="136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9.67"/>
  </r>
  <r>
    <n v="1"/>
    <d v="2020-05-01T00:00:00"/>
    <d v="2021-06-01T00:00:00"/>
    <n v="460"/>
    <x v="8"/>
    <n v="19074.7"/>
    <n v="19074.7"/>
    <n v="5.8823529999999999E-2"/>
    <n v="93.5"/>
    <n v="8806.07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3.67"/>
  </r>
  <r>
    <n v="1"/>
    <d v="2020-05-01T00:00:00"/>
    <d v="2021-06-01T00:00:00"/>
    <n v="460"/>
    <x v="9"/>
    <n v="19074.7"/>
    <n v="19074.7"/>
    <n v="5.8823529999999999E-2"/>
    <n v="93.5"/>
    <n v="9029.74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3.67"/>
  </r>
  <r>
    <n v="1"/>
    <d v="2020-05-01T00:00:00"/>
    <d v="2021-06-01T00:00:00"/>
    <n v="460"/>
    <x v="10"/>
    <n v="19074.7"/>
    <n v="19074.7"/>
    <n v="5.8823529999999999E-2"/>
    <n v="93.5"/>
    <n v="9253.41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3.67"/>
  </r>
  <r>
    <n v="1"/>
    <d v="2020-05-01T00:00:00"/>
    <d v="2021-06-01T00:00:00"/>
    <n v="460"/>
    <x v="11"/>
    <n v="19074.7"/>
    <n v="19074.7"/>
    <n v="5.8823529999999999E-2"/>
    <n v="93.5"/>
    <n v="9477.08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3.67"/>
  </r>
  <r>
    <n v="1"/>
    <d v="2020-05-01T00:00:00"/>
    <d v="2021-06-01T00:00:00"/>
    <n v="460"/>
    <x v="12"/>
    <n v="19074.7"/>
    <n v="19074.7"/>
    <n v="5.8823529999999999E-2"/>
    <n v="93.5"/>
    <n v="9700.75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3.67"/>
  </r>
  <r>
    <n v="1"/>
    <d v="2020-05-01T00:00:00"/>
    <d v="2021-06-01T00:00:00"/>
    <n v="460"/>
    <x v="13"/>
    <n v="19074.7"/>
    <n v="19074.7"/>
    <n v="5.8823529999999999E-2"/>
    <n v="93.5"/>
    <n v="9924.42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  <n v="223.67"/>
  </r>
  <r>
    <n v="1"/>
    <d v="2020-05-01T00:00:00"/>
    <d v="2021-06-01T00:00:00"/>
    <n v="95"/>
    <x v="0"/>
    <n v="14132.29"/>
    <n v="0"/>
    <n v="0"/>
    <n v="0"/>
    <n v="13985.59"/>
    <n v="35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0"/>
    <n v="0"/>
    <n v="0"/>
    <n v="0"/>
    <n v="0"/>
    <n v="0"/>
    <n v="0"/>
    <n v="0"/>
    <n v="35"/>
    <n v="35"/>
  </r>
  <r>
    <n v="1"/>
    <d v="2020-05-01T00:00:00"/>
    <d v="2021-06-01T00:00:00"/>
    <n v="95"/>
    <x v="1"/>
    <n v="14132.29"/>
    <n v="14132.29"/>
    <n v="0.03"/>
    <n v="35.33"/>
    <n v="14020.92"/>
    <n v="0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35.33"/>
    <n v="35.33"/>
  </r>
  <r>
    <n v="1"/>
    <d v="2020-05-01T00:00:00"/>
    <d v="2021-06-01T00:00:00"/>
    <n v="95"/>
    <x v="2"/>
    <n v="14132.29"/>
    <n v="14132.29"/>
    <n v="0.03"/>
    <n v="35.33"/>
    <n v="14056.25"/>
    <n v="0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35.33"/>
    <n v="35.33"/>
  </r>
  <r>
    <n v="1"/>
    <d v="2020-05-01T00:00:00"/>
    <d v="2021-06-01T00:00:00"/>
    <n v="95"/>
    <x v="3"/>
    <n v="14132.29"/>
    <n v="14132.29"/>
    <n v="0.03"/>
    <n v="35.33"/>
    <n v="14091.58"/>
    <n v="0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35.33"/>
    <n v="35.33"/>
  </r>
  <r>
    <n v="1"/>
    <d v="2020-05-01T00:00:00"/>
    <d v="2021-06-01T00:00:00"/>
    <n v="95"/>
    <x v="4"/>
    <n v="14132.29"/>
    <n v="14132.29"/>
    <n v="0.03"/>
    <n v="35.33"/>
    <n v="14126.91"/>
    <n v="0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35.33"/>
    <n v="35.33"/>
  </r>
  <r>
    <n v="1"/>
    <d v="2020-05-01T00:00:00"/>
    <d v="2021-06-01T00:00:00"/>
    <n v="95"/>
    <x v="5"/>
    <n v="14132.29"/>
    <n v="14132.29"/>
    <n v="0.03"/>
    <n v="35.33"/>
    <n v="14132.29"/>
    <n v="0"/>
    <n v="0"/>
    <n v="-29.95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5.38"/>
    <n v="5.379999999999999"/>
  </r>
  <r>
    <n v="1"/>
    <d v="2020-05-01T00:00:00"/>
    <d v="2021-06-01T00:00:00"/>
    <n v="95"/>
    <x v="6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  <n v="0"/>
  </r>
  <r>
    <n v="1"/>
    <d v="2020-05-01T00:00:00"/>
    <d v="2021-06-01T00:00:00"/>
    <n v="95"/>
    <x v="7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  <n v="0"/>
  </r>
  <r>
    <n v="1"/>
    <d v="2020-05-01T00:00:00"/>
    <d v="2021-06-01T00:00:00"/>
    <n v="95"/>
    <x v="8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  <n v="0"/>
  </r>
  <r>
    <n v="1"/>
    <d v="2020-05-01T00:00:00"/>
    <d v="2021-06-01T00:00:00"/>
    <n v="95"/>
    <x v="9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  <n v="0"/>
  </r>
  <r>
    <n v="1"/>
    <d v="2020-05-01T00:00:00"/>
    <d v="2021-06-01T00:00:00"/>
    <n v="95"/>
    <x v="10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  <n v="0"/>
  </r>
  <r>
    <n v="1"/>
    <d v="2020-05-01T00:00:00"/>
    <d v="2021-06-01T00:00:00"/>
    <n v="95"/>
    <x v="11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  <n v="0"/>
  </r>
  <r>
    <n v="1"/>
    <d v="2020-05-01T00:00:00"/>
    <d v="2021-06-01T00:00:00"/>
    <n v="95"/>
    <x v="12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  <n v="0"/>
  </r>
  <r>
    <n v="1"/>
    <d v="2020-05-01T00:00:00"/>
    <d v="2021-06-01T00:00:00"/>
    <n v="95"/>
    <x v="13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  <n v="0"/>
  </r>
  <r>
    <n v="1"/>
    <d v="2020-05-01T00:00:00"/>
    <d v="2021-06-01T00:00:00"/>
    <n v="190"/>
    <x v="0"/>
    <n v="161348.20000000001"/>
    <n v="161348.20000000001"/>
    <n v="1.8100000000000002E-2"/>
    <n v="243.37"/>
    <n v="22470.71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38.99"/>
    <n v="571.14"/>
    <n v="2.8999999999999998E-3"/>
    <n v="161348.20000000001"/>
    <n v="0"/>
    <n v="0"/>
    <n v="0"/>
    <n v="0"/>
    <n v="0"/>
    <n v="0"/>
    <n v="38.99"/>
    <n v="243.37"/>
    <n v="282.36"/>
  </r>
  <r>
    <n v="1"/>
    <d v="2020-05-01T00:00:00"/>
    <d v="2021-06-01T00:00:00"/>
    <n v="190"/>
    <x v="1"/>
    <n v="167081.70000000001"/>
    <n v="167081.70000000001"/>
    <n v="1.8100000000000002E-2"/>
    <n v="252.01"/>
    <n v="22722.720000000001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0.380000000000003"/>
    <n v="611.52"/>
    <n v="2.8999999999999998E-3"/>
    <n v="167081.70000000001"/>
    <n v="0"/>
    <n v="0"/>
    <n v="0"/>
    <n v="0"/>
    <n v="0"/>
    <n v="0"/>
    <n v="40.380000000000003"/>
    <n v="252.01000000000002"/>
    <n v="292.39"/>
  </r>
  <r>
    <n v="1"/>
    <d v="2020-05-01T00:00:00"/>
    <d v="2021-06-01T00:00:00"/>
    <n v="190"/>
    <x v="2"/>
    <n v="167081.70000000001"/>
    <n v="167081.70000000001"/>
    <n v="1.8100000000000002E-2"/>
    <n v="252.01"/>
    <n v="22974.73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0.380000000000003"/>
    <n v="651.9"/>
    <n v="2.8999999999999998E-3"/>
    <n v="167081.70000000001"/>
    <n v="0"/>
    <n v="0"/>
    <n v="0"/>
    <n v="0"/>
    <n v="0"/>
    <n v="0"/>
    <n v="40.380000000000003"/>
    <n v="252.01000000000002"/>
    <n v="292.39"/>
  </r>
  <r>
    <n v="1"/>
    <d v="2020-05-01T00:00:00"/>
    <d v="2021-06-01T00:00:00"/>
    <n v="190"/>
    <x v="3"/>
    <n v="167081.70000000001"/>
    <n v="167081.70000000001"/>
    <n v="1.8100000000000002E-2"/>
    <n v="252.01"/>
    <n v="23226.74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0.380000000000003"/>
    <n v="692.28"/>
    <n v="2.8999999999999998E-3"/>
    <n v="167081.70000000001"/>
    <n v="0"/>
    <n v="0"/>
    <n v="0"/>
    <n v="0"/>
    <n v="0"/>
    <n v="0"/>
    <n v="40.380000000000003"/>
    <n v="252.01000000000002"/>
    <n v="292.39"/>
  </r>
  <r>
    <n v="1"/>
    <d v="2020-05-01T00:00:00"/>
    <d v="2021-06-01T00:00:00"/>
    <n v="190"/>
    <x v="4"/>
    <n v="167081.70000000001"/>
    <n v="167081.70000000001"/>
    <n v="1.8100000000000002E-2"/>
    <n v="252.01"/>
    <n v="23478.75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0.380000000000003"/>
    <n v="732.66"/>
    <n v="2.8999999999999998E-3"/>
    <n v="167081.70000000001"/>
    <n v="0"/>
    <n v="0"/>
    <n v="0"/>
    <n v="0"/>
    <n v="0"/>
    <n v="0"/>
    <n v="40.380000000000003"/>
    <n v="252.01000000000002"/>
    <n v="292.39"/>
  </r>
  <r>
    <n v="1"/>
    <d v="2020-05-01T00:00:00"/>
    <d v="2021-06-01T00:00:00"/>
    <n v="190"/>
    <x v="5"/>
    <n v="169995.87"/>
    <n v="169995.87"/>
    <n v="1.8100000000000002E-2"/>
    <n v="256.41000000000003"/>
    <n v="23735.16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773.74"/>
    <n v="2.8999999999999998E-3"/>
    <n v="169995.87"/>
    <n v="0"/>
    <n v="0"/>
    <n v="0"/>
    <n v="0"/>
    <n v="0"/>
    <n v="0"/>
    <n v="41.08"/>
    <n v="256.41000000000003"/>
    <n v="297.49"/>
  </r>
  <r>
    <n v="1"/>
    <d v="2020-05-01T00:00:00"/>
    <d v="2021-06-01T00:00:00"/>
    <n v="190"/>
    <x v="6"/>
    <n v="169995.87"/>
    <n v="169995.87"/>
    <n v="1.8100000000000002E-2"/>
    <n v="256.41000000000003"/>
    <n v="23991.57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814.82"/>
    <n v="2.8999999999999998E-3"/>
    <n v="169995.87"/>
    <n v="0"/>
    <n v="0"/>
    <n v="0"/>
    <n v="0"/>
    <n v="0"/>
    <n v="0"/>
    <n v="41.08"/>
    <n v="256.41000000000003"/>
    <n v="297.49"/>
  </r>
  <r>
    <n v="1"/>
    <d v="2020-05-01T00:00:00"/>
    <d v="2021-06-01T00:00:00"/>
    <n v="190"/>
    <x v="7"/>
    <n v="169995.87"/>
    <n v="169995.87"/>
    <n v="1.8100000000000002E-2"/>
    <n v="256.41000000000003"/>
    <n v="24247.98"/>
    <n v="0"/>
    <n v="-3165.39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309.4899999999998"/>
    <n v="2.8999999999999998E-3"/>
    <n v="169995.87"/>
    <n v="0"/>
    <n v="0"/>
    <n v="0"/>
    <n v="0"/>
    <n v="0"/>
    <n v="0"/>
    <n v="41.08"/>
    <n v="256.41000000000003"/>
    <n v="-2867.8999999999996"/>
  </r>
  <r>
    <n v="1"/>
    <d v="2020-05-01T00:00:00"/>
    <d v="2021-06-01T00:00:00"/>
    <n v="190"/>
    <x v="8"/>
    <n v="169995.87"/>
    <n v="169995.87"/>
    <n v="1.8100000000000002E-2"/>
    <n v="256.41000000000003"/>
    <n v="24504.39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268.41"/>
    <n v="2.8999999999999998E-3"/>
    <n v="169995.87"/>
    <n v="0"/>
    <n v="0"/>
    <n v="0"/>
    <n v="0"/>
    <n v="0"/>
    <n v="0"/>
    <n v="41.08"/>
    <n v="256.41000000000003"/>
    <n v="297.49"/>
  </r>
  <r>
    <n v="1"/>
    <d v="2020-05-01T00:00:00"/>
    <d v="2021-06-01T00:00:00"/>
    <n v="190"/>
    <x v="9"/>
    <n v="169995.87"/>
    <n v="169995.87"/>
    <n v="1.8100000000000002E-2"/>
    <n v="256.41000000000003"/>
    <n v="24760.799999999999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227.33"/>
    <n v="2.8999999999999998E-3"/>
    <n v="169995.87"/>
    <n v="0"/>
    <n v="0"/>
    <n v="0"/>
    <n v="0"/>
    <n v="0"/>
    <n v="0"/>
    <n v="41.08"/>
    <n v="256.41000000000003"/>
    <n v="297.49"/>
  </r>
  <r>
    <n v="1"/>
    <d v="2020-05-01T00:00:00"/>
    <d v="2021-06-01T00:00:00"/>
    <n v="190"/>
    <x v="10"/>
    <n v="169995.87"/>
    <n v="169995.87"/>
    <n v="1.8100000000000002E-2"/>
    <n v="256.41000000000003"/>
    <n v="25017.21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186.25"/>
    <n v="2.8999999999999998E-3"/>
    <n v="169995.87"/>
    <n v="0"/>
    <n v="0"/>
    <n v="0"/>
    <n v="0"/>
    <n v="0"/>
    <n v="0"/>
    <n v="41.08"/>
    <n v="256.41000000000003"/>
    <n v="297.49"/>
  </r>
  <r>
    <n v="1"/>
    <d v="2020-05-01T00:00:00"/>
    <d v="2021-06-01T00:00:00"/>
    <n v="190"/>
    <x v="11"/>
    <n v="169995.87"/>
    <n v="169995.87"/>
    <n v="1.8100000000000002E-2"/>
    <n v="256.41000000000003"/>
    <n v="25273.62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145.17"/>
    <n v="2.8999999999999998E-3"/>
    <n v="169995.87"/>
    <n v="0"/>
    <n v="0"/>
    <n v="0"/>
    <n v="0"/>
    <n v="0"/>
    <n v="0"/>
    <n v="41.08"/>
    <n v="256.41000000000003"/>
    <n v="297.49"/>
  </r>
  <r>
    <n v="1"/>
    <d v="2020-05-01T00:00:00"/>
    <d v="2021-06-01T00:00:00"/>
    <n v="190"/>
    <x v="12"/>
    <n v="174926.62"/>
    <n v="174926.62"/>
    <n v="1.8100000000000002E-2"/>
    <n v="263.85000000000002"/>
    <n v="25537.47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2.27"/>
    <n v="-2102.9"/>
    <n v="2.8999999999999998E-3"/>
    <n v="174926.62"/>
    <n v="0"/>
    <n v="0"/>
    <n v="0"/>
    <n v="0"/>
    <n v="0"/>
    <n v="0"/>
    <n v="42.27"/>
    <n v="263.85000000000002"/>
    <n v="306.12"/>
  </r>
  <r>
    <n v="1"/>
    <d v="2020-05-01T00:00:00"/>
    <d v="2021-06-01T00:00:00"/>
    <n v="190"/>
    <x v="13"/>
    <n v="174926.62"/>
    <n v="174926.62"/>
    <n v="1.8100000000000002E-2"/>
    <n v="263.85000000000002"/>
    <n v="25801.32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2.27"/>
    <n v="-2060.63"/>
    <n v="2.8999999999999998E-3"/>
    <n v="174926.62"/>
    <n v="0"/>
    <n v="0"/>
    <n v="0"/>
    <n v="0"/>
    <n v="0"/>
    <n v="0"/>
    <n v="42.27"/>
    <n v="263.85000000000002"/>
    <n v="306.12"/>
  </r>
  <r>
    <n v="1"/>
    <d v="2020-05-01T00:00:00"/>
    <d v="2021-06-01T00:00:00"/>
    <n v="191"/>
    <x v="0"/>
    <n v="164160.54999999999"/>
    <n v="164160.54999999999"/>
    <n v="1.719E-2"/>
    <n v="235.16"/>
    <n v="130488.02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6956.22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1"/>
    <n v="164160.54999999999"/>
    <n v="164160.54999999999"/>
    <n v="1.719E-2"/>
    <n v="235.16"/>
    <n v="130723.18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022.019999999997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2"/>
    <n v="164160.54999999999"/>
    <n v="164160.54999999999"/>
    <n v="1.719E-2"/>
    <n v="235.16"/>
    <n v="130958.34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087.82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3"/>
    <n v="164160.54999999999"/>
    <n v="164160.54999999999"/>
    <n v="1.719E-2"/>
    <n v="235.16"/>
    <n v="131193.5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153.620000000003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4"/>
    <n v="164160.54999999999"/>
    <n v="164160.54999999999"/>
    <n v="1.719E-2"/>
    <n v="235.16"/>
    <n v="131428.66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219.42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5"/>
    <n v="164160.54999999999"/>
    <n v="164160.54999999999"/>
    <n v="1.719E-2"/>
    <n v="235.16"/>
    <n v="131663.82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285.22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6"/>
    <n v="164160.54999999999"/>
    <n v="164160.54999999999"/>
    <n v="1.719E-2"/>
    <n v="235.16"/>
    <n v="131898.98000000001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351.019999999997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7"/>
    <n v="164160.54999999999"/>
    <n v="164160.54999999999"/>
    <n v="1.719E-2"/>
    <n v="235.16"/>
    <n v="132134.14000000001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416.82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8"/>
    <n v="164160.54999999999"/>
    <n v="164160.54999999999"/>
    <n v="1.719E-2"/>
    <n v="235.16"/>
    <n v="132369.29999999999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482.620000000003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9"/>
    <n v="164160.54999999999"/>
    <n v="164160.54999999999"/>
    <n v="1.719E-2"/>
    <n v="235.16"/>
    <n v="132604.46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548.42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10"/>
    <n v="164160.54999999999"/>
    <n v="164160.54999999999"/>
    <n v="1.719E-2"/>
    <n v="235.16"/>
    <n v="132839.62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614.22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11"/>
    <n v="164160.54999999999"/>
    <n v="164160.54999999999"/>
    <n v="1.719E-2"/>
    <n v="235.16"/>
    <n v="135670.98000000001"/>
    <n v="0"/>
    <n v="0"/>
    <n v="0"/>
    <n v="0"/>
    <n v="0"/>
    <n v="0"/>
    <n v="0"/>
    <n v="0"/>
    <n v="2596.1999999999998"/>
    <n v="0"/>
    <n v="0"/>
    <s v="FT-3762-Mains ST"/>
    <x v="6"/>
    <n v="15"/>
    <s v="Nat Gas Distribution Plant"/>
    <s v="3762-Mains - Other"/>
    <n v="0"/>
    <n v="0"/>
    <x v="1"/>
    <n v="65.8"/>
    <n v="31455.439999999999"/>
    <n v="4.81E-3"/>
    <n v="164160.54999999999"/>
    <n v="0"/>
    <n v="0"/>
    <n v="0"/>
    <n v="0"/>
    <n v="0"/>
    <n v="0"/>
    <n v="65.8"/>
    <n v="235.16"/>
    <n v="300.95999999999998"/>
  </r>
  <r>
    <n v="1"/>
    <d v="2020-05-01T00:00:00"/>
    <d v="2021-06-01T00:00:00"/>
    <n v="191"/>
    <x v="12"/>
    <n v="282457.31"/>
    <n v="282457.31"/>
    <n v="1.719E-2"/>
    <n v="404.62"/>
    <n v="136075.6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113.22"/>
    <n v="31568.66"/>
    <n v="4.81E-3"/>
    <n v="282457.31"/>
    <n v="0"/>
    <n v="0"/>
    <n v="0"/>
    <n v="0"/>
    <n v="0"/>
    <n v="0"/>
    <n v="113.22"/>
    <n v="404.62"/>
    <n v="517.84"/>
  </r>
  <r>
    <n v="1"/>
    <d v="2020-05-01T00:00:00"/>
    <d v="2021-06-01T00:00:00"/>
    <n v="191"/>
    <x v="13"/>
    <n v="282457.31"/>
    <n v="282457.31"/>
    <n v="1.719E-2"/>
    <n v="404.62"/>
    <n v="136480.22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113.22"/>
    <n v="31681.88"/>
    <n v="4.81E-3"/>
    <n v="282457.31"/>
    <n v="0"/>
    <n v="0"/>
    <n v="0"/>
    <n v="0"/>
    <n v="0"/>
    <n v="0"/>
    <n v="113.22"/>
    <n v="404.62"/>
    <n v="517.84"/>
  </r>
  <r>
    <n v="1"/>
    <d v="2020-05-01T00:00:00"/>
    <d v="2021-06-01T00:00:00"/>
    <n v="192"/>
    <x v="0"/>
    <n v="0"/>
    <n v="0"/>
    <n v="0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92"/>
    <x v="1"/>
    <n v="0"/>
    <n v="0"/>
    <n v="0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92"/>
    <x v="2"/>
    <n v="0"/>
    <n v="0"/>
    <n v="0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92"/>
    <x v="3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4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5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6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7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8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9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10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11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12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2"/>
    <x v="13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542"/>
    <x v="0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1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2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3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4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5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6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7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542"/>
    <x v="8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542"/>
    <x v="9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542"/>
    <x v="10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542"/>
    <x v="11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542"/>
    <x v="12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542"/>
    <x v="13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93"/>
    <x v="0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15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1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3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2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45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3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6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4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75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5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9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6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05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7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2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8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35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9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5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10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65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11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8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12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95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3"/>
    <x v="13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2.1"/>
    <n v="1.67E-3"/>
    <n v="1068.8"/>
    <n v="0"/>
    <n v="0"/>
    <n v="0"/>
    <n v="0"/>
    <n v="0"/>
    <n v="0"/>
    <n v="0.15"/>
    <n v="0"/>
    <n v="0.15"/>
  </r>
  <r>
    <n v="1"/>
    <d v="2020-05-01T00:00:00"/>
    <d v="2021-06-01T00:00:00"/>
    <n v="194"/>
    <x v="0"/>
    <n v="162952.04999999999"/>
    <n v="162952.04999999999"/>
    <n v="2.9520000000000001E-2"/>
    <n v="400.86"/>
    <n v="19576.86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369.6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1"/>
    <n v="162952.04999999999"/>
    <n v="162952.04999999999"/>
    <n v="2.9520000000000001E-2"/>
    <n v="400.86"/>
    <n v="19977.72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349.5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2"/>
    <n v="162952.04999999999"/>
    <n v="162952.04999999999"/>
    <n v="2.9520000000000001E-2"/>
    <n v="400.86"/>
    <n v="20378.580000000002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329.4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3"/>
    <n v="162952.04999999999"/>
    <n v="162952.04999999999"/>
    <n v="2.9520000000000001E-2"/>
    <n v="400.86"/>
    <n v="20779.439999999999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309.3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4"/>
    <n v="162952.04999999999"/>
    <n v="162952.04999999999"/>
    <n v="2.9520000000000001E-2"/>
    <n v="400.86"/>
    <n v="21180.3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89.2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5"/>
    <n v="162952.04999999999"/>
    <n v="162952.04999999999"/>
    <n v="2.9520000000000001E-2"/>
    <n v="400.86"/>
    <n v="21581.16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69.1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6"/>
    <n v="162952.04999999999"/>
    <n v="162952.04999999999"/>
    <n v="2.9520000000000001E-2"/>
    <n v="400.86"/>
    <n v="21982.02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49.0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7"/>
    <n v="162952.04999999999"/>
    <n v="162952.04999999999"/>
    <n v="2.9520000000000001E-2"/>
    <n v="400.86"/>
    <n v="22382.880000000001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28.9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8"/>
    <n v="162952.04999999999"/>
    <n v="162952.04999999999"/>
    <n v="2.9520000000000001E-2"/>
    <n v="400.86"/>
    <n v="22783.74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08.8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9"/>
    <n v="162952.04999999999"/>
    <n v="162952.04999999999"/>
    <n v="2.9520000000000001E-2"/>
    <n v="400.86"/>
    <n v="23184.6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88.7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10"/>
    <n v="162952.04999999999"/>
    <n v="162952.04999999999"/>
    <n v="2.9520000000000001E-2"/>
    <n v="400.86"/>
    <n v="23585.46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68.6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11"/>
    <n v="162952.04999999999"/>
    <n v="162952.04999999999"/>
    <n v="2.9520000000000001E-2"/>
    <n v="400.86"/>
    <n v="23986.32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48.5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12"/>
    <n v="162952.04999999999"/>
    <n v="162952.04999999999"/>
    <n v="2.9520000000000001E-2"/>
    <n v="400.86"/>
    <n v="24387.18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28.4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4"/>
    <x v="13"/>
    <n v="162952.04999999999"/>
    <n v="162952.04999999999"/>
    <n v="2.9520000000000001E-2"/>
    <n v="400.86"/>
    <n v="24788.04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08.35"/>
    <n v="1.48E-3"/>
    <n v="162952.04999999999"/>
    <n v="0"/>
    <n v="0"/>
    <n v="0"/>
    <n v="0"/>
    <n v="0"/>
    <n v="0"/>
    <n v="20.100000000000001"/>
    <n v="400.86"/>
    <n v="420.96000000000004"/>
  </r>
  <r>
    <n v="1"/>
    <d v="2020-05-01T00:00:00"/>
    <d v="2021-06-01T00:00:00"/>
    <n v="195"/>
    <x v="0"/>
    <n v="78101.7"/>
    <n v="78101.7"/>
    <n v="1.8030000000000001E-2"/>
    <n v="117.35"/>
    <n v="22169.08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188.19"/>
    <n v="3.9699999999999996E-3"/>
    <n v="78101.7"/>
    <n v="0"/>
    <n v="0"/>
    <n v="0"/>
    <n v="0"/>
    <n v="0"/>
    <n v="0"/>
    <n v="25.84"/>
    <n v="117.35000000000001"/>
    <n v="143.19"/>
  </r>
  <r>
    <n v="1"/>
    <d v="2020-05-01T00:00:00"/>
    <d v="2021-06-01T00:00:00"/>
    <n v="195"/>
    <x v="1"/>
    <n v="78101.7"/>
    <n v="78101.7"/>
    <n v="1.8030000000000001E-2"/>
    <n v="117.35"/>
    <n v="22286.43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162.35"/>
    <n v="3.9699999999999996E-3"/>
    <n v="78101.7"/>
    <n v="0"/>
    <n v="0"/>
    <n v="0"/>
    <n v="0"/>
    <n v="0"/>
    <n v="0"/>
    <n v="25.84"/>
    <n v="117.35000000000001"/>
    <n v="143.19"/>
  </r>
  <r>
    <n v="1"/>
    <d v="2020-05-01T00:00:00"/>
    <d v="2021-06-01T00:00:00"/>
    <n v="195"/>
    <x v="2"/>
    <n v="78101.7"/>
    <n v="78101.7"/>
    <n v="1.8030000000000001E-2"/>
    <n v="117.35"/>
    <n v="22403.78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136.51"/>
    <n v="3.9699999999999996E-3"/>
    <n v="78101.7"/>
    <n v="0"/>
    <n v="0"/>
    <n v="0"/>
    <n v="0"/>
    <n v="0"/>
    <n v="0"/>
    <n v="25.84"/>
    <n v="117.35000000000001"/>
    <n v="143.19"/>
  </r>
  <r>
    <n v="1"/>
    <d v="2020-05-01T00:00:00"/>
    <d v="2021-06-01T00:00:00"/>
    <n v="195"/>
    <x v="3"/>
    <n v="78101.7"/>
    <n v="78101.7"/>
    <n v="1.8030000000000001E-2"/>
    <n v="117.35"/>
    <n v="22521.13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110.67"/>
    <n v="3.9699999999999996E-3"/>
    <n v="78101.7"/>
    <n v="0"/>
    <n v="0"/>
    <n v="0"/>
    <n v="0"/>
    <n v="0"/>
    <n v="0"/>
    <n v="25.84"/>
    <n v="117.35000000000001"/>
    <n v="143.19"/>
  </r>
  <r>
    <n v="1"/>
    <d v="2020-05-01T00:00:00"/>
    <d v="2021-06-01T00:00:00"/>
    <n v="195"/>
    <x v="4"/>
    <n v="76101.7"/>
    <n v="76101.7"/>
    <n v="1.8030000000000001E-2"/>
    <n v="114.34"/>
    <n v="22635.47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18"/>
    <n v="-14085.49"/>
    <n v="3.9699999999999996E-3"/>
    <n v="76101.7"/>
    <n v="0"/>
    <n v="0"/>
    <n v="0"/>
    <n v="0"/>
    <n v="0"/>
    <n v="0"/>
    <n v="25.18"/>
    <n v="114.34"/>
    <n v="139.52000000000001"/>
  </r>
  <r>
    <n v="1"/>
    <d v="2020-05-01T00:00:00"/>
    <d v="2021-06-01T00:00:00"/>
    <n v="195"/>
    <x v="5"/>
    <n v="78101.7"/>
    <n v="78101.7"/>
    <n v="1.8030000000000001E-2"/>
    <n v="117.35"/>
    <n v="22752.8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059.65"/>
    <n v="3.9699999999999996E-3"/>
    <n v="78101.7"/>
    <n v="0"/>
    <n v="0"/>
    <n v="0"/>
    <n v="0"/>
    <n v="0"/>
    <n v="0"/>
    <n v="25.84"/>
    <n v="117.35000000000001"/>
    <n v="143.19"/>
  </r>
  <r>
    <n v="1"/>
    <d v="2020-05-01T00:00:00"/>
    <d v="2021-06-01T00:00:00"/>
    <n v="195"/>
    <x v="6"/>
    <n v="78101.7"/>
    <n v="78101.7"/>
    <n v="1.8030000000000001E-2"/>
    <n v="117.35"/>
    <n v="22870.17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033.81"/>
    <n v="3.9699999999999996E-3"/>
    <n v="78101.7"/>
    <n v="0"/>
    <n v="0"/>
    <n v="0"/>
    <n v="0"/>
    <n v="0"/>
    <n v="0"/>
    <n v="25.84"/>
    <n v="117.35000000000001"/>
    <n v="143.19"/>
  </r>
  <r>
    <n v="1"/>
    <d v="2020-05-01T00:00:00"/>
    <d v="2021-06-01T00:00:00"/>
    <n v="195"/>
    <x v="7"/>
    <n v="78101.7"/>
    <n v="78101.7"/>
    <n v="1.8030000000000001E-2"/>
    <n v="117.35"/>
    <n v="22987.5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007.97"/>
    <n v="3.9699999999999996E-3"/>
    <n v="78101.7"/>
    <n v="0"/>
    <n v="0"/>
    <n v="0"/>
    <n v="0"/>
    <n v="0"/>
    <n v="0"/>
    <n v="25.84"/>
    <n v="117.35000000000001"/>
    <n v="143.19"/>
  </r>
  <r>
    <n v="1"/>
    <d v="2020-05-01T00:00:00"/>
    <d v="2021-06-01T00:00:00"/>
    <n v="195"/>
    <x v="8"/>
    <n v="74611.289999999994"/>
    <n v="74611.289999999994"/>
    <n v="1.8030000000000001E-2"/>
    <n v="112.1"/>
    <n v="23099.6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983.29"/>
    <n v="3.9699999999999996E-3"/>
    <n v="74611.289999999994"/>
    <n v="0"/>
    <n v="0"/>
    <n v="0"/>
    <n v="0"/>
    <n v="0"/>
    <n v="0"/>
    <n v="24.68"/>
    <n v="112.10000000000001"/>
    <n v="136.78"/>
  </r>
  <r>
    <n v="1"/>
    <d v="2020-05-01T00:00:00"/>
    <d v="2021-06-01T00:00:00"/>
    <n v="195"/>
    <x v="9"/>
    <n v="74611.289999999994"/>
    <n v="74611.289999999994"/>
    <n v="1.8030000000000001E-2"/>
    <n v="112.1"/>
    <n v="23211.7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958.61"/>
    <n v="3.9699999999999996E-3"/>
    <n v="74611.289999999994"/>
    <n v="0"/>
    <n v="0"/>
    <n v="0"/>
    <n v="0"/>
    <n v="0"/>
    <n v="0"/>
    <n v="24.68"/>
    <n v="112.10000000000001"/>
    <n v="136.78"/>
  </r>
  <r>
    <n v="1"/>
    <d v="2020-05-01T00:00:00"/>
    <d v="2021-06-01T00:00:00"/>
    <n v="195"/>
    <x v="10"/>
    <n v="74611.289999999994"/>
    <n v="74611.289999999994"/>
    <n v="1.8030000000000001E-2"/>
    <n v="112.1"/>
    <n v="23323.8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933.93"/>
    <n v="3.9699999999999996E-3"/>
    <n v="74611.289999999994"/>
    <n v="0"/>
    <n v="0"/>
    <n v="0"/>
    <n v="0"/>
    <n v="0"/>
    <n v="0"/>
    <n v="24.68"/>
    <n v="112.10000000000001"/>
    <n v="136.78"/>
  </r>
  <r>
    <n v="1"/>
    <d v="2020-05-01T00:00:00"/>
    <d v="2021-06-01T00:00:00"/>
    <n v="195"/>
    <x v="11"/>
    <n v="74611.289999999994"/>
    <n v="74611.289999999994"/>
    <n v="1.8030000000000001E-2"/>
    <n v="112.1"/>
    <n v="23435.919999999998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909.25"/>
    <n v="3.9699999999999996E-3"/>
    <n v="74611.289999999994"/>
    <n v="0"/>
    <n v="0"/>
    <n v="0"/>
    <n v="0"/>
    <n v="0"/>
    <n v="0"/>
    <n v="24.68"/>
    <n v="112.10000000000001"/>
    <n v="136.78"/>
  </r>
  <r>
    <n v="1"/>
    <d v="2020-05-01T00:00:00"/>
    <d v="2021-06-01T00:00:00"/>
    <n v="195"/>
    <x v="12"/>
    <n v="74611.289999999994"/>
    <n v="74611.289999999994"/>
    <n v="1.8030000000000001E-2"/>
    <n v="112.1"/>
    <n v="23548.0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884.57"/>
    <n v="3.9699999999999996E-3"/>
    <n v="74611.289999999994"/>
    <n v="0"/>
    <n v="0"/>
    <n v="0"/>
    <n v="0"/>
    <n v="0"/>
    <n v="0"/>
    <n v="24.68"/>
    <n v="112.10000000000001"/>
    <n v="136.78"/>
  </r>
  <r>
    <n v="1"/>
    <d v="2020-05-01T00:00:00"/>
    <d v="2021-06-01T00:00:00"/>
    <n v="195"/>
    <x v="13"/>
    <n v="74611.289999999994"/>
    <n v="74611.289999999994"/>
    <n v="1.8030000000000001E-2"/>
    <n v="112.1"/>
    <n v="23660.1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859.89"/>
    <n v="3.9699999999999996E-3"/>
    <n v="74611.289999999994"/>
    <n v="0"/>
    <n v="0"/>
    <n v="0"/>
    <n v="0"/>
    <n v="0"/>
    <n v="0"/>
    <n v="24.68"/>
    <n v="112.10000000000001"/>
    <n v="136.78"/>
  </r>
  <r>
    <n v="1"/>
    <d v="2020-05-01T00:00:00"/>
    <d v="2021-06-01T00:00:00"/>
    <n v="196"/>
    <x v="0"/>
    <n v="61786.9"/>
    <n v="61786.9"/>
    <n v="4.0890000000000003E-2"/>
    <n v="210.54"/>
    <n v="-49569.95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6964.009999999995"/>
    <n v="5.1110000000000003E-2"/>
    <n v="61786.9"/>
    <n v="0"/>
    <n v="0"/>
    <n v="0"/>
    <n v="0"/>
    <n v="0"/>
    <n v="0"/>
    <n v="263.16000000000003"/>
    <n v="210.54"/>
    <n v="473.70000000000005"/>
  </r>
  <r>
    <n v="1"/>
    <d v="2020-05-01T00:00:00"/>
    <d v="2021-06-01T00:00:00"/>
    <n v="196"/>
    <x v="1"/>
    <n v="61786.9"/>
    <n v="61786.9"/>
    <n v="4.0890000000000003E-2"/>
    <n v="210.54"/>
    <n v="-49359.41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7227.17"/>
    <n v="5.1110000000000003E-2"/>
    <n v="61786.9"/>
    <n v="0"/>
    <n v="0"/>
    <n v="0"/>
    <n v="0"/>
    <n v="0"/>
    <n v="0"/>
    <n v="263.16000000000003"/>
    <n v="210.54"/>
    <n v="473.70000000000005"/>
  </r>
  <r>
    <n v="1"/>
    <d v="2020-05-01T00:00:00"/>
    <d v="2021-06-01T00:00:00"/>
    <n v="196"/>
    <x v="2"/>
    <n v="61786.9"/>
    <n v="61786.9"/>
    <n v="4.0890000000000003E-2"/>
    <n v="210.54"/>
    <n v="-49148.87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7490.33"/>
    <n v="5.1110000000000003E-2"/>
    <n v="61786.9"/>
    <n v="0"/>
    <n v="0"/>
    <n v="0"/>
    <n v="0"/>
    <n v="0"/>
    <n v="0"/>
    <n v="263.16000000000003"/>
    <n v="210.54"/>
    <n v="473.70000000000005"/>
  </r>
  <r>
    <n v="1"/>
    <d v="2020-05-01T00:00:00"/>
    <d v="2021-06-01T00:00:00"/>
    <n v="196"/>
    <x v="3"/>
    <n v="61786.9"/>
    <n v="61786.9"/>
    <n v="4.0890000000000003E-2"/>
    <n v="210.54"/>
    <n v="-48938.33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7753.490000000005"/>
    <n v="5.1110000000000003E-2"/>
    <n v="61786.9"/>
    <n v="0"/>
    <n v="0"/>
    <n v="0"/>
    <n v="0"/>
    <n v="0"/>
    <n v="0"/>
    <n v="263.16000000000003"/>
    <n v="210.54"/>
    <n v="473.70000000000005"/>
  </r>
  <r>
    <n v="1"/>
    <d v="2020-05-01T00:00:00"/>
    <d v="2021-06-01T00:00:00"/>
    <n v="196"/>
    <x v="4"/>
    <n v="61786.9"/>
    <n v="61786.9"/>
    <n v="4.0890000000000003E-2"/>
    <n v="210.54"/>
    <n v="-48727.79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8016.649999999994"/>
    <n v="5.1110000000000003E-2"/>
    <n v="61786.9"/>
    <n v="0"/>
    <n v="0"/>
    <n v="0"/>
    <n v="0"/>
    <n v="0"/>
    <n v="0"/>
    <n v="263.16000000000003"/>
    <n v="210.54"/>
    <n v="473.70000000000005"/>
  </r>
  <r>
    <n v="1"/>
    <d v="2020-05-01T00:00:00"/>
    <d v="2021-06-01T00:00:00"/>
    <n v="196"/>
    <x v="5"/>
    <n v="61786.9"/>
    <n v="61786.9"/>
    <n v="4.0890000000000003E-2"/>
    <n v="210.54"/>
    <n v="-48517.25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8279.81"/>
    <n v="5.1110000000000003E-2"/>
    <n v="61786.9"/>
    <n v="0"/>
    <n v="0"/>
    <n v="0"/>
    <n v="0"/>
    <n v="0"/>
    <n v="0"/>
    <n v="263.16000000000003"/>
    <n v="210.54"/>
    <n v="473.70000000000005"/>
  </r>
  <r>
    <n v="1"/>
    <d v="2020-05-01T00:00:00"/>
    <d v="2021-06-01T00:00:00"/>
    <n v="196"/>
    <x v="6"/>
    <n v="62586.9"/>
    <n v="62586.9"/>
    <n v="4.0890000000000003E-2"/>
    <n v="213.26"/>
    <n v="-48303.99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6.57"/>
    <n v="68546.38"/>
    <n v="5.1110000000000003E-2"/>
    <n v="62586.9"/>
    <n v="0"/>
    <n v="0"/>
    <n v="0"/>
    <n v="0"/>
    <n v="0"/>
    <n v="0"/>
    <n v="266.57"/>
    <n v="213.26"/>
    <n v="479.83"/>
  </r>
  <r>
    <n v="1"/>
    <d v="2020-05-01T00:00:00"/>
    <d v="2021-06-01T00:00:00"/>
    <n v="196"/>
    <x v="7"/>
    <n v="62586.9"/>
    <n v="62586.9"/>
    <n v="4.0890000000000003E-2"/>
    <n v="213.26"/>
    <n v="-48479.4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-388.67"/>
    <x v="1"/>
    <n v="266.57"/>
    <n v="68812.95"/>
    <n v="5.1110000000000003E-2"/>
    <n v="62586.9"/>
    <n v="0"/>
    <n v="0"/>
    <n v="0"/>
    <n v="0"/>
    <n v="0"/>
    <n v="0"/>
    <n v="266.57"/>
    <n v="213.26"/>
    <n v="91.159999999999968"/>
  </r>
  <r>
    <n v="1"/>
    <d v="2020-05-01T00:00:00"/>
    <d v="2021-06-01T00:00:00"/>
    <n v="196"/>
    <x v="8"/>
    <n v="62198.23"/>
    <n v="62198.23"/>
    <n v="4.0890000000000003E-2"/>
    <n v="211.94"/>
    <n v="-48267.46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69077.86"/>
    <n v="5.1110000000000003E-2"/>
    <n v="62198.23"/>
    <n v="0"/>
    <n v="0"/>
    <n v="0"/>
    <n v="0"/>
    <n v="0"/>
    <n v="0"/>
    <n v="264.91000000000003"/>
    <n v="211.94"/>
    <n v="476.85"/>
  </r>
  <r>
    <n v="1"/>
    <d v="2020-05-01T00:00:00"/>
    <d v="2021-06-01T00:00:00"/>
    <n v="196"/>
    <x v="9"/>
    <n v="62198.23"/>
    <n v="62198.23"/>
    <n v="4.0890000000000003E-2"/>
    <n v="211.94"/>
    <n v="-48055.519999999997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69342.77"/>
    <n v="5.1110000000000003E-2"/>
    <n v="62198.23"/>
    <n v="0"/>
    <n v="0"/>
    <n v="0"/>
    <n v="0"/>
    <n v="0"/>
    <n v="0"/>
    <n v="264.91000000000003"/>
    <n v="211.94"/>
    <n v="476.85"/>
  </r>
  <r>
    <n v="1"/>
    <d v="2020-05-01T00:00:00"/>
    <d v="2021-06-01T00:00:00"/>
    <n v="196"/>
    <x v="10"/>
    <n v="62198.23"/>
    <n v="62198.23"/>
    <n v="4.0890000000000003E-2"/>
    <n v="211.94"/>
    <n v="-47843.58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69607.679999999993"/>
    <n v="5.1110000000000003E-2"/>
    <n v="62198.23"/>
    <n v="0"/>
    <n v="0"/>
    <n v="0"/>
    <n v="0"/>
    <n v="0"/>
    <n v="0"/>
    <n v="264.91000000000003"/>
    <n v="211.94"/>
    <n v="476.85"/>
  </r>
  <r>
    <n v="1"/>
    <d v="2020-05-01T00:00:00"/>
    <d v="2021-06-01T00:00:00"/>
    <n v="196"/>
    <x v="11"/>
    <n v="62198.23"/>
    <n v="62198.23"/>
    <n v="4.0890000000000003E-2"/>
    <n v="211.94"/>
    <n v="-47631.64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69872.59"/>
    <n v="5.1110000000000003E-2"/>
    <n v="62198.23"/>
    <n v="0"/>
    <n v="0"/>
    <n v="0"/>
    <n v="0"/>
    <n v="0"/>
    <n v="0"/>
    <n v="264.91000000000003"/>
    <n v="211.94"/>
    <n v="476.85"/>
  </r>
  <r>
    <n v="1"/>
    <d v="2020-05-01T00:00:00"/>
    <d v="2021-06-01T00:00:00"/>
    <n v="196"/>
    <x v="12"/>
    <n v="62198.23"/>
    <n v="62198.23"/>
    <n v="4.0890000000000003E-2"/>
    <n v="211.94"/>
    <n v="-47419.7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70137.5"/>
    <n v="5.1110000000000003E-2"/>
    <n v="62198.23"/>
    <n v="0"/>
    <n v="0"/>
    <n v="0"/>
    <n v="0"/>
    <n v="0"/>
    <n v="0"/>
    <n v="264.91000000000003"/>
    <n v="211.94"/>
    <n v="476.85"/>
  </r>
  <r>
    <n v="1"/>
    <d v="2020-05-01T00:00:00"/>
    <d v="2021-06-01T00:00:00"/>
    <n v="196"/>
    <x v="13"/>
    <n v="62198.23"/>
    <n v="62198.23"/>
    <n v="4.0890000000000003E-2"/>
    <n v="211.94"/>
    <n v="-47207.76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70402.41"/>
    <n v="5.1110000000000003E-2"/>
    <n v="62198.23"/>
    <n v="0"/>
    <n v="0"/>
    <n v="0"/>
    <n v="0"/>
    <n v="0"/>
    <n v="0"/>
    <n v="264.91000000000003"/>
    <n v="211.94"/>
    <n v="476.85"/>
  </r>
  <r>
    <n v="1"/>
    <d v="2020-05-01T00:00:00"/>
    <d v="2021-06-01T00:00:00"/>
    <n v="197"/>
    <x v="0"/>
    <n v="253934.16"/>
    <n v="253934.16"/>
    <n v="1.8030000000000001E-2"/>
    <n v="381.54"/>
    <n v="14155.54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512.99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1"/>
    <n v="253934.16"/>
    <n v="253934.16"/>
    <n v="1.8030000000000001E-2"/>
    <n v="381.54"/>
    <n v="14537.08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428.98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2"/>
    <n v="253934.16"/>
    <n v="253934.16"/>
    <n v="1.8030000000000001E-2"/>
    <n v="381.54"/>
    <n v="14918.62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344.97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3"/>
    <n v="253934.16"/>
    <n v="253934.16"/>
    <n v="1.8030000000000001E-2"/>
    <n v="381.54"/>
    <n v="15300.16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260.96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4"/>
    <n v="253934.16"/>
    <n v="253934.16"/>
    <n v="1.8030000000000001E-2"/>
    <n v="381.54"/>
    <n v="15681.7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176.95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5"/>
    <n v="253934.16"/>
    <n v="253934.16"/>
    <n v="1.8030000000000001E-2"/>
    <n v="381.54"/>
    <n v="16063.24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092.94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6"/>
    <n v="253934.16"/>
    <n v="253934.16"/>
    <n v="1.8030000000000001E-2"/>
    <n v="381.54"/>
    <n v="16444.78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008.93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7"/>
    <n v="253934.16"/>
    <n v="253934.16"/>
    <n v="1.8030000000000001E-2"/>
    <n v="381.54"/>
    <n v="16826.32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924.92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8"/>
    <n v="253934.16"/>
    <n v="253934.16"/>
    <n v="1.8030000000000001E-2"/>
    <n v="381.54"/>
    <n v="17207.86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840.91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9"/>
    <n v="253934.16"/>
    <n v="253934.16"/>
    <n v="1.8030000000000001E-2"/>
    <n v="381.54"/>
    <n v="17589.400000000001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756.9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10"/>
    <n v="253934.16"/>
    <n v="253934.16"/>
    <n v="1.8030000000000001E-2"/>
    <n v="381.54"/>
    <n v="17970.939999999999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672.89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11"/>
    <n v="253934.16"/>
    <n v="253934.16"/>
    <n v="1.8030000000000001E-2"/>
    <n v="381.54"/>
    <n v="18352.48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588.88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12"/>
    <n v="253934.16"/>
    <n v="253934.16"/>
    <n v="1.8030000000000001E-2"/>
    <n v="381.54"/>
    <n v="18734.02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504.87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7"/>
    <x v="13"/>
    <n v="253934.16"/>
    <n v="253934.16"/>
    <n v="1.8030000000000001E-2"/>
    <n v="381.54"/>
    <n v="19115.560000000001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420.86"/>
    <n v="3.9699999999999996E-3"/>
    <n v="253934.16"/>
    <n v="0"/>
    <n v="0"/>
    <n v="0"/>
    <n v="0"/>
    <n v="0"/>
    <n v="0"/>
    <n v="84.01"/>
    <n v="381.54"/>
    <n v="465.55"/>
  </r>
  <r>
    <n v="1"/>
    <d v="2020-05-01T00:00:00"/>
    <d v="2021-06-01T00:00:00"/>
    <n v="198"/>
    <x v="0"/>
    <n v="149776.34"/>
    <n v="149776.34"/>
    <n v="3.5999999999999997E-2"/>
    <n v="449.33"/>
    <n v="26366.33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1"/>
    <n v="149776.34"/>
    <n v="149776.34"/>
    <n v="3.5999999999999997E-2"/>
    <n v="449.33"/>
    <n v="26815.66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2"/>
    <n v="149776.34"/>
    <n v="149776.34"/>
    <n v="3.5999999999999997E-2"/>
    <n v="449.33"/>
    <n v="27264.99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3"/>
    <n v="149776.34"/>
    <n v="149776.34"/>
    <n v="3.5999999999999997E-2"/>
    <n v="449.33"/>
    <n v="27714.32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4"/>
    <n v="149776.34"/>
    <n v="149776.34"/>
    <n v="3.5999999999999997E-2"/>
    <n v="449.33"/>
    <n v="28163.65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5"/>
    <n v="149776.34"/>
    <n v="149776.34"/>
    <n v="3.5999999999999997E-2"/>
    <n v="449.33"/>
    <n v="28612.98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6"/>
    <n v="149776.34"/>
    <n v="149776.34"/>
    <n v="3.5999999999999997E-2"/>
    <n v="449.33"/>
    <n v="29062.31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7"/>
    <n v="149776.34"/>
    <n v="149776.34"/>
    <n v="3.5999999999999997E-2"/>
    <n v="449.33"/>
    <n v="29511.64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8"/>
    <n v="149776.34"/>
    <n v="149776.34"/>
    <n v="3.5999999999999997E-2"/>
    <n v="449.33"/>
    <n v="29960.97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9"/>
    <n v="149776.34"/>
    <n v="149776.34"/>
    <n v="3.5999999999999997E-2"/>
    <n v="449.33"/>
    <n v="30410.3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10"/>
    <n v="149776.34"/>
    <n v="149776.34"/>
    <n v="3.5999999999999997E-2"/>
    <n v="449.33"/>
    <n v="30859.63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11"/>
    <n v="149776.34"/>
    <n v="149776.34"/>
    <n v="3.5999999999999997E-2"/>
    <n v="449.33"/>
    <n v="31308.959999999999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12"/>
    <n v="149776.34"/>
    <n v="149776.34"/>
    <n v="3.5999999999999997E-2"/>
    <n v="449.33"/>
    <n v="31758.29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8"/>
    <x v="13"/>
    <n v="149776.34"/>
    <n v="149776.34"/>
    <n v="3.5999999999999997E-2"/>
    <n v="449.33"/>
    <n v="32207.62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  <n v="449.33"/>
  </r>
  <r>
    <n v="1"/>
    <d v="2020-05-01T00:00:00"/>
    <d v="2021-06-01T00:00:00"/>
    <n v="199"/>
    <x v="0"/>
    <n v="59339.06"/>
    <n v="59339.06"/>
    <n v="2.9090000000000001E-2"/>
    <n v="143.85"/>
    <n v="6883.85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39"/>
    <n v="-19276.59"/>
    <n v="2.9099999999999998E-3"/>
    <n v="59339.06"/>
    <n v="0"/>
    <n v="0"/>
    <n v="0"/>
    <n v="0"/>
    <n v="0"/>
    <n v="0"/>
    <n v="14.39"/>
    <n v="143.85"/>
    <n v="158.24"/>
  </r>
  <r>
    <n v="1"/>
    <d v="2020-05-01T00:00:00"/>
    <d v="2021-06-01T00:00:00"/>
    <n v="199"/>
    <x v="1"/>
    <n v="60339.06"/>
    <n v="60339.06"/>
    <n v="2.9090000000000001E-2"/>
    <n v="146.27000000000001"/>
    <n v="7030.12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63"/>
    <n v="-19261.96"/>
    <n v="2.9099999999999998E-3"/>
    <n v="60339.06"/>
    <n v="0"/>
    <n v="0"/>
    <n v="0"/>
    <n v="0"/>
    <n v="0"/>
    <n v="0"/>
    <n v="14.63"/>
    <n v="146.27000000000001"/>
    <n v="160.9"/>
  </r>
  <r>
    <n v="1"/>
    <d v="2020-05-01T00:00:00"/>
    <d v="2021-06-01T00:00:00"/>
    <n v="199"/>
    <x v="2"/>
    <n v="60734.06"/>
    <n v="60734.06"/>
    <n v="2.9090000000000001E-2"/>
    <n v="147.22999999999999"/>
    <n v="7177.35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73"/>
    <n v="-19247.23"/>
    <n v="2.9099999999999998E-3"/>
    <n v="60734.06"/>
    <n v="0"/>
    <n v="0"/>
    <n v="0"/>
    <n v="0"/>
    <n v="0"/>
    <n v="0"/>
    <n v="14.73"/>
    <n v="147.22999999999999"/>
    <n v="161.95999999999998"/>
  </r>
  <r>
    <n v="1"/>
    <d v="2020-05-01T00:00:00"/>
    <d v="2021-06-01T00:00:00"/>
    <n v="199"/>
    <x v="3"/>
    <n v="60734.06"/>
    <n v="60734.06"/>
    <n v="2.9090000000000001E-2"/>
    <n v="147.22999999999999"/>
    <n v="7324.58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73"/>
    <n v="-19232.5"/>
    <n v="2.9099999999999998E-3"/>
    <n v="60734.06"/>
    <n v="0"/>
    <n v="0"/>
    <n v="0"/>
    <n v="0"/>
    <n v="0"/>
    <n v="0"/>
    <n v="14.73"/>
    <n v="147.22999999999999"/>
    <n v="161.95999999999998"/>
  </r>
  <r>
    <n v="1"/>
    <d v="2020-05-01T00:00:00"/>
    <d v="2021-06-01T00:00:00"/>
    <n v="199"/>
    <x v="4"/>
    <n v="60854.06"/>
    <n v="60854.06"/>
    <n v="2.9090000000000001E-2"/>
    <n v="147.52000000000001"/>
    <n v="7472.1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76"/>
    <n v="-19217.740000000002"/>
    <n v="2.9099999999999998E-3"/>
    <n v="60854.06"/>
    <n v="0"/>
    <n v="0"/>
    <n v="0"/>
    <n v="0"/>
    <n v="0"/>
    <n v="0"/>
    <n v="14.76"/>
    <n v="147.52000000000001"/>
    <n v="162.28"/>
  </r>
  <r>
    <n v="1"/>
    <d v="2020-05-01T00:00:00"/>
    <d v="2021-06-01T00:00:00"/>
    <n v="199"/>
    <x v="5"/>
    <n v="61249.06"/>
    <n v="61249.06"/>
    <n v="2.9090000000000001E-2"/>
    <n v="148.47999999999999"/>
    <n v="7620.58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85"/>
    <n v="-19202.89"/>
    <n v="2.9099999999999998E-3"/>
    <n v="61249.06"/>
    <n v="0"/>
    <n v="0"/>
    <n v="0"/>
    <n v="0"/>
    <n v="0"/>
    <n v="0"/>
    <n v="14.85"/>
    <n v="148.47999999999999"/>
    <n v="163.32999999999998"/>
  </r>
  <r>
    <n v="1"/>
    <d v="2020-05-01T00:00:00"/>
    <d v="2021-06-01T00:00:00"/>
    <n v="199"/>
    <x v="6"/>
    <n v="61249.06"/>
    <n v="61249.06"/>
    <n v="2.9090000000000001E-2"/>
    <n v="148.47999999999999"/>
    <n v="7769.06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85"/>
    <n v="-19188.04"/>
    <n v="2.9099999999999998E-3"/>
    <n v="61249.06"/>
    <n v="0"/>
    <n v="0"/>
    <n v="0"/>
    <n v="0"/>
    <n v="0"/>
    <n v="0"/>
    <n v="14.85"/>
    <n v="148.47999999999999"/>
    <n v="163.32999999999998"/>
  </r>
  <r>
    <n v="1"/>
    <d v="2020-05-01T00:00:00"/>
    <d v="2021-06-01T00:00:00"/>
    <n v="199"/>
    <x v="7"/>
    <n v="61474.06"/>
    <n v="61474.06"/>
    <n v="2.9090000000000001E-2"/>
    <n v="149.02000000000001"/>
    <n v="7918.08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91"/>
    <n v="-19173.13"/>
    <n v="2.9099999999999998E-3"/>
    <n v="61474.06"/>
    <n v="0"/>
    <n v="0"/>
    <n v="0"/>
    <n v="0"/>
    <n v="0"/>
    <n v="0"/>
    <n v="14.91"/>
    <n v="149.02000000000001"/>
    <n v="163.93"/>
  </r>
  <r>
    <n v="1"/>
    <d v="2020-05-01T00:00:00"/>
    <d v="2021-06-01T00:00:00"/>
    <n v="199"/>
    <x v="8"/>
    <n v="61679.06"/>
    <n v="61679.06"/>
    <n v="2.9090000000000001E-2"/>
    <n v="149.52000000000001"/>
    <n v="8067.6"/>
    <n v="0"/>
    <n v="-40.35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96"/>
    <n v="-19198.52"/>
    <n v="2.9099999999999998E-3"/>
    <n v="61679.06"/>
    <n v="0"/>
    <n v="0"/>
    <n v="0"/>
    <n v="0"/>
    <n v="0"/>
    <n v="0"/>
    <n v="14.96"/>
    <n v="149.52000000000001"/>
    <n v="124.13000000000002"/>
  </r>
  <r>
    <n v="1"/>
    <d v="2020-05-01T00:00:00"/>
    <d v="2021-06-01T00:00:00"/>
    <n v="199"/>
    <x v="9"/>
    <n v="61987.71"/>
    <n v="61987.71"/>
    <n v="2.9090000000000001E-2"/>
    <n v="150.27000000000001"/>
    <n v="8217.8700000000008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03"/>
    <n v="-19183.490000000002"/>
    <n v="2.9099999999999998E-3"/>
    <n v="61987.71"/>
    <n v="0"/>
    <n v="0"/>
    <n v="0"/>
    <n v="0"/>
    <n v="0"/>
    <n v="0"/>
    <n v="15.030000000000001"/>
    <n v="150.27000000000001"/>
    <n v="165.3"/>
  </r>
  <r>
    <n v="1"/>
    <d v="2020-05-01T00:00:00"/>
    <d v="2021-06-01T00:00:00"/>
    <n v="199"/>
    <x v="10"/>
    <n v="61987.71"/>
    <n v="61987.71"/>
    <n v="2.9090000000000001E-2"/>
    <n v="150.27000000000001"/>
    <n v="8368.14"/>
    <n v="0"/>
    <n v="-73.41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03"/>
    <n v="-19241.87"/>
    <n v="2.9099999999999998E-3"/>
    <n v="61987.71"/>
    <n v="0"/>
    <n v="0"/>
    <n v="0"/>
    <n v="0"/>
    <n v="0"/>
    <n v="0"/>
    <n v="15.030000000000001"/>
    <n v="150.27000000000001"/>
    <n v="91.890000000000015"/>
  </r>
  <r>
    <n v="1"/>
    <d v="2020-05-01T00:00:00"/>
    <d v="2021-06-01T00:00:00"/>
    <n v="199"/>
    <x v="11"/>
    <n v="62549.3"/>
    <n v="62549.3"/>
    <n v="2.9090000000000001E-2"/>
    <n v="151.63"/>
    <n v="8519.77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17"/>
    <n v="-19226.7"/>
    <n v="2.9099999999999998E-3"/>
    <n v="62549.3"/>
    <n v="0"/>
    <n v="0"/>
    <n v="0"/>
    <n v="0"/>
    <n v="0"/>
    <n v="0"/>
    <n v="15.17"/>
    <n v="151.63"/>
    <n v="166.79999999999998"/>
  </r>
  <r>
    <n v="1"/>
    <d v="2020-05-01T00:00:00"/>
    <d v="2021-06-01T00:00:00"/>
    <n v="199"/>
    <x v="12"/>
    <n v="62549.3"/>
    <n v="62549.3"/>
    <n v="2.9090000000000001E-2"/>
    <n v="151.63"/>
    <n v="8671.4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17"/>
    <n v="-19211.53"/>
    <n v="2.9099999999999998E-3"/>
    <n v="62549.3"/>
    <n v="0"/>
    <n v="0"/>
    <n v="0"/>
    <n v="0"/>
    <n v="0"/>
    <n v="0"/>
    <n v="15.17"/>
    <n v="151.63"/>
    <n v="166.79999999999998"/>
  </r>
  <r>
    <n v="1"/>
    <d v="2020-05-01T00:00:00"/>
    <d v="2021-06-01T00:00:00"/>
    <n v="199"/>
    <x v="13"/>
    <n v="62549.3"/>
    <n v="62549.3"/>
    <n v="2.9090000000000001E-2"/>
    <n v="151.63"/>
    <n v="8823.0300000000007"/>
    <n v="0"/>
    <n v="-38.15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17"/>
    <n v="-19234.509999999998"/>
    <n v="2.9099999999999998E-3"/>
    <n v="62549.3"/>
    <n v="0"/>
    <n v="0"/>
    <n v="0"/>
    <n v="0"/>
    <n v="0"/>
    <n v="0"/>
    <n v="15.17"/>
    <n v="151.63"/>
    <n v="128.64999999999998"/>
  </r>
  <r>
    <n v="1"/>
    <d v="2020-05-01T00:00:00"/>
    <d v="2021-06-01T00:00:00"/>
    <n v="200418"/>
    <x v="0"/>
    <n v="86307.66"/>
    <n v="86307.66"/>
    <n v="2.3E-2"/>
    <n v="165.42"/>
    <n v="330.42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86307.66"/>
    <n v="0"/>
    <n v="0"/>
    <n v="0"/>
    <n v="0"/>
    <n v="0"/>
    <n v="0"/>
    <n v="0"/>
    <n v="165.42000000000002"/>
    <n v="165.42"/>
  </r>
  <r>
    <n v="1"/>
    <d v="2020-05-01T00:00:00"/>
    <d v="2021-06-01T00:00:00"/>
    <n v="200418"/>
    <x v="1"/>
    <n v="117878.34"/>
    <n v="117878.34"/>
    <n v="2.3E-2"/>
    <n v="225.93"/>
    <n v="556.35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7878.34"/>
    <n v="0"/>
    <n v="0"/>
    <n v="0"/>
    <n v="0"/>
    <n v="0"/>
    <n v="0"/>
    <n v="0"/>
    <n v="225.93"/>
    <n v="225.93"/>
  </r>
  <r>
    <n v="1"/>
    <d v="2020-05-01T00:00:00"/>
    <d v="2021-06-01T00:00:00"/>
    <n v="200418"/>
    <x v="2"/>
    <n v="117878.34"/>
    <n v="117878.34"/>
    <n v="2.3E-2"/>
    <n v="225.93"/>
    <n v="782.28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7878.34"/>
    <n v="0"/>
    <n v="0"/>
    <n v="0"/>
    <n v="0"/>
    <n v="0"/>
    <n v="0"/>
    <n v="0"/>
    <n v="225.93"/>
    <n v="225.93"/>
  </r>
  <r>
    <n v="1"/>
    <d v="2020-05-01T00:00:00"/>
    <d v="2021-06-01T00:00:00"/>
    <n v="200418"/>
    <x v="3"/>
    <n v="118296.76"/>
    <n v="118296.76"/>
    <n v="2.3E-2"/>
    <n v="226.74"/>
    <n v="1009.02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226.74"/>
    <n v="226.74"/>
  </r>
  <r>
    <n v="1"/>
    <d v="2020-05-01T00:00:00"/>
    <d v="2021-06-01T00:00:00"/>
    <n v="200418"/>
    <x v="4"/>
    <n v="118296.76"/>
    <n v="118296.76"/>
    <n v="2.3E-2"/>
    <n v="226.74"/>
    <n v="1235.76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226.74"/>
    <n v="226.74"/>
  </r>
  <r>
    <n v="1"/>
    <d v="2020-05-01T00:00:00"/>
    <d v="2021-06-01T00:00:00"/>
    <n v="200418"/>
    <x v="5"/>
    <n v="118296.76"/>
    <n v="118296.76"/>
    <n v="2.3E-2"/>
    <n v="226.74"/>
    <n v="1462.5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226.74"/>
    <n v="226.74"/>
  </r>
  <r>
    <n v="1"/>
    <d v="2020-05-01T00:00:00"/>
    <d v="2021-06-01T00:00:00"/>
    <n v="200418"/>
    <x v="6"/>
    <n v="118296.76"/>
    <n v="118296.76"/>
    <n v="2.3E-2"/>
    <n v="226.74"/>
    <n v="1689.24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226.74"/>
    <n v="226.74"/>
  </r>
  <r>
    <n v="1"/>
    <d v="2020-05-01T00:00:00"/>
    <d v="2021-06-01T00:00:00"/>
    <n v="200418"/>
    <x v="7"/>
    <n v="118296.76"/>
    <n v="118296.76"/>
    <n v="2.3E-2"/>
    <n v="226.74"/>
    <n v="1915.98"/>
    <n v="0"/>
    <n v="-6224.58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-6224.58"/>
    <n v="0"/>
    <n v="118296.76"/>
    <n v="0"/>
    <n v="0"/>
    <n v="0"/>
    <n v="0"/>
    <n v="0"/>
    <n v="0"/>
    <n v="0"/>
    <n v="226.74"/>
    <n v="-5997.84"/>
  </r>
  <r>
    <n v="1"/>
    <d v="2020-05-01T00:00:00"/>
    <d v="2021-06-01T00:00:00"/>
    <n v="200418"/>
    <x v="8"/>
    <n v="118296.76"/>
    <n v="118296.76"/>
    <n v="2.3E-2"/>
    <n v="226.74"/>
    <n v="2142.7199999999998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-6224.58"/>
    <n v="0"/>
    <n v="118296.76"/>
    <n v="0"/>
    <n v="0"/>
    <n v="0"/>
    <n v="0"/>
    <n v="0"/>
    <n v="0"/>
    <n v="0"/>
    <n v="226.74"/>
    <n v="226.74"/>
  </r>
  <r>
    <n v="1"/>
    <d v="2020-05-01T00:00:00"/>
    <d v="2021-06-01T00:00:00"/>
    <n v="200418"/>
    <x v="9"/>
    <n v="118296.76"/>
    <n v="118296.76"/>
    <n v="2.3E-2"/>
    <n v="226.74"/>
    <n v="2369.46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-6224.58"/>
    <n v="0"/>
    <n v="118296.76"/>
    <n v="0"/>
    <n v="0"/>
    <n v="0"/>
    <n v="0"/>
    <n v="0"/>
    <n v="0"/>
    <n v="0"/>
    <n v="226.74"/>
    <n v="226.74"/>
  </r>
  <r>
    <n v="1"/>
    <d v="2020-05-01T00:00:00"/>
    <d v="2021-06-01T00:00:00"/>
    <n v="200418"/>
    <x v="10"/>
    <n v="118296.76"/>
    <n v="118296.76"/>
    <n v="2.3E-2"/>
    <n v="226.74"/>
    <n v="2596.1999999999998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-6224.58"/>
    <n v="0"/>
    <n v="118296.76"/>
    <n v="0"/>
    <n v="0"/>
    <n v="0"/>
    <n v="0"/>
    <n v="0"/>
    <n v="0"/>
    <n v="0"/>
    <n v="226.74"/>
    <n v="226.74"/>
  </r>
  <r>
    <n v="1"/>
    <d v="2020-05-01T00:00:00"/>
    <d v="2021-06-01T00:00:00"/>
    <n v="200418"/>
    <x v="11"/>
    <n v="118296.76"/>
    <n v="118296.76"/>
    <n v="2.3E-2"/>
    <n v="226.74"/>
    <n v="0"/>
    <n v="0"/>
    <n v="0"/>
    <n v="-226.74"/>
    <n v="0"/>
    <n v="0"/>
    <n v="0"/>
    <n v="0"/>
    <n v="-2596.1999999999998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0"/>
    <n v="0"/>
  </r>
  <r>
    <n v="1"/>
    <d v="2020-05-01T00:00:00"/>
    <d v="2021-06-01T00:00:00"/>
    <n v="200418"/>
    <x v="12"/>
    <n v="0"/>
    <n v="0"/>
    <n v="2.3E-2"/>
    <n v="0"/>
    <n v="0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8"/>
    <x v="13"/>
    <n v="0"/>
    <n v="0"/>
    <n v="2.3E-2"/>
    <n v="0"/>
    <n v="0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"/>
    <x v="0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1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2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3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4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5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6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7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8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9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10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11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12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0"/>
    <x v="13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  <n v="0"/>
  </r>
  <r>
    <n v="1"/>
    <d v="2020-05-01T00:00:00"/>
    <d v="2021-06-01T00:00:00"/>
    <n v="201"/>
    <x v="0"/>
    <n v="0"/>
    <n v="0"/>
    <n v="0.05"/>
    <n v="0"/>
    <n v="-127.72"/>
    <n v="0"/>
    <n v="0"/>
    <n v="0"/>
    <n v="0"/>
    <n v="0"/>
    <n v="0"/>
    <n v="0"/>
    <n v="0"/>
    <n v="0"/>
    <n v="0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1"/>
    <n v="0"/>
    <n v="0"/>
    <n v="0.05"/>
    <n v="0"/>
    <n v="-127.72"/>
    <n v="0"/>
    <n v="0"/>
    <n v="0"/>
    <n v="0"/>
    <n v="0"/>
    <n v="0"/>
    <n v="0"/>
    <n v="0"/>
    <n v="0"/>
    <n v="0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2"/>
    <n v="0"/>
    <n v="0"/>
    <n v="0.05"/>
    <n v="0"/>
    <n v="-127.72"/>
    <n v="0"/>
    <n v="0"/>
    <n v="0"/>
    <n v="0"/>
    <n v="0"/>
    <n v="0"/>
    <n v="0"/>
    <n v="0"/>
    <n v="0"/>
    <n v="0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3"/>
    <n v="0"/>
    <n v="0"/>
    <n v="0.05"/>
    <n v="0"/>
    <n v="-127.72"/>
    <n v="0"/>
    <n v="0"/>
    <n v="0"/>
    <n v="0"/>
    <n v="0"/>
    <n v="0"/>
    <n v="0"/>
    <n v="0"/>
    <n v="0"/>
    <n v="0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4"/>
    <n v="0"/>
    <n v="0"/>
    <n v="0.05"/>
    <n v="0"/>
    <n v="-136.63999999999999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1"/>
    <x v="5"/>
    <n v="0"/>
    <n v="0"/>
    <n v="0.05"/>
    <n v="0"/>
    <n v="-145.56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1"/>
    <x v="6"/>
    <n v="0"/>
    <n v="0"/>
    <n v="0.05"/>
    <n v="0"/>
    <n v="-154.47999999999999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1"/>
    <x v="7"/>
    <n v="0"/>
    <n v="0"/>
    <n v="0.05"/>
    <n v="0"/>
    <n v="-163.4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1"/>
    <x v="8"/>
    <n v="0"/>
    <n v="0"/>
    <n v="0.05"/>
    <n v="0"/>
    <n v="-172.32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1"/>
    <x v="9"/>
    <n v="0"/>
    <n v="0"/>
    <n v="0.05"/>
    <n v="0"/>
    <n v="-181.24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1"/>
    <x v="10"/>
    <n v="0"/>
    <n v="0"/>
    <n v="0.05"/>
    <n v="0"/>
    <n v="-190.16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1"/>
    <x v="11"/>
    <n v="0"/>
    <n v="0"/>
    <n v="0.05"/>
    <n v="0"/>
    <n v="-199.08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1"/>
    <x v="12"/>
    <n v="0"/>
    <n v="0"/>
    <n v="0.05"/>
    <n v="0"/>
    <n v="-208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1"/>
    <x v="13"/>
    <n v="0"/>
    <n v="0"/>
    <n v="0.05"/>
    <n v="0"/>
    <n v="-216.92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  <n v="-8.92"/>
  </r>
  <r>
    <n v="1"/>
    <d v="2020-05-01T00:00:00"/>
    <d v="2021-06-01T00:00:00"/>
    <n v="202"/>
    <x v="0"/>
    <n v="887.94"/>
    <n v="887.94"/>
    <n v="0.1"/>
    <n v="7.4"/>
    <n v="222.2"/>
    <n v="0"/>
    <n v="0"/>
    <n v="0"/>
    <n v="0"/>
    <n v="0"/>
    <n v="0"/>
    <n v="0"/>
    <n v="0"/>
    <n v="0"/>
    <n v="0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  <n v="7.4"/>
  </r>
  <r>
    <n v="1"/>
    <d v="2020-05-01T00:00:00"/>
    <d v="2021-06-01T00:00:00"/>
    <n v="202"/>
    <x v="1"/>
    <n v="887.94"/>
    <n v="887.94"/>
    <n v="0.1"/>
    <n v="7.4"/>
    <n v="229.6"/>
    <n v="0"/>
    <n v="0"/>
    <n v="0"/>
    <n v="0"/>
    <n v="0"/>
    <n v="0"/>
    <n v="0"/>
    <n v="0"/>
    <n v="0"/>
    <n v="0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  <n v="7.4"/>
  </r>
  <r>
    <n v="1"/>
    <d v="2020-05-01T00:00:00"/>
    <d v="2021-06-01T00:00:00"/>
    <n v="202"/>
    <x v="2"/>
    <n v="887.94"/>
    <n v="887.94"/>
    <n v="0.1"/>
    <n v="7.4"/>
    <n v="237"/>
    <n v="0"/>
    <n v="0"/>
    <n v="0"/>
    <n v="0"/>
    <n v="0"/>
    <n v="0"/>
    <n v="0"/>
    <n v="0"/>
    <n v="0"/>
    <n v="0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  <n v="7.4"/>
  </r>
  <r>
    <n v="1"/>
    <d v="2020-05-01T00:00:00"/>
    <d v="2021-06-01T00:00:00"/>
    <n v="202"/>
    <x v="3"/>
    <n v="887.94"/>
    <n v="887.94"/>
    <n v="0.1"/>
    <n v="7.4"/>
    <n v="244.4"/>
    <n v="0"/>
    <n v="0"/>
    <n v="0"/>
    <n v="0"/>
    <n v="0"/>
    <n v="0"/>
    <n v="0"/>
    <n v="0"/>
    <n v="0"/>
    <n v="0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  <n v="7.4"/>
  </r>
  <r>
    <n v="1"/>
    <d v="2020-05-01T00:00:00"/>
    <d v="2021-06-01T00:00:00"/>
    <n v="202"/>
    <x v="4"/>
    <n v="887.94"/>
    <n v="887.94"/>
    <n v="0.1"/>
    <n v="7.4"/>
    <n v="257.55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  <n v="13.15"/>
  </r>
  <r>
    <n v="1"/>
    <d v="2020-05-01T00:00:00"/>
    <d v="2021-06-01T00:00:00"/>
    <n v="202"/>
    <x v="5"/>
    <n v="4397.7700000000004"/>
    <n v="4397.7700000000004"/>
    <n v="0.1"/>
    <n v="36.65"/>
    <n v="299.95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397.7700000000004"/>
    <n v="0"/>
    <n v="0"/>
    <n v="0"/>
    <n v="0"/>
    <n v="0"/>
    <n v="0"/>
    <n v="0"/>
    <n v="36.65"/>
    <n v="42.4"/>
  </r>
  <r>
    <n v="1"/>
    <d v="2020-05-01T00:00:00"/>
    <d v="2021-06-01T00:00:00"/>
    <n v="202"/>
    <x v="6"/>
    <n v="4417.38"/>
    <n v="4417.38"/>
    <n v="0.1"/>
    <n v="36.81"/>
    <n v="342.51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417.38"/>
    <n v="0"/>
    <n v="0"/>
    <n v="0"/>
    <n v="0"/>
    <n v="0"/>
    <n v="0"/>
    <n v="0"/>
    <n v="36.81"/>
    <n v="42.56"/>
  </r>
  <r>
    <n v="1"/>
    <d v="2020-05-01T00:00:00"/>
    <d v="2021-06-01T00:00:00"/>
    <n v="202"/>
    <x v="7"/>
    <n v="4400.5600000000004"/>
    <n v="4400.5600000000004"/>
    <n v="0.1"/>
    <n v="36.67"/>
    <n v="384.93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400.5600000000004"/>
    <n v="0"/>
    <n v="0"/>
    <n v="0"/>
    <n v="0"/>
    <n v="0"/>
    <n v="0"/>
    <n v="0"/>
    <n v="36.67"/>
    <n v="42.42"/>
  </r>
  <r>
    <n v="1"/>
    <d v="2020-05-01T00:00:00"/>
    <d v="2021-06-01T00:00:00"/>
    <n v="202"/>
    <x v="8"/>
    <n v="4546.18"/>
    <n v="4546.18"/>
    <n v="0.1"/>
    <n v="37.880000000000003"/>
    <n v="428.56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546.18"/>
    <n v="0"/>
    <n v="0"/>
    <n v="0"/>
    <n v="0"/>
    <n v="0"/>
    <n v="0"/>
    <n v="0"/>
    <n v="37.880000000000003"/>
    <n v="43.63"/>
  </r>
  <r>
    <n v="1"/>
    <d v="2020-05-01T00:00:00"/>
    <d v="2021-06-01T00:00:00"/>
    <n v="202"/>
    <x v="9"/>
    <n v="4571.5200000000004"/>
    <n v="4571.5200000000004"/>
    <n v="0.1"/>
    <n v="38.1"/>
    <n v="472.41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571.5200000000004"/>
    <n v="0"/>
    <n v="0"/>
    <n v="0"/>
    <n v="0"/>
    <n v="0"/>
    <n v="0"/>
    <n v="0"/>
    <n v="38.1"/>
    <n v="43.85"/>
  </r>
  <r>
    <n v="1"/>
    <d v="2020-05-01T00:00:00"/>
    <d v="2021-06-01T00:00:00"/>
    <n v="202"/>
    <x v="10"/>
    <n v="4578.4399999999996"/>
    <n v="4578.4399999999996"/>
    <n v="0.1"/>
    <n v="38.15"/>
    <n v="516.30999999999995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578.4399999999996"/>
    <n v="0"/>
    <n v="0"/>
    <n v="0"/>
    <n v="0"/>
    <n v="0"/>
    <n v="0"/>
    <n v="0"/>
    <n v="38.15"/>
    <n v="43.9"/>
  </r>
  <r>
    <n v="1"/>
    <d v="2020-05-01T00:00:00"/>
    <d v="2021-06-01T00:00:00"/>
    <n v="202"/>
    <x v="11"/>
    <n v="4656.8599999999997"/>
    <n v="4656.8599999999997"/>
    <n v="0.1"/>
    <n v="38.81"/>
    <n v="560.87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656.8599999999997"/>
    <n v="0"/>
    <n v="0"/>
    <n v="0"/>
    <n v="0"/>
    <n v="0"/>
    <n v="0"/>
    <n v="0"/>
    <n v="38.81"/>
    <n v="44.56"/>
  </r>
  <r>
    <n v="1"/>
    <d v="2020-05-01T00:00:00"/>
    <d v="2021-06-01T00:00:00"/>
    <n v="202"/>
    <x v="12"/>
    <n v="4666.91"/>
    <n v="4666.91"/>
    <n v="0.1"/>
    <n v="38.89"/>
    <n v="605.51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666.91"/>
    <n v="0"/>
    <n v="0"/>
    <n v="0"/>
    <n v="0"/>
    <n v="0"/>
    <n v="0"/>
    <n v="0"/>
    <n v="38.89"/>
    <n v="44.64"/>
  </r>
  <r>
    <n v="1"/>
    <d v="2020-05-01T00:00:00"/>
    <d v="2021-06-01T00:00:00"/>
    <n v="202"/>
    <x v="13"/>
    <n v="4684.4799999999996"/>
    <n v="4684.4799999999996"/>
    <n v="0.1"/>
    <n v="39.04"/>
    <n v="650.29999999999995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684.4799999999996"/>
    <n v="0"/>
    <n v="0"/>
    <n v="0"/>
    <n v="0"/>
    <n v="0"/>
    <n v="0"/>
    <n v="0"/>
    <n v="39.04"/>
    <n v="44.79"/>
  </r>
  <r>
    <n v="1"/>
    <d v="2020-05-01T00:00:00"/>
    <d v="2021-06-01T00:00:00"/>
    <n v="519"/>
    <x v="0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1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2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3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4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5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6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7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8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9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10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11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12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519"/>
    <x v="13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  <n v="0"/>
  </r>
  <r>
    <n v="1"/>
    <d v="2020-05-01T00:00:00"/>
    <d v="2021-06-01T00:00:00"/>
    <n v="203"/>
    <x v="0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2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0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2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3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4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5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6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7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8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9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0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1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2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3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919391"/>
    <x v="0"/>
    <n v="0"/>
    <n v="0"/>
    <n v="5.5E-2"/>
    <n v="0"/>
    <n v="0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919391"/>
    <x v="1"/>
    <n v="20500"/>
    <n v="20500"/>
    <n v="5.5E-2"/>
    <n v="93.96"/>
    <n v="93.96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2"/>
    <n v="20500"/>
    <n v="20500"/>
    <n v="5.5E-2"/>
    <n v="93.96"/>
    <n v="187.92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3"/>
    <n v="20500"/>
    <n v="20500"/>
    <n v="5.5E-2"/>
    <n v="93.96"/>
    <n v="281.88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4"/>
    <n v="20500"/>
    <n v="20500"/>
    <n v="5.5E-2"/>
    <n v="93.96"/>
    <n v="375.84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5"/>
    <n v="20500"/>
    <n v="20500"/>
    <n v="5.5E-2"/>
    <n v="93.96"/>
    <n v="469.8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6"/>
    <n v="20500"/>
    <n v="20500"/>
    <n v="5.5E-2"/>
    <n v="93.96"/>
    <n v="563.76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7"/>
    <n v="20500"/>
    <n v="20500"/>
    <n v="5.5E-2"/>
    <n v="93.96"/>
    <n v="657.72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8"/>
    <n v="20500"/>
    <n v="20500"/>
    <n v="5.5E-2"/>
    <n v="93.96"/>
    <n v="751.68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9"/>
    <n v="20500"/>
    <n v="20500"/>
    <n v="5.5E-2"/>
    <n v="93.96"/>
    <n v="845.64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10"/>
    <n v="20500"/>
    <n v="20500"/>
    <n v="5.5E-2"/>
    <n v="93.96"/>
    <n v="939.6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11"/>
    <n v="20500"/>
    <n v="20500"/>
    <n v="5.5E-2"/>
    <n v="93.96"/>
    <n v="1033.56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12"/>
    <n v="20500"/>
    <n v="20500"/>
    <n v="5.5E-2"/>
    <n v="93.96"/>
    <n v="1127.52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919391"/>
    <x v="13"/>
    <n v="20500"/>
    <n v="20500"/>
    <n v="5.5E-2"/>
    <n v="93.96"/>
    <n v="1221.48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  <n v="93.96"/>
  </r>
  <r>
    <n v="1"/>
    <d v="2020-05-01T00:00:00"/>
    <d v="2021-06-01T00:00:00"/>
    <n v="501"/>
    <x v="0"/>
    <n v="462705.36"/>
    <n v="462705.36"/>
    <n v="1.8100000000000002E-2"/>
    <n v="697.91"/>
    <n v="127363.83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49677.48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1"/>
    <n v="462705.36"/>
    <n v="462705.36"/>
    <n v="1.8100000000000002E-2"/>
    <n v="697.91"/>
    <n v="128061.74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49789.3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2"/>
    <n v="462705.36"/>
    <n v="462705.36"/>
    <n v="1.8100000000000002E-2"/>
    <n v="697.91"/>
    <n v="128759.65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49901.120000000003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3"/>
    <n v="462705.36"/>
    <n v="462705.36"/>
    <n v="1.8100000000000002E-2"/>
    <n v="697.91"/>
    <n v="129457.56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012.94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4"/>
    <n v="462705.36"/>
    <n v="462705.36"/>
    <n v="1.8100000000000002E-2"/>
    <n v="697.91"/>
    <n v="130155.47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124.76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5"/>
    <n v="462705.36"/>
    <n v="462705.36"/>
    <n v="1.8100000000000002E-2"/>
    <n v="697.91"/>
    <n v="130853.38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236.58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6"/>
    <n v="462705.36"/>
    <n v="462705.36"/>
    <n v="1.8100000000000002E-2"/>
    <n v="697.91"/>
    <n v="131551.29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348.4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7"/>
    <n v="462705.36"/>
    <n v="462705.36"/>
    <n v="1.8100000000000002E-2"/>
    <n v="697.91"/>
    <n v="132249.20000000001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460.22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8"/>
    <n v="462705.36"/>
    <n v="462705.36"/>
    <n v="1.8100000000000002E-2"/>
    <n v="697.91"/>
    <n v="132947.10999999999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572.04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9"/>
    <n v="462705.36"/>
    <n v="462705.36"/>
    <n v="1.8100000000000002E-2"/>
    <n v="697.91"/>
    <n v="133645.01999999999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683.86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10"/>
    <n v="462705.36"/>
    <n v="462705.36"/>
    <n v="1.8100000000000002E-2"/>
    <n v="697.91"/>
    <n v="134342.93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795.68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11"/>
    <n v="462705.36"/>
    <n v="462705.36"/>
    <n v="1.8100000000000002E-2"/>
    <n v="697.91"/>
    <n v="135040.84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907.5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12"/>
    <n v="462705.36"/>
    <n v="462705.36"/>
    <n v="1.8100000000000002E-2"/>
    <n v="697.91"/>
    <n v="135738.75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1019.32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1"/>
    <x v="13"/>
    <n v="462705.36"/>
    <n v="462705.36"/>
    <n v="1.8100000000000002E-2"/>
    <n v="697.91"/>
    <n v="136436.66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1131.14"/>
    <n v="2.8999999999999998E-3"/>
    <n v="462705.36"/>
    <n v="0"/>
    <n v="0"/>
    <n v="0"/>
    <n v="0"/>
    <n v="0"/>
    <n v="0"/>
    <n v="111.82000000000001"/>
    <n v="697.91"/>
    <n v="809.73"/>
  </r>
  <r>
    <n v="1"/>
    <d v="2020-05-01T00:00:00"/>
    <d v="2021-06-01T00:00:00"/>
    <n v="502"/>
    <x v="0"/>
    <n v="905925.91"/>
    <n v="905925.91"/>
    <n v="1.719E-2"/>
    <n v="1297.74"/>
    <n v="307038.56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7975.84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1"/>
    <n v="905925.91"/>
    <n v="905925.91"/>
    <n v="1.719E-2"/>
    <n v="1297.74"/>
    <n v="308336.3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8338.97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2"/>
    <n v="905925.91"/>
    <n v="905925.91"/>
    <n v="1.719E-2"/>
    <n v="1297.74"/>
    <n v="309634.03999999998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8702.1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3"/>
    <n v="905925.91"/>
    <n v="905925.91"/>
    <n v="1.719E-2"/>
    <n v="1297.74"/>
    <n v="310931.78000000003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9065.23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4"/>
    <n v="905925.91"/>
    <n v="905925.91"/>
    <n v="1.719E-2"/>
    <n v="1297.74"/>
    <n v="312229.52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9428.36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5"/>
    <n v="905925.91"/>
    <n v="905925.91"/>
    <n v="1.719E-2"/>
    <n v="1297.74"/>
    <n v="313527.26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9791.49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6"/>
    <n v="905925.91"/>
    <n v="905925.91"/>
    <n v="1.719E-2"/>
    <n v="1297.74"/>
    <n v="314825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100154.62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7"/>
    <n v="905925.91"/>
    <n v="905925.91"/>
    <n v="1.719E-2"/>
    <n v="1297.74"/>
    <n v="316122.74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100517.75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8"/>
    <n v="905925.91"/>
    <n v="905925.91"/>
    <n v="1.719E-2"/>
    <n v="1297.74"/>
    <n v="317420.48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100880.88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9"/>
    <n v="905925.91"/>
    <n v="905925.91"/>
    <n v="1.719E-2"/>
    <n v="1297.74"/>
    <n v="318718.21999999997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101244.01"/>
    <n v="4.81E-3"/>
    <n v="905925.91"/>
    <n v="0"/>
    <n v="0"/>
    <n v="0"/>
    <n v="0"/>
    <n v="0"/>
    <n v="0"/>
    <n v="363.13"/>
    <n v="1297.74"/>
    <n v="1660.87"/>
  </r>
  <r>
    <n v="1"/>
    <d v="2020-05-01T00:00:00"/>
    <d v="2021-06-01T00:00:00"/>
    <n v="502"/>
    <x v="10"/>
    <n v="905925.91"/>
    <n v="905925.91"/>
    <n v="1.719E-2"/>
    <n v="1297.74"/>
    <n v="301888.76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-18127.2"/>
    <x v="2"/>
    <n v="363.13"/>
    <n v="101607.14"/>
    <n v="4.81E-3"/>
    <n v="905925.91"/>
    <n v="0"/>
    <n v="0"/>
    <n v="0"/>
    <n v="0"/>
    <n v="0"/>
    <n v="0"/>
    <n v="363.13"/>
    <n v="1297.74"/>
    <n v="-16466.330000000002"/>
  </r>
  <r>
    <n v="1"/>
    <d v="2020-05-01T00:00:00"/>
    <d v="2021-06-01T00:00:00"/>
    <n v="502"/>
    <x v="11"/>
    <n v="887798.71"/>
    <n v="887798.71"/>
    <n v="1.719E-2"/>
    <n v="1271.77"/>
    <n v="303160.53000000003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55.86"/>
    <n v="101963"/>
    <n v="4.81E-3"/>
    <n v="887798.71"/>
    <n v="0"/>
    <n v="0"/>
    <n v="0"/>
    <n v="0"/>
    <n v="0"/>
    <n v="0"/>
    <n v="355.86"/>
    <n v="1271.77"/>
    <n v="1627.63"/>
  </r>
  <r>
    <n v="1"/>
    <d v="2020-05-01T00:00:00"/>
    <d v="2021-06-01T00:00:00"/>
    <n v="502"/>
    <x v="12"/>
    <n v="887798.71"/>
    <n v="887798.71"/>
    <n v="1.719E-2"/>
    <n v="1271.77"/>
    <n v="304432.3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55.86"/>
    <n v="102318.86"/>
    <n v="4.81E-3"/>
    <n v="887798.71"/>
    <n v="0"/>
    <n v="0"/>
    <n v="0"/>
    <n v="0"/>
    <n v="0"/>
    <n v="0"/>
    <n v="355.86"/>
    <n v="1271.77"/>
    <n v="1627.63"/>
  </r>
  <r>
    <n v="1"/>
    <d v="2020-05-01T00:00:00"/>
    <d v="2021-06-01T00:00:00"/>
    <n v="502"/>
    <x v="13"/>
    <n v="887798.71"/>
    <n v="887798.71"/>
    <n v="1.719E-2"/>
    <n v="1271.77"/>
    <n v="305704.07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55.86"/>
    <n v="102674.72"/>
    <n v="4.81E-3"/>
    <n v="887798.71"/>
    <n v="0"/>
    <n v="0"/>
    <n v="0"/>
    <n v="0"/>
    <n v="0"/>
    <n v="0"/>
    <n v="355.86"/>
    <n v="1271.77"/>
    <n v="1627.63"/>
  </r>
  <r>
    <n v="1"/>
    <d v="2020-05-01T00:00:00"/>
    <d v="2021-06-01T00:00:00"/>
    <n v="503"/>
    <x v="0"/>
    <n v="465762.02"/>
    <n v="465762.02"/>
    <n v="3.3329999999999999E-2"/>
    <n v="1293.6500000000001"/>
    <n v="116404.1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5201.55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1"/>
    <n v="465762.02"/>
    <n v="465762.02"/>
    <n v="3.3329999999999999E-2"/>
    <n v="1293.6500000000001"/>
    <n v="117697.7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5136.7299999999996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2"/>
    <n v="465762.02"/>
    <n v="465762.02"/>
    <n v="3.3329999999999999E-2"/>
    <n v="1293.6500000000001"/>
    <n v="118991.4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5071.91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3"/>
    <n v="465762.02"/>
    <n v="465762.02"/>
    <n v="3.3329999999999999E-2"/>
    <n v="1293.6500000000001"/>
    <n v="120285.0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5007.09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4"/>
    <n v="465762.02"/>
    <n v="465762.02"/>
    <n v="3.3329999999999999E-2"/>
    <n v="1293.6500000000001"/>
    <n v="121578.7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942.2700000000004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5"/>
    <n v="465762.02"/>
    <n v="465762.02"/>
    <n v="3.3329999999999999E-2"/>
    <n v="1293.6500000000001"/>
    <n v="122872.3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877.45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6"/>
    <n v="465762.02"/>
    <n v="465762.02"/>
    <n v="3.3329999999999999E-2"/>
    <n v="1293.6500000000001"/>
    <n v="124166.0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812.63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7"/>
    <n v="465762.02"/>
    <n v="465762.02"/>
    <n v="3.3329999999999999E-2"/>
    <n v="1293.6500000000001"/>
    <n v="125459.6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747.8100000000004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8"/>
    <n v="465762.02"/>
    <n v="465762.02"/>
    <n v="3.3329999999999999E-2"/>
    <n v="1293.6500000000001"/>
    <n v="126753.3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682.99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9"/>
    <n v="465762.02"/>
    <n v="465762.02"/>
    <n v="3.3329999999999999E-2"/>
    <n v="1293.6500000000001"/>
    <n v="128046.9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618.17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10"/>
    <n v="465762.02"/>
    <n v="465762.02"/>
    <n v="3.3329999999999999E-2"/>
    <n v="1293.6500000000001"/>
    <n v="129340.6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553.3500000000004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11"/>
    <n v="465762.02"/>
    <n v="465762.02"/>
    <n v="3.3329999999999999E-2"/>
    <n v="1293.6500000000001"/>
    <n v="130634.2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488.53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12"/>
    <n v="465762.02"/>
    <n v="465762.02"/>
    <n v="3.3329999999999999E-2"/>
    <n v="1293.6500000000001"/>
    <n v="131927.9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423.71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3"/>
    <x v="13"/>
    <n v="465762.02"/>
    <n v="465762.02"/>
    <n v="3.3329999999999999E-2"/>
    <n v="1293.6500000000001"/>
    <n v="133221.5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358.8900000000003"/>
    <n v="1.67E-3"/>
    <n v="465762.02"/>
    <n v="0"/>
    <n v="0"/>
    <n v="0"/>
    <n v="0"/>
    <n v="0"/>
    <n v="0"/>
    <n v="64.820000000000007"/>
    <n v="1293.6500000000001"/>
    <n v="1358.47"/>
  </r>
  <r>
    <n v="1"/>
    <d v="2020-05-01T00:00:00"/>
    <d v="2021-06-01T00:00:00"/>
    <n v="504"/>
    <x v="0"/>
    <n v="9374.42"/>
    <n v="9374.42"/>
    <n v="2.9520000000000001E-2"/>
    <n v="23.06"/>
    <n v="746.06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3.16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1"/>
    <n v="9374.42"/>
    <n v="9374.42"/>
    <n v="2.9520000000000001E-2"/>
    <n v="23.06"/>
    <n v="769.12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4.32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2"/>
    <n v="9374.42"/>
    <n v="9374.42"/>
    <n v="2.9520000000000001E-2"/>
    <n v="23.06"/>
    <n v="792.18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5.48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3"/>
    <n v="9374.42"/>
    <n v="9374.42"/>
    <n v="2.9520000000000001E-2"/>
    <n v="23.06"/>
    <n v="815.24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6.64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4"/>
    <n v="9374.42"/>
    <n v="9374.42"/>
    <n v="2.9520000000000001E-2"/>
    <n v="23.06"/>
    <n v="838.3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7.8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5"/>
    <n v="9374.42"/>
    <n v="9374.42"/>
    <n v="2.9520000000000001E-2"/>
    <n v="23.06"/>
    <n v="861.36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8.96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6"/>
    <n v="9374.42"/>
    <n v="9374.42"/>
    <n v="2.9520000000000001E-2"/>
    <n v="23.06"/>
    <n v="884.42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20.12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7"/>
    <n v="9374.42"/>
    <n v="9374.42"/>
    <n v="2.9520000000000001E-2"/>
    <n v="23.06"/>
    <n v="907.48"/>
    <n v="0"/>
    <n v="-80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8.72"/>
    <n v="1.48E-3"/>
    <n v="9374.42"/>
    <n v="0"/>
    <n v="0"/>
    <n v="0"/>
    <n v="0"/>
    <n v="0"/>
    <n v="0"/>
    <n v="1.1599999999999999"/>
    <n v="23.06"/>
    <n v="-775.78"/>
  </r>
  <r>
    <n v="1"/>
    <d v="2020-05-01T00:00:00"/>
    <d v="2021-06-01T00:00:00"/>
    <n v="504"/>
    <x v="8"/>
    <n v="9374.42"/>
    <n v="9374.42"/>
    <n v="2.9520000000000001E-2"/>
    <n v="23.06"/>
    <n v="930.54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7.56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9"/>
    <n v="9374.42"/>
    <n v="9374.42"/>
    <n v="2.9520000000000001E-2"/>
    <n v="23.06"/>
    <n v="953.6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6.4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10"/>
    <n v="9374.42"/>
    <n v="9374.42"/>
    <n v="2.9520000000000001E-2"/>
    <n v="23.06"/>
    <n v="976.66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5.24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11"/>
    <n v="9374.42"/>
    <n v="9374.42"/>
    <n v="2.9520000000000001E-2"/>
    <n v="23.06"/>
    <n v="999.72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4.08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12"/>
    <n v="9374.42"/>
    <n v="9374.42"/>
    <n v="2.9520000000000001E-2"/>
    <n v="23.06"/>
    <n v="1022.78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2.92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4"/>
    <x v="13"/>
    <n v="9374.42"/>
    <n v="9374.42"/>
    <n v="2.9520000000000001E-2"/>
    <n v="23.06"/>
    <n v="1045.8399999999999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1.76"/>
    <n v="1.48E-3"/>
    <n v="9374.42"/>
    <n v="0"/>
    <n v="0"/>
    <n v="0"/>
    <n v="0"/>
    <n v="0"/>
    <n v="0"/>
    <n v="1.1599999999999999"/>
    <n v="23.06"/>
    <n v="24.22"/>
  </r>
  <r>
    <n v="1"/>
    <d v="2020-05-01T00:00:00"/>
    <d v="2021-06-01T00:00:00"/>
    <n v="505"/>
    <x v="0"/>
    <n v="103377.33"/>
    <n v="103377.33"/>
    <n v="1.8030000000000001E-2"/>
    <n v="155.32"/>
    <n v="120983.9"/>
    <n v="0"/>
    <n v="-188"/>
    <n v="-155.3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200000000000003"/>
    <n v="13227.68"/>
    <n v="3.9699999999999996E-3"/>
    <n v="103377.33"/>
    <n v="0"/>
    <n v="0"/>
    <n v="0"/>
    <n v="0"/>
    <n v="0"/>
    <n v="0"/>
    <n v="34.200000000000003"/>
    <n v="0"/>
    <n v="-153.80000000000001"/>
  </r>
  <r>
    <n v="1"/>
    <d v="2020-05-01T00:00:00"/>
    <d v="2021-06-01T00:00:00"/>
    <n v="505"/>
    <x v="1"/>
    <n v="104132.33"/>
    <n v="104132.33"/>
    <n v="1.8030000000000001E-2"/>
    <n v="156.46"/>
    <n v="120983.9"/>
    <n v="0"/>
    <n v="-353.47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2908.66"/>
    <n v="3.9699999999999996E-3"/>
    <n v="104132.33"/>
    <n v="0"/>
    <n v="0"/>
    <n v="0"/>
    <n v="0"/>
    <n v="0"/>
    <n v="0"/>
    <n v="34.450000000000003"/>
    <n v="0"/>
    <n v="-319.02000000000004"/>
  </r>
  <r>
    <n v="1"/>
    <d v="2020-05-01T00:00:00"/>
    <d v="2021-06-01T00:00:00"/>
    <n v="505"/>
    <x v="2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2943.11"/>
    <n v="3.9699999999999996E-3"/>
    <n v="104132.33"/>
    <n v="0"/>
    <n v="0"/>
    <n v="0"/>
    <n v="0"/>
    <n v="0"/>
    <n v="0"/>
    <n v="34.450000000000003"/>
    <n v="0"/>
    <n v="34.450000000000003"/>
  </r>
  <r>
    <n v="1"/>
    <d v="2020-05-01T00:00:00"/>
    <d v="2021-06-01T00:00:00"/>
    <n v="505"/>
    <x v="3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2977.56"/>
    <n v="3.9699999999999996E-3"/>
    <n v="104132.33"/>
    <n v="0"/>
    <n v="0"/>
    <n v="0"/>
    <n v="0"/>
    <n v="0"/>
    <n v="0"/>
    <n v="34.450000000000003"/>
    <n v="0"/>
    <n v="34.450000000000003"/>
  </r>
  <r>
    <n v="1"/>
    <d v="2020-05-01T00:00:00"/>
    <d v="2021-06-01T00:00:00"/>
    <n v="505"/>
    <x v="4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012.01"/>
    <n v="3.9699999999999996E-3"/>
    <n v="104132.33"/>
    <n v="0"/>
    <n v="0"/>
    <n v="0"/>
    <n v="0"/>
    <n v="0"/>
    <n v="0"/>
    <n v="34.450000000000003"/>
    <n v="0"/>
    <n v="34.450000000000003"/>
  </r>
  <r>
    <n v="1"/>
    <d v="2020-05-01T00:00:00"/>
    <d v="2021-06-01T00:00:00"/>
    <n v="505"/>
    <x v="5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046.46"/>
    <n v="3.9699999999999996E-3"/>
    <n v="104132.33"/>
    <n v="0"/>
    <n v="0"/>
    <n v="0"/>
    <n v="0"/>
    <n v="0"/>
    <n v="0"/>
    <n v="34.450000000000003"/>
    <n v="0"/>
    <n v="34.450000000000003"/>
  </r>
  <r>
    <n v="1"/>
    <d v="2020-05-01T00:00:00"/>
    <d v="2021-06-01T00:00:00"/>
    <n v="505"/>
    <x v="6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080.91"/>
    <n v="3.9699999999999996E-3"/>
    <n v="104132.33"/>
    <n v="0"/>
    <n v="0"/>
    <n v="0"/>
    <n v="0"/>
    <n v="0"/>
    <n v="0"/>
    <n v="34.450000000000003"/>
    <n v="0"/>
    <n v="34.450000000000003"/>
  </r>
  <r>
    <n v="1"/>
    <d v="2020-05-01T00:00:00"/>
    <d v="2021-06-01T00:00:00"/>
    <n v="505"/>
    <x v="7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115.36"/>
    <n v="3.9699999999999996E-3"/>
    <n v="104132.33"/>
    <n v="0"/>
    <n v="0"/>
    <n v="0"/>
    <n v="0"/>
    <n v="0"/>
    <n v="0"/>
    <n v="34.450000000000003"/>
    <n v="0"/>
    <n v="34.450000000000003"/>
  </r>
  <r>
    <n v="1"/>
    <d v="2020-05-01T00:00:00"/>
    <d v="2021-06-01T00:00:00"/>
    <n v="505"/>
    <x v="8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149.81"/>
    <n v="3.9699999999999996E-3"/>
    <n v="104132.33"/>
    <n v="0"/>
    <n v="0"/>
    <n v="0"/>
    <n v="0"/>
    <n v="0"/>
    <n v="0"/>
    <n v="34.450000000000003"/>
    <n v="0"/>
    <n v="34.450000000000003"/>
  </r>
  <r>
    <n v="1"/>
    <d v="2020-05-01T00:00:00"/>
    <d v="2021-06-01T00:00:00"/>
    <n v="505"/>
    <x v="9"/>
    <n v="104132.33"/>
    <n v="104132.33"/>
    <n v="1.8030000000000001E-2"/>
    <n v="156.46"/>
    <n v="120983.9"/>
    <n v="0"/>
    <n v="-16.63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167.63"/>
    <n v="3.9699999999999996E-3"/>
    <n v="104132.33"/>
    <n v="0"/>
    <n v="0"/>
    <n v="0"/>
    <n v="0"/>
    <n v="0"/>
    <n v="0"/>
    <n v="34.450000000000003"/>
    <n v="0"/>
    <n v="17.820000000000004"/>
  </r>
  <r>
    <n v="1"/>
    <d v="2020-05-01T00:00:00"/>
    <d v="2021-06-01T00:00:00"/>
    <n v="505"/>
    <x v="10"/>
    <n v="104309.07"/>
    <n v="104309.07"/>
    <n v="1.8030000000000001E-2"/>
    <n v="156.72"/>
    <n v="120983.9"/>
    <n v="0"/>
    <n v="0"/>
    <n v="-156.7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51"/>
    <n v="13202.14"/>
    <n v="3.9699999999999996E-3"/>
    <n v="104309.07"/>
    <n v="0"/>
    <n v="0"/>
    <n v="0"/>
    <n v="0"/>
    <n v="0"/>
    <n v="0"/>
    <n v="34.51"/>
    <n v="0"/>
    <n v="34.51"/>
  </r>
  <r>
    <n v="1"/>
    <d v="2020-05-01T00:00:00"/>
    <d v="2021-06-01T00:00:00"/>
    <n v="505"/>
    <x v="11"/>
    <n v="104309.07"/>
    <n v="104309.07"/>
    <n v="1.8030000000000001E-2"/>
    <n v="156.72"/>
    <n v="120983.9"/>
    <n v="0"/>
    <n v="0"/>
    <n v="-156.7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51"/>
    <n v="13236.65"/>
    <n v="3.9699999999999996E-3"/>
    <n v="104309.07"/>
    <n v="0"/>
    <n v="0"/>
    <n v="0"/>
    <n v="0"/>
    <n v="0"/>
    <n v="0"/>
    <n v="34.51"/>
    <n v="0"/>
    <n v="34.51"/>
  </r>
  <r>
    <n v="1"/>
    <d v="2020-05-01T00:00:00"/>
    <d v="2021-06-01T00:00:00"/>
    <n v="505"/>
    <x v="12"/>
    <n v="104309.07"/>
    <n v="104309.07"/>
    <n v="1.8030000000000001E-2"/>
    <n v="156.72"/>
    <n v="120983.9"/>
    <n v="0"/>
    <n v="0"/>
    <n v="-156.7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51"/>
    <n v="13271.16"/>
    <n v="3.9699999999999996E-3"/>
    <n v="104309.07"/>
    <n v="0"/>
    <n v="0"/>
    <n v="0"/>
    <n v="0"/>
    <n v="0"/>
    <n v="0"/>
    <n v="34.51"/>
    <n v="0"/>
    <n v="34.51"/>
  </r>
  <r>
    <n v="1"/>
    <d v="2020-05-01T00:00:00"/>
    <d v="2021-06-01T00:00:00"/>
    <n v="505"/>
    <x v="13"/>
    <n v="104309.07"/>
    <n v="104309.07"/>
    <n v="1.8030000000000001E-2"/>
    <n v="156.72"/>
    <n v="120983.9"/>
    <n v="0"/>
    <n v="-56.81"/>
    <n v="-156.7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51"/>
    <n v="13248.86"/>
    <n v="3.9699999999999996E-3"/>
    <n v="104309.07"/>
    <n v="0"/>
    <n v="0"/>
    <n v="0"/>
    <n v="0"/>
    <n v="0"/>
    <n v="0"/>
    <n v="34.51"/>
    <n v="0"/>
    <n v="-22.300000000000004"/>
  </r>
  <r>
    <n v="1"/>
    <d v="2020-05-01T00:00:00"/>
    <d v="2021-06-01T00:00:00"/>
    <n v="506"/>
    <x v="0"/>
    <n v="294203.84000000003"/>
    <n v="294203.84000000003"/>
    <n v="3.5999999999999997E-2"/>
    <n v="882.61"/>
    <n v="62597.86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1"/>
    <n v="294203.84000000003"/>
    <n v="294203.84000000003"/>
    <n v="3.5999999999999997E-2"/>
    <n v="882.61"/>
    <n v="63480.47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2"/>
    <n v="294203.84000000003"/>
    <n v="294203.84000000003"/>
    <n v="3.5999999999999997E-2"/>
    <n v="882.61"/>
    <n v="64363.08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3"/>
    <n v="294203.84000000003"/>
    <n v="294203.84000000003"/>
    <n v="3.5999999999999997E-2"/>
    <n v="882.61"/>
    <n v="65245.69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4"/>
    <n v="294203.84000000003"/>
    <n v="294203.84000000003"/>
    <n v="3.5999999999999997E-2"/>
    <n v="882.61"/>
    <n v="66128.3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5"/>
    <n v="294203.84000000003"/>
    <n v="294203.84000000003"/>
    <n v="3.5999999999999997E-2"/>
    <n v="882.61"/>
    <n v="67010.91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6"/>
    <n v="294203.84000000003"/>
    <n v="294203.84000000003"/>
    <n v="3.5999999999999997E-2"/>
    <n v="882.61"/>
    <n v="67893.52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7"/>
    <n v="294203.84000000003"/>
    <n v="294203.84000000003"/>
    <n v="3.5999999999999997E-2"/>
    <n v="882.61"/>
    <n v="68776.13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8"/>
    <n v="294203.84000000003"/>
    <n v="294203.84000000003"/>
    <n v="3.5999999999999997E-2"/>
    <n v="882.61"/>
    <n v="69658.740000000005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9"/>
    <n v="294203.84000000003"/>
    <n v="294203.84000000003"/>
    <n v="3.5999999999999997E-2"/>
    <n v="882.61"/>
    <n v="70541.350000000006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10"/>
    <n v="294203.84000000003"/>
    <n v="294203.84000000003"/>
    <n v="3.5999999999999997E-2"/>
    <n v="882.61"/>
    <n v="71423.960000000006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11"/>
    <n v="294203.84000000003"/>
    <n v="294203.84000000003"/>
    <n v="3.5999999999999997E-2"/>
    <n v="882.61"/>
    <n v="72306.570000000007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12"/>
    <n v="294203.84000000003"/>
    <n v="294203.84000000003"/>
    <n v="3.5999999999999997E-2"/>
    <n v="882.61"/>
    <n v="73189.179999999993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6"/>
    <x v="13"/>
    <n v="294203.84000000003"/>
    <n v="294203.84000000003"/>
    <n v="3.5999999999999997E-2"/>
    <n v="882.61"/>
    <n v="74071.789999999994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  <n v="882.61"/>
  </r>
  <r>
    <n v="1"/>
    <d v="2020-05-01T00:00:00"/>
    <d v="2021-06-01T00:00:00"/>
    <n v="507"/>
    <x v="0"/>
    <n v="242654.91"/>
    <n v="242654.91"/>
    <n v="2.9090000000000001E-2"/>
    <n v="588.24"/>
    <n v="33891.06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8.84"/>
    <n v="2853.03"/>
    <n v="2.9099999999999998E-3"/>
    <n v="242654.91"/>
    <n v="0"/>
    <n v="0"/>
    <n v="0"/>
    <n v="0"/>
    <n v="0"/>
    <n v="0"/>
    <n v="58.84"/>
    <n v="588.24"/>
    <n v="647.08000000000004"/>
  </r>
  <r>
    <n v="1"/>
    <d v="2020-05-01T00:00:00"/>
    <d v="2021-06-01T00:00:00"/>
    <n v="507"/>
    <x v="1"/>
    <n v="242879.91"/>
    <n v="242879.91"/>
    <n v="2.9090000000000001E-2"/>
    <n v="588.78"/>
    <n v="34479.839999999997"/>
    <n v="0"/>
    <n v="-78.55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8.9"/>
    <n v="2833.38"/>
    <n v="2.9099999999999998E-3"/>
    <n v="242879.91"/>
    <n v="0"/>
    <n v="0"/>
    <n v="0"/>
    <n v="0"/>
    <n v="0"/>
    <n v="0"/>
    <n v="58.9"/>
    <n v="588.78"/>
    <n v="569.13"/>
  </r>
  <r>
    <n v="1"/>
    <d v="2020-05-01T00:00:00"/>
    <d v="2021-06-01T00:00:00"/>
    <n v="507"/>
    <x v="2"/>
    <n v="242879.91"/>
    <n v="242879.91"/>
    <n v="2.9090000000000001E-2"/>
    <n v="588.78"/>
    <n v="35068.620000000003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8.9"/>
    <n v="2892.28"/>
    <n v="2.9099999999999998E-3"/>
    <n v="242879.91"/>
    <n v="0"/>
    <n v="0"/>
    <n v="0"/>
    <n v="0"/>
    <n v="0"/>
    <n v="0"/>
    <n v="58.9"/>
    <n v="588.78"/>
    <n v="647.67999999999995"/>
  </r>
  <r>
    <n v="1"/>
    <d v="2020-05-01T00:00:00"/>
    <d v="2021-06-01T00:00:00"/>
    <n v="507"/>
    <x v="3"/>
    <n v="243527.03"/>
    <n v="243527.03"/>
    <n v="2.9090000000000001E-2"/>
    <n v="590.35"/>
    <n v="35658.97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6"/>
    <n v="2951.34"/>
    <n v="2.9099999999999998E-3"/>
    <n v="243527.03"/>
    <n v="0"/>
    <n v="0"/>
    <n v="0"/>
    <n v="0"/>
    <n v="0"/>
    <n v="0"/>
    <n v="59.06"/>
    <n v="590.35"/>
    <n v="649.41000000000008"/>
  </r>
  <r>
    <n v="1"/>
    <d v="2020-05-01T00:00:00"/>
    <d v="2021-06-01T00:00:00"/>
    <n v="507"/>
    <x v="4"/>
    <n v="243527.03"/>
    <n v="243527.03"/>
    <n v="2.9090000000000001E-2"/>
    <n v="590.35"/>
    <n v="36249.32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6"/>
    <n v="3010.4"/>
    <n v="2.9099999999999998E-3"/>
    <n v="243527.03"/>
    <n v="0"/>
    <n v="0"/>
    <n v="0"/>
    <n v="0"/>
    <n v="0"/>
    <n v="0"/>
    <n v="59.06"/>
    <n v="590.35"/>
    <n v="649.41000000000008"/>
  </r>
  <r>
    <n v="1"/>
    <d v="2020-05-01T00:00:00"/>
    <d v="2021-06-01T00:00:00"/>
    <n v="507"/>
    <x v="5"/>
    <n v="243527.03"/>
    <n v="243527.03"/>
    <n v="2.9090000000000001E-2"/>
    <n v="590.35"/>
    <n v="36839.67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6"/>
    <n v="3069.46"/>
    <n v="2.9099999999999998E-3"/>
    <n v="243527.03"/>
    <n v="0"/>
    <n v="0"/>
    <n v="0"/>
    <n v="0"/>
    <n v="0"/>
    <n v="0"/>
    <n v="59.06"/>
    <n v="590.35"/>
    <n v="649.41000000000008"/>
  </r>
  <r>
    <n v="1"/>
    <d v="2020-05-01T00:00:00"/>
    <d v="2021-06-01T00:00:00"/>
    <n v="507"/>
    <x v="6"/>
    <n v="243607.48"/>
    <n v="243607.48"/>
    <n v="2.9090000000000001E-2"/>
    <n v="590.54999999999995"/>
    <n v="37430.22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7"/>
    <n v="3128.53"/>
    <n v="2.9099999999999998E-3"/>
    <n v="243607.48"/>
    <n v="0"/>
    <n v="0"/>
    <n v="0"/>
    <n v="0"/>
    <n v="0"/>
    <n v="0"/>
    <n v="59.07"/>
    <n v="590.55000000000007"/>
    <n v="649.62"/>
  </r>
  <r>
    <n v="1"/>
    <d v="2020-05-01T00:00:00"/>
    <d v="2021-06-01T00:00:00"/>
    <n v="507"/>
    <x v="7"/>
    <n v="243607.48"/>
    <n v="243607.48"/>
    <n v="2.9090000000000001E-2"/>
    <n v="590.54999999999995"/>
    <n v="38020.769999999997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7"/>
    <n v="3187.6"/>
    <n v="2.9099999999999998E-3"/>
    <n v="243607.48"/>
    <n v="0"/>
    <n v="0"/>
    <n v="0"/>
    <n v="0"/>
    <n v="0"/>
    <n v="0"/>
    <n v="59.07"/>
    <n v="590.55000000000007"/>
    <n v="649.62"/>
  </r>
  <r>
    <n v="1"/>
    <d v="2020-05-01T00:00:00"/>
    <d v="2021-06-01T00:00:00"/>
    <n v="507"/>
    <x v="8"/>
    <n v="247679.69"/>
    <n v="247679.69"/>
    <n v="2.9090000000000001E-2"/>
    <n v="600.41999999999996"/>
    <n v="38621.19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06"/>
    <n v="3247.66"/>
    <n v="2.9099999999999998E-3"/>
    <n v="247679.69"/>
    <n v="0"/>
    <n v="0"/>
    <n v="0"/>
    <n v="0"/>
    <n v="0"/>
    <n v="0"/>
    <n v="60.06"/>
    <n v="600.41999999999996"/>
    <n v="660.48"/>
  </r>
  <r>
    <n v="1"/>
    <d v="2020-05-01T00:00:00"/>
    <d v="2021-06-01T00:00:00"/>
    <n v="507"/>
    <x v="9"/>
    <n v="247679.69"/>
    <n v="247679.69"/>
    <n v="2.9090000000000001E-2"/>
    <n v="600.41999999999996"/>
    <n v="39221.61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06"/>
    <n v="3307.72"/>
    <n v="2.9099999999999998E-3"/>
    <n v="247679.69"/>
    <n v="0"/>
    <n v="0"/>
    <n v="0"/>
    <n v="0"/>
    <n v="0"/>
    <n v="0"/>
    <n v="60.06"/>
    <n v="600.41999999999996"/>
    <n v="660.48"/>
  </r>
  <r>
    <n v="1"/>
    <d v="2020-05-01T00:00:00"/>
    <d v="2021-06-01T00:00:00"/>
    <n v="507"/>
    <x v="10"/>
    <n v="247679.69"/>
    <n v="247679.69"/>
    <n v="2.9090000000000001E-2"/>
    <n v="600.41999999999996"/>
    <n v="39822.03"/>
    <n v="0"/>
    <n v="-10.88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06"/>
    <n v="3356.9"/>
    <n v="2.9099999999999998E-3"/>
    <n v="247679.69"/>
    <n v="0"/>
    <n v="0"/>
    <n v="0"/>
    <n v="0"/>
    <n v="0"/>
    <n v="0"/>
    <n v="60.06"/>
    <n v="600.41999999999996"/>
    <n v="649.6"/>
  </r>
  <r>
    <n v="1"/>
    <d v="2020-05-01T00:00:00"/>
    <d v="2021-06-01T00:00:00"/>
    <n v="507"/>
    <x v="11"/>
    <n v="247865.38"/>
    <n v="247865.38"/>
    <n v="2.9090000000000001E-2"/>
    <n v="600.87"/>
    <n v="40422.9"/>
    <n v="0"/>
    <n v="-9.5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11"/>
    <n v="3407.51"/>
    <n v="2.9099999999999998E-3"/>
    <n v="247865.38"/>
    <n v="0"/>
    <n v="0"/>
    <n v="0"/>
    <n v="0"/>
    <n v="0"/>
    <n v="0"/>
    <n v="60.11"/>
    <n v="600.87"/>
    <n v="651.48"/>
  </r>
  <r>
    <n v="1"/>
    <d v="2020-05-01T00:00:00"/>
    <d v="2021-06-01T00:00:00"/>
    <n v="507"/>
    <x v="12"/>
    <n v="248035.96"/>
    <n v="248035.96"/>
    <n v="2.9090000000000001E-2"/>
    <n v="601.28"/>
    <n v="41024.18"/>
    <n v="0"/>
    <n v="-3.02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15"/>
    <n v="3464.64"/>
    <n v="2.9099999999999998E-3"/>
    <n v="248035.96"/>
    <n v="0"/>
    <n v="0"/>
    <n v="0"/>
    <n v="0"/>
    <n v="0"/>
    <n v="0"/>
    <n v="60.15"/>
    <n v="601.28"/>
    <n v="658.41"/>
  </r>
  <r>
    <n v="1"/>
    <d v="2020-05-01T00:00:00"/>
    <d v="2021-06-01T00:00:00"/>
    <n v="507"/>
    <x v="13"/>
    <n v="248092.27"/>
    <n v="248092.27"/>
    <n v="2.9090000000000001E-2"/>
    <n v="601.41999999999996"/>
    <n v="41625.599999999999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16"/>
    <n v="3524.8"/>
    <n v="2.9099999999999998E-3"/>
    <n v="248092.27"/>
    <n v="0"/>
    <n v="0"/>
    <n v="0"/>
    <n v="0"/>
    <n v="0"/>
    <n v="0"/>
    <n v="60.160000000000004"/>
    <n v="601.41999999999996"/>
    <n v="661.57999999999993"/>
  </r>
  <r>
    <n v="1"/>
    <d v="2020-05-01T00:00:00"/>
    <d v="2021-06-01T00:00:00"/>
    <n v="508"/>
    <x v="0"/>
    <n v="20315.86"/>
    <n v="20315.86"/>
    <n v="3.3000000000000002E-2"/>
    <n v="55.87"/>
    <n v="12818.31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1"/>
    <n v="20315.86"/>
    <n v="20315.86"/>
    <n v="3.3000000000000002E-2"/>
    <n v="55.87"/>
    <n v="12874.18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2"/>
    <n v="20315.86"/>
    <n v="20315.86"/>
    <n v="3.3000000000000002E-2"/>
    <n v="55.87"/>
    <n v="12930.05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3"/>
    <n v="20315.86"/>
    <n v="20315.86"/>
    <n v="3.3000000000000002E-2"/>
    <n v="55.87"/>
    <n v="12985.92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4"/>
    <n v="20315.86"/>
    <n v="20315.86"/>
    <n v="3.3000000000000002E-2"/>
    <n v="55.87"/>
    <n v="13041.79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5"/>
    <n v="20315.86"/>
    <n v="20315.86"/>
    <n v="3.3000000000000002E-2"/>
    <n v="55.87"/>
    <n v="13097.66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6"/>
    <n v="20315.86"/>
    <n v="20315.86"/>
    <n v="3.3000000000000002E-2"/>
    <n v="55.87"/>
    <n v="13153.53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7"/>
    <n v="20315.86"/>
    <n v="20315.86"/>
    <n v="3.3000000000000002E-2"/>
    <n v="55.87"/>
    <n v="13209.4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8"/>
    <n v="20315.86"/>
    <n v="20315.86"/>
    <n v="3.3000000000000002E-2"/>
    <n v="55.87"/>
    <n v="13265.27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9"/>
    <n v="20315.86"/>
    <n v="20315.86"/>
    <n v="3.3000000000000002E-2"/>
    <n v="55.87"/>
    <n v="13321.14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10"/>
    <n v="20315.86"/>
    <n v="20315.86"/>
    <n v="3.3000000000000002E-2"/>
    <n v="55.87"/>
    <n v="13377.01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11"/>
    <n v="20315.86"/>
    <n v="20315.86"/>
    <n v="3.3000000000000002E-2"/>
    <n v="55.87"/>
    <n v="13432.88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12"/>
    <n v="20315.86"/>
    <n v="20315.86"/>
    <n v="3.3000000000000002E-2"/>
    <n v="55.87"/>
    <n v="13488.75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508"/>
    <x v="13"/>
    <n v="20315.86"/>
    <n v="20315.86"/>
    <n v="3.3000000000000002E-2"/>
    <n v="55.87"/>
    <n v="13544.62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  <n v="55.87"/>
  </r>
  <r>
    <n v="1"/>
    <d v="2020-05-01T00:00:00"/>
    <d v="2021-06-01T00:00:00"/>
    <n v="200417"/>
    <x v="0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2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3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4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5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6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7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8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9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0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1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2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3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09"/>
    <x v="0"/>
    <n v="99570.17"/>
    <n v="99570.17"/>
    <n v="2.3E-2"/>
    <n v="190.84"/>
    <n v="97290.42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1"/>
    <n v="99570.17"/>
    <n v="99570.17"/>
    <n v="2.3E-2"/>
    <n v="190.84"/>
    <n v="97481.26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2"/>
    <n v="99570.17"/>
    <n v="99570.17"/>
    <n v="2.3E-2"/>
    <n v="190.84"/>
    <n v="97672.1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3"/>
    <n v="99570.17"/>
    <n v="99570.17"/>
    <n v="2.3E-2"/>
    <n v="190.84"/>
    <n v="97862.94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4"/>
    <n v="99570.17"/>
    <n v="99570.17"/>
    <n v="2.3E-2"/>
    <n v="190.84"/>
    <n v="98053.78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5"/>
    <n v="99570.17"/>
    <n v="99570.17"/>
    <n v="2.3E-2"/>
    <n v="190.84"/>
    <n v="98244.62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6"/>
    <n v="99570.17"/>
    <n v="99570.17"/>
    <n v="2.3E-2"/>
    <n v="190.84"/>
    <n v="98435.46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7"/>
    <n v="99570.17"/>
    <n v="99570.17"/>
    <n v="2.3E-2"/>
    <n v="190.84"/>
    <n v="98626.3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8"/>
    <n v="99570.17"/>
    <n v="99570.17"/>
    <n v="2.3E-2"/>
    <n v="190.84"/>
    <n v="98817.14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9"/>
    <n v="99570.17"/>
    <n v="99570.17"/>
    <n v="2.3E-2"/>
    <n v="190.84"/>
    <n v="99007.98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10"/>
    <n v="99570.17"/>
    <n v="99570.17"/>
    <n v="2.3E-2"/>
    <n v="190.84"/>
    <n v="99198.82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11"/>
    <n v="99570.17"/>
    <n v="99570.17"/>
    <n v="2.3E-2"/>
    <n v="190.84"/>
    <n v="99389.66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  <n v="190.84"/>
  </r>
  <r>
    <n v="1"/>
    <d v="2020-05-01T00:00:00"/>
    <d v="2021-06-01T00:00:00"/>
    <n v="509"/>
    <x v="12"/>
    <n v="99570.17"/>
    <n v="99570.17"/>
    <n v="2.3E-2"/>
    <n v="190.84"/>
    <n v="99570.17"/>
    <n v="0"/>
    <n v="0"/>
    <n v="-10.33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80.51"/>
    <n v="180.51"/>
  </r>
  <r>
    <n v="1"/>
    <d v="2020-05-01T00:00:00"/>
    <d v="2021-06-01T00:00:00"/>
    <n v="509"/>
    <x v="13"/>
    <n v="99570.17"/>
    <n v="99570.17"/>
    <n v="2.3E-2"/>
    <n v="190.84"/>
    <n v="99570.17"/>
    <n v="0"/>
    <n v="0"/>
    <n v="-190.84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0"/>
    <n v="0"/>
  </r>
  <r>
    <n v="1"/>
    <d v="2020-05-01T00:00:00"/>
    <d v="2021-06-01T00:00:00"/>
    <n v="520"/>
    <x v="0"/>
    <n v="20500"/>
    <n v="2050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20500"/>
    <n v="0"/>
    <n v="0"/>
    <n v="0"/>
    <n v="0"/>
    <n v="0"/>
    <n v="0"/>
    <n v="0"/>
    <n v="0"/>
    <n v="0"/>
  </r>
  <r>
    <n v="1"/>
    <d v="2020-05-01T00:00:00"/>
    <d v="2021-06-01T00:00:00"/>
    <n v="520"/>
    <x v="1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2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3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4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5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6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7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8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9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10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11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12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13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1"/>
    <x v="0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1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2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3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4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5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6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7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8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9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10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11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12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21"/>
    <x v="13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  <n v="0"/>
  </r>
  <r>
    <n v="1"/>
    <d v="2020-05-01T00:00:00"/>
    <d v="2021-06-01T00:00:00"/>
    <n v="510"/>
    <x v="0"/>
    <n v="4010.19"/>
    <n v="4010.19"/>
    <n v="2.3E-2"/>
    <n v="7.69"/>
    <n v="552.69000000000005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1"/>
    <n v="4010.19"/>
    <n v="4010.19"/>
    <n v="2.3E-2"/>
    <n v="7.69"/>
    <n v="560.38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2"/>
    <n v="4010.19"/>
    <n v="4010.19"/>
    <n v="2.3E-2"/>
    <n v="7.69"/>
    <n v="568.07000000000005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3"/>
    <n v="4010.19"/>
    <n v="4010.19"/>
    <n v="2.3E-2"/>
    <n v="7.69"/>
    <n v="575.76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4"/>
    <n v="4010.19"/>
    <n v="4010.19"/>
    <n v="2.3E-2"/>
    <n v="7.69"/>
    <n v="583.45000000000005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5"/>
    <n v="4010.19"/>
    <n v="4010.19"/>
    <n v="2.3E-2"/>
    <n v="7.69"/>
    <n v="591.14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6"/>
    <n v="4010.19"/>
    <n v="4010.19"/>
    <n v="2.3E-2"/>
    <n v="7.69"/>
    <n v="598.83000000000004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7"/>
    <n v="4010.19"/>
    <n v="4010.19"/>
    <n v="2.3E-2"/>
    <n v="7.69"/>
    <n v="606.52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8"/>
    <n v="4010.19"/>
    <n v="4010.19"/>
    <n v="2.3E-2"/>
    <n v="7.69"/>
    <n v="614.21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9"/>
    <n v="4010.19"/>
    <n v="4010.19"/>
    <n v="2.3E-2"/>
    <n v="7.69"/>
    <n v="621.9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10"/>
    <n v="4010.19"/>
    <n v="4010.19"/>
    <n v="2.3E-2"/>
    <n v="7.69"/>
    <n v="629.59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11"/>
    <n v="4010.19"/>
    <n v="4010.19"/>
    <n v="2.3E-2"/>
    <n v="7.69"/>
    <n v="637.28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12"/>
    <n v="4010.19"/>
    <n v="4010.19"/>
    <n v="2.3E-2"/>
    <n v="7.69"/>
    <n v="644.97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510"/>
    <x v="13"/>
    <n v="4010.19"/>
    <n v="4010.19"/>
    <n v="2.3E-2"/>
    <n v="7.69"/>
    <n v="652.66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  <n v="7.69"/>
  </r>
  <r>
    <n v="1"/>
    <d v="2020-05-01T00:00:00"/>
    <d v="2021-06-01T00:00:00"/>
    <n v="200414"/>
    <x v="0"/>
    <n v="0"/>
    <n v="0"/>
    <n v="0.1"/>
    <n v="0"/>
    <n v="-2717.72"/>
    <n v="0"/>
    <n v="0"/>
    <n v="0"/>
    <n v="0"/>
    <n v="0"/>
    <n v="0"/>
    <n v="0"/>
    <n v="0"/>
    <n v="0"/>
    <n v="0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1"/>
    <n v="0"/>
    <n v="0"/>
    <n v="0.1"/>
    <n v="0"/>
    <n v="-2717.72"/>
    <n v="0"/>
    <n v="0"/>
    <n v="0"/>
    <n v="0"/>
    <n v="0"/>
    <n v="0"/>
    <n v="0"/>
    <n v="0"/>
    <n v="0"/>
    <n v="0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2"/>
    <n v="0"/>
    <n v="0"/>
    <n v="0.1"/>
    <n v="0"/>
    <n v="-2717.72"/>
    <n v="0"/>
    <n v="0"/>
    <n v="0"/>
    <n v="0"/>
    <n v="0"/>
    <n v="0"/>
    <n v="0"/>
    <n v="0"/>
    <n v="0"/>
    <n v="0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3"/>
    <n v="0"/>
    <n v="0"/>
    <n v="0.1"/>
    <n v="0"/>
    <n v="-2717.72"/>
    <n v="0"/>
    <n v="0"/>
    <n v="0"/>
    <n v="0"/>
    <n v="0"/>
    <n v="0"/>
    <n v="0"/>
    <n v="0"/>
    <n v="0"/>
    <n v="0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4"/>
    <n v="0"/>
    <n v="0"/>
    <n v="0.1"/>
    <n v="0"/>
    <n v="-2900.14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200414"/>
    <x v="5"/>
    <n v="0"/>
    <n v="0"/>
    <n v="0.1"/>
    <n v="0"/>
    <n v="-3082.56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200414"/>
    <x v="6"/>
    <n v="0"/>
    <n v="0"/>
    <n v="0.1"/>
    <n v="0"/>
    <n v="-3264.98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200414"/>
    <x v="7"/>
    <n v="0"/>
    <n v="0"/>
    <n v="0.1"/>
    <n v="0"/>
    <n v="-3447.4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200414"/>
    <x v="8"/>
    <n v="0"/>
    <n v="0"/>
    <n v="0.1"/>
    <n v="0"/>
    <n v="-3629.82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200414"/>
    <x v="9"/>
    <n v="0"/>
    <n v="0"/>
    <n v="0.1"/>
    <n v="0"/>
    <n v="-3812.24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200414"/>
    <x v="10"/>
    <n v="0"/>
    <n v="0"/>
    <n v="0.1"/>
    <n v="0"/>
    <n v="-3994.66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200414"/>
    <x v="11"/>
    <n v="0"/>
    <n v="0"/>
    <n v="0.1"/>
    <n v="0"/>
    <n v="-4177.08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200414"/>
    <x v="12"/>
    <n v="0"/>
    <n v="0"/>
    <n v="0.1"/>
    <n v="0"/>
    <n v="-4359.5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200414"/>
    <x v="13"/>
    <n v="0"/>
    <n v="0"/>
    <n v="0.1"/>
    <n v="0"/>
    <n v="-4541.92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  <n v="-182.42"/>
  </r>
  <r>
    <n v="1"/>
    <d v="2020-05-01T00:00:00"/>
    <d v="2021-06-01T00:00:00"/>
    <n v="511"/>
    <x v="0"/>
    <n v="13227.98"/>
    <n v="13227.98"/>
    <n v="0.05"/>
    <n v="55.12"/>
    <n v="11754.61"/>
    <n v="0"/>
    <n v="0"/>
    <n v="0"/>
    <n v="0"/>
    <n v="0"/>
    <n v="0"/>
    <n v="0"/>
    <n v="0"/>
    <n v="0"/>
    <n v="0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55.12"/>
  </r>
  <r>
    <n v="1"/>
    <d v="2020-05-01T00:00:00"/>
    <d v="2021-06-01T00:00:00"/>
    <n v="511"/>
    <x v="1"/>
    <n v="13227.98"/>
    <n v="13227.98"/>
    <n v="0.05"/>
    <n v="55.12"/>
    <n v="11809.73"/>
    <n v="0"/>
    <n v="0"/>
    <n v="0"/>
    <n v="0"/>
    <n v="0"/>
    <n v="0"/>
    <n v="0"/>
    <n v="0"/>
    <n v="0"/>
    <n v="0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55.12"/>
  </r>
  <r>
    <n v="1"/>
    <d v="2020-05-01T00:00:00"/>
    <d v="2021-06-01T00:00:00"/>
    <n v="511"/>
    <x v="2"/>
    <n v="13227.98"/>
    <n v="13227.98"/>
    <n v="0.05"/>
    <n v="55.12"/>
    <n v="11864.85"/>
    <n v="0"/>
    <n v="0"/>
    <n v="0"/>
    <n v="0"/>
    <n v="0"/>
    <n v="0"/>
    <n v="0"/>
    <n v="0"/>
    <n v="0"/>
    <n v="0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55.12"/>
  </r>
  <r>
    <n v="1"/>
    <d v="2020-05-01T00:00:00"/>
    <d v="2021-06-01T00:00:00"/>
    <n v="511"/>
    <x v="3"/>
    <n v="13227.98"/>
    <n v="13227.98"/>
    <n v="0.05"/>
    <n v="55.12"/>
    <n v="11919.97"/>
    <n v="0"/>
    <n v="0"/>
    <n v="0"/>
    <n v="0"/>
    <n v="0"/>
    <n v="0"/>
    <n v="0"/>
    <n v="0"/>
    <n v="0"/>
    <n v="0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55.12"/>
  </r>
  <r>
    <n v="1"/>
    <d v="2020-05-01T00:00:00"/>
    <d v="2021-06-01T00:00:00"/>
    <n v="511"/>
    <x v="4"/>
    <n v="13227.98"/>
    <n v="13227.98"/>
    <n v="0.05"/>
    <n v="55.12"/>
    <n v="12024.76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1"/>
    <x v="5"/>
    <n v="13227.98"/>
    <n v="13227.98"/>
    <n v="0.05"/>
    <n v="55.12"/>
    <n v="12129.55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1"/>
    <x v="6"/>
    <n v="13227.98"/>
    <n v="13227.98"/>
    <n v="0.05"/>
    <n v="55.12"/>
    <n v="12234.34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1"/>
    <x v="7"/>
    <n v="13227.98"/>
    <n v="13227.98"/>
    <n v="0.05"/>
    <n v="55.12"/>
    <n v="12339.13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1"/>
    <x v="8"/>
    <n v="13227.98"/>
    <n v="13227.98"/>
    <n v="0.05"/>
    <n v="55.12"/>
    <n v="12443.92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1"/>
    <x v="9"/>
    <n v="13227.98"/>
    <n v="13227.98"/>
    <n v="0.05"/>
    <n v="55.12"/>
    <n v="12548.71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1"/>
    <x v="10"/>
    <n v="13227.98"/>
    <n v="13227.98"/>
    <n v="0.05"/>
    <n v="55.12"/>
    <n v="12653.5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1"/>
    <x v="11"/>
    <n v="13227.98"/>
    <n v="13227.98"/>
    <n v="0.05"/>
    <n v="55.12"/>
    <n v="12758.29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1"/>
    <x v="12"/>
    <n v="13227.98"/>
    <n v="13227.98"/>
    <n v="0.05"/>
    <n v="55.12"/>
    <n v="12863.08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1"/>
    <x v="13"/>
    <n v="13227.98"/>
    <n v="13227.98"/>
    <n v="0.05"/>
    <n v="55.12"/>
    <n v="12967.87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  <n v="104.78999999999999"/>
  </r>
  <r>
    <n v="1"/>
    <d v="2020-05-01T00:00:00"/>
    <d v="2021-06-01T00:00:00"/>
    <n v="512"/>
    <x v="0"/>
    <n v="91459.46"/>
    <n v="91459.46"/>
    <n v="0.1"/>
    <n v="762.16"/>
    <n v="43729.919999999998"/>
    <n v="0"/>
    <n v="0"/>
    <n v="0"/>
    <n v="0"/>
    <n v="0"/>
    <n v="0"/>
    <n v="0"/>
    <n v="0"/>
    <n v="0"/>
    <n v="0"/>
    <n v="0"/>
    <s v="FI-3914-Sys Sftwr"/>
    <x v="28"/>
    <n v="16"/>
    <s v="Nat Gas General Plant"/>
    <s v="3914-Software"/>
    <n v="0"/>
    <n v="0"/>
    <x v="2"/>
    <n v="0"/>
    <n v="0"/>
    <n v="0"/>
    <n v="91459.46"/>
    <n v="0"/>
    <n v="0"/>
    <n v="0"/>
    <n v="0"/>
    <n v="0"/>
    <n v="0"/>
    <n v="0"/>
    <n v="762.16"/>
    <n v="762.16"/>
  </r>
  <r>
    <n v="1"/>
    <d v="2020-05-01T00:00:00"/>
    <d v="2021-06-01T00:00:00"/>
    <n v="512"/>
    <x v="1"/>
    <n v="91459.46"/>
    <n v="91459.46"/>
    <n v="0.1"/>
    <n v="762.16"/>
    <n v="44492.08"/>
    <n v="0"/>
    <n v="0"/>
    <n v="0"/>
    <n v="0"/>
    <n v="0"/>
    <n v="0"/>
    <n v="0"/>
    <n v="0"/>
    <n v="0"/>
    <n v="0"/>
    <n v="0"/>
    <s v="FI-3914-Sys Sftwr"/>
    <x v="28"/>
    <n v="16"/>
    <s v="Nat Gas General Plant"/>
    <s v="3914-Software"/>
    <n v="0"/>
    <n v="0"/>
    <x v="2"/>
    <n v="0"/>
    <n v="0"/>
    <n v="0"/>
    <n v="91459.46"/>
    <n v="0"/>
    <n v="0"/>
    <n v="0"/>
    <n v="0"/>
    <n v="0"/>
    <n v="0"/>
    <n v="0"/>
    <n v="762.16"/>
    <n v="762.16"/>
  </r>
  <r>
    <n v="1"/>
    <d v="2020-05-01T00:00:00"/>
    <d v="2021-06-01T00:00:00"/>
    <n v="512"/>
    <x v="2"/>
    <n v="91459.46"/>
    <n v="91459.46"/>
    <n v="0.1"/>
    <n v="762.16"/>
    <n v="45254.239999999998"/>
    <n v="0"/>
    <n v="0"/>
    <n v="0"/>
    <n v="0"/>
    <n v="0"/>
    <n v="0"/>
    <n v="0"/>
    <n v="0"/>
    <n v="0"/>
    <n v="0"/>
    <n v="0"/>
    <s v="FI-3914-Sys Sftwr"/>
    <x v="28"/>
    <n v="16"/>
    <s v="Nat Gas General Plant"/>
    <s v="3914-Software"/>
    <n v="0"/>
    <n v="0"/>
    <x v="2"/>
    <n v="0"/>
    <n v="0"/>
    <n v="0"/>
    <n v="91459.46"/>
    <n v="0"/>
    <n v="0"/>
    <n v="0"/>
    <n v="0"/>
    <n v="0"/>
    <n v="0"/>
    <n v="0"/>
    <n v="762.16"/>
    <n v="762.16"/>
  </r>
  <r>
    <n v="1"/>
    <d v="2020-05-01T00:00:00"/>
    <d v="2021-06-01T00:00:00"/>
    <n v="512"/>
    <x v="3"/>
    <n v="91459.46"/>
    <n v="91459.46"/>
    <n v="0.1"/>
    <n v="762.16"/>
    <n v="31738.400000000001"/>
    <n v="0"/>
    <n v="0"/>
    <n v="0"/>
    <n v="0"/>
    <n v="0"/>
    <n v="0"/>
    <n v="0"/>
    <n v="0"/>
    <n v="0"/>
    <n v="0"/>
    <n v="0"/>
    <s v="FI-3914-Sys Sftwr"/>
    <x v="28"/>
    <n v="16"/>
    <s v="Nat Gas General Plant"/>
    <s v="3914-Software"/>
    <n v="0"/>
    <n v="-14278"/>
    <x v="2"/>
    <n v="0"/>
    <n v="0"/>
    <n v="0"/>
    <n v="91459.46"/>
    <n v="0"/>
    <n v="0"/>
    <n v="0"/>
    <n v="0"/>
    <n v="0"/>
    <n v="0"/>
    <n v="0"/>
    <n v="762.16"/>
    <n v="-13515.84"/>
  </r>
  <r>
    <n v="1"/>
    <d v="2020-05-01T00:00:00"/>
    <d v="2021-06-01T00:00:00"/>
    <n v="512"/>
    <x v="4"/>
    <n v="77181.460000000006"/>
    <n v="77181.460000000006"/>
    <n v="0.1"/>
    <n v="643.17999999999995"/>
    <n v="32335.91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77181.460000000006"/>
    <n v="0"/>
    <n v="0"/>
    <n v="0"/>
    <n v="0"/>
    <n v="0"/>
    <n v="0"/>
    <n v="0"/>
    <n v="643.18000000000006"/>
    <n v="597.51"/>
  </r>
  <r>
    <n v="1"/>
    <d v="2020-05-01T00:00:00"/>
    <d v="2021-06-01T00:00:00"/>
    <n v="512"/>
    <x v="5"/>
    <n v="78589.649999999994"/>
    <n v="78589.649999999994"/>
    <n v="0.1"/>
    <n v="654.91"/>
    <n v="32945.15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78589.649999999994"/>
    <n v="0"/>
    <n v="0"/>
    <n v="0"/>
    <n v="0"/>
    <n v="0"/>
    <n v="0"/>
    <n v="0"/>
    <n v="654.91"/>
    <n v="609.24"/>
  </r>
  <r>
    <n v="1"/>
    <d v="2020-05-01T00:00:00"/>
    <d v="2021-06-01T00:00:00"/>
    <n v="512"/>
    <x v="6"/>
    <n v="79055.39"/>
    <n v="79055.39"/>
    <n v="0.1"/>
    <n v="658.79"/>
    <n v="33558.269999999997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79055.39"/>
    <n v="0"/>
    <n v="0"/>
    <n v="0"/>
    <n v="0"/>
    <n v="0"/>
    <n v="0"/>
    <n v="0"/>
    <n v="658.79"/>
    <n v="613.12"/>
  </r>
  <r>
    <n v="1"/>
    <d v="2020-05-01T00:00:00"/>
    <d v="2021-06-01T00:00:00"/>
    <n v="512"/>
    <x v="7"/>
    <n v="79563.33"/>
    <n v="79563.33"/>
    <n v="0.1"/>
    <n v="663.03"/>
    <n v="34175.629999999997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79563.33"/>
    <n v="0"/>
    <n v="0"/>
    <n v="0"/>
    <n v="0"/>
    <n v="0"/>
    <n v="0"/>
    <n v="0"/>
    <n v="663.03"/>
    <n v="617.36"/>
  </r>
  <r>
    <n v="1"/>
    <d v="2020-05-01T00:00:00"/>
    <d v="2021-06-01T00:00:00"/>
    <n v="512"/>
    <x v="8"/>
    <n v="80953.440000000002"/>
    <n v="80953.440000000002"/>
    <n v="0.1"/>
    <n v="674.61"/>
    <n v="34804.57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0953.440000000002"/>
    <n v="0"/>
    <n v="0"/>
    <n v="0"/>
    <n v="0"/>
    <n v="0"/>
    <n v="0"/>
    <n v="0"/>
    <n v="674.61"/>
    <n v="628.94000000000005"/>
  </r>
  <r>
    <n v="1"/>
    <d v="2020-05-01T00:00:00"/>
    <d v="2021-06-01T00:00:00"/>
    <n v="512"/>
    <x v="9"/>
    <n v="80985.070000000007"/>
    <n v="80985.070000000007"/>
    <n v="0.1"/>
    <n v="674.88"/>
    <n v="35433.78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0985.070000000007"/>
    <n v="0"/>
    <n v="0"/>
    <n v="0"/>
    <n v="0"/>
    <n v="0"/>
    <n v="0"/>
    <n v="0"/>
    <n v="674.88"/>
    <n v="629.21"/>
  </r>
  <r>
    <n v="1"/>
    <d v="2020-05-01T00:00:00"/>
    <d v="2021-06-01T00:00:00"/>
    <n v="512"/>
    <x v="10"/>
    <n v="80987.839999999997"/>
    <n v="80987.839999999997"/>
    <n v="0.1"/>
    <n v="674.9"/>
    <n v="36063.01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0987.839999999997"/>
    <n v="0"/>
    <n v="0"/>
    <n v="0"/>
    <n v="0"/>
    <n v="0"/>
    <n v="0"/>
    <n v="0"/>
    <n v="674.9"/>
    <n v="629.23"/>
  </r>
  <r>
    <n v="1"/>
    <d v="2020-05-01T00:00:00"/>
    <d v="2021-06-01T00:00:00"/>
    <n v="512"/>
    <x v="11"/>
    <n v="81019.210000000006"/>
    <n v="81019.210000000006"/>
    <n v="0.1"/>
    <n v="675.16"/>
    <n v="36692.5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1019.210000000006"/>
    <n v="0"/>
    <n v="0"/>
    <n v="0"/>
    <n v="0"/>
    <n v="0"/>
    <n v="0"/>
    <n v="0"/>
    <n v="675.16"/>
    <n v="629.49"/>
  </r>
  <r>
    <n v="1"/>
    <d v="2020-05-01T00:00:00"/>
    <d v="2021-06-01T00:00:00"/>
    <n v="512"/>
    <x v="12"/>
    <n v="81023.23"/>
    <n v="81023.23"/>
    <n v="0.1"/>
    <n v="675.19"/>
    <n v="37322.019999999997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1023.23"/>
    <n v="0"/>
    <n v="0"/>
    <n v="0"/>
    <n v="0"/>
    <n v="0"/>
    <n v="0"/>
    <n v="0"/>
    <n v="675.19"/>
    <n v="629.5200000000001"/>
  </r>
  <r>
    <n v="1"/>
    <d v="2020-05-01T00:00:00"/>
    <d v="2021-06-01T00:00:00"/>
    <n v="512"/>
    <x v="13"/>
    <n v="81030.259999999995"/>
    <n v="81030.259999999995"/>
    <n v="0.1"/>
    <n v="675.25"/>
    <n v="37951.599999999999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1030.259999999995"/>
    <n v="0"/>
    <n v="0"/>
    <n v="0"/>
    <n v="0"/>
    <n v="0"/>
    <n v="0"/>
    <n v="0"/>
    <n v="675.25"/>
    <n v="629.58000000000004"/>
  </r>
  <r>
    <n v="1"/>
    <d v="2020-05-01T00:00:00"/>
    <d v="2021-06-01T00:00:00"/>
    <n v="513"/>
    <x v="0"/>
    <n v="374.07"/>
    <n v="374.07"/>
    <n v="7.1428569999999997E-2"/>
    <n v="2.23"/>
    <n v="40.950000000000003"/>
    <n v="0"/>
    <n v="0"/>
    <n v="0"/>
    <n v="0"/>
    <n v="0"/>
    <n v="0"/>
    <n v="0"/>
    <n v="0"/>
    <n v="0"/>
    <n v="0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2.23"/>
  </r>
  <r>
    <n v="1"/>
    <d v="2020-05-01T00:00:00"/>
    <d v="2021-06-01T00:00:00"/>
    <n v="513"/>
    <x v="1"/>
    <n v="374.07"/>
    <n v="374.07"/>
    <n v="7.1428569999999997E-2"/>
    <n v="2.23"/>
    <n v="43.18"/>
    <n v="0"/>
    <n v="0"/>
    <n v="0"/>
    <n v="0"/>
    <n v="0"/>
    <n v="0"/>
    <n v="0"/>
    <n v="0"/>
    <n v="0"/>
    <n v="0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2.23"/>
  </r>
  <r>
    <n v="1"/>
    <d v="2020-05-01T00:00:00"/>
    <d v="2021-06-01T00:00:00"/>
    <n v="513"/>
    <x v="2"/>
    <n v="374.07"/>
    <n v="374.07"/>
    <n v="7.1428569999999997E-2"/>
    <n v="2.23"/>
    <n v="45.41"/>
    <n v="0"/>
    <n v="0"/>
    <n v="0"/>
    <n v="0"/>
    <n v="0"/>
    <n v="0"/>
    <n v="0"/>
    <n v="0"/>
    <n v="0"/>
    <n v="0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2.23"/>
  </r>
  <r>
    <n v="1"/>
    <d v="2020-05-01T00:00:00"/>
    <d v="2021-06-01T00:00:00"/>
    <n v="513"/>
    <x v="3"/>
    <n v="374.07"/>
    <n v="374.07"/>
    <n v="7.1428569999999997E-2"/>
    <n v="2.23"/>
    <n v="47.64"/>
    <n v="0"/>
    <n v="0"/>
    <n v="0"/>
    <n v="0"/>
    <n v="0"/>
    <n v="0"/>
    <n v="0"/>
    <n v="0"/>
    <n v="0"/>
    <n v="0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2.23"/>
  </r>
  <r>
    <n v="1"/>
    <d v="2020-05-01T00:00:00"/>
    <d v="2021-06-01T00:00:00"/>
    <n v="513"/>
    <x v="4"/>
    <n v="374.07"/>
    <n v="374.07"/>
    <n v="7.1428569999999997E-2"/>
    <n v="2.23"/>
    <n v="46.5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513"/>
    <x v="5"/>
    <n v="374.07"/>
    <n v="374.07"/>
    <n v="7.1428569999999997E-2"/>
    <n v="2.23"/>
    <n v="45.4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513"/>
    <x v="6"/>
    <n v="374.07"/>
    <n v="374.07"/>
    <n v="7.1428569999999997E-2"/>
    <n v="2.23"/>
    <n v="44.3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513"/>
    <x v="7"/>
    <n v="374.07"/>
    <n v="374.07"/>
    <n v="7.1428569999999997E-2"/>
    <n v="2.23"/>
    <n v="43.2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513"/>
    <x v="8"/>
    <n v="374.07"/>
    <n v="374.07"/>
    <n v="7.1428569999999997E-2"/>
    <n v="2.23"/>
    <n v="42.1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513"/>
    <x v="9"/>
    <n v="374.07"/>
    <n v="374.07"/>
    <n v="7.1428569999999997E-2"/>
    <n v="2.23"/>
    <n v="41.0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513"/>
    <x v="10"/>
    <n v="374.07"/>
    <n v="374.07"/>
    <n v="7.1428569999999997E-2"/>
    <n v="2.23"/>
    <n v="39.9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513"/>
    <x v="11"/>
    <n v="374.07"/>
    <n v="374.07"/>
    <n v="7.1428569999999997E-2"/>
    <n v="2.23"/>
    <n v="38.840000000000003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513"/>
    <x v="12"/>
    <n v="374.07"/>
    <n v="374.07"/>
    <n v="7.1428569999999997E-2"/>
    <n v="2.23"/>
    <n v="37.7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513"/>
    <x v="13"/>
    <n v="374.07"/>
    <n v="374.07"/>
    <n v="7.1428569999999997E-2"/>
    <n v="2.23"/>
    <n v="36.6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  <n v="-1.1000000000000001"/>
  </r>
  <r>
    <n v="1"/>
    <d v="2020-05-01T00:00:00"/>
    <d v="2021-06-01T00:00:00"/>
    <n v="134"/>
    <x v="0"/>
    <n v="1331.9"/>
    <n v="1331.9"/>
    <n v="0.1"/>
    <n v="11.1"/>
    <n v="202.1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1"/>
    <n v="1331.9"/>
    <n v="1331.9"/>
    <n v="0.1"/>
    <n v="11.1"/>
    <n v="213.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2"/>
    <n v="1331.9"/>
    <n v="1331.9"/>
    <n v="0.1"/>
    <n v="11.1"/>
    <n v="224.3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3"/>
    <n v="1331.9"/>
    <n v="1331.9"/>
    <n v="0.1"/>
    <n v="11.1"/>
    <n v="235.4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4"/>
    <n v="1331.9"/>
    <n v="1331.9"/>
    <n v="0.1"/>
    <n v="11.1"/>
    <n v="246.5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5"/>
    <n v="1331.9"/>
    <n v="1331.9"/>
    <n v="0.1"/>
    <n v="11.1"/>
    <n v="257.6000000000000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6"/>
    <n v="1331.9"/>
    <n v="1331.9"/>
    <n v="0.1"/>
    <n v="11.1"/>
    <n v="268.7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7"/>
    <n v="1331.9"/>
    <n v="1331.9"/>
    <n v="0.1"/>
    <n v="11.1"/>
    <n v="279.8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8"/>
    <n v="1331.9"/>
    <n v="1331.9"/>
    <n v="0.1"/>
    <n v="11.1"/>
    <n v="290.89999999999998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9"/>
    <n v="1331.9"/>
    <n v="1331.9"/>
    <n v="0.1"/>
    <n v="11.1"/>
    <n v="30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10"/>
    <n v="1331.9"/>
    <n v="1331.9"/>
    <n v="0.1"/>
    <n v="11.1"/>
    <n v="313.1000000000000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11"/>
    <n v="1331.9"/>
    <n v="1331.9"/>
    <n v="0.1"/>
    <n v="11.1"/>
    <n v="324.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12"/>
    <n v="1331.9"/>
    <n v="1331.9"/>
    <n v="0.1"/>
    <n v="11.1"/>
    <n v="335.3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4"/>
    <x v="13"/>
    <n v="1331.9"/>
    <n v="1331.9"/>
    <n v="0.1"/>
    <n v="11.1"/>
    <n v="346.4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  <n v="11.1"/>
  </r>
  <r>
    <n v="1"/>
    <d v="2020-05-01T00:00:00"/>
    <d v="2021-06-01T00:00:00"/>
    <n v="136"/>
    <x v="0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2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0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2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3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4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5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6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7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8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9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0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1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2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3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0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2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3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4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5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6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7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8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9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0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1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2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3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0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2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3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4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5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6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7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8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9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0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1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2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3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0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2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0"/>
    <n v="0"/>
    <n v="0"/>
    <n v="0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"/>
    <n v="0"/>
    <n v="0"/>
    <n v="0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2"/>
    <n v="0"/>
    <n v="0"/>
    <n v="0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3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4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5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6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7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8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9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0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1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2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3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1"/>
    <x v="0"/>
    <n v="13438.12"/>
    <n v="13438.12"/>
    <n v="6.6666699999999995E-2"/>
    <n v="74.66"/>
    <n v="7634.07"/>
    <n v="0"/>
    <n v="0"/>
    <n v="0"/>
    <n v="0"/>
    <n v="0"/>
    <n v="0"/>
    <n v="0"/>
    <n v="0"/>
    <n v="0"/>
    <n v="0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74.66"/>
  </r>
  <r>
    <n v="1"/>
    <d v="2020-05-01T00:00:00"/>
    <d v="2021-06-01T00:00:00"/>
    <n v="141"/>
    <x v="1"/>
    <n v="13438.12"/>
    <n v="13438.12"/>
    <n v="6.6666699999999995E-2"/>
    <n v="74.66"/>
    <n v="7708.73"/>
    <n v="0"/>
    <n v="0"/>
    <n v="0"/>
    <n v="0"/>
    <n v="0"/>
    <n v="0"/>
    <n v="0"/>
    <n v="0"/>
    <n v="0"/>
    <n v="0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74.66"/>
  </r>
  <r>
    <n v="1"/>
    <d v="2020-05-01T00:00:00"/>
    <d v="2021-06-01T00:00:00"/>
    <n v="141"/>
    <x v="2"/>
    <n v="13438.12"/>
    <n v="13438.12"/>
    <n v="6.6666699999999995E-2"/>
    <n v="74.66"/>
    <n v="7783.39"/>
    <n v="0"/>
    <n v="0"/>
    <n v="0"/>
    <n v="0"/>
    <n v="0"/>
    <n v="0"/>
    <n v="0"/>
    <n v="0"/>
    <n v="0"/>
    <n v="0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74.66"/>
  </r>
  <r>
    <n v="1"/>
    <d v="2020-05-01T00:00:00"/>
    <d v="2021-06-01T00:00:00"/>
    <n v="141"/>
    <x v="3"/>
    <n v="13438.12"/>
    <n v="13438.12"/>
    <n v="6.6666699999999995E-2"/>
    <n v="74.66"/>
    <n v="7858.05"/>
    <n v="0"/>
    <n v="0"/>
    <n v="0"/>
    <n v="0"/>
    <n v="0"/>
    <n v="0"/>
    <n v="0"/>
    <n v="0"/>
    <n v="0"/>
    <n v="0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74.66"/>
  </r>
  <r>
    <n v="1"/>
    <d v="2020-05-01T00:00:00"/>
    <d v="2021-06-01T00:00:00"/>
    <n v="141"/>
    <x v="4"/>
    <n v="13438.12"/>
    <n v="13438.12"/>
    <n v="6.6666699999999995E-2"/>
    <n v="74.66"/>
    <n v="7989.54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1"/>
    <x v="5"/>
    <n v="13438.12"/>
    <n v="13438.12"/>
    <n v="6.6666699999999995E-2"/>
    <n v="74.66"/>
    <n v="8121.03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1"/>
    <x v="6"/>
    <n v="13438.12"/>
    <n v="13438.12"/>
    <n v="6.6666699999999995E-2"/>
    <n v="74.66"/>
    <n v="8252.52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1"/>
    <x v="7"/>
    <n v="13438.12"/>
    <n v="13438.12"/>
    <n v="6.6666699999999995E-2"/>
    <n v="74.66"/>
    <n v="8384.01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1"/>
    <x v="8"/>
    <n v="13438.12"/>
    <n v="13438.12"/>
    <n v="6.6666699999999995E-2"/>
    <n v="74.66"/>
    <n v="8515.5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1"/>
    <x v="9"/>
    <n v="13438.12"/>
    <n v="13438.12"/>
    <n v="6.6666699999999995E-2"/>
    <n v="74.66"/>
    <n v="8646.99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1"/>
    <x v="10"/>
    <n v="13438.12"/>
    <n v="13438.12"/>
    <n v="6.6666699999999995E-2"/>
    <n v="74.66"/>
    <n v="8778.48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1"/>
    <x v="11"/>
    <n v="13438.12"/>
    <n v="13438.12"/>
    <n v="6.6666699999999995E-2"/>
    <n v="74.66"/>
    <n v="8909.9699999999993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1"/>
    <x v="12"/>
    <n v="13438.12"/>
    <n v="13438.12"/>
    <n v="6.6666699999999995E-2"/>
    <n v="74.66"/>
    <n v="9041.4599999999991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1"/>
    <x v="13"/>
    <n v="13438.12"/>
    <n v="13438.12"/>
    <n v="6.6666699999999995E-2"/>
    <n v="74.66"/>
    <n v="9172.9500000000007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  <n v="131.49"/>
  </r>
  <r>
    <n v="1"/>
    <d v="2020-05-01T00:00:00"/>
    <d v="2021-06-01T00:00:00"/>
    <n v="142"/>
    <x v="0"/>
    <n v="58312.73"/>
    <n v="58312.73"/>
    <n v="5.0999999999999997E-2"/>
    <n v="247.83"/>
    <n v="19942.25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1"/>
    <n v="58312.73"/>
    <n v="58312.73"/>
    <n v="5.0999999999999997E-2"/>
    <n v="247.83"/>
    <n v="20190.080000000002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2"/>
    <n v="58312.73"/>
    <n v="58312.73"/>
    <n v="5.0999999999999997E-2"/>
    <n v="247.83"/>
    <n v="20437.91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3"/>
    <n v="58312.73"/>
    <n v="58312.73"/>
    <n v="5.0999999999999997E-2"/>
    <n v="247.83"/>
    <n v="20685.740000000002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4"/>
    <n v="58312.73"/>
    <n v="58312.73"/>
    <n v="5.0999999999999997E-2"/>
    <n v="247.83"/>
    <n v="20933.57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5"/>
    <n v="58312.73"/>
    <n v="58312.73"/>
    <n v="5.0999999999999997E-2"/>
    <n v="247.83"/>
    <n v="21181.4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6"/>
    <n v="58312.73"/>
    <n v="58312.73"/>
    <n v="5.0999999999999997E-2"/>
    <n v="247.83"/>
    <n v="21429.23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7"/>
    <n v="58312.73"/>
    <n v="58312.73"/>
    <n v="5.0999999999999997E-2"/>
    <n v="247.83"/>
    <n v="21677.06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8"/>
    <n v="58312.73"/>
    <n v="58312.73"/>
    <n v="5.0999999999999997E-2"/>
    <n v="247.83"/>
    <n v="21924.89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9"/>
    <n v="58312.73"/>
    <n v="58312.73"/>
    <n v="5.0999999999999997E-2"/>
    <n v="247.83"/>
    <n v="22172.720000000001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10"/>
    <n v="58312.73"/>
    <n v="58312.73"/>
    <n v="5.0999999999999997E-2"/>
    <n v="247.83"/>
    <n v="22420.55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11"/>
    <n v="58312.73"/>
    <n v="58312.73"/>
    <n v="5.0999999999999997E-2"/>
    <n v="247.83"/>
    <n v="22668.38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12"/>
    <n v="58312.73"/>
    <n v="58312.73"/>
    <n v="5.0999999999999997E-2"/>
    <n v="247.83"/>
    <n v="22916.21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142"/>
    <x v="13"/>
    <n v="58312.73"/>
    <n v="58312.73"/>
    <n v="5.0999999999999997E-2"/>
    <n v="247.83"/>
    <n v="23164.04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  <n v="247.83"/>
  </r>
  <r>
    <n v="1"/>
    <d v="2020-05-01T00:00:00"/>
    <d v="2021-06-01T00:00:00"/>
    <n v="522"/>
    <x v="0"/>
    <n v="13647.24"/>
    <n v="13647.24"/>
    <n v="5.8823529999999999E-2"/>
    <n v="66.900000000000006"/>
    <n v="13241.4"/>
    <n v="0"/>
    <n v="0"/>
    <n v="0"/>
    <n v="0"/>
    <n v="0"/>
    <n v="0"/>
    <n v="0"/>
    <n v="0"/>
    <n v="0"/>
    <n v="0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66.900000000000006"/>
  </r>
  <r>
    <n v="1"/>
    <d v="2020-05-01T00:00:00"/>
    <d v="2021-06-01T00:00:00"/>
    <n v="522"/>
    <x v="1"/>
    <n v="13647.24"/>
    <n v="13647.24"/>
    <n v="5.8823529999999999E-2"/>
    <n v="66.900000000000006"/>
    <n v="13308.3"/>
    <n v="0"/>
    <n v="0"/>
    <n v="0"/>
    <n v="0"/>
    <n v="0"/>
    <n v="0"/>
    <n v="0"/>
    <n v="0"/>
    <n v="0"/>
    <n v="0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66.900000000000006"/>
  </r>
  <r>
    <n v="1"/>
    <d v="2020-05-01T00:00:00"/>
    <d v="2021-06-01T00:00:00"/>
    <n v="522"/>
    <x v="2"/>
    <n v="13647.24"/>
    <n v="13647.24"/>
    <n v="5.8823529999999999E-2"/>
    <n v="66.900000000000006"/>
    <n v="13375.2"/>
    <n v="0"/>
    <n v="0"/>
    <n v="0"/>
    <n v="0"/>
    <n v="0"/>
    <n v="0"/>
    <n v="0"/>
    <n v="0"/>
    <n v="0"/>
    <n v="0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66.900000000000006"/>
  </r>
  <r>
    <n v="1"/>
    <d v="2020-05-01T00:00:00"/>
    <d v="2021-06-01T00:00:00"/>
    <n v="522"/>
    <x v="3"/>
    <n v="13647.24"/>
    <n v="13647.24"/>
    <n v="5.8823529999999999E-2"/>
    <n v="66.900000000000006"/>
    <n v="13442.1"/>
    <n v="0"/>
    <n v="0"/>
    <n v="0"/>
    <n v="0"/>
    <n v="0"/>
    <n v="0"/>
    <n v="0"/>
    <n v="0"/>
    <n v="0"/>
    <n v="0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66.900000000000006"/>
  </r>
  <r>
    <n v="1"/>
    <d v="2020-05-01T00:00:00"/>
    <d v="2021-06-01T00:00:00"/>
    <n v="522"/>
    <x v="4"/>
    <n v="13647.24"/>
    <n v="13647.24"/>
    <n v="5.8823529999999999E-2"/>
    <n v="66.900000000000006"/>
    <n v="13421.5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522"/>
    <x v="5"/>
    <n v="13647.24"/>
    <n v="13647.24"/>
    <n v="5.8823529999999999E-2"/>
    <n v="66.900000000000006"/>
    <n v="13400.9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522"/>
    <x v="6"/>
    <n v="13647.24"/>
    <n v="13647.24"/>
    <n v="5.8823529999999999E-2"/>
    <n v="66.900000000000006"/>
    <n v="13380.3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522"/>
    <x v="7"/>
    <n v="13647.24"/>
    <n v="13647.24"/>
    <n v="5.8823529999999999E-2"/>
    <n v="66.900000000000006"/>
    <n v="13359.7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522"/>
    <x v="8"/>
    <n v="13647.24"/>
    <n v="13647.24"/>
    <n v="5.8823529999999999E-2"/>
    <n v="66.900000000000006"/>
    <n v="13339.1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522"/>
    <x v="9"/>
    <n v="13647.24"/>
    <n v="13647.24"/>
    <n v="5.8823529999999999E-2"/>
    <n v="66.900000000000006"/>
    <n v="13318.5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522"/>
    <x v="10"/>
    <n v="13647.24"/>
    <n v="13647.24"/>
    <n v="5.8823529999999999E-2"/>
    <n v="66.900000000000006"/>
    <n v="13297.9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522"/>
    <x v="11"/>
    <n v="13647.24"/>
    <n v="13647.24"/>
    <n v="5.8823529999999999E-2"/>
    <n v="66.900000000000006"/>
    <n v="13277.3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522"/>
    <x v="12"/>
    <n v="13647.24"/>
    <n v="13647.24"/>
    <n v="5.8823529999999999E-2"/>
    <n v="66.900000000000006"/>
    <n v="13256.7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522"/>
    <x v="13"/>
    <n v="13647.24"/>
    <n v="13647.24"/>
    <n v="5.8823529999999999E-2"/>
    <n v="66.900000000000006"/>
    <n v="13236.1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  <n v="-20.599999999999994"/>
  </r>
  <r>
    <n v="1"/>
    <d v="2020-05-01T00:00:00"/>
    <d v="2021-06-01T00:00:00"/>
    <n v="144"/>
    <x v="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4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5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6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7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8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9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4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5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6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7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8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9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4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5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6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7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8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9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4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5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6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7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8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9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0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2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3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4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5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6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7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8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9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0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1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2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3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4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5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6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7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8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9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4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5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6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7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8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9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4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5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6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7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8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9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0"/>
    <n v="0"/>
    <n v="0"/>
    <n v="0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"/>
    <n v="0"/>
    <n v="0"/>
    <n v="0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2"/>
    <n v="0"/>
    <n v="0"/>
    <n v="0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3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4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5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6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7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8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9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0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1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2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3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20"/>
    <x v="0"/>
    <n v="12909.53"/>
    <n v="12909.53"/>
    <n v="5.5E-2"/>
    <n v="59.17"/>
    <n v="59.17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1"/>
    <n v="12909.53"/>
    <n v="12909.53"/>
    <n v="5.5E-2"/>
    <n v="59.17"/>
    <n v="118.34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2"/>
    <n v="12909.53"/>
    <n v="12909.53"/>
    <n v="5.5E-2"/>
    <n v="59.17"/>
    <n v="177.51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3"/>
    <n v="12909.53"/>
    <n v="12909.53"/>
    <n v="5.5E-2"/>
    <n v="59.17"/>
    <n v="236.68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4"/>
    <n v="12909.53"/>
    <n v="12909.53"/>
    <n v="5.5E-2"/>
    <n v="59.17"/>
    <n v="295.85000000000002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5"/>
    <n v="12909.53"/>
    <n v="12909.53"/>
    <n v="5.5E-2"/>
    <n v="59.17"/>
    <n v="355.02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6"/>
    <n v="12909.53"/>
    <n v="12909.53"/>
    <n v="5.5E-2"/>
    <n v="59.17"/>
    <n v="414.19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7"/>
    <n v="12909.53"/>
    <n v="12909.53"/>
    <n v="5.5E-2"/>
    <n v="59.17"/>
    <n v="473.36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8"/>
    <n v="12909.53"/>
    <n v="12909.53"/>
    <n v="5.5E-2"/>
    <n v="59.17"/>
    <n v="532.53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9"/>
    <n v="12909.53"/>
    <n v="12909.53"/>
    <n v="5.5E-2"/>
    <n v="59.17"/>
    <n v="591.70000000000005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10"/>
    <n v="12909.53"/>
    <n v="12909.53"/>
    <n v="5.5E-2"/>
    <n v="59.17"/>
    <n v="650.87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11"/>
    <n v="12909.53"/>
    <n v="12909.53"/>
    <n v="5.5E-2"/>
    <n v="59.17"/>
    <n v="710.04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12"/>
    <n v="12909.53"/>
    <n v="12909.53"/>
    <n v="5.5E-2"/>
    <n v="59.17"/>
    <n v="769.21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20"/>
    <x v="13"/>
    <n v="12909.53"/>
    <n v="12909.53"/>
    <n v="5.5E-2"/>
    <n v="59.17"/>
    <n v="59.17"/>
    <n v="59.17"/>
    <n v="0"/>
    <n v="-59.17"/>
    <n v="0"/>
    <n v="0"/>
    <n v="0"/>
    <n v="0"/>
    <n v="-769.21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  <n v="59.17"/>
  </r>
  <r>
    <n v="1"/>
    <d v="2020-05-01T00:00:00"/>
    <d v="2021-06-01T00:00:00"/>
    <n v="200266"/>
    <x v="0"/>
    <n v="0"/>
    <n v="0"/>
    <n v="0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"/>
    <n v="0"/>
    <n v="0"/>
    <n v="0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2"/>
    <n v="0"/>
    <n v="0"/>
    <n v="0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3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4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5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6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7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8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9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0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1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2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3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0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2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3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4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5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6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7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8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9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0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1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2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3"/>
    <n v="0"/>
    <n v="0"/>
    <n v="5.5E-2"/>
    <n v="0"/>
    <n v="9333.42"/>
    <n v="0"/>
    <n v="0"/>
    <n v="0"/>
    <n v="0"/>
    <n v="0"/>
    <n v="0"/>
    <n v="0"/>
    <n v="0"/>
    <n v="769.21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4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5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6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7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8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9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9"/>
    <x v="0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1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2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3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4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5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6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7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8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9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10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11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12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19"/>
    <x v="13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  <n v="0"/>
  </r>
  <r>
    <n v="1"/>
    <d v="2020-05-01T00:00:00"/>
    <d v="2021-06-01T00:00:00"/>
    <n v="200265"/>
    <x v="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4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5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6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7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8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9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4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5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6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7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8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9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0"/>
    <n v="0"/>
    <n v="0"/>
    <n v="0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"/>
    <n v="0"/>
    <n v="0"/>
    <n v="0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2"/>
    <n v="0"/>
    <n v="0"/>
    <n v="0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3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4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5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6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7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8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9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0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1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2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3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21"/>
    <x v="0"/>
    <n v="1154127.72"/>
    <n v="1154127.72"/>
    <n v="2.5000000000000001E-2"/>
    <n v="2404.4299999999998"/>
    <n v="46372.82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  <n v="2404.4299999999998"/>
  </r>
  <r>
    <n v="1"/>
    <d v="2020-05-01T00:00:00"/>
    <d v="2021-06-01T00:00:00"/>
    <n v="200221"/>
    <x v="1"/>
    <n v="1154127.72"/>
    <n v="1154127.72"/>
    <n v="2.5000000000000001E-2"/>
    <n v="2404.4299999999998"/>
    <n v="48777.25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  <n v="2404.4299999999998"/>
  </r>
  <r>
    <n v="1"/>
    <d v="2020-05-01T00:00:00"/>
    <d v="2021-06-01T00:00:00"/>
    <n v="200221"/>
    <x v="2"/>
    <n v="1154127.72"/>
    <n v="1154127.72"/>
    <n v="2.5000000000000001E-2"/>
    <n v="2404.4299999999998"/>
    <n v="51181.68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  <n v="2404.4299999999998"/>
  </r>
  <r>
    <n v="1"/>
    <d v="2020-05-01T00:00:00"/>
    <d v="2021-06-01T00:00:00"/>
    <n v="200221"/>
    <x v="3"/>
    <n v="1154127.72"/>
    <n v="1154127.72"/>
    <n v="2.5000000000000001E-2"/>
    <n v="2404.4299999999998"/>
    <n v="53586.11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  <n v="2404.4299999999998"/>
  </r>
  <r>
    <n v="1"/>
    <d v="2020-05-01T00:00:00"/>
    <d v="2021-06-01T00:00:00"/>
    <n v="200221"/>
    <x v="4"/>
    <n v="1154127.72"/>
    <n v="1154127.72"/>
    <n v="2.5000000000000001E-2"/>
    <n v="2404.4299999999998"/>
    <n v="55990.54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  <n v="2404.4299999999998"/>
  </r>
  <r>
    <n v="1"/>
    <d v="2020-05-01T00:00:00"/>
    <d v="2021-06-01T00:00:00"/>
    <n v="200221"/>
    <x v="5"/>
    <n v="1154127.72"/>
    <n v="1154127.72"/>
    <n v="2.5000000000000001E-2"/>
    <n v="2404.4299999999998"/>
    <n v="58394.97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  <n v="2404.4299999999998"/>
  </r>
  <r>
    <n v="1"/>
    <d v="2020-05-01T00:00:00"/>
    <d v="2021-06-01T00:00:00"/>
    <n v="200221"/>
    <x v="6"/>
    <n v="1154127.72"/>
    <n v="1154127.72"/>
    <n v="2.5000000000000001E-2"/>
    <n v="2404.4299999999998"/>
    <n v="60799.4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  <n v="2404.4299999999998"/>
  </r>
  <r>
    <n v="1"/>
    <d v="2020-05-01T00:00:00"/>
    <d v="2021-06-01T00:00:00"/>
    <n v="200221"/>
    <x v="7"/>
    <n v="1154127.72"/>
    <n v="1154127.72"/>
    <n v="2.5000000000000001E-2"/>
    <n v="2404.4299999999998"/>
    <n v="-20488.28"/>
    <n v="0"/>
    <n v="0"/>
    <n v="0"/>
    <n v="0"/>
    <n v="0"/>
    <n v="0"/>
    <n v="385529.71"/>
    <n v="0"/>
    <n v="0"/>
    <n v="0"/>
    <n v="0"/>
    <s v="FN-3750-Struc&amp;Impr-FNCF"/>
    <x v="4"/>
    <n v="15"/>
    <s v="Nat Gas Distribution Plant"/>
    <s v="375-Structures and Improvements"/>
    <n v="0"/>
    <n v="-469221.82"/>
    <x v="3"/>
    <n v="0"/>
    <n v="0"/>
    <n v="0"/>
    <n v="1154127.72"/>
    <n v="0"/>
    <n v="0"/>
    <n v="0"/>
    <n v="0"/>
    <n v="0"/>
    <n v="0"/>
    <n v="0"/>
    <n v="2404.4299999999998"/>
    <n v="-466817.39"/>
  </r>
  <r>
    <n v="1"/>
    <d v="2020-05-01T00:00:00"/>
    <d v="2021-06-01T00:00:00"/>
    <n v="200221"/>
    <x v="8"/>
    <n v="684905.9"/>
    <n v="684905.9"/>
    <n v="2.5000000000000001E-2"/>
    <n v="1426.89"/>
    <n v="-404591.1"/>
    <n v="0"/>
    <n v="0"/>
    <n v="0"/>
    <n v="0"/>
    <n v="0"/>
    <n v="0"/>
    <n v="-385529.71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  <n v="1426.89"/>
  </r>
  <r>
    <n v="1"/>
    <d v="2020-05-01T00:00:00"/>
    <d v="2021-06-01T00:00:00"/>
    <n v="200221"/>
    <x v="9"/>
    <n v="684905.9"/>
    <n v="684905.9"/>
    <n v="2.5000000000000001E-2"/>
    <n v="1426.89"/>
    <n v="-403164.21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  <n v="1426.89"/>
  </r>
  <r>
    <n v="1"/>
    <d v="2020-05-01T00:00:00"/>
    <d v="2021-06-01T00:00:00"/>
    <n v="200221"/>
    <x v="10"/>
    <n v="684905.9"/>
    <n v="684905.9"/>
    <n v="2.5000000000000001E-2"/>
    <n v="1426.89"/>
    <n v="-401737.32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  <n v="1426.89"/>
  </r>
  <r>
    <n v="1"/>
    <d v="2020-05-01T00:00:00"/>
    <d v="2021-06-01T00:00:00"/>
    <n v="200221"/>
    <x v="11"/>
    <n v="684905.9"/>
    <n v="684905.9"/>
    <n v="2.5000000000000001E-2"/>
    <n v="1426.89"/>
    <n v="-400310.43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  <n v="1426.89"/>
  </r>
  <r>
    <n v="1"/>
    <d v="2020-05-01T00:00:00"/>
    <d v="2021-06-01T00:00:00"/>
    <n v="200221"/>
    <x v="12"/>
    <n v="684905.9"/>
    <n v="684905.9"/>
    <n v="2.5000000000000001E-2"/>
    <n v="1426.89"/>
    <n v="-398883.54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  <n v="1426.89"/>
  </r>
  <r>
    <n v="1"/>
    <d v="2020-05-01T00:00:00"/>
    <d v="2021-06-01T00:00:00"/>
    <n v="200221"/>
    <x v="13"/>
    <n v="684905.9"/>
    <n v="684905.9"/>
    <n v="2.5000000000000001E-2"/>
    <n v="1426.89"/>
    <n v="-202038.74"/>
    <n v="0"/>
    <n v="0"/>
    <n v="0"/>
    <n v="0"/>
    <n v="0"/>
    <n v="0"/>
    <n v="0"/>
    <n v="195417.91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  <n v="1426.89"/>
  </r>
  <r>
    <n v="1"/>
    <d v="2020-05-01T00:00:00"/>
    <d v="2021-06-01T00:00:00"/>
    <n v="200267"/>
    <x v="0"/>
    <n v="4500"/>
    <n v="4500"/>
    <n v="2.5000000000000001E-2"/>
    <n v="9.3800000000000008"/>
    <n v="187.38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  <n v="9.3800000000000008"/>
  </r>
  <r>
    <n v="1"/>
    <d v="2020-05-01T00:00:00"/>
    <d v="2021-06-01T00:00:00"/>
    <n v="200267"/>
    <x v="1"/>
    <n v="4500"/>
    <n v="4500"/>
    <n v="2.5000000000000001E-2"/>
    <n v="9.3800000000000008"/>
    <n v="196.76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  <n v="9.3800000000000008"/>
  </r>
  <r>
    <n v="1"/>
    <d v="2020-05-01T00:00:00"/>
    <d v="2021-06-01T00:00:00"/>
    <n v="200267"/>
    <x v="2"/>
    <n v="4500"/>
    <n v="4500"/>
    <n v="2.5000000000000001E-2"/>
    <n v="9.3800000000000008"/>
    <n v="206.14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  <n v="9.3800000000000008"/>
  </r>
  <r>
    <n v="1"/>
    <d v="2020-05-01T00:00:00"/>
    <d v="2021-06-01T00:00:00"/>
    <n v="200267"/>
    <x v="3"/>
    <n v="4500"/>
    <n v="4500"/>
    <n v="2.5000000000000001E-2"/>
    <n v="9.3800000000000008"/>
    <n v="215.52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  <n v="9.3800000000000008"/>
  </r>
  <r>
    <n v="1"/>
    <d v="2020-05-01T00:00:00"/>
    <d v="2021-06-01T00:00:00"/>
    <n v="200267"/>
    <x v="4"/>
    <n v="4500"/>
    <n v="4500"/>
    <n v="2.5000000000000001E-2"/>
    <n v="9.3800000000000008"/>
    <n v="224.9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  <n v="9.3800000000000008"/>
  </r>
  <r>
    <n v="1"/>
    <d v="2020-05-01T00:00:00"/>
    <d v="2021-06-01T00:00:00"/>
    <n v="200267"/>
    <x v="5"/>
    <n v="4500"/>
    <n v="4500"/>
    <n v="2.5000000000000001E-2"/>
    <n v="9.3800000000000008"/>
    <n v="234.28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  <n v="9.3800000000000008"/>
  </r>
  <r>
    <n v="1"/>
    <d v="2020-05-01T00:00:00"/>
    <d v="2021-06-01T00:00:00"/>
    <n v="200267"/>
    <x v="6"/>
    <n v="4500"/>
    <n v="4500"/>
    <n v="2.5000000000000001E-2"/>
    <n v="9.3800000000000008"/>
    <n v="243.66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  <n v="9.3800000000000008"/>
  </r>
  <r>
    <n v="1"/>
    <d v="2020-05-01T00:00:00"/>
    <d v="2021-06-01T00:00:00"/>
    <n v="200267"/>
    <x v="7"/>
    <n v="4500"/>
    <n v="4500"/>
    <n v="2.5000000000000001E-2"/>
    <n v="9.3800000000000008"/>
    <n v="253.04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  <n v="9.3800000000000008"/>
  </r>
  <r>
    <n v="1"/>
    <d v="2020-05-01T00:00:00"/>
    <d v="2021-06-01T00:00:00"/>
    <n v="200267"/>
    <x v="8"/>
    <n v="4500"/>
    <n v="4500"/>
    <n v="2.5000000000000001E-2"/>
    <n v="9.3800000000000008"/>
    <n v="262.42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  <n v="9.3800000000000008"/>
  </r>
  <r>
    <n v="1"/>
    <d v="2020-05-01T00:00:00"/>
    <d v="2021-06-01T00:00:00"/>
    <n v="200267"/>
    <x v="9"/>
    <n v="18458.099999999999"/>
    <n v="18458.099999999999"/>
    <n v="2.5000000000000001E-2"/>
    <n v="38.450000000000003"/>
    <n v="300.87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  <n v="38.450000000000003"/>
  </r>
  <r>
    <n v="1"/>
    <d v="2020-05-01T00:00:00"/>
    <d v="2021-06-01T00:00:00"/>
    <n v="200267"/>
    <x v="10"/>
    <n v="18458.099999999999"/>
    <n v="18458.099999999999"/>
    <n v="2.5000000000000001E-2"/>
    <n v="38.450000000000003"/>
    <n v="339.32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  <n v="38.450000000000003"/>
  </r>
  <r>
    <n v="1"/>
    <d v="2020-05-01T00:00:00"/>
    <d v="2021-06-01T00:00:00"/>
    <n v="200267"/>
    <x v="11"/>
    <n v="18458.099999999999"/>
    <n v="18458.099999999999"/>
    <n v="2.5000000000000001E-2"/>
    <n v="38.450000000000003"/>
    <n v="377.77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  <n v="38.450000000000003"/>
  </r>
  <r>
    <n v="1"/>
    <d v="2020-05-01T00:00:00"/>
    <d v="2021-06-01T00:00:00"/>
    <n v="200267"/>
    <x v="12"/>
    <n v="18458.099999999999"/>
    <n v="18458.099999999999"/>
    <n v="2.5000000000000001E-2"/>
    <n v="38.450000000000003"/>
    <n v="416.22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  <n v="38.450000000000003"/>
  </r>
  <r>
    <n v="1"/>
    <d v="2020-05-01T00:00:00"/>
    <d v="2021-06-01T00:00:00"/>
    <n v="200267"/>
    <x v="13"/>
    <n v="18458.099999999999"/>
    <n v="18458.099999999999"/>
    <n v="2.5000000000000001E-2"/>
    <n v="38.450000000000003"/>
    <n v="238.52"/>
    <n v="0"/>
    <n v="0"/>
    <n v="0"/>
    <n v="0"/>
    <n v="0"/>
    <n v="0"/>
    <n v="0"/>
    <n v="0"/>
    <n v="-216.15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  <n v="38.450000000000003"/>
  </r>
  <r>
    <n v="1"/>
    <d v="2020-05-01T00:00:00"/>
    <d v="2021-06-01T00:00:00"/>
    <n v="200313"/>
    <x v="0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2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3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4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5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6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7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8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9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0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1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2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3"/>
    <n v="0"/>
    <n v="0"/>
    <n v="2.5000000000000001E-2"/>
    <n v="0"/>
    <n v="237820.09"/>
    <n v="0"/>
    <n v="0"/>
    <n v="0"/>
    <n v="0"/>
    <n v="0"/>
    <n v="0"/>
    <n v="0"/>
    <n v="0"/>
    <n v="-195201.76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9"/>
    <x v="0"/>
    <n v="0"/>
    <n v="0"/>
    <n v="0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9"/>
    <x v="1"/>
    <n v="0"/>
    <n v="0"/>
    <n v="0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9"/>
    <x v="2"/>
    <n v="0"/>
    <n v="0"/>
    <n v="0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9"/>
    <x v="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4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5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6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7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8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9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10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11"/>
    <n v="0"/>
    <n v="0"/>
    <n v="1.8100000000000002E-2"/>
    <n v="0"/>
    <n v="-0.02"/>
    <n v="0"/>
    <n v="0"/>
    <n v="0"/>
    <n v="0"/>
    <n v="0"/>
    <n v="0"/>
    <n v="0"/>
    <n v="-5251414.2699999996"/>
    <n v="5251414.25"/>
    <n v="0"/>
    <n v="0"/>
    <s v="FN-3761-Mains PL"/>
    <x v="5"/>
    <n v="15"/>
    <s v="Nat Gas Distribution Plant"/>
    <s v="3761-Mains - Plastic"/>
    <n v="0"/>
    <n v="0"/>
    <x v="3"/>
    <n v="0"/>
    <n v="0.05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12"/>
    <n v="0"/>
    <n v="0"/>
    <n v="1.8100000000000002E-2"/>
    <n v="0"/>
    <n v="-0.02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.05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49"/>
    <x v="13"/>
    <n v="0"/>
    <n v="0"/>
    <n v="1.8100000000000002E-2"/>
    <n v="0"/>
    <n v="-0.02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.05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22"/>
    <x v="0"/>
    <n v="64784721.149999999"/>
    <n v="64784721.149999999"/>
    <n v="1.8100000000000002E-2"/>
    <n v="97716.95"/>
    <n v="4282405.3899999997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656.31"/>
    <n v="150382.63"/>
    <n v="2.8999999999999998E-3"/>
    <n v="64784721.149999999"/>
    <n v="0"/>
    <n v="0"/>
    <n v="0"/>
    <n v="0"/>
    <n v="0"/>
    <n v="0"/>
    <n v="15656.31"/>
    <n v="97716.95"/>
    <n v="113373.26"/>
  </r>
  <r>
    <n v="1"/>
    <d v="2020-05-01T00:00:00"/>
    <d v="2021-06-01T00:00:00"/>
    <n v="200222"/>
    <x v="1"/>
    <n v="64959602.990000002"/>
    <n v="64959602.990000002"/>
    <n v="1.8100000000000002E-2"/>
    <n v="97980.73"/>
    <n v="4380386.12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698.57"/>
    <n v="166081.20000000001"/>
    <n v="2.8999999999999998E-3"/>
    <n v="64959602.990000002"/>
    <n v="0"/>
    <n v="0"/>
    <n v="0"/>
    <n v="0"/>
    <n v="0"/>
    <n v="0"/>
    <n v="15698.57"/>
    <n v="97980.73"/>
    <n v="113679.29999999999"/>
  </r>
  <r>
    <n v="1"/>
    <d v="2020-05-01T00:00:00"/>
    <d v="2021-06-01T00:00:00"/>
    <n v="200222"/>
    <x v="2"/>
    <n v="65117465.079999998"/>
    <n v="65117465.079999998"/>
    <n v="1.8100000000000002E-2"/>
    <n v="98218.84"/>
    <n v="4478604.96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736.72"/>
    <n v="181817.92"/>
    <n v="2.8999999999999998E-3"/>
    <n v="65117465.079999998"/>
    <n v="0"/>
    <n v="0"/>
    <n v="0"/>
    <n v="0"/>
    <n v="0"/>
    <n v="0"/>
    <n v="15736.720000000001"/>
    <n v="98218.84"/>
    <n v="113955.56"/>
  </r>
  <r>
    <n v="1"/>
    <d v="2020-05-01T00:00:00"/>
    <d v="2021-06-01T00:00:00"/>
    <n v="200222"/>
    <x v="3"/>
    <n v="65171128.210000001"/>
    <n v="65171128.210000001"/>
    <n v="1.8100000000000002E-2"/>
    <n v="98299.79"/>
    <n v="4576904.75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749.69"/>
    <n v="197567.61"/>
    <n v="2.8999999999999998E-3"/>
    <n v="65171128.210000001"/>
    <n v="0"/>
    <n v="0"/>
    <n v="0"/>
    <n v="0"/>
    <n v="0"/>
    <n v="0"/>
    <n v="15749.69"/>
    <n v="98299.790000000008"/>
    <n v="114049.48"/>
  </r>
  <r>
    <n v="1"/>
    <d v="2020-05-01T00:00:00"/>
    <d v="2021-06-01T00:00:00"/>
    <n v="200222"/>
    <x v="4"/>
    <n v="65260934.969999999"/>
    <n v="65260934.969999999"/>
    <n v="1.8100000000000002E-2"/>
    <n v="98435.24"/>
    <n v="4675339.99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771.39"/>
    <n v="213339"/>
    <n v="2.8999999999999998E-3"/>
    <n v="65260934.969999999"/>
    <n v="0"/>
    <n v="0"/>
    <n v="0"/>
    <n v="0"/>
    <n v="0"/>
    <n v="0"/>
    <n v="15771.390000000001"/>
    <n v="98435.24"/>
    <n v="114206.63"/>
  </r>
  <r>
    <n v="1"/>
    <d v="2020-05-01T00:00:00"/>
    <d v="2021-06-01T00:00:00"/>
    <n v="200222"/>
    <x v="5"/>
    <n v="65300806.539999999"/>
    <n v="65300806.539999999"/>
    <n v="1.8100000000000002E-2"/>
    <n v="98495.38"/>
    <n v="4773835.37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781.03"/>
    <n v="229120.03"/>
    <n v="2.8999999999999998E-3"/>
    <n v="65300806.539999999"/>
    <n v="0"/>
    <n v="0"/>
    <n v="0"/>
    <n v="0"/>
    <n v="0"/>
    <n v="0"/>
    <n v="15781.03"/>
    <n v="98495.38"/>
    <n v="114276.41"/>
  </r>
  <r>
    <n v="1"/>
    <d v="2020-05-01T00:00:00"/>
    <d v="2021-06-01T00:00:00"/>
    <n v="200222"/>
    <x v="6"/>
    <n v="65383017.07"/>
    <n v="65383017.07"/>
    <n v="1.8100000000000002E-2"/>
    <n v="98619.38"/>
    <n v="4867507.74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-4947.01"/>
    <x v="3"/>
    <n v="15800.9"/>
    <n v="244920.93"/>
    <n v="2.8999999999999998E-3"/>
    <n v="65383017.07"/>
    <n v="0"/>
    <n v="0"/>
    <n v="0"/>
    <n v="0"/>
    <n v="0"/>
    <n v="0"/>
    <n v="15800.9"/>
    <n v="98619.38"/>
    <n v="109473.27"/>
  </r>
  <r>
    <n v="1"/>
    <d v="2020-05-01T00:00:00"/>
    <d v="2021-06-01T00:00:00"/>
    <n v="200222"/>
    <x v="7"/>
    <n v="65435018.490000002"/>
    <n v="65435018.490000002"/>
    <n v="1.8100000000000002E-2"/>
    <n v="98697.82"/>
    <n v="4956382.16"/>
    <n v="0"/>
    <n v="-941.17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-9823.4"/>
    <x v="3"/>
    <n v="15813.46"/>
    <n v="259793.22"/>
    <n v="2.8999999999999998E-3"/>
    <n v="65435018.490000002"/>
    <n v="0"/>
    <n v="0"/>
    <n v="0"/>
    <n v="0"/>
    <n v="0"/>
    <n v="0"/>
    <n v="15813.460000000001"/>
    <n v="98697.82"/>
    <n v="103746.71"/>
  </r>
  <r>
    <n v="1"/>
    <d v="2020-05-01T00:00:00"/>
    <d v="2021-06-01T00:00:00"/>
    <n v="200222"/>
    <x v="8"/>
    <n v="65500383.810000002"/>
    <n v="65500383.810000002"/>
    <n v="1.8100000000000002E-2"/>
    <n v="98796.41"/>
    <n v="5055178.57"/>
    <n v="0"/>
    <n v="-54.47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829.26"/>
    <n v="275568.01"/>
    <n v="2.8999999999999998E-3"/>
    <n v="65500383.810000002"/>
    <n v="0"/>
    <n v="0"/>
    <n v="0"/>
    <n v="0"/>
    <n v="0"/>
    <n v="0"/>
    <n v="15829.26"/>
    <n v="98796.41"/>
    <n v="114571.2"/>
  </r>
  <r>
    <n v="1"/>
    <d v="2020-05-01T00:00:00"/>
    <d v="2021-06-01T00:00:00"/>
    <n v="200222"/>
    <x v="9"/>
    <n v="65562498.57"/>
    <n v="65562498.57"/>
    <n v="1.8100000000000002E-2"/>
    <n v="98890.1"/>
    <n v="5154068.67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844.27"/>
    <n v="291412.28000000003"/>
    <n v="2.8999999999999998E-3"/>
    <n v="65562498.57"/>
    <n v="0"/>
    <n v="0"/>
    <n v="0"/>
    <n v="0"/>
    <n v="0"/>
    <n v="0"/>
    <n v="15844.27"/>
    <n v="98890.1"/>
    <n v="114734.37000000001"/>
  </r>
  <r>
    <n v="1"/>
    <d v="2020-05-01T00:00:00"/>
    <d v="2021-06-01T00:00:00"/>
    <n v="200222"/>
    <x v="10"/>
    <n v="65764543.490000002"/>
    <n v="65764543.490000002"/>
    <n v="1.8100000000000002E-2"/>
    <n v="99194.85"/>
    <n v="5251414.25"/>
    <n v="0"/>
    <n v="-520.79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-1849.27"/>
    <x v="3"/>
    <n v="15893.1"/>
    <n v="306784.59000000003"/>
    <n v="2.8999999999999998E-3"/>
    <n v="65764543.490000002"/>
    <n v="0"/>
    <n v="0"/>
    <n v="0"/>
    <n v="0"/>
    <n v="0"/>
    <n v="0"/>
    <n v="15893.1"/>
    <n v="99194.85"/>
    <n v="112717.89000000001"/>
  </r>
  <r>
    <n v="1"/>
    <d v="2020-05-01T00:00:00"/>
    <d v="2021-06-01T00:00:00"/>
    <n v="200222"/>
    <x v="11"/>
    <n v="66244015.759999998"/>
    <n v="66244015.759999998"/>
    <n v="1.8100000000000002E-2"/>
    <n v="99918.06"/>
    <n v="1608521.84"/>
    <n v="0"/>
    <n v="-184.51"/>
    <n v="0"/>
    <n v="0"/>
    <n v="0"/>
    <n v="0"/>
    <n v="0"/>
    <n v="-5251414.25"/>
    <n v="1508603.78"/>
    <n v="0"/>
    <n v="0"/>
    <s v="FN-3761-Mains PL-FNCF"/>
    <x v="5"/>
    <n v="15"/>
    <s v="Nat Gas Distribution Plant"/>
    <s v="3761-Mains - Plastic"/>
    <n v="0"/>
    <n v="0"/>
    <x v="3"/>
    <n v="16008.97"/>
    <n v="103956.25"/>
    <n v="2.8999999999999998E-3"/>
    <n v="66244015.759999998"/>
    <n v="0"/>
    <n v="0"/>
    <n v="0"/>
    <n v="0"/>
    <n v="0"/>
    <n v="0"/>
    <n v="16008.970000000001"/>
    <n v="99918.06"/>
    <n v="115742.52"/>
  </r>
  <r>
    <n v="1"/>
    <d v="2020-05-01T00:00:00"/>
    <d v="2021-06-01T00:00:00"/>
    <n v="200222"/>
    <x v="12"/>
    <n v="20899546.390000001"/>
    <n v="20899546.390000001"/>
    <n v="1.8100000000000002E-2"/>
    <n v="31523.48"/>
    <n v="1640045.32"/>
    <n v="0"/>
    <n v="-105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5050.72"/>
    <n v="108901.97"/>
    <n v="2.8999999999999998E-3"/>
    <n v="20899546.390000001"/>
    <n v="0"/>
    <n v="0"/>
    <n v="0"/>
    <n v="0"/>
    <n v="0"/>
    <n v="0"/>
    <n v="5050.72"/>
    <n v="31523.48"/>
    <n v="36469.199999999997"/>
  </r>
  <r>
    <n v="1"/>
    <d v="2020-05-01T00:00:00"/>
    <d v="2021-06-01T00:00:00"/>
    <n v="200222"/>
    <x v="13"/>
    <n v="21109546.969999999"/>
    <n v="21109546.969999999"/>
    <n v="1.8100000000000002E-2"/>
    <n v="31840.23"/>
    <n v="1671885.55"/>
    <n v="0"/>
    <n v="-632.46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5101.47"/>
    <n v="113370.98"/>
    <n v="2.8999999999999998E-3"/>
    <n v="21109546.969999999"/>
    <n v="0"/>
    <n v="0"/>
    <n v="0"/>
    <n v="0"/>
    <n v="0"/>
    <n v="0"/>
    <n v="5101.47"/>
    <n v="31840.23"/>
    <n v="36309.24"/>
  </r>
  <r>
    <n v="1"/>
    <d v="2020-05-01T00:00:00"/>
    <d v="2021-06-01T00:00:00"/>
    <n v="200268"/>
    <x v="0"/>
    <n v="6522906.8499999996"/>
    <n v="6522906.8499999996"/>
    <n v="1.8100000000000002E-2"/>
    <n v="9838.7199999999993"/>
    <n v="699412.47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576.37"/>
    <n v="105749.51"/>
    <n v="2.8999999999999998E-3"/>
    <n v="6522906.8499999996"/>
    <n v="0"/>
    <n v="0"/>
    <n v="0"/>
    <n v="0"/>
    <n v="0"/>
    <n v="0"/>
    <n v="1576.3700000000001"/>
    <n v="9838.7199999999993"/>
    <n v="11415.09"/>
  </r>
  <r>
    <n v="1"/>
    <d v="2020-05-01T00:00:00"/>
    <d v="2021-06-01T00:00:00"/>
    <n v="200268"/>
    <x v="1"/>
    <n v="6559273.5700000003"/>
    <n v="6559273.5700000003"/>
    <n v="1.8100000000000002E-2"/>
    <n v="9893.57"/>
    <n v="709306.04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585.16"/>
    <n v="107334.67"/>
    <n v="2.8999999999999998E-3"/>
    <n v="6559273.5700000003"/>
    <n v="0"/>
    <n v="0"/>
    <n v="0"/>
    <n v="0"/>
    <n v="0"/>
    <n v="0"/>
    <n v="1585.16"/>
    <n v="9893.57"/>
    <n v="11478.73"/>
  </r>
  <r>
    <n v="1"/>
    <d v="2020-05-01T00:00:00"/>
    <d v="2021-06-01T00:00:00"/>
    <n v="200268"/>
    <x v="2"/>
    <n v="6569349.0099999998"/>
    <n v="6569349.0099999998"/>
    <n v="1.8100000000000002E-2"/>
    <n v="9908.77"/>
    <n v="719214.81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587.59"/>
    <n v="108922.26"/>
    <n v="2.8999999999999998E-3"/>
    <n v="6569349.0099999998"/>
    <n v="0"/>
    <n v="0"/>
    <n v="0"/>
    <n v="0"/>
    <n v="0"/>
    <n v="0"/>
    <n v="1587.5900000000001"/>
    <n v="9908.77"/>
    <n v="11496.36"/>
  </r>
  <r>
    <n v="1"/>
    <d v="2020-05-01T00:00:00"/>
    <d v="2021-06-01T00:00:00"/>
    <n v="200268"/>
    <x v="3"/>
    <n v="6589705.21"/>
    <n v="6589705.21"/>
    <n v="1.8100000000000002E-2"/>
    <n v="9939.4699999999993"/>
    <n v="729154.28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592.51"/>
    <n v="110514.77"/>
    <n v="2.8999999999999998E-3"/>
    <n v="6589705.21"/>
    <n v="0"/>
    <n v="0"/>
    <n v="0"/>
    <n v="0"/>
    <n v="0"/>
    <n v="0"/>
    <n v="1592.51"/>
    <n v="9939.4699999999993"/>
    <n v="11531.98"/>
  </r>
  <r>
    <n v="1"/>
    <d v="2020-05-01T00:00:00"/>
    <d v="2021-06-01T00:00:00"/>
    <n v="200268"/>
    <x v="4"/>
    <n v="6664161.5599999996"/>
    <n v="6664161.5599999996"/>
    <n v="1.8100000000000002E-2"/>
    <n v="10051.780000000001"/>
    <n v="739206.06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10.51"/>
    <n v="112125.28"/>
    <n v="2.8999999999999998E-3"/>
    <n v="6664161.5599999996"/>
    <n v="0"/>
    <n v="0"/>
    <n v="0"/>
    <n v="0"/>
    <n v="0"/>
    <n v="0"/>
    <n v="1610.51"/>
    <n v="10051.780000000001"/>
    <n v="11662.29"/>
  </r>
  <r>
    <n v="1"/>
    <d v="2020-05-01T00:00:00"/>
    <d v="2021-06-01T00:00:00"/>
    <n v="200268"/>
    <x v="5"/>
    <n v="6664161.5599999996"/>
    <n v="6664161.5599999996"/>
    <n v="1.8100000000000002E-2"/>
    <n v="10051.780000000001"/>
    <n v="749257.84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10.51"/>
    <n v="113735.79"/>
    <n v="2.8999999999999998E-3"/>
    <n v="6664161.5599999996"/>
    <n v="0"/>
    <n v="0"/>
    <n v="0"/>
    <n v="0"/>
    <n v="0"/>
    <n v="0"/>
    <n v="1610.51"/>
    <n v="10051.780000000001"/>
    <n v="11662.29"/>
  </r>
  <r>
    <n v="1"/>
    <d v="2020-05-01T00:00:00"/>
    <d v="2021-06-01T00:00:00"/>
    <n v="200268"/>
    <x v="6"/>
    <n v="6664161.5599999996"/>
    <n v="6664161.5599999996"/>
    <n v="1.8100000000000002E-2"/>
    <n v="10051.780000000001"/>
    <n v="759309.62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10.51"/>
    <n v="115346.3"/>
    <n v="2.8999999999999998E-3"/>
    <n v="6664161.5599999996"/>
    <n v="0"/>
    <n v="0"/>
    <n v="0"/>
    <n v="0"/>
    <n v="0"/>
    <n v="0"/>
    <n v="1610.51"/>
    <n v="10051.780000000001"/>
    <n v="11662.29"/>
  </r>
  <r>
    <n v="1"/>
    <d v="2020-05-01T00:00:00"/>
    <d v="2021-06-01T00:00:00"/>
    <n v="200268"/>
    <x v="7"/>
    <n v="6664161.5599999996"/>
    <n v="6664161.5599999996"/>
    <n v="1.8100000000000002E-2"/>
    <n v="10051.780000000001"/>
    <n v="769361.4"/>
    <n v="0"/>
    <n v="-2962.5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10.51"/>
    <n v="113994.31"/>
    <n v="2.8999999999999998E-3"/>
    <n v="6664161.5599999996"/>
    <n v="0"/>
    <n v="0"/>
    <n v="0"/>
    <n v="0"/>
    <n v="0"/>
    <n v="0"/>
    <n v="1610.51"/>
    <n v="10051.780000000001"/>
    <n v="8699.7900000000009"/>
  </r>
  <r>
    <n v="1"/>
    <d v="2020-05-01T00:00:00"/>
    <d v="2021-06-01T00:00:00"/>
    <n v="200268"/>
    <x v="8"/>
    <n v="6856529.8799999999"/>
    <n v="6856529.8799999999"/>
    <n v="1.8100000000000002E-2"/>
    <n v="10341.93"/>
    <n v="779703.33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56.99"/>
    <n v="115651.3"/>
    <n v="2.8999999999999998E-3"/>
    <n v="6856529.8799999999"/>
    <n v="0"/>
    <n v="0"/>
    <n v="0"/>
    <n v="0"/>
    <n v="0"/>
    <n v="0"/>
    <n v="1656.99"/>
    <n v="10341.93"/>
    <n v="11998.92"/>
  </r>
  <r>
    <n v="1"/>
    <d v="2020-05-01T00:00:00"/>
    <d v="2021-06-01T00:00:00"/>
    <n v="200268"/>
    <x v="9"/>
    <n v="6856529.8799999999"/>
    <n v="6856529.8799999999"/>
    <n v="1.8100000000000002E-2"/>
    <n v="10341.93"/>
    <n v="790045.26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56.99"/>
    <n v="117308.29"/>
    <n v="2.8999999999999998E-3"/>
    <n v="6856529.8799999999"/>
    <n v="0"/>
    <n v="0"/>
    <n v="0"/>
    <n v="0"/>
    <n v="0"/>
    <n v="0"/>
    <n v="1656.99"/>
    <n v="10341.93"/>
    <n v="11998.92"/>
  </r>
  <r>
    <n v="1"/>
    <d v="2020-05-01T00:00:00"/>
    <d v="2021-06-01T00:00:00"/>
    <n v="200268"/>
    <x v="10"/>
    <n v="6856529.8799999999"/>
    <n v="6856529.8799999999"/>
    <n v="1.8100000000000002E-2"/>
    <n v="10341.93"/>
    <n v="800387.19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56.99"/>
    <n v="118965.28"/>
    <n v="2.8999999999999998E-3"/>
    <n v="6856529.8799999999"/>
    <n v="0"/>
    <n v="0"/>
    <n v="0"/>
    <n v="0"/>
    <n v="0"/>
    <n v="0"/>
    <n v="1656.99"/>
    <n v="10341.93"/>
    <n v="11998.92"/>
  </r>
  <r>
    <n v="1"/>
    <d v="2020-05-01T00:00:00"/>
    <d v="2021-06-01T00:00:00"/>
    <n v="200268"/>
    <x v="11"/>
    <n v="6856529.8799999999"/>
    <n v="6856529.8799999999"/>
    <n v="1.8100000000000002E-2"/>
    <n v="10341.93"/>
    <n v="810755.14"/>
    <n v="0"/>
    <n v="0"/>
    <n v="0"/>
    <n v="0"/>
    <n v="0"/>
    <n v="0"/>
    <n v="0"/>
    <n v="0"/>
    <n v="26.02"/>
    <n v="0"/>
    <n v="0"/>
    <s v="FN-3761-Mains PL-FNFB"/>
    <x v="5"/>
    <n v="15"/>
    <s v="Nat Gas Distribution Plant"/>
    <s v="3761-Mains - Plastic"/>
    <n v="0"/>
    <n v="0"/>
    <x v="3"/>
    <n v="1656.99"/>
    <n v="120623.79"/>
    <n v="2.8999999999999998E-3"/>
    <n v="6856529.8799999999"/>
    <n v="0"/>
    <n v="0"/>
    <n v="0"/>
    <n v="0"/>
    <n v="0"/>
    <n v="0"/>
    <n v="1656.99"/>
    <n v="10341.93"/>
    <n v="11998.92"/>
  </r>
  <r>
    <n v="1"/>
    <d v="2020-05-01T00:00:00"/>
    <d v="2021-06-01T00:00:00"/>
    <n v="200268"/>
    <x v="12"/>
    <n v="6873215.9100000001"/>
    <n v="6873215.9100000001"/>
    <n v="1.8100000000000002E-2"/>
    <n v="10367.1"/>
    <n v="821122.24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61.03"/>
    <n v="122284.82"/>
    <n v="2.8999999999999998E-3"/>
    <n v="6873215.9100000001"/>
    <n v="0"/>
    <n v="0"/>
    <n v="0"/>
    <n v="0"/>
    <n v="0"/>
    <n v="0"/>
    <n v="1661.03"/>
    <n v="10367.1"/>
    <n v="12028.130000000001"/>
  </r>
  <r>
    <n v="1"/>
    <d v="2020-05-01T00:00:00"/>
    <d v="2021-06-01T00:00:00"/>
    <n v="200268"/>
    <x v="13"/>
    <n v="6940599.4500000002"/>
    <n v="6940599.4500000002"/>
    <n v="1.8100000000000002E-2"/>
    <n v="10468.74"/>
    <n v="831590.98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77.31"/>
    <n v="123962.13"/>
    <n v="2.8999999999999998E-3"/>
    <n v="6940599.4500000002"/>
    <n v="0"/>
    <n v="0"/>
    <n v="0"/>
    <n v="0"/>
    <n v="0"/>
    <n v="0"/>
    <n v="1677.31"/>
    <n v="10468.74"/>
    <n v="12146.05"/>
  </r>
  <r>
    <n v="1"/>
    <d v="2020-05-01T00:00:00"/>
    <d v="2021-06-01T00:00:00"/>
    <n v="200314"/>
    <x v="0"/>
    <n v="0"/>
    <n v="0"/>
    <n v="1.8100000000000002E-2"/>
    <n v="0"/>
    <n v="10315236.99"/>
    <n v="0"/>
    <n v="0"/>
    <n v="0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0"/>
    <n v="1221721.1200000001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314"/>
    <x v="1"/>
    <n v="395740.82"/>
    <n v="395740.82"/>
    <n v="1.8100000000000002E-2"/>
    <n v="596.91"/>
    <n v="10315236.99"/>
    <n v="0"/>
    <n v="0"/>
    <n v="-596.91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95.64"/>
    <n v="1221816.76"/>
    <n v="2.8999999999999998E-3"/>
    <n v="395740.82"/>
    <n v="0"/>
    <n v="0"/>
    <n v="0"/>
    <n v="0"/>
    <n v="0"/>
    <n v="0"/>
    <n v="95.64"/>
    <n v="0"/>
    <n v="95.64"/>
  </r>
  <r>
    <n v="1"/>
    <d v="2020-05-01T00:00:00"/>
    <d v="2021-06-01T00:00:00"/>
    <n v="200314"/>
    <x v="2"/>
    <n v="-25496.43"/>
    <n v="-25496.43"/>
    <n v="1.8100000000000002E-2"/>
    <n v="-38.46"/>
    <n v="10315198.529999999"/>
    <n v="0"/>
    <n v="0"/>
    <n v="0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-6.16"/>
    <n v="1221810.6000000001"/>
    <n v="2.8999999999999998E-3"/>
    <n v="-25496.43"/>
    <n v="0"/>
    <n v="0"/>
    <n v="0"/>
    <n v="0"/>
    <n v="0"/>
    <n v="0"/>
    <n v="-6.16"/>
    <n v="-38.46"/>
    <n v="-44.620000000000005"/>
  </r>
  <r>
    <n v="1"/>
    <d v="2020-05-01T00:00:00"/>
    <d v="2021-06-01T00:00:00"/>
    <n v="200314"/>
    <x v="3"/>
    <n v="686296.8"/>
    <n v="686296.8"/>
    <n v="1.8100000000000002E-2"/>
    <n v="1035.1600000000001"/>
    <n v="10315198.529999999"/>
    <n v="0"/>
    <n v="0"/>
    <n v="-1035.1600000000001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165.86"/>
    <n v="1221976.46"/>
    <n v="2.8999999999999998E-3"/>
    <n v="686296.8"/>
    <n v="0"/>
    <n v="0"/>
    <n v="0"/>
    <n v="0"/>
    <n v="0"/>
    <n v="0"/>
    <n v="165.86"/>
    <n v="0"/>
    <n v="165.86"/>
  </r>
  <r>
    <n v="1"/>
    <d v="2020-05-01T00:00:00"/>
    <d v="2021-06-01T00:00:00"/>
    <n v="200314"/>
    <x v="4"/>
    <n v="956404.19"/>
    <n v="956404.19"/>
    <n v="1.8100000000000002E-2"/>
    <n v="1442.58"/>
    <n v="10315198.529999999"/>
    <n v="0"/>
    <n v="0"/>
    <n v="-1442.58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231.13"/>
    <n v="1222207.5900000001"/>
    <n v="2.8999999999999998E-3"/>
    <n v="956404.19"/>
    <n v="0"/>
    <n v="0"/>
    <n v="0"/>
    <n v="0"/>
    <n v="0"/>
    <n v="0"/>
    <n v="231.13"/>
    <n v="0"/>
    <n v="231.13"/>
  </r>
  <r>
    <n v="1"/>
    <d v="2020-05-01T00:00:00"/>
    <d v="2021-06-01T00:00:00"/>
    <n v="200314"/>
    <x v="5"/>
    <n v="1824588.21"/>
    <n v="1824588.21"/>
    <n v="1.8100000000000002E-2"/>
    <n v="2752.09"/>
    <n v="10315198.529999999"/>
    <n v="0"/>
    <n v="0"/>
    <n v="-2752.09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440.94"/>
    <n v="1222648.53"/>
    <n v="2.8999999999999998E-3"/>
    <n v="1824588.21"/>
    <n v="0"/>
    <n v="0"/>
    <n v="0"/>
    <n v="0"/>
    <n v="0"/>
    <n v="0"/>
    <n v="440.94"/>
    <n v="0"/>
    <n v="440.94"/>
  </r>
  <r>
    <n v="1"/>
    <d v="2020-05-01T00:00:00"/>
    <d v="2021-06-01T00:00:00"/>
    <n v="200314"/>
    <x v="6"/>
    <n v="1620079.19"/>
    <n v="1620079.19"/>
    <n v="1.8100000000000002E-2"/>
    <n v="2443.62"/>
    <n v="10315198.529999999"/>
    <n v="0"/>
    <n v="0"/>
    <n v="-2443.62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391.52"/>
    <n v="1223040.05"/>
    <n v="2.8999999999999998E-3"/>
    <n v="1620079.19"/>
    <n v="0"/>
    <n v="0"/>
    <n v="0"/>
    <n v="0"/>
    <n v="0"/>
    <n v="0"/>
    <n v="391.52"/>
    <n v="0"/>
    <n v="391.52"/>
  </r>
  <r>
    <n v="1"/>
    <d v="2020-05-01T00:00:00"/>
    <d v="2021-06-01T00:00:00"/>
    <n v="200314"/>
    <x v="7"/>
    <n v="1767568.04"/>
    <n v="1767568.04"/>
    <n v="1.8100000000000002E-2"/>
    <n v="2666.08"/>
    <n v="10315198.529999999"/>
    <n v="0"/>
    <n v="-2020.59"/>
    <n v="-2666.08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427.16"/>
    <n v="1221446.6200000001"/>
    <n v="2.8999999999999998E-3"/>
    <n v="1767568.04"/>
    <n v="0"/>
    <n v="0"/>
    <n v="0"/>
    <n v="0"/>
    <n v="0"/>
    <n v="0"/>
    <n v="427.16"/>
    <n v="0"/>
    <n v="-1593.4299999999998"/>
  </r>
  <r>
    <n v="1"/>
    <d v="2020-05-01T00:00:00"/>
    <d v="2021-06-01T00:00:00"/>
    <n v="200314"/>
    <x v="8"/>
    <n v="2546715.3199999998"/>
    <n v="2546715.3199999998"/>
    <n v="1.8100000000000002E-2"/>
    <n v="3841.3"/>
    <n v="10315198.529999999"/>
    <n v="0"/>
    <n v="-1324.65"/>
    <n v="-3841.3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615.46"/>
    <n v="1220737.43"/>
    <n v="2.8999999999999998E-3"/>
    <n v="2546715.3199999998"/>
    <n v="0"/>
    <n v="0"/>
    <n v="0"/>
    <n v="0"/>
    <n v="0"/>
    <n v="0"/>
    <n v="615.46"/>
    <n v="0"/>
    <n v="-709.19"/>
  </r>
  <r>
    <n v="1"/>
    <d v="2020-05-01T00:00:00"/>
    <d v="2021-06-01T00:00:00"/>
    <n v="200314"/>
    <x v="9"/>
    <n v="3113423.62"/>
    <n v="3113423.62"/>
    <n v="1.8100000000000002E-2"/>
    <n v="4696.08"/>
    <n v="10315198.529999999"/>
    <n v="0"/>
    <n v="0"/>
    <n v="-4696.08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752.41"/>
    <n v="1221489.8400000001"/>
    <n v="2.8999999999999998E-3"/>
    <n v="3113423.62"/>
    <n v="0"/>
    <n v="0"/>
    <n v="0"/>
    <n v="0"/>
    <n v="0"/>
    <n v="0"/>
    <n v="752.41"/>
    <n v="0"/>
    <n v="752.41"/>
  </r>
  <r>
    <n v="1"/>
    <d v="2020-05-01T00:00:00"/>
    <d v="2021-06-01T00:00:00"/>
    <n v="200314"/>
    <x v="10"/>
    <n v="3207968.12"/>
    <n v="3207968.12"/>
    <n v="1.8100000000000002E-2"/>
    <n v="4838.6899999999996"/>
    <n v="10328574.6"/>
    <n v="13376.07"/>
    <n v="-2.15"/>
    <n v="-4838.6899999999996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775.26"/>
    <n v="1222262.95"/>
    <n v="2.8999999999999998E-3"/>
    <n v="3207968.12"/>
    <n v="0"/>
    <n v="0"/>
    <n v="0"/>
    <n v="0"/>
    <n v="0"/>
    <n v="0"/>
    <n v="775.26"/>
    <n v="13376.07"/>
    <n v="14149.18"/>
  </r>
  <r>
    <n v="1"/>
    <d v="2020-05-01T00:00:00"/>
    <d v="2021-06-01T00:00:00"/>
    <n v="200314"/>
    <x v="11"/>
    <n v="3511544.12"/>
    <n v="3511544.12"/>
    <n v="1.8100000000000002E-2"/>
    <n v="5296.58"/>
    <n v="14076655.65"/>
    <n v="0"/>
    <n v="-5355.49"/>
    <n v="0"/>
    <n v="0"/>
    <n v="0"/>
    <n v="0"/>
    <n v="0"/>
    <n v="0"/>
    <n v="3742784.47"/>
    <n v="0"/>
    <n v="0"/>
    <s v="FN-3761-Mains PL-FNSF"/>
    <x v="5"/>
    <n v="15"/>
    <s v="Nat Gas Distribution Plant"/>
    <s v="3761-Mains - Plastic"/>
    <n v="0"/>
    <n v="0"/>
    <x v="3"/>
    <n v="848.62"/>
    <n v="1436407.31"/>
    <n v="2.8999999999999998E-3"/>
    <n v="3511544.12"/>
    <n v="0"/>
    <n v="0"/>
    <n v="0"/>
    <n v="0"/>
    <n v="0"/>
    <n v="0"/>
    <n v="848.62"/>
    <n v="5296.58"/>
    <n v="789.71"/>
  </r>
  <r>
    <n v="1"/>
    <d v="2020-05-01T00:00:00"/>
    <d v="2021-06-01T00:00:00"/>
    <n v="200314"/>
    <x v="12"/>
    <n v="49037137.609999999"/>
    <n v="49037137.609999999"/>
    <n v="1.8100000000000002E-2"/>
    <n v="73964.350000000006"/>
    <n v="14150620"/>
    <n v="0"/>
    <n v="8157.9"/>
    <n v="0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11850.64"/>
    <n v="1456415.85"/>
    <n v="2.8999999999999998E-3"/>
    <n v="49037137.609999999"/>
    <n v="0"/>
    <n v="0"/>
    <n v="0"/>
    <n v="0"/>
    <n v="0"/>
    <n v="0"/>
    <n v="11850.64"/>
    <n v="73964.350000000006"/>
    <n v="93972.89"/>
  </r>
  <r>
    <n v="1"/>
    <d v="2020-05-01T00:00:00"/>
    <d v="2021-06-01T00:00:00"/>
    <n v="200314"/>
    <x v="13"/>
    <n v="49241222.090000004"/>
    <n v="49241222.090000004"/>
    <n v="1.8100000000000002E-2"/>
    <n v="74272.179999999993"/>
    <n v="14224020.029999999"/>
    <n v="0"/>
    <n v="-4650.5200000000004"/>
    <n v="0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-872.15"/>
    <x v="3"/>
    <n v="11899.96"/>
    <n v="1463665.29"/>
    <n v="2.8999999999999998E-3"/>
    <n v="49241222.090000004"/>
    <n v="0"/>
    <n v="0"/>
    <n v="0"/>
    <n v="0"/>
    <n v="0"/>
    <n v="0"/>
    <n v="11899.960000000001"/>
    <n v="74272.180000000008"/>
    <n v="80649.469999999987"/>
  </r>
  <r>
    <n v="1"/>
    <d v="2020-05-01T00:00:00"/>
    <d v="2021-06-01T00:00:00"/>
    <n v="150"/>
    <x v="0"/>
    <n v="0"/>
    <n v="0"/>
    <n v="0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0"/>
    <x v="1"/>
    <n v="0"/>
    <n v="0"/>
    <n v="0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0"/>
    <x v="2"/>
    <n v="0"/>
    <n v="0"/>
    <n v="0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0"/>
    <x v="3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4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5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6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7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8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9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10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11"/>
    <n v="0"/>
    <n v="0"/>
    <n v="1.719E-2"/>
    <n v="0"/>
    <n v="-0.01"/>
    <n v="0"/>
    <n v="0"/>
    <n v="0"/>
    <n v="0"/>
    <n v="0"/>
    <n v="0"/>
    <n v="0"/>
    <n v="-4706147.8499999996"/>
    <n v="4706147.84"/>
    <n v="0"/>
    <n v="0"/>
    <s v="FN-3762-Mains ST"/>
    <x v="6"/>
    <n v="15"/>
    <s v="Nat Gas Distribution Plant"/>
    <s v="3762-Mains - Other"/>
    <n v="0"/>
    <n v="0"/>
    <x v="3"/>
    <n v="0"/>
    <n v="-0.03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12"/>
    <n v="0"/>
    <n v="0"/>
    <n v="1.719E-2"/>
    <n v="0"/>
    <n v="-0.01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-0.03"/>
    <n v="4.81E-3"/>
    <n v="0"/>
    <n v="0"/>
    <n v="0"/>
    <n v="0"/>
    <n v="0"/>
    <n v="0"/>
    <n v="0"/>
    <n v="0"/>
    <n v="0"/>
    <n v="0"/>
  </r>
  <r>
    <n v="1"/>
    <d v="2020-05-01T00:00:00"/>
    <d v="2021-06-01T00:00:00"/>
    <n v="150"/>
    <x v="13"/>
    <n v="0"/>
    <n v="0"/>
    <n v="1.719E-2"/>
    <n v="0"/>
    <n v="-0.01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-0.03"/>
    <n v="4.81E-3"/>
    <n v="0"/>
    <n v="0"/>
    <n v="0"/>
    <n v="0"/>
    <n v="0"/>
    <n v="0"/>
    <n v="0"/>
    <n v="0"/>
    <n v="0"/>
    <n v="0"/>
  </r>
  <r>
    <n v="1"/>
    <d v="2020-05-01T00:00:00"/>
    <d v="2021-06-01T00:00:00"/>
    <n v="200223"/>
    <x v="0"/>
    <n v="35421370.469999999"/>
    <n v="35421370.469999999"/>
    <n v="1.719E-2"/>
    <n v="50741.11"/>
    <n v="4262490.37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198.07"/>
    <n v="828304.63"/>
    <n v="4.81E-3"/>
    <n v="35421370.469999999"/>
    <n v="0"/>
    <n v="0"/>
    <n v="0"/>
    <n v="0"/>
    <n v="0"/>
    <n v="0"/>
    <n v="14198.07"/>
    <n v="50741.11"/>
    <n v="64939.18"/>
  </r>
  <r>
    <n v="1"/>
    <d v="2020-05-01T00:00:00"/>
    <d v="2021-06-01T00:00:00"/>
    <n v="200223"/>
    <x v="1"/>
    <n v="35437345.140000001"/>
    <n v="35437345.140000001"/>
    <n v="1.719E-2"/>
    <n v="50764"/>
    <n v="4313254.37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4.47"/>
    <n v="842509.1"/>
    <n v="4.81E-3"/>
    <n v="35437345.140000001"/>
    <n v="0"/>
    <n v="0"/>
    <n v="0"/>
    <n v="0"/>
    <n v="0"/>
    <n v="0"/>
    <n v="14204.470000000001"/>
    <n v="50764"/>
    <n v="64968.47"/>
  </r>
  <r>
    <n v="1"/>
    <d v="2020-05-01T00:00:00"/>
    <d v="2021-06-01T00:00:00"/>
    <n v="200223"/>
    <x v="2"/>
    <n v="35442091.520000003"/>
    <n v="35442091.520000003"/>
    <n v="1.719E-2"/>
    <n v="50770.8"/>
    <n v="4364025.17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6.37"/>
    <n v="856715.47"/>
    <n v="4.81E-3"/>
    <n v="35442091.520000003"/>
    <n v="0"/>
    <n v="0"/>
    <n v="0"/>
    <n v="0"/>
    <n v="0"/>
    <n v="0"/>
    <n v="14206.37"/>
    <n v="50770.8"/>
    <n v="64977.170000000006"/>
  </r>
  <r>
    <n v="1"/>
    <d v="2020-05-01T00:00:00"/>
    <d v="2021-06-01T00:00:00"/>
    <n v="200223"/>
    <x v="3"/>
    <n v="35443061.57"/>
    <n v="35443061.57"/>
    <n v="1.719E-2"/>
    <n v="50772.19"/>
    <n v="4414797.3600000003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6.76"/>
    <n v="870922.23"/>
    <n v="4.81E-3"/>
    <n v="35443061.57"/>
    <n v="0"/>
    <n v="0"/>
    <n v="0"/>
    <n v="0"/>
    <n v="0"/>
    <n v="0"/>
    <n v="14206.76"/>
    <n v="50772.19"/>
    <n v="64978.950000000004"/>
  </r>
  <r>
    <n v="1"/>
    <d v="2020-05-01T00:00:00"/>
    <d v="2021-06-01T00:00:00"/>
    <n v="200223"/>
    <x v="4"/>
    <n v="35443061.57"/>
    <n v="35443061.57"/>
    <n v="1.719E-2"/>
    <n v="50772.19"/>
    <n v="4465569.55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6.76"/>
    <n v="885128.99"/>
    <n v="4.81E-3"/>
    <n v="35443061.57"/>
    <n v="0"/>
    <n v="0"/>
    <n v="0"/>
    <n v="0"/>
    <n v="0"/>
    <n v="0"/>
    <n v="14206.76"/>
    <n v="50772.19"/>
    <n v="64978.950000000004"/>
  </r>
  <r>
    <n v="1"/>
    <d v="2020-05-01T00:00:00"/>
    <d v="2021-06-01T00:00:00"/>
    <n v="200223"/>
    <x v="5"/>
    <n v="35443061.57"/>
    <n v="35443061.57"/>
    <n v="1.719E-2"/>
    <n v="50772.19"/>
    <n v="4516341.74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6.76"/>
    <n v="899335.75"/>
    <n v="4.81E-3"/>
    <n v="35443061.57"/>
    <n v="0"/>
    <n v="0"/>
    <n v="0"/>
    <n v="0"/>
    <n v="0"/>
    <n v="0"/>
    <n v="14206.76"/>
    <n v="50772.19"/>
    <n v="64978.950000000004"/>
  </r>
  <r>
    <n v="1"/>
    <d v="2020-05-01T00:00:00"/>
    <d v="2021-06-01T00:00:00"/>
    <n v="200223"/>
    <x v="6"/>
    <n v="35443061.57"/>
    <n v="35443061.57"/>
    <n v="1.719E-2"/>
    <n v="50772.19"/>
    <n v="4549744.78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-17369.150000000001"/>
    <x v="3"/>
    <n v="14206.76"/>
    <n v="913542.51"/>
    <n v="4.81E-3"/>
    <n v="35443061.57"/>
    <n v="0"/>
    <n v="0"/>
    <n v="0"/>
    <n v="0"/>
    <n v="0"/>
    <n v="0"/>
    <n v="14206.76"/>
    <n v="50772.19"/>
    <n v="47609.8"/>
  </r>
  <r>
    <n v="1"/>
    <d v="2020-05-01T00:00:00"/>
    <d v="2021-06-01T00:00:00"/>
    <n v="200223"/>
    <x v="7"/>
    <n v="35425692.420000002"/>
    <n v="35425692.420000002"/>
    <n v="1.719E-2"/>
    <n v="50747.3"/>
    <n v="4562329.3499999996"/>
    <n v="0"/>
    <n v="-19977.759999999998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-38162.730000000003"/>
    <x v="3"/>
    <n v="14199.8"/>
    <n v="907764.55"/>
    <n v="4.81E-3"/>
    <n v="35425692.420000002"/>
    <n v="0"/>
    <n v="0"/>
    <n v="0"/>
    <n v="0"/>
    <n v="0"/>
    <n v="0"/>
    <n v="14199.800000000001"/>
    <n v="50747.3"/>
    <n v="6806.6100000000042"/>
  </r>
  <r>
    <n v="1"/>
    <d v="2020-05-01T00:00:00"/>
    <d v="2021-06-01T00:00:00"/>
    <n v="200223"/>
    <x v="8"/>
    <n v="35387529.689999998"/>
    <n v="35387529.689999998"/>
    <n v="1.719E-2"/>
    <n v="50692.639999999999"/>
    <n v="4613021.99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184.5"/>
    <n v="921949.05"/>
    <n v="4.81E-3"/>
    <n v="35387529.689999998"/>
    <n v="0"/>
    <n v="0"/>
    <n v="0"/>
    <n v="0"/>
    <n v="0"/>
    <n v="0"/>
    <n v="14184.5"/>
    <n v="50692.639999999999"/>
    <n v="64877.14"/>
  </r>
  <r>
    <n v="1"/>
    <d v="2020-05-01T00:00:00"/>
    <d v="2021-06-01T00:00:00"/>
    <n v="200223"/>
    <x v="9"/>
    <n v="35428941.93"/>
    <n v="35428941.93"/>
    <n v="1.719E-2"/>
    <n v="50751.96"/>
    <n v="4663773.95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1.1"/>
    <n v="936150.15"/>
    <n v="4.81E-3"/>
    <n v="35428941.93"/>
    <n v="0"/>
    <n v="0"/>
    <n v="0"/>
    <n v="0"/>
    <n v="0"/>
    <n v="0"/>
    <n v="14201.1"/>
    <n v="50751.96"/>
    <n v="64953.06"/>
  </r>
  <r>
    <n v="1"/>
    <d v="2020-05-01T00:00:00"/>
    <d v="2021-06-01T00:00:00"/>
    <n v="200223"/>
    <x v="10"/>
    <n v="35767861.390000001"/>
    <n v="35767861.390000001"/>
    <n v="1.719E-2"/>
    <n v="51237.46"/>
    <n v="4706147.8099999996"/>
    <n v="0"/>
    <n v="-4453.29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-8863.6"/>
    <x v="3"/>
    <n v="14336.95"/>
    <n v="946033.81"/>
    <n v="4.81E-3"/>
    <n v="35767861.390000001"/>
    <n v="0"/>
    <n v="0"/>
    <n v="0"/>
    <n v="0"/>
    <n v="0"/>
    <n v="0"/>
    <n v="14336.95"/>
    <n v="51237.46"/>
    <n v="52257.520000000004"/>
  </r>
  <r>
    <n v="1"/>
    <d v="2020-05-01T00:00:00"/>
    <d v="2021-06-01T00:00:00"/>
    <n v="200223"/>
    <x v="11"/>
    <n v="35687736.710000001"/>
    <n v="35687736.710000001"/>
    <n v="1.719E-2"/>
    <n v="51122.68"/>
    <n v="1010448.37"/>
    <n v="0"/>
    <n v="0"/>
    <n v="0"/>
    <n v="0"/>
    <n v="0"/>
    <n v="0"/>
    <n v="0"/>
    <n v="-4706147.84"/>
    <n v="959325.72"/>
    <n v="0"/>
    <n v="0"/>
    <s v="FN-3762-Mains ST-FNCF"/>
    <x v="6"/>
    <n v="15"/>
    <s v="Nat Gas Distribution Plant"/>
    <s v="3762-Mains - Other"/>
    <n v="0"/>
    <n v="0"/>
    <x v="3"/>
    <n v="14304.83"/>
    <n v="207149.31"/>
    <n v="4.81E-3"/>
    <n v="35687736.710000001"/>
    <n v="0"/>
    <n v="0"/>
    <n v="0"/>
    <n v="0"/>
    <n v="0"/>
    <n v="0"/>
    <n v="14304.83"/>
    <n v="51122.68"/>
    <n v="65427.51"/>
  </r>
  <r>
    <n v="1"/>
    <d v="2020-05-01T00:00:00"/>
    <d v="2021-06-01T00:00:00"/>
    <n v="200223"/>
    <x v="12"/>
    <n v="7613000.6900000004"/>
    <n v="7613000.6900000004"/>
    <n v="1.719E-2"/>
    <n v="10905.62"/>
    <n v="1021353.99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3051.54"/>
    <n v="210200.85"/>
    <n v="4.81E-3"/>
    <n v="7613000.6900000004"/>
    <n v="0"/>
    <n v="0"/>
    <n v="0"/>
    <n v="0"/>
    <n v="0"/>
    <n v="0"/>
    <n v="3051.54"/>
    <n v="10905.62"/>
    <n v="13957.16"/>
  </r>
  <r>
    <n v="1"/>
    <d v="2020-05-01T00:00:00"/>
    <d v="2021-06-01T00:00:00"/>
    <n v="200223"/>
    <x v="13"/>
    <n v="7617107.1699999999"/>
    <n v="7617107.1699999999"/>
    <n v="1.719E-2"/>
    <n v="10911.51"/>
    <n v="1032265.5"/>
    <n v="0"/>
    <n v="-11219.17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3053.19"/>
    <n v="202034.87"/>
    <n v="4.81E-3"/>
    <n v="7617107.1699999999"/>
    <n v="0"/>
    <n v="0"/>
    <n v="0"/>
    <n v="0"/>
    <n v="0"/>
    <n v="0"/>
    <n v="3053.19"/>
    <n v="10911.51"/>
    <n v="2745.5300000000007"/>
  </r>
  <r>
    <n v="1"/>
    <d v="2020-05-01T00:00:00"/>
    <d v="2021-06-01T00:00:00"/>
    <n v="200269"/>
    <x v="0"/>
    <n v="2612518.6"/>
    <n v="2612518.6"/>
    <n v="1.719E-2"/>
    <n v="3742.43"/>
    <n v="206160.43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57663.18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1"/>
    <n v="2612518.6"/>
    <n v="2612518.6"/>
    <n v="1.719E-2"/>
    <n v="3742.43"/>
    <n v="209902.86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58710.36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2"/>
    <n v="2612518.6"/>
    <n v="2612518.6"/>
    <n v="1.719E-2"/>
    <n v="3742.43"/>
    <n v="213645.29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59757.54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3"/>
    <n v="2612518.6"/>
    <n v="2612518.6"/>
    <n v="1.719E-2"/>
    <n v="3742.43"/>
    <n v="217387.72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0804.72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4"/>
    <n v="2612518.6"/>
    <n v="2612518.6"/>
    <n v="1.719E-2"/>
    <n v="3742.43"/>
    <n v="221130.15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1851.9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5"/>
    <n v="2612518.6"/>
    <n v="2612518.6"/>
    <n v="1.719E-2"/>
    <n v="3742.43"/>
    <n v="224872.58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2899.08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6"/>
    <n v="2612518.6"/>
    <n v="2612518.6"/>
    <n v="1.719E-2"/>
    <n v="3742.43"/>
    <n v="228615.01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3946.26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7"/>
    <n v="2612518.6"/>
    <n v="2612518.6"/>
    <n v="1.719E-2"/>
    <n v="3742.43"/>
    <n v="232357.44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4993.440000000002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8"/>
    <n v="2612518.6"/>
    <n v="2612518.6"/>
    <n v="1.719E-2"/>
    <n v="3742.43"/>
    <n v="236099.87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6040.62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9"/>
    <n v="2612518.6"/>
    <n v="2612518.6"/>
    <n v="1.719E-2"/>
    <n v="3742.43"/>
    <n v="239842.3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7087.8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10"/>
    <n v="2612518.6"/>
    <n v="2612518.6"/>
    <n v="1.719E-2"/>
    <n v="3742.43"/>
    <n v="243584.73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8134.98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11"/>
    <n v="2612518.6"/>
    <n v="2612518.6"/>
    <n v="1.719E-2"/>
    <n v="3742.43"/>
    <n v="247994.39"/>
    <n v="0"/>
    <n v="0"/>
    <n v="0"/>
    <n v="0"/>
    <n v="0"/>
    <n v="0"/>
    <n v="0"/>
    <n v="0"/>
    <n v="667.23"/>
    <n v="0"/>
    <n v="0"/>
    <s v="FN-3762-Mains ST-FNFB"/>
    <x v="6"/>
    <n v="15"/>
    <s v="Nat Gas Distribution Plant"/>
    <s v="3762-Mains - Other"/>
    <n v="0"/>
    <n v="0"/>
    <x v="3"/>
    <n v="1047.18"/>
    <n v="69316.289999999994"/>
    <n v="4.81E-3"/>
    <n v="2612518.6"/>
    <n v="0"/>
    <n v="0"/>
    <n v="0"/>
    <n v="0"/>
    <n v="0"/>
    <n v="0"/>
    <n v="1047.18"/>
    <n v="3742.4300000000003"/>
    <n v="4789.6099999999997"/>
  </r>
  <r>
    <n v="1"/>
    <d v="2020-05-01T00:00:00"/>
    <d v="2021-06-01T00:00:00"/>
    <n v="200269"/>
    <x v="12"/>
    <n v="2685071.12"/>
    <n v="2685071.12"/>
    <n v="1.719E-2"/>
    <n v="3846.36"/>
    <n v="251840.75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76.27"/>
    <n v="70392.56"/>
    <n v="4.81E-3"/>
    <n v="2685071.12"/>
    <n v="0"/>
    <n v="0"/>
    <n v="0"/>
    <n v="0"/>
    <n v="0"/>
    <n v="0"/>
    <n v="1076.27"/>
    <n v="3846.36"/>
    <n v="4922.63"/>
  </r>
  <r>
    <n v="1"/>
    <d v="2020-05-01T00:00:00"/>
    <d v="2021-06-01T00:00:00"/>
    <n v="200269"/>
    <x v="13"/>
    <n v="2845546.3"/>
    <n v="2845546.3"/>
    <n v="1.719E-2"/>
    <n v="4076.25"/>
    <n v="255917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140.5899999999999"/>
    <n v="71533.149999999994"/>
    <n v="4.81E-3"/>
    <n v="2845546.3"/>
    <n v="0"/>
    <n v="0"/>
    <n v="0"/>
    <n v="0"/>
    <n v="0"/>
    <n v="0"/>
    <n v="1140.5899999999999"/>
    <n v="4076.25"/>
    <n v="5216.84"/>
  </r>
  <r>
    <n v="1"/>
    <d v="2020-05-01T00:00:00"/>
    <d v="2021-06-01T00:00:00"/>
    <n v="200315"/>
    <x v="0"/>
    <n v="0"/>
    <n v="0"/>
    <n v="1.719E-2"/>
    <n v="0"/>
    <n v="15105739.25"/>
    <n v="0"/>
    <n v="0"/>
    <n v="0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0"/>
    <n v="2023753.08"/>
    <n v="4.81E-3"/>
    <n v="0"/>
    <n v="0"/>
    <n v="0"/>
    <n v="0"/>
    <n v="0"/>
    <n v="0"/>
    <n v="0"/>
    <n v="0"/>
    <n v="0"/>
    <n v="0"/>
  </r>
  <r>
    <n v="1"/>
    <d v="2020-05-01T00:00:00"/>
    <d v="2021-06-01T00:00:00"/>
    <n v="200315"/>
    <x v="1"/>
    <n v="13951.21"/>
    <n v="13951.21"/>
    <n v="1.719E-2"/>
    <n v="19.989999999999998"/>
    <n v="15105739.25"/>
    <n v="0"/>
    <n v="0"/>
    <n v="-19.989999999999998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5.59"/>
    <n v="2023758.67"/>
    <n v="4.81E-3"/>
    <n v="13951.21"/>
    <n v="0"/>
    <n v="0"/>
    <n v="0"/>
    <n v="0"/>
    <n v="0"/>
    <n v="0"/>
    <n v="5.59"/>
    <n v="0"/>
    <n v="5.59"/>
  </r>
  <r>
    <n v="1"/>
    <d v="2020-05-01T00:00:00"/>
    <d v="2021-06-01T00:00:00"/>
    <n v="200315"/>
    <x v="2"/>
    <n v="16357.6"/>
    <n v="16357.6"/>
    <n v="1.719E-2"/>
    <n v="23.43"/>
    <n v="15105739.25"/>
    <n v="0"/>
    <n v="0"/>
    <n v="-23.43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6.56"/>
    <n v="2023765.23"/>
    <n v="4.81E-3"/>
    <n v="16357.6"/>
    <n v="0"/>
    <n v="0"/>
    <n v="0"/>
    <n v="0"/>
    <n v="0"/>
    <n v="0"/>
    <n v="6.5600000000000005"/>
    <n v="0"/>
    <n v="6.56"/>
  </r>
  <r>
    <n v="1"/>
    <d v="2020-05-01T00:00:00"/>
    <d v="2021-06-01T00:00:00"/>
    <n v="200315"/>
    <x v="3"/>
    <n v="17339.400000000001"/>
    <n v="17339.400000000001"/>
    <n v="1.719E-2"/>
    <n v="24.84"/>
    <n v="15105739.25"/>
    <n v="0"/>
    <n v="0"/>
    <n v="-24.84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6.95"/>
    <n v="2023772.18"/>
    <n v="4.81E-3"/>
    <n v="17339.400000000001"/>
    <n v="0"/>
    <n v="0"/>
    <n v="0"/>
    <n v="0"/>
    <n v="0"/>
    <n v="0"/>
    <n v="6.95"/>
    <n v="0"/>
    <n v="6.95"/>
  </r>
  <r>
    <n v="1"/>
    <d v="2020-05-01T00:00:00"/>
    <d v="2021-06-01T00:00:00"/>
    <n v="200315"/>
    <x v="4"/>
    <n v="75139.360000000001"/>
    <n v="75139.360000000001"/>
    <n v="1.719E-2"/>
    <n v="107.64"/>
    <n v="15105739.25"/>
    <n v="0"/>
    <n v="0"/>
    <n v="-107.64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30.12"/>
    <n v="2023802.3"/>
    <n v="4.81E-3"/>
    <n v="75139.360000000001"/>
    <n v="0"/>
    <n v="0"/>
    <n v="0"/>
    <n v="0"/>
    <n v="0"/>
    <n v="0"/>
    <n v="30.12"/>
    <n v="0"/>
    <n v="30.12"/>
  </r>
  <r>
    <n v="1"/>
    <d v="2020-05-01T00:00:00"/>
    <d v="2021-06-01T00:00:00"/>
    <n v="200315"/>
    <x v="5"/>
    <n v="230981"/>
    <n v="230981"/>
    <n v="1.719E-2"/>
    <n v="330.88"/>
    <n v="15105739.25"/>
    <n v="0"/>
    <n v="0"/>
    <n v="-330.88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92.58"/>
    <n v="2023894.88"/>
    <n v="4.81E-3"/>
    <n v="230981"/>
    <n v="0"/>
    <n v="0"/>
    <n v="0"/>
    <n v="0"/>
    <n v="0"/>
    <n v="0"/>
    <n v="92.58"/>
    <n v="0"/>
    <n v="92.58"/>
  </r>
  <r>
    <n v="1"/>
    <d v="2020-05-01T00:00:00"/>
    <d v="2021-06-01T00:00:00"/>
    <n v="200315"/>
    <x v="6"/>
    <n v="146620.68"/>
    <n v="146620.68"/>
    <n v="1.719E-2"/>
    <n v="210.03"/>
    <n v="15105739.25"/>
    <n v="0"/>
    <n v="0"/>
    <n v="-210.03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58.77"/>
    <n v="2023953.65"/>
    <n v="4.81E-3"/>
    <n v="146620.68"/>
    <n v="0"/>
    <n v="0"/>
    <n v="0"/>
    <n v="0"/>
    <n v="0"/>
    <n v="0"/>
    <n v="58.77"/>
    <n v="0"/>
    <n v="58.77"/>
  </r>
  <r>
    <n v="1"/>
    <d v="2020-05-01T00:00:00"/>
    <d v="2021-06-01T00:00:00"/>
    <n v="200315"/>
    <x v="7"/>
    <n v="186634.4"/>
    <n v="186634.4"/>
    <n v="1.719E-2"/>
    <n v="267.35000000000002"/>
    <n v="15105739.25"/>
    <n v="0"/>
    <n v="-72837.02"/>
    <n v="-267.35000000000002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74.81"/>
    <n v="1951191.44"/>
    <n v="4.81E-3"/>
    <n v="186634.4"/>
    <n v="0"/>
    <n v="0"/>
    <n v="0"/>
    <n v="0"/>
    <n v="0"/>
    <n v="0"/>
    <n v="74.81"/>
    <n v="0"/>
    <n v="-72762.210000000006"/>
  </r>
  <r>
    <n v="1"/>
    <d v="2020-05-01T00:00:00"/>
    <d v="2021-06-01T00:00:00"/>
    <n v="200315"/>
    <x v="8"/>
    <n v="236046.19"/>
    <n v="236046.19"/>
    <n v="1.719E-2"/>
    <n v="338.14"/>
    <n v="15105739.25"/>
    <n v="0"/>
    <n v="-46946.32"/>
    <n v="-338.14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94.62"/>
    <n v="1904339.74"/>
    <n v="4.81E-3"/>
    <n v="236046.19"/>
    <n v="0"/>
    <n v="0"/>
    <n v="0"/>
    <n v="0"/>
    <n v="0"/>
    <n v="0"/>
    <n v="94.62"/>
    <n v="0"/>
    <n v="-46851.7"/>
  </r>
  <r>
    <n v="1"/>
    <d v="2020-05-01T00:00:00"/>
    <d v="2021-06-01T00:00:00"/>
    <n v="200315"/>
    <x v="9"/>
    <n v="264664.40000000002"/>
    <n v="264664.40000000002"/>
    <n v="1.719E-2"/>
    <n v="379.13"/>
    <n v="15105739.25"/>
    <n v="0"/>
    <n v="430.14"/>
    <n v="-379.13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106.09"/>
    <n v="1904875.97"/>
    <n v="4.81E-3"/>
    <n v="264664.40000000002"/>
    <n v="0"/>
    <n v="0"/>
    <n v="0"/>
    <n v="0"/>
    <n v="0"/>
    <n v="0"/>
    <n v="106.09"/>
    <n v="0"/>
    <n v="536.23"/>
  </r>
  <r>
    <n v="1"/>
    <d v="2020-05-01T00:00:00"/>
    <d v="2021-06-01T00:00:00"/>
    <n v="200315"/>
    <x v="10"/>
    <n v="314690.75"/>
    <n v="314690.75"/>
    <n v="1.719E-2"/>
    <n v="450.79"/>
    <n v="15106907.310000001"/>
    <n v="1168.06"/>
    <n v="0"/>
    <n v="-450.79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126.14"/>
    <n v="1905002.11"/>
    <n v="4.81E-3"/>
    <n v="314690.75"/>
    <n v="0"/>
    <n v="0"/>
    <n v="0"/>
    <n v="0"/>
    <n v="0"/>
    <n v="0"/>
    <n v="126.14"/>
    <n v="1168.06"/>
    <n v="1294.2"/>
  </r>
  <r>
    <n v="1"/>
    <d v="2020-05-01T00:00:00"/>
    <d v="2021-06-01T00:00:00"/>
    <n v="200315"/>
    <x v="11"/>
    <n v="297318.8"/>
    <n v="297318.8"/>
    <n v="1.719E-2"/>
    <n v="425.91"/>
    <n v="18853488.120000001"/>
    <n v="0"/>
    <n v="0"/>
    <n v="0"/>
    <n v="0"/>
    <n v="0"/>
    <n v="0"/>
    <n v="0"/>
    <n v="0"/>
    <n v="3746154.9"/>
    <n v="0"/>
    <n v="0"/>
    <s v="FN-3762-Mains ST-FNSF"/>
    <x v="6"/>
    <n v="15"/>
    <s v="Nat Gas Distribution Plant"/>
    <s v="3762-Mains - Other"/>
    <n v="0"/>
    <n v="0"/>
    <x v="3"/>
    <n v="119.18"/>
    <n v="2658176.52"/>
    <n v="4.81E-3"/>
    <n v="297318.8"/>
    <n v="0"/>
    <n v="0"/>
    <n v="0"/>
    <n v="0"/>
    <n v="0"/>
    <n v="0"/>
    <n v="119.18"/>
    <n v="425.91"/>
    <n v="545.09"/>
  </r>
  <r>
    <n v="1"/>
    <d v="2020-05-01T00:00:00"/>
    <d v="2021-06-01T00:00:00"/>
    <n v="200315"/>
    <x v="12"/>
    <n v="28493286.100000001"/>
    <n v="28493286.100000001"/>
    <n v="1.719E-2"/>
    <n v="40816.629999999997"/>
    <n v="18894304.75"/>
    <n v="0"/>
    <n v="-7920.49"/>
    <n v="0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11421.06"/>
    <n v="2661677.09"/>
    <n v="4.81E-3"/>
    <n v="28493286.100000001"/>
    <n v="0"/>
    <n v="0"/>
    <n v="0"/>
    <n v="0"/>
    <n v="0"/>
    <n v="0"/>
    <n v="11421.06"/>
    <n v="40816.629999999997"/>
    <n v="44317.2"/>
  </r>
  <r>
    <n v="1"/>
    <d v="2020-05-01T00:00:00"/>
    <d v="2021-06-01T00:00:00"/>
    <n v="200315"/>
    <x v="13"/>
    <n v="28495384.850000001"/>
    <n v="28495384.850000001"/>
    <n v="1.719E-2"/>
    <n v="40819.64"/>
    <n v="18934656.629999999"/>
    <n v="0"/>
    <n v="-2781.71"/>
    <n v="0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-467.76"/>
    <x v="3"/>
    <n v="11421.9"/>
    <n v="2670317.2799999998"/>
    <n v="4.81E-3"/>
    <n v="28495384.850000001"/>
    <n v="0"/>
    <n v="0"/>
    <n v="0"/>
    <n v="0"/>
    <n v="0"/>
    <n v="0"/>
    <n v="11421.9"/>
    <n v="40819.64"/>
    <n v="48992.07"/>
  </r>
  <r>
    <n v="1"/>
    <d v="2020-05-01T00:00:00"/>
    <d v="2021-06-01T00:00:00"/>
    <n v="151"/>
    <x v="0"/>
    <n v="0"/>
    <n v="0"/>
    <n v="0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1"/>
    <x v="1"/>
    <n v="0"/>
    <n v="0"/>
    <n v="0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1"/>
    <x v="2"/>
    <n v="0"/>
    <n v="0"/>
    <n v="0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1"/>
    <x v="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4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5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6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7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8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9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10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11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12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151"/>
    <x v="1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24"/>
    <x v="0"/>
    <n v="81069904.469999999"/>
    <n v="81069904.469999999"/>
    <n v="1.8100000000000002E-2"/>
    <n v="122280.44"/>
    <n v="553619.73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6913.54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1"/>
    <n v="81069904.469999999"/>
    <n v="81069904.469999999"/>
    <n v="1.8100000000000002E-2"/>
    <n v="122280.44"/>
    <n v="675900.17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46505.43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2"/>
    <n v="81069904.469999999"/>
    <n v="81069904.469999999"/>
    <n v="1.8100000000000002E-2"/>
    <n v="122280.44"/>
    <n v="798180.61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66097.320000000007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3"/>
    <n v="81069904.469999999"/>
    <n v="81069904.469999999"/>
    <n v="1.8100000000000002E-2"/>
    <n v="122280.44"/>
    <n v="920461.05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85689.21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4"/>
    <n v="81069904.469999999"/>
    <n v="81069904.469999999"/>
    <n v="1.8100000000000002E-2"/>
    <n v="122280.44"/>
    <n v="1042741.49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05281.1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5"/>
    <n v="81069904.469999999"/>
    <n v="81069904.469999999"/>
    <n v="1.8100000000000002E-2"/>
    <n v="122280.44"/>
    <n v="1165021.93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24872.99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6"/>
    <n v="81069904.469999999"/>
    <n v="81069904.469999999"/>
    <n v="1.8100000000000002E-2"/>
    <n v="122280.44"/>
    <n v="1287302.3700000001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44464.88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7"/>
    <n v="81069904.469999999"/>
    <n v="81069904.469999999"/>
    <n v="1.8100000000000002E-2"/>
    <n v="122280.44"/>
    <n v="1409582.81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64056.76999999999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8"/>
    <n v="81069904.469999999"/>
    <n v="81069904.469999999"/>
    <n v="1.8100000000000002E-2"/>
    <n v="122280.44"/>
    <n v="1531863.25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83648.66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9"/>
    <n v="81069904.469999999"/>
    <n v="81069904.469999999"/>
    <n v="1.8100000000000002E-2"/>
    <n v="122280.44"/>
    <n v="1654143.69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03240.55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10"/>
    <n v="81069904.469999999"/>
    <n v="81069904.469999999"/>
    <n v="1.8100000000000002E-2"/>
    <n v="122280.44"/>
    <n v="1776424.13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22832.44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11"/>
    <n v="81069904.469999999"/>
    <n v="81069904.469999999"/>
    <n v="1.8100000000000002E-2"/>
    <n v="122280.44"/>
    <n v="1898704.57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42424.33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12"/>
    <n v="81069904.469999999"/>
    <n v="81069904.469999999"/>
    <n v="1.8100000000000002E-2"/>
    <n v="122280.44"/>
    <n v="2020985.01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62016.22"/>
    <n v="2.8999999999999998E-3"/>
    <n v="81069904.469999999"/>
    <n v="0"/>
    <n v="0"/>
    <n v="0"/>
    <n v="0"/>
    <n v="0"/>
    <n v="0"/>
    <n v="19591.89"/>
    <n v="122280.44"/>
    <n v="141872.33000000002"/>
  </r>
  <r>
    <n v="1"/>
    <d v="2020-05-01T00:00:00"/>
    <d v="2021-06-01T00:00:00"/>
    <n v="200224"/>
    <x v="13"/>
    <n v="81069899.069999993"/>
    <n v="81069899.069999993"/>
    <n v="1.8100000000000002E-2"/>
    <n v="122280.43"/>
    <n v="238873.63"/>
    <n v="0"/>
    <n v="0"/>
    <n v="0"/>
    <n v="0"/>
    <n v="0"/>
    <n v="0"/>
    <n v="0"/>
    <n v="-1904391.81"/>
    <n v="0"/>
    <n v="0"/>
    <n v="0"/>
    <s v="FN-376G-Mains GRIP-FNCF"/>
    <x v="7"/>
    <n v="15"/>
    <s v="Nat Gas Distribution Plant"/>
    <s v="376G-Mains Plastic-GRIP"/>
    <n v="0"/>
    <n v="0"/>
    <x v="3"/>
    <n v="19591.89"/>
    <n v="34708.11"/>
    <n v="2.8999999999999998E-3"/>
    <n v="81069899.069999993"/>
    <n v="0"/>
    <n v="0"/>
    <n v="0"/>
    <n v="0"/>
    <n v="0"/>
    <n v="0"/>
    <n v="19591.89"/>
    <n v="122280.43000000001"/>
    <n v="141872.32000000001"/>
  </r>
  <r>
    <n v="1"/>
    <d v="2020-05-01T00:00:00"/>
    <d v="2021-06-01T00:00:00"/>
    <n v="200270"/>
    <x v="0"/>
    <n v="0"/>
    <n v="0"/>
    <n v="0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0"/>
    <x v="1"/>
    <n v="0"/>
    <n v="0"/>
    <n v="0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0"/>
    <x v="2"/>
    <n v="0"/>
    <n v="0"/>
    <n v="0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0"/>
    <x v="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4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5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6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7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8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9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10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11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12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270"/>
    <x v="1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316"/>
    <x v="0"/>
    <n v="0"/>
    <n v="0"/>
    <n v="1.8100000000000002E-2"/>
    <n v="0"/>
    <n v="6490452.4299999997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0"/>
    <n v="201369.94"/>
    <n v="2.8999999999999998E-3"/>
    <n v="0"/>
    <n v="0"/>
    <n v="0"/>
    <n v="0"/>
    <n v="0"/>
    <n v="0"/>
    <n v="0"/>
    <n v="0"/>
    <n v="0"/>
    <n v="0"/>
  </r>
  <r>
    <n v="1"/>
    <d v="2020-05-01T00:00:00"/>
    <d v="2021-06-01T00:00:00"/>
    <n v="200316"/>
    <x v="1"/>
    <n v="71894.17"/>
    <n v="71894.17"/>
    <n v="1.8100000000000002E-2"/>
    <n v="108.44"/>
    <n v="6490452.4299999997"/>
    <n v="0"/>
    <n v="0"/>
    <n v="-108.44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7.37"/>
    <n v="201387.31"/>
    <n v="2.8999999999999998E-3"/>
    <n v="71894.17"/>
    <n v="0"/>
    <n v="0"/>
    <n v="0"/>
    <n v="0"/>
    <n v="0"/>
    <n v="0"/>
    <n v="17.37"/>
    <n v="0"/>
    <n v="17.37"/>
  </r>
  <r>
    <n v="1"/>
    <d v="2020-05-01T00:00:00"/>
    <d v="2021-06-01T00:00:00"/>
    <n v="200316"/>
    <x v="2"/>
    <n v="3316065.37"/>
    <n v="3316065.37"/>
    <n v="1.8100000000000002E-2"/>
    <n v="5001.7299999999996"/>
    <n v="6490452.4299999997"/>
    <n v="0"/>
    <n v="0"/>
    <n v="-5001.7299999999996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801.38"/>
    <n v="202188.69"/>
    <n v="2.8999999999999998E-3"/>
    <n v="3316065.37"/>
    <n v="0"/>
    <n v="0"/>
    <n v="0"/>
    <n v="0"/>
    <n v="0"/>
    <n v="0"/>
    <n v="801.38"/>
    <n v="0"/>
    <n v="801.38"/>
  </r>
  <r>
    <n v="1"/>
    <d v="2020-05-01T00:00:00"/>
    <d v="2021-06-01T00:00:00"/>
    <n v="200316"/>
    <x v="3"/>
    <n v="3958876.95"/>
    <n v="3958876.95"/>
    <n v="1.8100000000000002E-2"/>
    <n v="5971.31"/>
    <n v="6490452.4299999997"/>
    <n v="0"/>
    <n v="0"/>
    <n v="-5971.31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956.73"/>
    <n v="203145.42"/>
    <n v="2.8999999999999998E-3"/>
    <n v="3958876.95"/>
    <n v="0"/>
    <n v="0"/>
    <n v="0"/>
    <n v="0"/>
    <n v="0"/>
    <n v="0"/>
    <n v="956.73"/>
    <n v="0"/>
    <n v="956.73"/>
  </r>
  <r>
    <n v="1"/>
    <d v="2020-05-01T00:00:00"/>
    <d v="2021-06-01T00:00:00"/>
    <n v="200316"/>
    <x v="4"/>
    <n v="4419069.4000000004"/>
    <n v="4419069.4000000004"/>
    <n v="1.8100000000000002E-2"/>
    <n v="6665.43"/>
    <n v="6490452.4299999997"/>
    <n v="0"/>
    <n v="0"/>
    <n v="-6665.43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067.94"/>
    <n v="204213.36"/>
    <n v="2.8999999999999998E-3"/>
    <n v="4419069.4000000004"/>
    <n v="0"/>
    <n v="0"/>
    <n v="0"/>
    <n v="0"/>
    <n v="0"/>
    <n v="0"/>
    <n v="1067.94"/>
    <n v="0"/>
    <n v="1067.94"/>
  </r>
  <r>
    <n v="1"/>
    <d v="2020-05-01T00:00:00"/>
    <d v="2021-06-01T00:00:00"/>
    <n v="200316"/>
    <x v="5"/>
    <n v="5368514.41"/>
    <n v="5368514.41"/>
    <n v="1.8100000000000002E-2"/>
    <n v="8097.51"/>
    <n v="6498549.9400000004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297.3900000000001"/>
    <n v="205510.75"/>
    <n v="2.8999999999999998E-3"/>
    <n v="5368514.41"/>
    <n v="0"/>
    <n v="0"/>
    <n v="0"/>
    <n v="0"/>
    <n v="0"/>
    <n v="0"/>
    <n v="1297.3900000000001"/>
    <n v="8097.51"/>
    <n v="9394.9"/>
  </r>
  <r>
    <n v="1"/>
    <d v="2020-05-01T00:00:00"/>
    <d v="2021-06-01T00:00:00"/>
    <n v="200316"/>
    <x v="6"/>
    <n v="7976015.0499999998"/>
    <n v="7976015.0499999998"/>
    <n v="1.8100000000000002E-2"/>
    <n v="12030.49"/>
    <n v="6510580.4299999997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927.54"/>
    <n v="207438.29"/>
    <n v="2.8999999999999998E-3"/>
    <n v="7976015.0499999998"/>
    <n v="0"/>
    <n v="0"/>
    <n v="0"/>
    <n v="0"/>
    <n v="0"/>
    <n v="0"/>
    <n v="1927.54"/>
    <n v="12030.49"/>
    <n v="13958.029999999999"/>
  </r>
  <r>
    <n v="1"/>
    <d v="2020-05-01T00:00:00"/>
    <d v="2021-06-01T00:00:00"/>
    <n v="200316"/>
    <x v="7"/>
    <n v="8237386.9100000001"/>
    <n v="8237386.9100000001"/>
    <n v="1.8100000000000002E-2"/>
    <n v="12424.73"/>
    <n v="6523005.1600000001"/>
    <n v="0"/>
    <n v="11945.7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990.7"/>
    <n v="221374.69"/>
    <n v="2.8999999999999998E-3"/>
    <n v="8237386.9100000001"/>
    <n v="0"/>
    <n v="0"/>
    <n v="0"/>
    <n v="0"/>
    <n v="0"/>
    <n v="0"/>
    <n v="1990.7"/>
    <n v="12424.73"/>
    <n v="26361.13"/>
  </r>
  <r>
    <n v="1"/>
    <d v="2020-05-01T00:00:00"/>
    <d v="2021-06-01T00:00:00"/>
    <n v="200316"/>
    <x v="8"/>
    <n v="8539273.6999999993"/>
    <n v="8539273.6999999993"/>
    <n v="1.8100000000000002E-2"/>
    <n v="12880.07"/>
    <n v="6535885.2300000004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063.66"/>
    <n v="223438.35"/>
    <n v="2.8999999999999998E-3"/>
    <n v="8539273.6999999993"/>
    <n v="0"/>
    <n v="0"/>
    <n v="0"/>
    <n v="0"/>
    <n v="0"/>
    <n v="0"/>
    <n v="2063.66"/>
    <n v="12880.07"/>
    <n v="14943.73"/>
  </r>
  <r>
    <n v="1"/>
    <d v="2020-05-01T00:00:00"/>
    <d v="2021-06-01T00:00:00"/>
    <n v="200316"/>
    <x v="9"/>
    <n v="8798106.5899999999"/>
    <n v="8798106.5899999999"/>
    <n v="1.8100000000000002E-2"/>
    <n v="13270.48"/>
    <n v="6549155.71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126.21"/>
    <n v="225564.56"/>
    <n v="2.8999999999999998E-3"/>
    <n v="8798106.5899999999"/>
    <n v="0"/>
    <n v="0"/>
    <n v="0"/>
    <n v="0"/>
    <n v="0"/>
    <n v="0"/>
    <n v="2126.21"/>
    <n v="13270.48"/>
    <n v="15396.689999999999"/>
  </r>
  <r>
    <n v="1"/>
    <d v="2020-05-01T00:00:00"/>
    <d v="2021-06-01T00:00:00"/>
    <n v="200316"/>
    <x v="10"/>
    <n v="9163314.5500000007"/>
    <n v="9163314.5500000007"/>
    <n v="1.8100000000000002E-2"/>
    <n v="13821.33"/>
    <n v="6562977.04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214.4699999999998"/>
    <n v="227779.03"/>
    <n v="2.8999999999999998E-3"/>
    <n v="9163314.5500000007"/>
    <n v="0"/>
    <n v="0"/>
    <n v="0"/>
    <n v="0"/>
    <n v="0"/>
    <n v="0"/>
    <n v="2214.4700000000003"/>
    <n v="13821.33"/>
    <n v="16035.8"/>
  </r>
  <r>
    <n v="1"/>
    <d v="2020-05-01T00:00:00"/>
    <d v="2021-06-01T00:00:00"/>
    <n v="200316"/>
    <x v="11"/>
    <n v="9997597.3599999994"/>
    <n v="9997597.3599999994"/>
    <n v="1.8100000000000002E-2"/>
    <n v="15079.71"/>
    <n v="6578056.75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416.09"/>
    <n v="230195.12"/>
    <n v="2.8999999999999998E-3"/>
    <n v="9997597.3599999994"/>
    <n v="0"/>
    <n v="0"/>
    <n v="0"/>
    <n v="0"/>
    <n v="0"/>
    <n v="0"/>
    <n v="2416.09"/>
    <n v="15079.710000000001"/>
    <n v="17495.8"/>
  </r>
  <r>
    <n v="1"/>
    <d v="2020-05-01T00:00:00"/>
    <d v="2021-06-01T00:00:00"/>
    <n v="200316"/>
    <x v="12"/>
    <n v="10047865.5"/>
    <n v="10047865.5"/>
    <n v="1.8100000000000002E-2"/>
    <n v="15155.53"/>
    <n v="6593212.2800000003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428.23"/>
    <n v="232623.35"/>
    <n v="2.8999999999999998E-3"/>
    <n v="10047865.5"/>
    <n v="0"/>
    <n v="0"/>
    <n v="0"/>
    <n v="0"/>
    <n v="0"/>
    <n v="0"/>
    <n v="2428.23"/>
    <n v="15155.53"/>
    <n v="17583.760000000002"/>
  </r>
  <r>
    <n v="1"/>
    <d v="2020-05-01T00:00:00"/>
    <d v="2021-06-01T00:00:00"/>
    <n v="200316"/>
    <x v="13"/>
    <n v="10111612.23"/>
    <n v="10111612.23"/>
    <n v="1.8100000000000002E-2"/>
    <n v="15251.68"/>
    <n v="8512855.7699999996"/>
    <n v="0"/>
    <n v="0"/>
    <n v="0"/>
    <n v="0"/>
    <n v="0"/>
    <n v="0"/>
    <n v="0"/>
    <n v="0"/>
    <n v="1904391.81"/>
    <n v="0"/>
    <n v="0"/>
    <s v="FN-376G-Mains GRIP-FNSF"/>
    <x v="7"/>
    <n v="15"/>
    <s v="Nat Gas Distribution Plant"/>
    <s v="376G-Mains Plastic-GRIP"/>
    <n v="0"/>
    <n v="0"/>
    <x v="3"/>
    <n v="2443.64"/>
    <n v="481966.99"/>
    <n v="2.8999999999999998E-3"/>
    <n v="10111612.23"/>
    <n v="0"/>
    <n v="0"/>
    <n v="0"/>
    <n v="0"/>
    <n v="0"/>
    <n v="0"/>
    <n v="2443.64"/>
    <n v="15251.68"/>
    <n v="17695.32"/>
  </r>
  <r>
    <n v="1"/>
    <d v="2020-05-01T00:00:00"/>
    <d v="2021-06-01T00:00:00"/>
    <n v="152"/>
    <x v="0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2"/>
    <x v="1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2"/>
    <x v="2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2"/>
    <x v="3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4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5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6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7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8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9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10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11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12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152"/>
    <x v="13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25"/>
    <x v="0"/>
    <n v="1393411.11"/>
    <n v="1393411.11"/>
    <n v="3.3329999999999999E-2"/>
    <n v="3870.2"/>
    <n v="100681.1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4944.92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1"/>
    <n v="1393411.11"/>
    <n v="1393411.11"/>
    <n v="3.3329999999999999E-2"/>
    <n v="3870.2"/>
    <n v="104551.3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138.84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2"/>
    <n v="1393411.11"/>
    <n v="1393411.11"/>
    <n v="3.3329999999999999E-2"/>
    <n v="3870.2"/>
    <n v="108421.5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332.76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3"/>
    <n v="1393411.11"/>
    <n v="1393411.11"/>
    <n v="3.3329999999999999E-2"/>
    <n v="3870.2"/>
    <n v="112291.7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526.68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4"/>
    <n v="1393411.11"/>
    <n v="1393411.11"/>
    <n v="3.3329999999999999E-2"/>
    <n v="3870.2"/>
    <n v="116161.9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720.6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5"/>
    <n v="1393411.11"/>
    <n v="1393411.11"/>
    <n v="3.3329999999999999E-2"/>
    <n v="3870.2"/>
    <n v="120032.1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914.52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6"/>
    <n v="1393411.11"/>
    <n v="1393411.11"/>
    <n v="3.3329999999999999E-2"/>
    <n v="3870.2"/>
    <n v="123902.3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6108.44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7"/>
    <n v="1393411.11"/>
    <n v="1393411.11"/>
    <n v="3.3329999999999999E-2"/>
    <n v="3870.2"/>
    <n v="127772.5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6302.36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8"/>
    <n v="1393411.11"/>
    <n v="1393411.11"/>
    <n v="3.3329999999999999E-2"/>
    <n v="3870.2"/>
    <n v="131642.7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6496.28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9"/>
    <n v="1393411.11"/>
    <n v="1393411.11"/>
    <n v="3.3329999999999999E-2"/>
    <n v="3870.2"/>
    <n v="135512.9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6690.2"/>
    <n v="1.67E-3"/>
    <n v="1393411.11"/>
    <n v="0"/>
    <n v="0"/>
    <n v="0"/>
    <n v="0"/>
    <n v="0"/>
    <n v="0"/>
    <n v="193.92000000000002"/>
    <n v="3870.2000000000003"/>
    <n v="4064.12"/>
  </r>
  <r>
    <n v="1"/>
    <d v="2020-05-01T00:00:00"/>
    <d v="2021-06-01T00:00:00"/>
    <n v="200225"/>
    <x v="10"/>
    <n v="1502115.28"/>
    <n v="1502115.28"/>
    <n v="3.3329999999999999E-2"/>
    <n v="4172.13"/>
    <n v="139685.04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209.04"/>
    <n v="6899.24"/>
    <n v="1.67E-3"/>
    <n v="1502115.28"/>
    <n v="0"/>
    <n v="0"/>
    <n v="0"/>
    <n v="0"/>
    <n v="0"/>
    <n v="0"/>
    <n v="209.04"/>
    <n v="4172.13"/>
    <n v="4381.17"/>
  </r>
  <r>
    <n v="1"/>
    <d v="2020-05-01T00:00:00"/>
    <d v="2021-06-01T00:00:00"/>
    <n v="200225"/>
    <x v="11"/>
    <n v="1484791.61"/>
    <n v="1484791.61"/>
    <n v="3.3329999999999999E-2"/>
    <n v="4124.01"/>
    <n v="143809.04999999999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206.63"/>
    <n v="7105.87"/>
    <n v="1.67E-3"/>
    <n v="1484791.61"/>
    <n v="0"/>
    <n v="0"/>
    <n v="0"/>
    <n v="0"/>
    <n v="0"/>
    <n v="0"/>
    <n v="206.63"/>
    <n v="4124.01"/>
    <n v="4330.6400000000003"/>
  </r>
  <r>
    <n v="1"/>
    <d v="2020-05-01T00:00:00"/>
    <d v="2021-06-01T00:00:00"/>
    <n v="200225"/>
    <x v="12"/>
    <n v="1483818.47"/>
    <n v="1483818.47"/>
    <n v="3.3329999999999999E-2"/>
    <n v="4121.3100000000004"/>
    <n v="147930.35999999999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206.5"/>
    <n v="7312.37"/>
    <n v="1.67E-3"/>
    <n v="1483818.47"/>
    <n v="0"/>
    <n v="0"/>
    <n v="0"/>
    <n v="0"/>
    <n v="0"/>
    <n v="0"/>
    <n v="206.5"/>
    <n v="4121.3100000000004"/>
    <n v="4327.8100000000004"/>
  </r>
  <r>
    <n v="1"/>
    <d v="2020-05-01T00:00:00"/>
    <d v="2021-06-01T00:00:00"/>
    <n v="200225"/>
    <x v="13"/>
    <n v="1486807.89"/>
    <n v="1486807.89"/>
    <n v="3.3329999999999999E-2"/>
    <n v="4129.6099999999997"/>
    <n v="53317.46"/>
    <n v="0"/>
    <n v="0"/>
    <n v="0"/>
    <n v="0"/>
    <n v="0"/>
    <n v="0"/>
    <n v="0"/>
    <n v="-98742.51"/>
    <n v="0"/>
    <n v="0"/>
    <n v="0"/>
    <s v="FN-3780-M&amp;R Stat Eq-Gen-FNCF"/>
    <x v="8"/>
    <n v="15"/>
    <s v="Nat Gas Distribution Plant"/>
    <s v="378-M&amp;R Stat Equip-Gen"/>
    <n v="0"/>
    <n v="0"/>
    <x v="3"/>
    <n v="206.91"/>
    <n v="2638.32"/>
    <n v="1.67E-3"/>
    <n v="1486807.89"/>
    <n v="0"/>
    <n v="0"/>
    <n v="0"/>
    <n v="0"/>
    <n v="0"/>
    <n v="0"/>
    <n v="206.91"/>
    <n v="4129.6099999999997"/>
    <n v="4336.5199999999995"/>
  </r>
  <r>
    <n v="1"/>
    <d v="2020-05-01T00:00:00"/>
    <d v="2021-06-01T00:00:00"/>
    <n v="200271"/>
    <x v="0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1"/>
    <x v="1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1"/>
    <x v="2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1"/>
    <x v="3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4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5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6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7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8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9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10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11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12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271"/>
    <x v="13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0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1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2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3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4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5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6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7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8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9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10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11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  <n v="0"/>
  </r>
  <r>
    <n v="1"/>
    <d v="2020-05-01T00:00:00"/>
    <d v="2021-06-01T00:00:00"/>
    <n v="200317"/>
    <x v="12"/>
    <n v="15089.03"/>
    <n v="15089.03"/>
    <n v="3.3329999999999999E-2"/>
    <n v="41.91"/>
    <n v="229826.79"/>
    <n v="41.91"/>
    <n v="0"/>
    <n v="-41.91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2.1"/>
    <n v="-1191.47"/>
    <n v="1.67E-3"/>
    <n v="15089.03"/>
    <n v="0"/>
    <n v="0"/>
    <n v="0"/>
    <n v="0"/>
    <n v="0"/>
    <n v="0"/>
    <n v="2.1"/>
    <n v="41.910000000000004"/>
    <n v="44.01"/>
  </r>
  <r>
    <n v="1"/>
    <d v="2020-05-01T00:00:00"/>
    <d v="2021-06-01T00:00:00"/>
    <n v="200317"/>
    <x v="13"/>
    <n v="15089.03"/>
    <n v="15089.03"/>
    <n v="3.3329999999999999E-2"/>
    <n v="41.91"/>
    <n v="328611.21000000002"/>
    <n v="0"/>
    <n v="0"/>
    <n v="0"/>
    <n v="0"/>
    <n v="0"/>
    <n v="0"/>
    <n v="0"/>
    <n v="0"/>
    <n v="98742.51"/>
    <n v="0"/>
    <n v="0"/>
    <s v="FN-3780-M&amp;R Stat Eq-Gen-FNSF"/>
    <x v="8"/>
    <n v="15"/>
    <s v="Nat Gas Distribution Plant"/>
    <s v="378-M&amp;R Stat Equip-Gen"/>
    <n v="0"/>
    <n v="0"/>
    <x v="3"/>
    <n v="2.1"/>
    <n v="3691.59"/>
    <n v="1.67E-3"/>
    <n v="15089.03"/>
    <n v="0"/>
    <n v="0"/>
    <n v="0"/>
    <n v="0"/>
    <n v="0"/>
    <n v="0"/>
    <n v="2.1"/>
    <n v="41.910000000000004"/>
    <n v="44.01"/>
  </r>
  <r>
    <n v="1"/>
    <d v="2020-05-01T00:00:00"/>
    <d v="2021-06-01T00:00:00"/>
    <n v="153"/>
    <x v="0"/>
    <n v="0"/>
    <n v="0"/>
    <n v="0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3"/>
    <x v="1"/>
    <n v="0"/>
    <n v="0"/>
    <n v="0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3"/>
    <x v="2"/>
    <n v="0"/>
    <n v="0"/>
    <n v="0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3"/>
    <x v="3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4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5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6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7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8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9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10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11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12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153"/>
    <x v="13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226"/>
    <x v="0"/>
    <n v="6064437.4299999997"/>
    <n v="6064437.4299999997"/>
    <n v="2.9520000000000001E-2"/>
    <n v="14918.52"/>
    <n v="554124.19999999995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4386.080000000002"/>
    <n v="1.48E-3"/>
    <n v="6064437.4299999997"/>
    <n v="0"/>
    <n v="0"/>
    <n v="0"/>
    <n v="0"/>
    <n v="0"/>
    <n v="0"/>
    <n v="747.95"/>
    <n v="14918.52"/>
    <n v="15666.470000000001"/>
  </r>
  <r>
    <n v="1"/>
    <d v="2020-05-01T00:00:00"/>
    <d v="2021-06-01T00:00:00"/>
    <n v="200226"/>
    <x v="1"/>
    <n v="6064437.4299999997"/>
    <n v="6064437.4299999997"/>
    <n v="2.9520000000000001E-2"/>
    <n v="14918.52"/>
    <n v="569042.72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3638.13"/>
    <n v="1.48E-3"/>
    <n v="6064437.4299999997"/>
    <n v="0"/>
    <n v="0"/>
    <n v="0"/>
    <n v="0"/>
    <n v="0"/>
    <n v="0"/>
    <n v="747.95"/>
    <n v="14918.52"/>
    <n v="15666.470000000001"/>
  </r>
  <r>
    <n v="1"/>
    <d v="2020-05-01T00:00:00"/>
    <d v="2021-06-01T00:00:00"/>
    <n v="200226"/>
    <x v="2"/>
    <n v="6064437.4299999997"/>
    <n v="6064437.4299999997"/>
    <n v="2.9520000000000001E-2"/>
    <n v="14918.52"/>
    <n v="583961.24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2890.18"/>
    <n v="1.48E-3"/>
    <n v="6064437.4299999997"/>
    <n v="0"/>
    <n v="0"/>
    <n v="0"/>
    <n v="0"/>
    <n v="0"/>
    <n v="0"/>
    <n v="747.95"/>
    <n v="14918.52"/>
    <n v="15666.470000000001"/>
  </r>
  <r>
    <n v="1"/>
    <d v="2020-05-01T00:00:00"/>
    <d v="2021-06-01T00:00:00"/>
    <n v="200226"/>
    <x v="3"/>
    <n v="6064437.4299999997"/>
    <n v="6064437.4299999997"/>
    <n v="2.9520000000000001E-2"/>
    <n v="14918.52"/>
    <n v="598879.76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2142.23"/>
    <n v="1.48E-3"/>
    <n v="6064437.4299999997"/>
    <n v="0"/>
    <n v="0"/>
    <n v="0"/>
    <n v="0"/>
    <n v="0"/>
    <n v="0"/>
    <n v="747.95"/>
    <n v="14918.52"/>
    <n v="15666.470000000001"/>
  </r>
  <r>
    <n v="1"/>
    <d v="2020-05-01T00:00:00"/>
    <d v="2021-06-01T00:00:00"/>
    <n v="200226"/>
    <x v="4"/>
    <n v="6064437.4299999997"/>
    <n v="6064437.4299999997"/>
    <n v="2.9520000000000001E-2"/>
    <n v="14918.52"/>
    <n v="613798.28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1394.28"/>
    <n v="1.48E-3"/>
    <n v="6064437.4299999997"/>
    <n v="0"/>
    <n v="0"/>
    <n v="0"/>
    <n v="0"/>
    <n v="0"/>
    <n v="0"/>
    <n v="747.95"/>
    <n v="14918.52"/>
    <n v="15666.470000000001"/>
  </r>
  <r>
    <n v="1"/>
    <d v="2020-05-01T00:00:00"/>
    <d v="2021-06-01T00:00:00"/>
    <n v="200226"/>
    <x v="5"/>
    <n v="6064437.4299999997"/>
    <n v="6064437.4299999997"/>
    <n v="2.9520000000000001E-2"/>
    <n v="14918.52"/>
    <n v="628716.80000000005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0646.330000000002"/>
    <n v="1.48E-3"/>
    <n v="6064437.4299999997"/>
    <n v="0"/>
    <n v="0"/>
    <n v="0"/>
    <n v="0"/>
    <n v="0"/>
    <n v="0"/>
    <n v="747.95"/>
    <n v="14918.52"/>
    <n v="15666.470000000001"/>
  </r>
  <r>
    <n v="1"/>
    <d v="2020-05-01T00:00:00"/>
    <d v="2021-06-01T00:00:00"/>
    <n v="200226"/>
    <x v="6"/>
    <n v="6064437.4299999997"/>
    <n v="6064437.4299999997"/>
    <n v="2.9520000000000001E-2"/>
    <n v="14918.52"/>
    <n v="643635.31999999995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19898.38"/>
    <n v="1.48E-3"/>
    <n v="6064437.4299999997"/>
    <n v="0"/>
    <n v="0"/>
    <n v="0"/>
    <n v="0"/>
    <n v="0"/>
    <n v="0"/>
    <n v="747.95"/>
    <n v="14918.52"/>
    <n v="15666.470000000001"/>
  </r>
  <r>
    <n v="1"/>
    <d v="2020-05-01T00:00:00"/>
    <d v="2021-06-01T00:00:00"/>
    <n v="200226"/>
    <x v="7"/>
    <n v="6064437.4299999997"/>
    <n v="6064437.4299999997"/>
    <n v="2.9520000000000001E-2"/>
    <n v="14918.52"/>
    <n v="658553.84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19150.43"/>
    <n v="1.48E-3"/>
    <n v="6064437.4299999997"/>
    <n v="0"/>
    <n v="0"/>
    <n v="0"/>
    <n v="0"/>
    <n v="0"/>
    <n v="0"/>
    <n v="747.95"/>
    <n v="14918.52"/>
    <n v="15666.470000000001"/>
  </r>
  <r>
    <n v="1"/>
    <d v="2020-05-01T00:00:00"/>
    <d v="2021-06-01T00:00:00"/>
    <n v="200226"/>
    <x v="8"/>
    <n v="6064437.4299999997"/>
    <n v="6064437.4299999997"/>
    <n v="2.9520000000000001E-2"/>
    <n v="14918.52"/>
    <n v="673472.36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18402.48"/>
    <n v="1.48E-3"/>
    <n v="6064437.4299999997"/>
    <n v="0"/>
    <n v="0"/>
    <n v="0"/>
    <n v="0"/>
    <n v="0"/>
    <n v="0"/>
    <n v="747.95"/>
    <n v="14918.52"/>
    <n v="15666.470000000001"/>
  </r>
  <r>
    <n v="1"/>
    <d v="2020-05-01T00:00:00"/>
    <d v="2021-06-01T00:00:00"/>
    <n v="200226"/>
    <x v="9"/>
    <n v="6075250.6799999997"/>
    <n v="6075250.6799999997"/>
    <n v="2.9520000000000001E-2"/>
    <n v="14945.12"/>
    <n v="688417.48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9.28"/>
    <n v="-17653.2"/>
    <n v="1.48E-3"/>
    <n v="6075250.6799999997"/>
    <n v="0"/>
    <n v="0"/>
    <n v="0"/>
    <n v="0"/>
    <n v="0"/>
    <n v="0"/>
    <n v="749.28"/>
    <n v="14945.12"/>
    <n v="15694.400000000001"/>
  </r>
  <r>
    <n v="1"/>
    <d v="2020-05-01T00:00:00"/>
    <d v="2021-06-01T00:00:00"/>
    <n v="200226"/>
    <x v="10"/>
    <n v="6082089"/>
    <n v="6082089"/>
    <n v="2.9520000000000001E-2"/>
    <n v="14961.94"/>
    <n v="703379.42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50.12"/>
    <n v="-16903.080000000002"/>
    <n v="1.48E-3"/>
    <n v="6082089"/>
    <n v="0"/>
    <n v="0"/>
    <n v="0"/>
    <n v="0"/>
    <n v="0"/>
    <n v="0"/>
    <n v="750.12"/>
    <n v="14961.94"/>
    <n v="15712.060000000001"/>
  </r>
  <r>
    <n v="1"/>
    <d v="2020-05-01T00:00:00"/>
    <d v="2021-06-01T00:00:00"/>
    <n v="200226"/>
    <x v="11"/>
    <n v="6082089"/>
    <n v="6082089"/>
    <n v="2.9520000000000001E-2"/>
    <n v="14961.94"/>
    <n v="718341.36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50.12"/>
    <n v="-16152.96"/>
    <n v="1.48E-3"/>
    <n v="6082089"/>
    <n v="0"/>
    <n v="0"/>
    <n v="0"/>
    <n v="0"/>
    <n v="0"/>
    <n v="0"/>
    <n v="750.12"/>
    <n v="14961.94"/>
    <n v="15712.060000000001"/>
  </r>
  <r>
    <n v="1"/>
    <d v="2020-05-01T00:00:00"/>
    <d v="2021-06-01T00:00:00"/>
    <n v="200226"/>
    <x v="12"/>
    <n v="6082089"/>
    <n v="6082089"/>
    <n v="2.9520000000000001E-2"/>
    <n v="14961.94"/>
    <n v="733303.3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50.12"/>
    <n v="-15402.84"/>
    <n v="1.48E-3"/>
    <n v="6082089"/>
    <n v="0"/>
    <n v="0"/>
    <n v="0"/>
    <n v="0"/>
    <n v="0"/>
    <n v="0"/>
    <n v="750.12"/>
    <n v="14961.94"/>
    <n v="15712.060000000001"/>
  </r>
  <r>
    <n v="1"/>
    <d v="2020-05-01T00:00:00"/>
    <d v="2021-06-01T00:00:00"/>
    <n v="200226"/>
    <x v="13"/>
    <n v="6082089"/>
    <n v="6082089"/>
    <n v="2.9520000000000001E-2"/>
    <n v="14961.94"/>
    <n v="208794.1"/>
    <n v="0"/>
    <n v="0"/>
    <n v="0"/>
    <n v="0"/>
    <n v="0"/>
    <n v="0"/>
    <n v="0"/>
    <n v="-539471.14"/>
    <n v="0"/>
    <n v="0"/>
    <n v="0"/>
    <s v="FN-3790-M&amp;R Stat Eq-CGate-FNCF"/>
    <x v="9"/>
    <n v="15"/>
    <s v="Nat Gas Distribution Plant"/>
    <s v="379-M&amp;R Stat Equip-Cgate"/>
    <n v="0"/>
    <n v="0"/>
    <x v="3"/>
    <n v="750.12"/>
    <n v="-3321.3"/>
    <n v="1.48E-3"/>
    <n v="6082089"/>
    <n v="0"/>
    <n v="0"/>
    <n v="0"/>
    <n v="0"/>
    <n v="0"/>
    <n v="0"/>
    <n v="750.12"/>
    <n v="14961.94"/>
    <n v="15712.060000000001"/>
  </r>
  <r>
    <n v="1"/>
    <d v="2020-05-01T00:00:00"/>
    <d v="2021-06-01T00:00:00"/>
    <n v="200272"/>
    <x v="0"/>
    <n v="47934.37"/>
    <n v="47934.37"/>
    <n v="2.9520000000000001E-2"/>
    <n v="117.92"/>
    <n v="8842.92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19.91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1"/>
    <n v="47934.37"/>
    <n v="47934.37"/>
    <n v="2.9520000000000001E-2"/>
    <n v="117.92"/>
    <n v="8960.84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25.82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2"/>
    <n v="47934.37"/>
    <n v="47934.37"/>
    <n v="2.9520000000000001E-2"/>
    <n v="117.92"/>
    <n v="9078.76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31.73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3"/>
    <n v="47934.37"/>
    <n v="47934.37"/>
    <n v="2.9520000000000001E-2"/>
    <n v="117.92"/>
    <n v="9196.68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37.64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4"/>
    <n v="47934.37"/>
    <n v="47934.37"/>
    <n v="2.9520000000000001E-2"/>
    <n v="117.92"/>
    <n v="9314.6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43.55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5"/>
    <n v="47934.37"/>
    <n v="47934.37"/>
    <n v="2.9520000000000001E-2"/>
    <n v="117.92"/>
    <n v="9432.52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49.46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6"/>
    <n v="47934.37"/>
    <n v="47934.37"/>
    <n v="2.9520000000000001E-2"/>
    <n v="117.92"/>
    <n v="9550.44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55.37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7"/>
    <n v="47934.37"/>
    <n v="47934.37"/>
    <n v="2.9520000000000001E-2"/>
    <n v="117.92"/>
    <n v="9668.36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61.28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8"/>
    <n v="47934.37"/>
    <n v="47934.37"/>
    <n v="2.9520000000000001E-2"/>
    <n v="117.92"/>
    <n v="9786.2800000000007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67.19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9"/>
    <n v="47934.37"/>
    <n v="47934.37"/>
    <n v="2.9520000000000001E-2"/>
    <n v="117.92"/>
    <n v="9904.2000000000007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73.1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10"/>
    <n v="47934.37"/>
    <n v="47934.37"/>
    <n v="2.9520000000000001E-2"/>
    <n v="117.92"/>
    <n v="10022.120000000001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79.01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11"/>
    <n v="47934.37"/>
    <n v="47934.37"/>
    <n v="2.9520000000000001E-2"/>
    <n v="117.92"/>
    <n v="10140.040000000001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84.92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12"/>
    <n v="47934.37"/>
    <n v="47934.37"/>
    <n v="2.9520000000000001E-2"/>
    <n v="117.92"/>
    <n v="10257.959999999999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90.83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272"/>
    <x v="13"/>
    <n v="47934.37"/>
    <n v="47934.37"/>
    <n v="2.9520000000000001E-2"/>
    <n v="117.92"/>
    <n v="10398.6"/>
    <n v="0"/>
    <n v="0"/>
    <n v="0"/>
    <n v="0"/>
    <n v="0"/>
    <n v="0"/>
    <n v="0"/>
    <n v="0"/>
    <n v="22.72"/>
    <n v="0"/>
    <n v="0"/>
    <s v="FN-3790-M&amp;R Stat Eq-CGate-FNFB"/>
    <x v="9"/>
    <n v="15"/>
    <s v="Nat Gas Distribution Plant"/>
    <s v="379-M&amp;R Stat Equip-Cgate"/>
    <n v="0"/>
    <n v="0"/>
    <x v="3"/>
    <n v="5.91"/>
    <n v="496.26"/>
    <n v="1.48E-3"/>
    <n v="47934.37"/>
    <n v="0"/>
    <n v="0"/>
    <n v="0"/>
    <n v="0"/>
    <n v="0"/>
    <n v="0"/>
    <n v="5.91"/>
    <n v="117.92"/>
    <n v="123.83"/>
  </r>
  <r>
    <n v="1"/>
    <d v="2020-05-01T00:00:00"/>
    <d v="2021-06-01T00:00:00"/>
    <n v="200318"/>
    <x v="0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1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2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3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4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5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6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7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8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9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10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11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  <n v="0"/>
  </r>
  <r>
    <n v="1"/>
    <d v="2020-05-01T00:00:00"/>
    <d v="2021-06-01T00:00:00"/>
    <n v="200318"/>
    <x v="12"/>
    <n v="27284"/>
    <n v="27284"/>
    <n v="2.9520000000000001E-2"/>
    <n v="67.12"/>
    <n v="1486291.71"/>
    <n v="67.12"/>
    <n v="0"/>
    <n v="-67.12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3.37"/>
    <n v="-44149.47"/>
    <n v="1.48E-3"/>
    <n v="27284"/>
    <n v="0"/>
    <n v="0"/>
    <n v="0"/>
    <n v="0"/>
    <n v="0"/>
    <n v="0"/>
    <n v="3.37"/>
    <n v="67.12"/>
    <n v="70.490000000000009"/>
  </r>
  <r>
    <n v="1"/>
    <d v="2020-05-01T00:00:00"/>
    <d v="2021-06-01T00:00:00"/>
    <n v="200318"/>
    <x v="13"/>
    <n v="27284"/>
    <n v="27284"/>
    <n v="2.9520000000000001E-2"/>
    <n v="67.12"/>
    <n v="2025807.25"/>
    <n v="0"/>
    <n v="0"/>
    <n v="0"/>
    <n v="0"/>
    <n v="0"/>
    <n v="0"/>
    <n v="0"/>
    <n v="0"/>
    <n v="539448.42000000004"/>
    <n v="0"/>
    <n v="0"/>
    <s v="FN-3790-M&amp;R Stat Eq-CGate-FNSF"/>
    <x v="9"/>
    <n v="15"/>
    <s v="Nat Gas Distribution Plant"/>
    <s v="379-M&amp;R Stat Equip-Cgate"/>
    <n v="0"/>
    <n v="0"/>
    <x v="3"/>
    <n v="3.37"/>
    <n v="-55477.04"/>
    <n v="1.48E-3"/>
    <n v="27284"/>
    <n v="0"/>
    <n v="0"/>
    <n v="0"/>
    <n v="0"/>
    <n v="0"/>
    <n v="0"/>
    <n v="3.37"/>
    <n v="67.12"/>
    <n v="70.490000000000009"/>
  </r>
  <r>
    <n v="1"/>
    <d v="2020-05-01T00:00:00"/>
    <d v="2021-06-01T00:00:00"/>
    <n v="154"/>
    <x v="0"/>
    <n v="0"/>
    <n v="0"/>
    <n v="0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4"/>
    <x v="1"/>
    <n v="0"/>
    <n v="0"/>
    <n v="0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4"/>
    <x v="2"/>
    <n v="0"/>
    <n v="0"/>
    <n v="0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4"/>
    <x v="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4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5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6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7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8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9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10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11"/>
    <n v="0"/>
    <n v="0"/>
    <n v="1.8030000000000001E-2"/>
    <n v="0"/>
    <n v="-0.01"/>
    <n v="0"/>
    <n v="0"/>
    <n v="0"/>
    <n v="0"/>
    <n v="0"/>
    <n v="0"/>
    <n v="0"/>
    <n v="-3289892.5"/>
    <n v="3289892.49"/>
    <n v="0"/>
    <n v="0"/>
    <s v="FN-3801-Services PL"/>
    <x v="10"/>
    <n v="15"/>
    <s v="Nat Gas Distribution Plant"/>
    <s v="3801-Services - Plastic"/>
    <n v="0"/>
    <n v="0"/>
    <x v="3"/>
    <n v="0"/>
    <n v="-0.01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12"/>
    <n v="0"/>
    <n v="0"/>
    <n v="1.8030000000000001E-2"/>
    <n v="0"/>
    <n v="-0.01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-0.01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4"/>
    <x v="13"/>
    <n v="0"/>
    <n v="0"/>
    <n v="1.8030000000000001E-2"/>
    <n v="0"/>
    <n v="-0.01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-0.01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27"/>
    <x v="0"/>
    <n v="39697470.920000002"/>
    <n v="39697470.920000002"/>
    <n v="1.8030000000000001E-2"/>
    <n v="59645.45"/>
    <n v="2976726.34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133.25"/>
    <n v="-96092.95"/>
    <n v="3.9699999999999996E-3"/>
    <n v="39697470.920000002"/>
    <n v="0"/>
    <n v="0"/>
    <n v="0"/>
    <n v="0"/>
    <n v="0"/>
    <n v="0"/>
    <n v="13133.25"/>
    <n v="59645.450000000004"/>
    <n v="72778.7"/>
  </r>
  <r>
    <n v="1"/>
    <d v="2020-05-01T00:00:00"/>
    <d v="2021-06-01T00:00:00"/>
    <n v="200227"/>
    <x v="1"/>
    <n v="39859357.149999999"/>
    <n v="39859357.149999999"/>
    <n v="1.8030000000000001E-2"/>
    <n v="59888.68"/>
    <n v="3036615.02"/>
    <n v="0"/>
    <n v="-64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186.8"/>
    <n v="-83546.149999999994"/>
    <n v="3.9699999999999996E-3"/>
    <n v="39859357.149999999"/>
    <n v="0"/>
    <n v="0"/>
    <n v="0"/>
    <n v="0"/>
    <n v="0"/>
    <n v="0"/>
    <n v="13186.800000000001"/>
    <n v="59888.68"/>
    <n v="72435.48"/>
  </r>
  <r>
    <n v="1"/>
    <d v="2020-05-01T00:00:00"/>
    <d v="2021-06-01T00:00:00"/>
    <n v="200227"/>
    <x v="2"/>
    <n v="39919141.840000004"/>
    <n v="39919141.840000004"/>
    <n v="1.8030000000000001E-2"/>
    <n v="59978.51"/>
    <n v="3096593.53"/>
    <n v="0"/>
    <n v="64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206.58"/>
    <n v="-69699.570000000007"/>
    <n v="3.9699999999999996E-3"/>
    <n v="39919141.840000004"/>
    <n v="0"/>
    <n v="0"/>
    <n v="0"/>
    <n v="0"/>
    <n v="0"/>
    <n v="0"/>
    <n v="13206.58"/>
    <n v="59978.51"/>
    <n v="73825.09"/>
  </r>
  <r>
    <n v="1"/>
    <d v="2020-05-01T00:00:00"/>
    <d v="2021-06-01T00:00:00"/>
    <n v="200227"/>
    <x v="3"/>
    <n v="40005361.920000002"/>
    <n v="40005361.920000002"/>
    <n v="1.8030000000000001E-2"/>
    <n v="60108.06"/>
    <n v="3156701.59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235.11"/>
    <n v="-56464.46"/>
    <n v="3.9699999999999996E-3"/>
    <n v="40005361.920000002"/>
    <n v="0"/>
    <n v="0"/>
    <n v="0"/>
    <n v="0"/>
    <n v="0"/>
    <n v="0"/>
    <n v="13235.11"/>
    <n v="60108.06"/>
    <n v="73343.17"/>
  </r>
  <r>
    <n v="1"/>
    <d v="2020-05-01T00:00:00"/>
    <d v="2021-06-01T00:00:00"/>
    <n v="200227"/>
    <x v="4"/>
    <n v="40116021.640000001"/>
    <n v="40116021.640000001"/>
    <n v="1.8030000000000001E-2"/>
    <n v="60274.32"/>
    <n v="3216975.91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271.72"/>
    <n v="-43192.74"/>
    <n v="3.9699999999999996E-3"/>
    <n v="40116021.640000001"/>
    <n v="0"/>
    <n v="0"/>
    <n v="0"/>
    <n v="0"/>
    <n v="0"/>
    <n v="0"/>
    <n v="13271.720000000001"/>
    <n v="60274.32"/>
    <n v="73546.039999999994"/>
  </r>
  <r>
    <n v="1"/>
    <d v="2020-05-01T00:00:00"/>
    <d v="2021-06-01T00:00:00"/>
    <n v="200227"/>
    <x v="5"/>
    <n v="40274207.490000002"/>
    <n v="40274207.490000002"/>
    <n v="1.8030000000000001E-2"/>
    <n v="60512"/>
    <n v="3277487.91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324.05"/>
    <n v="-29868.69"/>
    <n v="3.9699999999999996E-3"/>
    <n v="40274207.490000002"/>
    <n v="0"/>
    <n v="0"/>
    <n v="0"/>
    <n v="0"/>
    <n v="0"/>
    <n v="0"/>
    <n v="13324.050000000001"/>
    <n v="60512"/>
    <n v="73836.05"/>
  </r>
  <r>
    <n v="1"/>
    <d v="2020-05-01T00:00:00"/>
    <d v="2021-06-01T00:00:00"/>
    <n v="200227"/>
    <x v="6"/>
    <n v="40343584.350000001"/>
    <n v="40343584.350000001"/>
    <n v="1.8030000000000001E-2"/>
    <n v="60616.24"/>
    <n v="3123538.13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-214566.02000000002"/>
    <x v="3"/>
    <n v="13347"/>
    <n v="-16521.689999999999"/>
    <n v="3.9699999999999996E-3"/>
    <n v="40343584.350000001"/>
    <n v="0"/>
    <n v="0"/>
    <n v="0"/>
    <n v="0"/>
    <n v="0"/>
    <n v="0"/>
    <n v="13347"/>
    <n v="60616.24"/>
    <n v="-140602.78000000003"/>
  </r>
  <r>
    <n v="1"/>
    <d v="2020-05-01T00:00:00"/>
    <d v="2021-06-01T00:00:00"/>
    <n v="200227"/>
    <x v="7"/>
    <n v="40260025.140000001"/>
    <n v="40260025.140000001"/>
    <n v="1.8030000000000001E-2"/>
    <n v="60490.69"/>
    <n v="3173236.83"/>
    <n v="0"/>
    <n v="-473.5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-10791.99"/>
    <x v="3"/>
    <n v="13319.36"/>
    <n v="-3675.83"/>
    <n v="3.9699999999999996E-3"/>
    <n v="40260025.140000001"/>
    <n v="0"/>
    <n v="0"/>
    <n v="0"/>
    <n v="0"/>
    <n v="0"/>
    <n v="0"/>
    <n v="13319.36"/>
    <n v="60490.69"/>
    <n v="62544.560000000005"/>
  </r>
  <r>
    <n v="1"/>
    <d v="2020-05-01T00:00:00"/>
    <d v="2021-06-01T00:00:00"/>
    <n v="200227"/>
    <x v="8"/>
    <n v="40280393.310000002"/>
    <n v="40280393.310000002"/>
    <n v="1.8030000000000001E-2"/>
    <n v="60521.29"/>
    <n v="3233758.12"/>
    <n v="0"/>
    <n v="-4569.24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326.1"/>
    <n v="5081.03"/>
    <n v="3.9699999999999996E-3"/>
    <n v="40280393.310000002"/>
    <n v="0"/>
    <n v="0"/>
    <n v="0"/>
    <n v="0"/>
    <n v="0"/>
    <n v="0"/>
    <n v="13326.1"/>
    <n v="60521.29"/>
    <n v="69278.149999999994"/>
  </r>
  <r>
    <n v="1"/>
    <d v="2020-05-01T00:00:00"/>
    <d v="2021-06-01T00:00:00"/>
    <n v="200227"/>
    <x v="9"/>
    <n v="40398484.840000004"/>
    <n v="40398484.840000004"/>
    <n v="1.8030000000000001E-2"/>
    <n v="60698.720000000001"/>
    <n v="3294456.84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365.17"/>
    <n v="18446.2"/>
    <n v="3.9699999999999996E-3"/>
    <n v="40398484.840000004"/>
    <n v="0"/>
    <n v="0"/>
    <n v="0"/>
    <n v="0"/>
    <n v="0"/>
    <n v="0"/>
    <n v="13365.17"/>
    <n v="60698.720000000001"/>
    <n v="74063.89"/>
  </r>
  <r>
    <n v="1"/>
    <d v="2020-05-01T00:00:00"/>
    <d v="2021-06-01T00:00:00"/>
    <n v="200227"/>
    <x v="10"/>
    <n v="40490617.520000003"/>
    <n v="40490617.520000003"/>
    <n v="1.8030000000000001E-2"/>
    <n v="60837.15"/>
    <n v="3289892.51"/>
    <n v="0"/>
    <n v="-1927.83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-65401.48"/>
    <x v="3"/>
    <n v="13395.65"/>
    <n v="29914.02"/>
    <n v="3.9699999999999996E-3"/>
    <n v="40490617.520000003"/>
    <n v="0"/>
    <n v="0"/>
    <n v="0"/>
    <n v="0"/>
    <n v="0"/>
    <n v="0"/>
    <n v="13395.65"/>
    <n v="60837.15"/>
    <n v="6903.49"/>
  </r>
  <r>
    <n v="1"/>
    <d v="2020-05-01T00:00:00"/>
    <d v="2021-06-01T00:00:00"/>
    <n v="200227"/>
    <x v="11"/>
    <n v="40639534.850000001"/>
    <n v="40639534.850000001"/>
    <n v="1.8030000000000001E-2"/>
    <n v="61060.9"/>
    <n v="1002967.52"/>
    <n v="0"/>
    <n v="-918.64"/>
    <n v="0"/>
    <n v="0"/>
    <n v="0"/>
    <n v="0"/>
    <n v="0"/>
    <n v="-3289892.49"/>
    <n v="941906.6"/>
    <n v="0"/>
    <n v="0"/>
    <s v="FN-3801-Services PL-FNCF"/>
    <x v="10"/>
    <n v="15"/>
    <s v="Nat Gas Distribution Plant"/>
    <s v="3801-Services - Plastic"/>
    <n v="0"/>
    <n v="0"/>
    <x v="3"/>
    <n v="13444.91"/>
    <n v="21090.7"/>
    <n v="3.9699999999999996E-3"/>
    <n v="40639534.850000001"/>
    <n v="0"/>
    <n v="0"/>
    <n v="0"/>
    <n v="0"/>
    <n v="0"/>
    <n v="0"/>
    <n v="13444.91"/>
    <n v="61060.9"/>
    <n v="73587.17"/>
  </r>
  <r>
    <n v="1"/>
    <d v="2020-05-01T00:00:00"/>
    <d v="2021-06-01T00:00:00"/>
    <n v="200227"/>
    <x v="12"/>
    <n v="13778619.15"/>
    <n v="13778619.15"/>
    <n v="1.8030000000000001E-2"/>
    <n v="20702.38"/>
    <n v="1023669.9"/>
    <n v="0"/>
    <n v="-1123.57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4558.43"/>
    <n v="24525.56"/>
    <n v="3.9699999999999996E-3"/>
    <n v="13778619.15"/>
    <n v="0"/>
    <n v="0"/>
    <n v="0"/>
    <n v="0"/>
    <n v="0"/>
    <n v="0"/>
    <n v="4558.43"/>
    <n v="20702.38"/>
    <n v="24137.24"/>
  </r>
  <r>
    <n v="1"/>
    <d v="2020-05-01T00:00:00"/>
    <d v="2021-06-01T00:00:00"/>
    <n v="200227"/>
    <x v="13"/>
    <n v="13851963.15"/>
    <n v="13851963.15"/>
    <n v="1.8030000000000001E-2"/>
    <n v="20812.57"/>
    <n v="1040335.6"/>
    <n v="0"/>
    <n v="0.25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-4146.87"/>
    <x v="3"/>
    <n v="4582.6899999999996"/>
    <n v="29108.5"/>
    <n v="3.9699999999999996E-3"/>
    <n v="13851963.15"/>
    <n v="0"/>
    <n v="0"/>
    <n v="0"/>
    <n v="0"/>
    <n v="0"/>
    <n v="0"/>
    <n v="4582.6900000000005"/>
    <n v="20812.57"/>
    <n v="21248.639999999999"/>
  </r>
  <r>
    <n v="1"/>
    <d v="2020-05-01T00:00:00"/>
    <d v="2021-06-01T00:00:00"/>
    <n v="200273"/>
    <x v="0"/>
    <n v="1215742.32"/>
    <n v="1215742.32"/>
    <n v="1.8030000000000001E-2"/>
    <n v="1826.65"/>
    <n v="116779.65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02.21"/>
    <n v="25310.21"/>
    <n v="3.9699999999999996E-3"/>
    <n v="1215742.32"/>
    <n v="0"/>
    <n v="0"/>
    <n v="0"/>
    <n v="0"/>
    <n v="0"/>
    <n v="0"/>
    <n v="402.21000000000004"/>
    <n v="1826.65"/>
    <n v="2228.86"/>
  </r>
  <r>
    <n v="1"/>
    <d v="2020-05-01T00:00:00"/>
    <d v="2021-06-01T00:00:00"/>
    <n v="200273"/>
    <x v="1"/>
    <n v="1238010.1200000001"/>
    <n v="1238010.1200000001"/>
    <n v="1.8030000000000001E-2"/>
    <n v="1860.11"/>
    <n v="118639.76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09.58"/>
    <n v="25719.79"/>
    <n v="3.9699999999999996E-3"/>
    <n v="1238010.1200000001"/>
    <n v="0"/>
    <n v="0"/>
    <n v="0"/>
    <n v="0"/>
    <n v="0"/>
    <n v="0"/>
    <n v="409.58"/>
    <n v="1860.1100000000001"/>
    <n v="2269.69"/>
  </r>
  <r>
    <n v="1"/>
    <d v="2020-05-01T00:00:00"/>
    <d v="2021-06-01T00:00:00"/>
    <n v="200273"/>
    <x v="2"/>
    <n v="1246978.8799999999"/>
    <n v="1246978.8799999999"/>
    <n v="1.8030000000000001E-2"/>
    <n v="1873.59"/>
    <n v="120513.35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12.54"/>
    <n v="26132.33"/>
    <n v="3.9699999999999996E-3"/>
    <n v="1246978.8799999999"/>
    <n v="0"/>
    <n v="0"/>
    <n v="0"/>
    <n v="0"/>
    <n v="0"/>
    <n v="0"/>
    <n v="412.54"/>
    <n v="1873.5900000000001"/>
    <n v="2286.13"/>
  </r>
  <r>
    <n v="1"/>
    <d v="2020-05-01T00:00:00"/>
    <d v="2021-06-01T00:00:00"/>
    <n v="200273"/>
    <x v="3"/>
    <n v="1278243.3400000001"/>
    <n v="1278243.3400000001"/>
    <n v="1.8030000000000001E-2"/>
    <n v="1920.56"/>
    <n v="122433.91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22.89"/>
    <n v="26555.22"/>
    <n v="3.9699999999999996E-3"/>
    <n v="1278243.3400000001"/>
    <n v="0"/>
    <n v="0"/>
    <n v="0"/>
    <n v="0"/>
    <n v="0"/>
    <n v="0"/>
    <n v="422.89"/>
    <n v="1920.56"/>
    <n v="2343.4499999999998"/>
  </r>
  <r>
    <n v="1"/>
    <d v="2020-05-01T00:00:00"/>
    <d v="2021-06-01T00:00:00"/>
    <n v="200273"/>
    <x v="4"/>
    <n v="1278357.9099999999"/>
    <n v="1278357.9099999999"/>
    <n v="1.8030000000000001E-2"/>
    <n v="1920.73"/>
    <n v="124354.64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22.92"/>
    <n v="26978.14"/>
    <n v="3.9699999999999996E-3"/>
    <n v="1278357.9099999999"/>
    <n v="0"/>
    <n v="0"/>
    <n v="0"/>
    <n v="0"/>
    <n v="0"/>
    <n v="0"/>
    <n v="422.92"/>
    <n v="1920.73"/>
    <n v="2343.65"/>
  </r>
  <r>
    <n v="1"/>
    <d v="2020-05-01T00:00:00"/>
    <d v="2021-06-01T00:00:00"/>
    <n v="200273"/>
    <x v="5"/>
    <n v="1282971.9099999999"/>
    <n v="1282971.9099999999"/>
    <n v="1.8030000000000001E-2"/>
    <n v="1927.67"/>
    <n v="126282.31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24.45"/>
    <n v="27402.59"/>
    <n v="3.9699999999999996E-3"/>
    <n v="1282971.9099999999"/>
    <n v="0"/>
    <n v="0"/>
    <n v="0"/>
    <n v="0"/>
    <n v="0"/>
    <n v="0"/>
    <n v="424.45"/>
    <n v="1927.67"/>
    <n v="2352.12"/>
  </r>
  <r>
    <n v="1"/>
    <d v="2020-05-01T00:00:00"/>
    <d v="2021-06-01T00:00:00"/>
    <n v="200273"/>
    <x v="6"/>
    <n v="1353266.49"/>
    <n v="1353266.49"/>
    <n v="1.8030000000000001E-2"/>
    <n v="2033.28"/>
    <n v="128315.59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47.71"/>
    <n v="27850.3"/>
    <n v="3.9699999999999996E-3"/>
    <n v="1353266.49"/>
    <n v="0"/>
    <n v="0"/>
    <n v="0"/>
    <n v="0"/>
    <n v="0"/>
    <n v="0"/>
    <n v="447.71000000000004"/>
    <n v="2033.28"/>
    <n v="2480.9899999999998"/>
  </r>
  <r>
    <n v="1"/>
    <d v="2020-05-01T00:00:00"/>
    <d v="2021-06-01T00:00:00"/>
    <n v="200273"/>
    <x v="7"/>
    <n v="1360798.09"/>
    <n v="1360798.09"/>
    <n v="1.8030000000000001E-2"/>
    <n v="2044.6"/>
    <n v="130360.19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50.2"/>
    <n v="28300.5"/>
    <n v="3.9699999999999996E-3"/>
    <n v="1360798.09"/>
    <n v="0"/>
    <n v="0"/>
    <n v="0"/>
    <n v="0"/>
    <n v="0"/>
    <n v="0"/>
    <n v="450.2"/>
    <n v="2044.6000000000001"/>
    <n v="2494.7999999999997"/>
  </r>
  <r>
    <n v="1"/>
    <d v="2020-05-01T00:00:00"/>
    <d v="2021-06-01T00:00:00"/>
    <n v="200273"/>
    <x v="8"/>
    <n v="1395118.02"/>
    <n v="1395118.02"/>
    <n v="1.8030000000000001E-2"/>
    <n v="2096.16"/>
    <n v="132456.35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61.55"/>
    <n v="28762.05"/>
    <n v="3.9699999999999996E-3"/>
    <n v="1395118.02"/>
    <n v="0"/>
    <n v="0"/>
    <n v="0"/>
    <n v="0"/>
    <n v="0"/>
    <n v="0"/>
    <n v="461.55"/>
    <n v="2096.16"/>
    <n v="2557.71"/>
  </r>
  <r>
    <n v="1"/>
    <d v="2020-05-01T00:00:00"/>
    <d v="2021-06-01T00:00:00"/>
    <n v="200273"/>
    <x v="9"/>
    <n v="1469663.5"/>
    <n v="1469663.5"/>
    <n v="1.8030000000000001E-2"/>
    <n v="2208.17"/>
    <n v="134664.51999999999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86.21"/>
    <n v="29248.26"/>
    <n v="3.9699999999999996E-3"/>
    <n v="1469663.5"/>
    <n v="0"/>
    <n v="0"/>
    <n v="0"/>
    <n v="0"/>
    <n v="0"/>
    <n v="0"/>
    <n v="486.21000000000004"/>
    <n v="2208.17"/>
    <n v="2694.38"/>
  </r>
  <r>
    <n v="1"/>
    <d v="2020-05-01T00:00:00"/>
    <d v="2021-06-01T00:00:00"/>
    <n v="200273"/>
    <x v="10"/>
    <n v="1510348.13"/>
    <n v="1510348.13"/>
    <n v="1.8030000000000001E-2"/>
    <n v="2269.3000000000002"/>
    <n v="136933.82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99.67"/>
    <n v="29747.93"/>
    <n v="3.9699999999999996E-3"/>
    <n v="1510348.13"/>
    <n v="0"/>
    <n v="0"/>
    <n v="0"/>
    <n v="0"/>
    <n v="0"/>
    <n v="0"/>
    <n v="499.67"/>
    <n v="2269.3000000000002"/>
    <n v="2768.9700000000003"/>
  </r>
  <r>
    <n v="1"/>
    <d v="2020-05-01T00:00:00"/>
    <d v="2021-06-01T00:00:00"/>
    <n v="200273"/>
    <x v="11"/>
    <n v="1587581.83"/>
    <n v="1587581.83"/>
    <n v="1.8030000000000001E-2"/>
    <n v="2385.34"/>
    <n v="143241.07999999999"/>
    <n v="0"/>
    <n v="0"/>
    <n v="0"/>
    <n v="0"/>
    <n v="0"/>
    <n v="0"/>
    <n v="0"/>
    <n v="0"/>
    <n v="3921.92"/>
    <n v="0"/>
    <n v="0"/>
    <s v="FN-3801-Services PL-FNFB"/>
    <x v="10"/>
    <n v="15"/>
    <s v="Nat Gas Distribution Plant"/>
    <s v="3801-Services - Plastic"/>
    <n v="0"/>
    <n v="0"/>
    <x v="3"/>
    <n v="525.22"/>
    <n v="30308.81"/>
    <n v="3.9699999999999996E-3"/>
    <n v="1587581.83"/>
    <n v="0"/>
    <n v="0"/>
    <n v="0"/>
    <n v="0"/>
    <n v="0"/>
    <n v="0"/>
    <n v="525.22"/>
    <n v="2385.34"/>
    <n v="2910.5600000000004"/>
  </r>
  <r>
    <n v="1"/>
    <d v="2020-05-01T00:00:00"/>
    <d v="2021-06-01T00:00:00"/>
    <n v="200273"/>
    <x v="12"/>
    <n v="1992223.37"/>
    <n v="1992223.37"/>
    <n v="1.8030000000000001E-2"/>
    <n v="2993.32"/>
    <n v="146234.4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659.09"/>
    <n v="30967.9"/>
    <n v="3.9699999999999996E-3"/>
    <n v="1992223.37"/>
    <n v="0"/>
    <n v="0"/>
    <n v="0"/>
    <n v="0"/>
    <n v="0"/>
    <n v="0"/>
    <n v="659.09"/>
    <n v="2993.32"/>
    <n v="3652.4100000000003"/>
  </r>
  <r>
    <n v="1"/>
    <d v="2020-05-01T00:00:00"/>
    <d v="2021-06-01T00:00:00"/>
    <n v="200273"/>
    <x v="13"/>
    <n v="2117572.96"/>
    <n v="2117572.96"/>
    <n v="1.8030000000000001E-2"/>
    <n v="3181.65"/>
    <n v="149416.04999999999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700.56"/>
    <n v="31668.46"/>
    <n v="3.9699999999999996E-3"/>
    <n v="2117572.96"/>
    <n v="0"/>
    <n v="0"/>
    <n v="0"/>
    <n v="0"/>
    <n v="0"/>
    <n v="0"/>
    <n v="700.56000000000006"/>
    <n v="3181.65"/>
    <n v="3882.21"/>
  </r>
  <r>
    <n v="1"/>
    <d v="2020-05-01T00:00:00"/>
    <d v="2021-06-01T00:00:00"/>
    <n v="200319"/>
    <x v="0"/>
    <n v="0"/>
    <n v="0"/>
    <n v="1.8030000000000001E-2"/>
    <n v="0"/>
    <n v="7548873.4100000001"/>
    <n v="0"/>
    <n v="-37519.64"/>
    <n v="0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0"/>
    <n v="-232463.39"/>
    <n v="3.9699999999999996E-3"/>
    <n v="0"/>
    <n v="0"/>
    <n v="0"/>
    <n v="0"/>
    <n v="0"/>
    <n v="0"/>
    <n v="0"/>
    <n v="0"/>
    <n v="0"/>
    <n v="-37519.64"/>
  </r>
  <r>
    <n v="1"/>
    <d v="2020-05-01T00:00:00"/>
    <d v="2021-06-01T00:00:00"/>
    <n v="200319"/>
    <x v="1"/>
    <n v="224083.97"/>
    <n v="224083.97"/>
    <n v="1.8030000000000001E-2"/>
    <n v="336.69"/>
    <n v="7548873.4100000001"/>
    <n v="0"/>
    <n v="-29098.28"/>
    <n v="-336.69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74.13"/>
    <n v="-261487.54"/>
    <n v="3.9699999999999996E-3"/>
    <n v="224083.97"/>
    <n v="0"/>
    <n v="0"/>
    <n v="0"/>
    <n v="0"/>
    <n v="0"/>
    <n v="0"/>
    <n v="74.13"/>
    <n v="0"/>
    <n v="-29024.149999999998"/>
  </r>
  <r>
    <n v="1"/>
    <d v="2020-05-01T00:00:00"/>
    <d v="2021-06-01T00:00:00"/>
    <n v="200319"/>
    <x v="2"/>
    <n v="512700.15"/>
    <n v="512700.15"/>
    <n v="1.8030000000000001E-2"/>
    <n v="770.33"/>
    <n v="7548873.4100000001"/>
    <n v="0"/>
    <n v="-36220.1"/>
    <n v="-770.33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169.62"/>
    <n v="-297538.02"/>
    <n v="3.9699999999999996E-3"/>
    <n v="512700.15"/>
    <n v="0"/>
    <n v="0"/>
    <n v="0"/>
    <n v="0"/>
    <n v="0"/>
    <n v="0"/>
    <n v="169.62"/>
    <n v="0"/>
    <n v="-36050.479999999996"/>
  </r>
  <r>
    <n v="1"/>
    <d v="2020-05-01T00:00:00"/>
    <d v="2021-06-01T00:00:00"/>
    <n v="200319"/>
    <x v="3"/>
    <n v="892077.99"/>
    <n v="892077.99"/>
    <n v="1.8030000000000001E-2"/>
    <n v="1340.35"/>
    <n v="7548873.4100000001"/>
    <n v="0"/>
    <n v="-24100.36"/>
    <n v="-1340.35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295.13"/>
    <n v="-321343.25"/>
    <n v="3.9699999999999996E-3"/>
    <n v="892077.99"/>
    <n v="0"/>
    <n v="0"/>
    <n v="0"/>
    <n v="0"/>
    <n v="0"/>
    <n v="0"/>
    <n v="295.13"/>
    <n v="0"/>
    <n v="-23805.23"/>
  </r>
  <r>
    <n v="1"/>
    <d v="2020-05-01T00:00:00"/>
    <d v="2021-06-01T00:00:00"/>
    <n v="200319"/>
    <x v="4"/>
    <n v="1158049.3899999999"/>
    <n v="1158049.3899999999"/>
    <n v="1.8030000000000001E-2"/>
    <n v="1739.97"/>
    <n v="7548873.4100000001"/>
    <n v="0"/>
    <n v="-75597.350000000006"/>
    <n v="-1739.97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383.12"/>
    <n v="-396557.48"/>
    <n v="3.9699999999999996E-3"/>
    <n v="1158049.3899999999"/>
    <n v="0"/>
    <n v="0"/>
    <n v="0"/>
    <n v="0"/>
    <n v="0"/>
    <n v="0"/>
    <n v="383.12"/>
    <n v="0"/>
    <n v="-75214.23000000001"/>
  </r>
  <r>
    <n v="1"/>
    <d v="2020-05-01T00:00:00"/>
    <d v="2021-06-01T00:00:00"/>
    <n v="200319"/>
    <x v="5"/>
    <n v="1717143.54"/>
    <n v="1717143.54"/>
    <n v="1.8030000000000001E-2"/>
    <n v="2580.0100000000002"/>
    <n v="7548873.4100000001"/>
    <n v="0"/>
    <n v="0"/>
    <n v="-2580.0100000000002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568.09"/>
    <n v="-395989.39"/>
    <n v="3.9699999999999996E-3"/>
    <n v="1717143.54"/>
    <n v="0"/>
    <n v="0"/>
    <n v="0"/>
    <n v="0"/>
    <n v="0"/>
    <n v="0"/>
    <n v="568.09"/>
    <n v="0"/>
    <n v="568.09"/>
  </r>
  <r>
    <n v="1"/>
    <d v="2020-05-01T00:00:00"/>
    <d v="2021-06-01T00:00:00"/>
    <n v="200319"/>
    <x v="6"/>
    <n v="1970831.97"/>
    <n v="1970831.97"/>
    <n v="1.8030000000000001E-2"/>
    <n v="2961.18"/>
    <n v="7548873.4100000001"/>
    <n v="0"/>
    <n v="0"/>
    <n v="-2961.18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652.02"/>
    <n v="-395337.37"/>
    <n v="3.9699999999999996E-3"/>
    <n v="1970831.97"/>
    <n v="0"/>
    <n v="0"/>
    <n v="0"/>
    <n v="0"/>
    <n v="0"/>
    <n v="0"/>
    <n v="652.02"/>
    <n v="0"/>
    <n v="652.02"/>
  </r>
  <r>
    <n v="1"/>
    <d v="2020-05-01T00:00:00"/>
    <d v="2021-06-01T00:00:00"/>
    <n v="200319"/>
    <x v="7"/>
    <n v="2149511.56"/>
    <n v="2149511.56"/>
    <n v="1.8030000000000001E-2"/>
    <n v="3229.64"/>
    <n v="7548873.4100000001"/>
    <n v="0"/>
    <n v="-2935.97"/>
    <n v="-3229.64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711.13"/>
    <n v="-397562.21"/>
    <n v="3.9699999999999996E-3"/>
    <n v="2149511.56"/>
    <n v="0"/>
    <n v="0"/>
    <n v="0"/>
    <n v="0"/>
    <n v="0"/>
    <n v="0"/>
    <n v="711.13"/>
    <n v="0"/>
    <n v="-2224.8399999999997"/>
  </r>
  <r>
    <n v="1"/>
    <d v="2020-05-01T00:00:00"/>
    <d v="2021-06-01T00:00:00"/>
    <n v="200319"/>
    <x v="8"/>
    <n v="1949182.38"/>
    <n v="1949182.38"/>
    <n v="1.8030000000000001E-2"/>
    <n v="2928.65"/>
    <n v="7548873.4100000001"/>
    <n v="0"/>
    <n v="-4771.88"/>
    <n v="-2928.65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644.85"/>
    <n v="-401689.24"/>
    <n v="3.9699999999999996E-3"/>
    <n v="1949182.38"/>
    <n v="0"/>
    <n v="0"/>
    <n v="0"/>
    <n v="0"/>
    <n v="0"/>
    <n v="0"/>
    <n v="644.85"/>
    <n v="0"/>
    <n v="-4127.03"/>
  </r>
  <r>
    <n v="1"/>
    <d v="2020-05-01T00:00:00"/>
    <d v="2021-06-01T00:00:00"/>
    <n v="200319"/>
    <x v="9"/>
    <n v="2381200.19"/>
    <n v="2381200.19"/>
    <n v="1.8030000000000001E-2"/>
    <n v="3577.75"/>
    <n v="7548873.4100000001"/>
    <n v="0"/>
    <n v="-567.87"/>
    <n v="-3577.75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787.78"/>
    <n v="-401469.33"/>
    <n v="3.9699999999999996E-3"/>
    <n v="2381200.19"/>
    <n v="0"/>
    <n v="0"/>
    <n v="0"/>
    <n v="0"/>
    <n v="0"/>
    <n v="0"/>
    <n v="787.78"/>
    <n v="0"/>
    <n v="219.90999999999997"/>
  </r>
  <r>
    <n v="1"/>
    <d v="2020-05-01T00:00:00"/>
    <d v="2021-06-01T00:00:00"/>
    <n v="200319"/>
    <x v="10"/>
    <n v="2703208.47"/>
    <n v="2703208.47"/>
    <n v="1.8030000000000001E-2"/>
    <n v="4061.57"/>
    <n v="7559441.3799999999"/>
    <n v="10567.97"/>
    <n v="0"/>
    <n v="-4061.57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894.31"/>
    <n v="-400575.02"/>
    <n v="3.9699999999999996E-3"/>
    <n v="2703208.47"/>
    <n v="0"/>
    <n v="0"/>
    <n v="0"/>
    <n v="0"/>
    <n v="0"/>
    <n v="0"/>
    <n v="894.31000000000006"/>
    <n v="10567.97"/>
    <n v="11462.279999999999"/>
  </r>
  <r>
    <n v="1"/>
    <d v="2020-05-01T00:00:00"/>
    <d v="2021-06-01T00:00:00"/>
    <n v="200319"/>
    <x v="11"/>
    <n v="2957908.98"/>
    <n v="2957908.98"/>
    <n v="1.8030000000000001E-2"/>
    <n v="4444.26"/>
    <n v="9905094.3800000008"/>
    <n v="0"/>
    <n v="-24635.919999999998"/>
    <n v="0"/>
    <n v="0"/>
    <n v="0"/>
    <n v="0"/>
    <n v="0"/>
    <n v="0"/>
    <n v="2341208.7400000002"/>
    <n v="0"/>
    <n v="0"/>
    <s v="FN-3801-Services PL-FNSF"/>
    <x v="10"/>
    <n v="15"/>
    <s v="Nat Gas Distribution Plant"/>
    <s v="3801-Services - Plastic"/>
    <n v="0"/>
    <n v="0"/>
    <x v="3"/>
    <n v="978.57"/>
    <n v="-402944.42"/>
    <n v="3.9699999999999996E-3"/>
    <n v="2957908.98"/>
    <n v="0"/>
    <n v="0"/>
    <n v="0"/>
    <n v="0"/>
    <n v="0"/>
    <n v="0"/>
    <n v="978.57"/>
    <n v="4444.26"/>
    <n v="-19213.089999999997"/>
  </r>
  <r>
    <n v="1"/>
    <d v="2020-05-01T00:00:00"/>
    <d v="2021-06-01T00:00:00"/>
    <n v="200319"/>
    <x v="12"/>
    <n v="29953782.91"/>
    <n v="29953782.91"/>
    <n v="1.8030000000000001E-2"/>
    <n v="45005.56"/>
    <n v="9950099.9399999995"/>
    <n v="0"/>
    <n v="-4169.5"/>
    <n v="0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9909.7099999999991"/>
    <n v="-397204.21"/>
    <n v="3.9699999999999996E-3"/>
    <n v="29953782.91"/>
    <n v="0"/>
    <n v="0"/>
    <n v="0"/>
    <n v="0"/>
    <n v="0"/>
    <n v="0"/>
    <n v="9909.7100000000009"/>
    <n v="45005.56"/>
    <n v="50745.77"/>
  </r>
  <r>
    <n v="1"/>
    <d v="2020-05-01T00:00:00"/>
    <d v="2021-06-01T00:00:00"/>
    <n v="200319"/>
    <x v="13"/>
    <n v="30428332.140000001"/>
    <n v="30428332.140000001"/>
    <n v="1.8030000000000001E-2"/>
    <n v="45718.57"/>
    <n v="9995818.5099999998"/>
    <n v="0"/>
    <n v="-6875.73"/>
    <n v="0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10066.709999999999"/>
    <n v="-394013.23"/>
    <n v="3.9699999999999996E-3"/>
    <n v="30428332.140000001"/>
    <n v="0"/>
    <n v="0"/>
    <n v="0"/>
    <n v="0"/>
    <n v="0"/>
    <n v="0"/>
    <n v="10066.710000000001"/>
    <n v="45718.57"/>
    <n v="48909.55"/>
  </r>
  <r>
    <n v="1"/>
    <d v="2020-05-01T00:00:00"/>
    <d v="2021-06-01T00:00:00"/>
    <n v="155"/>
    <x v="0"/>
    <n v="0"/>
    <n v="0"/>
    <n v="0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5"/>
    <x v="1"/>
    <n v="0"/>
    <n v="0"/>
    <n v="0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5"/>
    <x v="2"/>
    <n v="0"/>
    <n v="0"/>
    <n v="0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5"/>
    <x v="3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4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5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6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7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8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9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10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11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12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155"/>
    <x v="13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28"/>
    <x v="0"/>
    <n v="1639341.88"/>
    <n v="1639341.88"/>
    <n v="4.0890000000000003E-2"/>
    <n v="5586.06"/>
    <n v="467400.16"/>
    <n v="0"/>
    <n v="-1677.14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684269.68"/>
    <n v="5.1110000000000003E-2"/>
    <n v="1639341.88"/>
    <n v="0"/>
    <n v="0"/>
    <n v="0"/>
    <n v="0"/>
    <n v="0"/>
    <n v="0"/>
    <n v="6982.2300000000005"/>
    <n v="5586.06"/>
    <n v="10891.150000000001"/>
  </r>
  <r>
    <n v="1"/>
    <d v="2020-05-01T00:00:00"/>
    <d v="2021-06-01T00:00:00"/>
    <n v="200228"/>
    <x v="1"/>
    <n v="1639341.88"/>
    <n v="1639341.88"/>
    <n v="4.0890000000000003E-2"/>
    <n v="5586.06"/>
    <n v="472986.22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691251.91"/>
    <n v="5.1110000000000003E-2"/>
    <n v="1639341.88"/>
    <n v="0"/>
    <n v="0"/>
    <n v="0"/>
    <n v="0"/>
    <n v="0"/>
    <n v="0"/>
    <n v="6982.2300000000005"/>
    <n v="5586.06"/>
    <n v="12568.29"/>
  </r>
  <r>
    <n v="1"/>
    <d v="2020-05-01T00:00:00"/>
    <d v="2021-06-01T00:00:00"/>
    <n v="200228"/>
    <x v="2"/>
    <n v="1639341.88"/>
    <n v="1639341.88"/>
    <n v="4.0890000000000003E-2"/>
    <n v="5586.06"/>
    <n v="478572.28"/>
    <n v="0"/>
    <n v="-192.58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698041.56"/>
    <n v="5.1110000000000003E-2"/>
    <n v="1639341.88"/>
    <n v="0"/>
    <n v="0"/>
    <n v="0"/>
    <n v="0"/>
    <n v="0"/>
    <n v="0"/>
    <n v="6982.2300000000005"/>
    <n v="5586.06"/>
    <n v="12375.710000000001"/>
  </r>
  <r>
    <n v="1"/>
    <d v="2020-05-01T00:00:00"/>
    <d v="2021-06-01T00:00:00"/>
    <n v="200228"/>
    <x v="3"/>
    <n v="1639341.88"/>
    <n v="1639341.88"/>
    <n v="4.0890000000000003E-2"/>
    <n v="5586.06"/>
    <n v="484158.34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705023.79"/>
    <n v="5.1110000000000003E-2"/>
    <n v="1639341.88"/>
    <n v="0"/>
    <n v="0"/>
    <n v="0"/>
    <n v="0"/>
    <n v="0"/>
    <n v="0"/>
    <n v="6982.2300000000005"/>
    <n v="5586.06"/>
    <n v="12568.29"/>
  </r>
  <r>
    <n v="1"/>
    <d v="2020-05-01T00:00:00"/>
    <d v="2021-06-01T00:00:00"/>
    <n v="200228"/>
    <x v="4"/>
    <n v="1639341.88"/>
    <n v="1639341.88"/>
    <n v="4.0890000000000003E-2"/>
    <n v="5586.06"/>
    <n v="489744.4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712006.02"/>
    <n v="5.1110000000000003E-2"/>
    <n v="1639341.88"/>
    <n v="0"/>
    <n v="0"/>
    <n v="0"/>
    <n v="0"/>
    <n v="0"/>
    <n v="0"/>
    <n v="6982.2300000000005"/>
    <n v="5586.06"/>
    <n v="12568.29"/>
  </r>
  <r>
    <n v="1"/>
    <d v="2020-05-01T00:00:00"/>
    <d v="2021-06-01T00:00:00"/>
    <n v="200228"/>
    <x v="5"/>
    <n v="1639341.88"/>
    <n v="1639341.88"/>
    <n v="4.0890000000000003E-2"/>
    <n v="5586.06"/>
    <n v="495330.46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718988.25"/>
    <n v="5.1110000000000003E-2"/>
    <n v="1639341.88"/>
    <n v="0"/>
    <n v="0"/>
    <n v="0"/>
    <n v="0"/>
    <n v="0"/>
    <n v="0"/>
    <n v="6982.2300000000005"/>
    <n v="5586.06"/>
    <n v="12568.29"/>
  </r>
  <r>
    <n v="1"/>
    <d v="2020-05-01T00:00:00"/>
    <d v="2021-06-01T00:00:00"/>
    <n v="200228"/>
    <x v="6"/>
    <n v="1639341.88"/>
    <n v="1639341.88"/>
    <n v="4.0890000000000003E-2"/>
    <n v="5586.06"/>
    <n v="465590.01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-35326.51"/>
    <x v="3"/>
    <n v="6982.23"/>
    <n v="725970.48"/>
    <n v="5.1110000000000003E-2"/>
    <n v="1639341.88"/>
    <n v="0"/>
    <n v="0"/>
    <n v="0"/>
    <n v="0"/>
    <n v="0"/>
    <n v="0"/>
    <n v="6982.2300000000005"/>
    <n v="5586.06"/>
    <n v="-22758.22"/>
  </r>
  <r>
    <n v="1"/>
    <d v="2020-05-01T00:00:00"/>
    <d v="2021-06-01T00:00:00"/>
    <n v="200228"/>
    <x v="7"/>
    <n v="1604015.37"/>
    <n v="1604015.37"/>
    <n v="4.0890000000000003E-2"/>
    <n v="5465.68"/>
    <n v="469868.26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-1187.43"/>
    <x v="3"/>
    <n v="6831.77"/>
    <n v="732802.25"/>
    <n v="5.1110000000000003E-2"/>
    <n v="1604015.37"/>
    <n v="0"/>
    <n v="0"/>
    <n v="0"/>
    <n v="0"/>
    <n v="0"/>
    <n v="0"/>
    <n v="6831.77"/>
    <n v="5465.68"/>
    <n v="11110.02"/>
  </r>
  <r>
    <n v="1"/>
    <d v="2020-05-01T00:00:00"/>
    <d v="2021-06-01T00:00:00"/>
    <n v="200228"/>
    <x v="8"/>
    <n v="1602827.94"/>
    <n v="1602827.94"/>
    <n v="4.0890000000000003E-2"/>
    <n v="5461.64"/>
    <n v="475329.9"/>
    <n v="0"/>
    <n v="-3271.56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826.71"/>
    <n v="736357.4"/>
    <n v="5.1110000000000003E-2"/>
    <n v="1602827.94"/>
    <n v="0"/>
    <n v="0"/>
    <n v="0"/>
    <n v="0"/>
    <n v="0"/>
    <n v="0"/>
    <n v="6826.71"/>
    <n v="5461.64"/>
    <n v="9016.7900000000009"/>
  </r>
  <r>
    <n v="1"/>
    <d v="2020-05-01T00:00:00"/>
    <d v="2021-06-01T00:00:00"/>
    <n v="200228"/>
    <x v="9"/>
    <n v="1605198.35"/>
    <n v="1605198.35"/>
    <n v="4.0890000000000003E-2"/>
    <n v="5469.71"/>
    <n v="480799.61"/>
    <n v="0"/>
    <n v="-4568.8900000000003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836.81"/>
    <n v="738625.32"/>
    <n v="5.1110000000000003E-2"/>
    <n v="1605198.35"/>
    <n v="0"/>
    <n v="0"/>
    <n v="0"/>
    <n v="0"/>
    <n v="0"/>
    <n v="0"/>
    <n v="6836.81"/>
    <n v="5469.71"/>
    <n v="7737.63"/>
  </r>
  <r>
    <n v="1"/>
    <d v="2020-05-01T00:00:00"/>
    <d v="2021-06-01T00:00:00"/>
    <n v="200228"/>
    <x v="10"/>
    <n v="1606726.56"/>
    <n v="1606726.56"/>
    <n v="4.0890000000000003E-2"/>
    <n v="5474.92"/>
    <n v="481877.08"/>
    <n v="0"/>
    <n v="-59032.72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-4397.45"/>
    <x v="3"/>
    <n v="6843.32"/>
    <n v="686435.92"/>
    <n v="5.1110000000000003E-2"/>
    <n v="1606726.56"/>
    <n v="0"/>
    <n v="0"/>
    <n v="0"/>
    <n v="0"/>
    <n v="0"/>
    <n v="0"/>
    <n v="6843.32"/>
    <n v="5474.92"/>
    <n v="-51111.93"/>
  </r>
  <r>
    <n v="1"/>
    <d v="2020-05-01T00:00:00"/>
    <d v="2021-06-01T00:00:00"/>
    <n v="200228"/>
    <x v="11"/>
    <n v="1600799.96"/>
    <n v="1600799.96"/>
    <n v="4.0890000000000003E-2"/>
    <n v="5454.73"/>
    <n v="487331.81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818.07"/>
    <n v="693253.99"/>
    <n v="5.1110000000000003E-2"/>
    <n v="1600799.96"/>
    <n v="0"/>
    <n v="0"/>
    <n v="0"/>
    <n v="0"/>
    <n v="0"/>
    <n v="0"/>
    <n v="6818.07"/>
    <n v="5454.7300000000005"/>
    <n v="12272.8"/>
  </r>
  <r>
    <n v="1"/>
    <d v="2020-05-01T00:00:00"/>
    <d v="2021-06-01T00:00:00"/>
    <n v="200228"/>
    <x v="12"/>
    <n v="1600799.96"/>
    <n v="1600799.96"/>
    <n v="4.0890000000000003E-2"/>
    <n v="5454.73"/>
    <n v="492786.54"/>
    <n v="0"/>
    <n v="2611.29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818.07"/>
    <n v="702683.35"/>
    <n v="5.1110000000000003E-2"/>
    <n v="1600799.96"/>
    <n v="0"/>
    <n v="0"/>
    <n v="0"/>
    <n v="0"/>
    <n v="0"/>
    <n v="0"/>
    <n v="6818.07"/>
    <n v="5454.7300000000005"/>
    <n v="14884.09"/>
  </r>
  <r>
    <n v="1"/>
    <d v="2020-05-01T00:00:00"/>
    <d v="2021-06-01T00:00:00"/>
    <n v="200228"/>
    <x v="13"/>
    <n v="1600752.51"/>
    <n v="1600752.51"/>
    <n v="4.0890000000000003E-2"/>
    <n v="5454.56"/>
    <n v="161420.32"/>
    <n v="0"/>
    <n v="-16796.3"/>
    <n v="0"/>
    <n v="0"/>
    <n v="0"/>
    <n v="0"/>
    <n v="0"/>
    <n v="-335367.06"/>
    <n v="0"/>
    <n v="0"/>
    <n v="0"/>
    <s v="FN-3802-Services ST-FNCF"/>
    <x v="11"/>
    <n v="15"/>
    <s v="Nat Gas Distribution Plant"/>
    <s v="3802-Services - Other"/>
    <n v="0"/>
    <n v="-1453.72"/>
    <x v="3"/>
    <n v="6817.87"/>
    <n v="214492.22"/>
    <n v="5.1110000000000003E-2"/>
    <n v="1600752.51"/>
    <n v="0"/>
    <n v="0"/>
    <n v="0"/>
    <n v="0"/>
    <n v="0"/>
    <n v="0"/>
    <n v="6817.87"/>
    <n v="5454.56"/>
    <n v="-5977.5899999999983"/>
  </r>
  <r>
    <n v="1"/>
    <d v="2020-05-01T00:00:00"/>
    <d v="2021-06-01T00:00:00"/>
    <n v="200274"/>
    <x v="0"/>
    <n v="0"/>
    <n v="0"/>
    <n v="0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4"/>
    <x v="1"/>
    <n v="0"/>
    <n v="0"/>
    <n v="0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4"/>
    <x v="2"/>
    <n v="0"/>
    <n v="0"/>
    <n v="0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4"/>
    <x v="3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4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5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6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7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8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9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10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11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12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274"/>
    <x v="13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320"/>
    <x v="0"/>
    <n v="0"/>
    <n v="0"/>
    <n v="4.0890000000000003E-2"/>
    <n v="0"/>
    <n v="703361.21"/>
    <n v="0"/>
    <n v="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52807.48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320"/>
    <x v="1"/>
    <n v="0"/>
    <n v="0"/>
    <n v="4.0890000000000003E-2"/>
    <n v="0"/>
    <n v="703361.21"/>
    <n v="0"/>
    <n v="-64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52167.48"/>
    <n v="5.1110000000000003E-2"/>
    <n v="0"/>
    <n v="0"/>
    <n v="0"/>
    <n v="0"/>
    <n v="0"/>
    <n v="0"/>
    <n v="0"/>
    <n v="0"/>
    <n v="0"/>
    <n v="-640"/>
  </r>
  <r>
    <n v="1"/>
    <d v="2020-05-01T00:00:00"/>
    <d v="2021-06-01T00:00:00"/>
    <n v="200320"/>
    <x v="2"/>
    <n v="0"/>
    <n v="0"/>
    <n v="4.0890000000000003E-2"/>
    <n v="0"/>
    <n v="703361.21"/>
    <n v="0"/>
    <n v="-3339.5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48827.98"/>
    <n v="5.1110000000000003E-2"/>
    <n v="0"/>
    <n v="0"/>
    <n v="0"/>
    <n v="0"/>
    <n v="0"/>
    <n v="0"/>
    <n v="0"/>
    <n v="0"/>
    <n v="0"/>
    <n v="-3339.5"/>
  </r>
  <r>
    <n v="1"/>
    <d v="2020-05-01T00:00:00"/>
    <d v="2021-06-01T00:00:00"/>
    <n v="200320"/>
    <x v="3"/>
    <n v="0"/>
    <n v="0"/>
    <n v="4.0890000000000003E-2"/>
    <n v="0"/>
    <n v="703361.21"/>
    <n v="0"/>
    <n v="-18328.22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30499.76"/>
    <n v="5.1110000000000003E-2"/>
    <n v="0"/>
    <n v="0"/>
    <n v="0"/>
    <n v="0"/>
    <n v="0"/>
    <n v="0"/>
    <n v="0"/>
    <n v="0"/>
    <n v="0"/>
    <n v="-18328.22"/>
  </r>
  <r>
    <n v="1"/>
    <d v="2020-05-01T00:00:00"/>
    <d v="2021-06-01T00:00:00"/>
    <n v="200320"/>
    <x v="4"/>
    <n v="0"/>
    <n v="0"/>
    <n v="4.0890000000000003E-2"/>
    <n v="0"/>
    <n v="703361.21"/>
    <n v="0"/>
    <n v="-20910.27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09589.49"/>
    <n v="5.1110000000000003E-2"/>
    <n v="0"/>
    <n v="0"/>
    <n v="0"/>
    <n v="0"/>
    <n v="0"/>
    <n v="0"/>
    <n v="0"/>
    <n v="0"/>
    <n v="0"/>
    <n v="-20910.27"/>
  </r>
  <r>
    <n v="1"/>
    <d v="2020-05-01T00:00:00"/>
    <d v="2021-06-01T00:00:00"/>
    <n v="200320"/>
    <x v="5"/>
    <n v="0"/>
    <n v="0"/>
    <n v="4.0890000000000003E-2"/>
    <n v="0"/>
    <n v="703361.21"/>
    <n v="0"/>
    <n v="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09589.49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320"/>
    <x v="6"/>
    <n v="0"/>
    <n v="0"/>
    <n v="4.0890000000000003E-2"/>
    <n v="0"/>
    <n v="703361.21"/>
    <n v="0"/>
    <n v="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09589.49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320"/>
    <x v="7"/>
    <n v="0"/>
    <n v="0"/>
    <n v="4.0890000000000003E-2"/>
    <n v="0"/>
    <n v="703361.21"/>
    <n v="0"/>
    <n v="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09589.49"/>
    <n v="5.1110000000000003E-2"/>
    <n v="0"/>
    <n v="0"/>
    <n v="0"/>
    <n v="0"/>
    <n v="0"/>
    <n v="0"/>
    <n v="0"/>
    <n v="0"/>
    <n v="0"/>
    <n v="0"/>
  </r>
  <r>
    <n v="1"/>
    <d v="2020-05-01T00:00:00"/>
    <d v="2021-06-01T00:00:00"/>
    <n v="200320"/>
    <x v="8"/>
    <n v="0"/>
    <n v="0"/>
    <n v="4.0890000000000003E-2"/>
    <n v="0"/>
    <n v="703361.21"/>
    <n v="0"/>
    <n v="-53454.13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756135.36"/>
    <n v="5.1110000000000003E-2"/>
    <n v="0"/>
    <n v="0"/>
    <n v="0"/>
    <n v="0"/>
    <n v="0"/>
    <n v="0"/>
    <n v="0"/>
    <n v="0"/>
    <n v="0"/>
    <n v="-53454.13"/>
  </r>
  <r>
    <n v="1"/>
    <d v="2020-05-01T00:00:00"/>
    <d v="2021-06-01T00:00:00"/>
    <n v="200320"/>
    <x v="9"/>
    <n v="2040.99"/>
    <n v="2040.99"/>
    <n v="4.0890000000000003E-2"/>
    <n v="6.95"/>
    <n v="703361.21"/>
    <n v="0"/>
    <n v="22847.599999999999"/>
    <n v="-6.95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8.69"/>
    <n v="778991.65"/>
    <n v="5.1110000000000003E-2"/>
    <n v="2040.99"/>
    <n v="0"/>
    <n v="0"/>
    <n v="0"/>
    <n v="0"/>
    <n v="0"/>
    <n v="0"/>
    <n v="8.69"/>
    <n v="0"/>
    <n v="22856.289999999997"/>
  </r>
  <r>
    <n v="1"/>
    <d v="2020-05-01T00:00:00"/>
    <d v="2021-06-01T00:00:00"/>
    <n v="200320"/>
    <x v="10"/>
    <n v="2041.31"/>
    <n v="2041.31"/>
    <n v="4.0890000000000003E-2"/>
    <n v="6.96"/>
    <n v="703375.12"/>
    <n v="13.91"/>
    <n v="-12618.14"/>
    <n v="-6.96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8.69"/>
    <n v="766382.2"/>
    <n v="5.1110000000000003E-2"/>
    <n v="2041.31"/>
    <n v="0"/>
    <n v="0"/>
    <n v="0"/>
    <n v="0"/>
    <n v="0"/>
    <n v="0"/>
    <n v="8.69"/>
    <n v="13.91"/>
    <n v="-12595.539999999999"/>
  </r>
  <r>
    <n v="1"/>
    <d v="2020-05-01T00:00:00"/>
    <d v="2021-06-01T00:00:00"/>
    <n v="200320"/>
    <x v="11"/>
    <n v="2041.31"/>
    <n v="2041.31"/>
    <n v="4.0890000000000003E-2"/>
    <n v="6.96"/>
    <n v="703382.08"/>
    <n v="6.96"/>
    <n v="0"/>
    <n v="-6.96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8.69"/>
    <n v="766390.89"/>
    <n v="5.1110000000000003E-2"/>
    <n v="2041.31"/>
    <n v="0"/>
    <n v="0"/>
    <n v="0"/>
    <n v="0"/>
    <n v="0"/>
    <n v="0"/>
    <n v="8.69"/>
    <n v="6.96"/>
    <n v="15.649999999999999"/>
  </r>
  <r>
    <n v="1"/>
    <d v="2020-05-01T00:00:00"/>
    <d v="2021-06-01T00:00:00"/>
    <n v="200320"/>
    <x v="12"/>
    <n v="2041.31"/>
    <n v="2041.31"/>
    <n v="4.0890000000000003E-2"/>
    <n v="6.96"/>
    <n v="703389.04"/>
    <n v="6.96"/>
    <n v="0"/>
    <n v="-6.96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8.69"/>
    <n v="766399.58"/>
    <n v="5.1110000000000003E-2"/>
    <n v="2041.31"/>
    <n v="0"/>
    <n v="0"/>
    <n v="0"/>
    <n v="0"/>
    <n v="0"/>
    <n v="0"/>
    <n v="8.69"/>
    <n v="6.96"/>
    <n v="15.649999999999999"/>
  </r>
  <r>
    <n v="1"/>
    <d v="2020-05-01T00:00:00"/>
    <d v="2021-06-01T00:00:00"/>
    <n v="200320"/>
    <x v="13"/>
    <n v="2041.31"/>
    <n v="2041.31"/>
    <n v="4.0890000000000003E-2"/>
    <n v="6.96"/>
    <n v="1038763.06"/>
    <n v="6.96"/>
    <n v="-1735.38"/>
    <n v="-6.96"/>
    <n v="0"/>
    <n v="0"/>
    <n v="0"/>
    <n v="0"/>
    <n v="0"/>
    <n v="335367.06"/>
    <n v="0"/>
    <n v="0"/>
    <s v="FN-3802-Services ST-FNSF"/>
    <x v="11"/>
    <n v="15"/>
    <s v="Nat Gas Distribution Plant"/>
    <s v="3802-Services - Other"/>
    <n v="0"/>
    <n v="0"/>
    <x v="3"/>
    <n v="8.69"/>
    <n v="1242885.5900000001"/>
    <n v="5.1110000000000003E-2"/>
    <n v="2041.31"/>
    <n v="0"/>
    <n v="0"/>
    <n v="0"/>
    <n v="0"/>
    <n v="0"/>
    <n v="0"/>
    <n v="8.69"/>
    <n v="6.96"/>
    <n v="-1719.73"/>
  </r>
  <r>
    <n v="1"/>
    <d v="2020-05-01T00:00:00"/>
    <d v="2021-06-01T00:00:00"/>
    <n v="156"/>
    <x v="0"/>
    <n v="0"/>
    <n v="0"/>
    <n v="0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6"/>
    <x v="1"/>
    <n v="0"/>
    <n v="0"/>
    <n v="0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6"/>
    <x v="2"/>
    <n v="0"/>
    <n v="0"/>
    <n v="0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6"/>
    <x v="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4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5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6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7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8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9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10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11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12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156"/>
    <x v="1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29"/>
    <x v="0"/>
    <n v="28326639.059999999"/>
    <n v="28326639.059999999"/>
    <n v="1.8030000000000001E-2"/>
    <n v="42560.78"/>
    <n v="655030.78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71.4"/>
    <n v="-1323472.81"/>
    <n v="3.9699999999999996E-3"/>
    <n v="28326639.059999999"/>
    <n v="0"/>
    <n v="0"/>
    <n v="0"/>
    <n v="0"/>
    <n v="0"/>
    <n v="0"/>
    <n v="9371.4"/>
    <n v="42560.78"/>
    <n v="51932.18"/>
  </r>
  <r>
    <n v="1"/>
    <d v="2020-05-01T00:00:00"/>
    <d v="2021-06-01T00:00:00"/>
    <n v="200229"/>
    <x v="1"/>
    <n v="28340644.829999998"/>
    <n v="28340644.829999998"/>
    <n v="1.8030000000000001E-2"/>
    <n v="42581.82"/>
    <n v="697612.6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76.0300000000007"/>
    <n v="-1314096.78"/>
    <n v="3.9699999999999996E-3"/>
    <n v="28340644.829999998"/>
    <n v="0"/>
    <n v="0"/>
    <n v="0"/>
    <n v="0"/>
    <n v="0"/>
    <n v="0"/>
    <n v="9376.0300000000007"/>
    <n v="42581.82"/>
    <n v="51957.85"/>
  </r>
  <r>
    <n v="1"/>
    <d v="2020-05-01T00:00:00"/>
    <d v="2021-06-01T00:00:00"/>
    <n v="200229"/>
    <x v="2"/>
    <n v="28350452.870000001"/>
    <n v="28350452.870000001"/>
    <n v="1.8030000000000001E-2"/>
    <n v="42596.56"/>
    <n v="740209.16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79.27"/>
    <n v="-1304717.51"/>
    <n v="3.9699999999999996E-3"/>
    <n v="28350452.870000001"/>
    <n v="0"/>
    <n v="0"/>
    <n v="0"/>
    <n v="0"/>
    <n v="0"/>
    <n v="0"/>
    <n v="9379.27"/>
    <n v="42596.56"/>
    <n v="51975.83"/>
  </r>
  <r>
    <n v="1"/>
    <d v="2020-05-01T00:00:00"/>
    <d v="2021-06-01T00:00:00"/>
    <n v="200229"/>
    <x v="3"/>
    <n v="28375148.300000001"/>
    <n v="28375148.300000001"/>
    <n v="1.8030000000000001E-2"/>
    <n v="42633.66"/>
    <n v="782842.82"/>
    <n v="0"/>
    <n v="1368.82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87.44"/>
    <n v="-1293961.25"/>
    <n v="3.9699999999999996E-3"/>
    <n v="28375148.300000001"/>
    <n v="0"/>
    <n v="0"/>
    <n v="0"/>
    <n v="0"/>
    <n v="0"/>
    <n v="0"/>
    <n v="9387.44"/>
    <n v="42633.66"/>
    <n v="53389.920000000006"/>
  </r>
  <r>
    <n v="1"/>
    <d v="2020-05-01T00:00:00"/>
    <d v="2021-06-01T00:00:00"/>
    <n v="200229"/>
    <x v="4"/>
    <n v="28413018.449999999"/>
    <n v="28413018.449999999"/>
    <n v="1.8030000000000001E-2"/>
    <n v="42690.559999999998"/>
    <n v="825533.38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99.9699999999993"/>
    <n v="-1284561.28"/>
    <n v="3.9699999999999996E-3"/>
    <n v="28413018.449999999"/>
    <n v="0"/>
    <n v="0"/>
    <n v="0"/>
    <n v="0"/>
    <n v="0"/>
    <n v="0"/>
    <n v="9399.9699999999993"/>
    <n v="42690.559999999998"/>
    <n v="52090.53"/>
  </r>
  <r>
    <n v="1"/>
    <d v="2020-05-01T00:00:00"/>
    <d v="2021-06-01T00:00:00"/>
    <n v="200229"/>
    <x v="5"/>
    <n v="28471456.920000002"/>
    <n v="28471456.920000002"/>
    <n v="1.8030000000000001E-2"/>
    <n v="42778.36"/>
    <n v="868311.74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19.31"/>
    <n v="-1275141.97"/>
    <n v="3.9699999999999996E-3"/>
    <n v="28471456.920000002"/>
    <n v="0"/>
    <n v="0"/>
    <n v="0"/>
    <n v="0"/>
    <n v="0"/>
    <n v="0"/>
    <n v="9419.31"/>
    <n v="42778.36"/>
    <n v="52197.67"/>
  </r>
  <r>
    <n v="1"/>
    <d v="2020-05-01T00:00:00"/>
    <d v="2021-06-01T00:00:00"/>
    <n v="200229"/>
    <x v="6"/>
    <n v="28511270.539999999"/>
    <n v="28511270.539999999"/>
    <n v="1.8030000000000001E-2"/>
    <n v="42838.18"/>
    <n v="911149.92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32.48"/>
    <n v="-1265709.49"/>
    <n v="3.9699999999999996E-3"/>
    <n v="28511270.539999999"/>
    <n v="0"/>
    <n v="0"/>
    <n v="0"/>
    <n v="0"/>
    <n v="0"/>
    <n v="0"/>
    <n v="9432.48"/>
    <n v="42838.18"/>
    <n v="52270.66"/>
  </r>
  <r>
    <n v="1"/>
    <d v="2020-05-01T00:00:00"/>
    <d v="2021-06-01T00:00:00"/>
    <n v="200229"/>
    <x v="7"/>
    <n v="28572359.5"/>
    <n v="28572359.5"/>
    <n v="1.8030000000000001E-2"/>
    <n v="42929.97"/>
    <n v="954079.89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52.69"/>
    <n v="-1256256.8"/>
    <n v="3.9699999999999996E-3"/>
    <n v="28572359.5"/>
    <n v="0"/>
    <n v="0"/>
    <n v="0"/>
    <n v="0"/>
    <n v="0"/>
    <n v="0"/>
    <n v="9452.69"/>
    <n v="42929.97"/>
    <n v="52382.66"/>
  </r>
  <r>
    <n v="1"/>
    <d v="2020-05-01T00:00:00"/>
    <d v="2021-06-01T00:00:00"/>
    <n v="200229"/>
    <x v="8"/>
    <n v="28585470.170000002"/>
    <n v="28585470.170000002"/>
    <n v="1.8030000000000001E-2"/>
    <n v="42949.67"/>
    <n v="997029.56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57.0300000000007"/>
    <n v="-1246799.77"/>
    <n v="3.9699999999999996E-3"/>
    <n v="28585470.170000002"/>
    <n v="0"/>
    <n v="0"/>
    <n v="0"/>
    <n v="0"/>
    <n v="0"/>
    <n v="0"/>
    <n v="9457.0300000000007"/>
    <n v="42949.67"/>
    <n v="52406.7"/>
  </r>
  <r>
    <n v="1"/>
    <d v="2020-05-01T00:00:00"/>
    <d v="2021-06-01T00:00:00"/>
    <n v="200229"/>
    <x v="9"/>
    <n v="28594838.050000001"/>
    <n v="28594838.050000001"/>
    <n v="1.8030000000000001E-2"/>
    <n v="42963.74"/>
    <n v="1039993.3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60.1299999999992"/>
    <n v="-1237339.6399999999"/>
    <n v="3.9699999999999996E-3"/>
    <n v="28594838.050000001"/>
    <n v="0"/>
    <n v="0"/>
    <n v="0"/>
    <n v="0"/>
    <n v="0"/>
    <n v="0"/>
    <n v="9460.130000000001"/>
    <n v="42963.74"/>
    <n v="52423.869999999995"/>
  </r>
  <r>
    <n v="1"/>
    <d v="2020-05-01T00:00:00"/>
    <d v="2021-06-01T00:00:00"/>
    <n v="200229"/>
    <x v="10"/>
    <n v="28606714.219999999"/>
    <n v="28606714.219999999"/>
    <n v="1.8030000000000001E-2"/>
    <n v="42981.59"/>
    <n v="1082974.8899999999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64.0499999999993"/>
    <n v="-1227875.5900000001"/>
    <n v="3.9699999999999996E-3"/>
    <n v="28606714.219999999"/>
    <n v="0"/>
    <n v="0"/>
    <n v="0"/>
    <n v="0"/>
    <n v="0"/>
    <n v="0"/>
    <n v="9464.0500000000011"/>
    <n v="42981.590000000004"/>
    <n v="52445.64"/>
  </r>
  <r>
    <n v="1"/>
    <d v="2020-05-01T00:00:00"/>
    <d v="2021-06-01T00:00:00"/>
    <n v="200229"/>
    <x v="11"/>
    <n v="28760872.300000001"/>
    <n v="28760872.300000001"/>
    <n v="1.8030000000000001E-2"/>
    <n v="43213.21"/>
    <n v="1126188.1000000001"/>
    <n v="0"/>
    <n v="-56215.13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515.06"/>
    <n v="-1274575.6599999999"/>
    <n v="3.9699999999999996E-3"/>
    <n v="28760872.300000001"/>
    <n v="0"/>
    <n v="0"/>
    <n v="0"/>
    <n v="0"/>
    <n v="0"/>
    <n v="0"/>
    <n v="9515.06"/>
    <n v="43213.21"/>
    <n v="-3486.8600000000006"/>
  </r>
  <r>
    <n v="1"/>
    <d v="2020-05-01T00:00:00"/>
    <d v="2021-06-01T00:00:00"/>
    <n v="200229"/>
    <x v="12"/>
    <n v="28793659.32"/>
    <n v="28793659.32"/>
    <n v="1.8030000000000001E-2"/>
    <n v="43262.47"/>
    <n v="1169450.57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525.9"/>
    <n v="-1265049.76"/>
    <n v="3.9699999999999996E-3"/>
    <n v="28793659.32"/>
    <n v="0"/>
    <n v="0"/>
    <n v="0"/>
    <n v="0"/>
    <n v="0"/>
    <n v="0"/>
    <n v="9525.9"/>
    <n v="43262.47"/>
    <n v="52788.37"/>
  </r>
  <r>
    <n v="1"/>
    <d v="2020-05-01T00:00:00"/>
    <d v="2021-06-01T00:00:00"/>
    <n v="200229"/>
    <x v="13"/>
    <n v="28854699.960000001"/>
    <n v="28854699.960000001"/>
    <n v="1.8030000000000001E-2"/>
    <n v="43354.19"/>
    <n v="345381.6"/>
    <n v="0"/>
    <n v="0"/>
    <n v="0"/>
    <n v="0"/>
    <n v="0"/>
    <n v="0"/>
    <n v="0"/>
    <n v="-867423.16"/>
    <n v="0"/>
    <n v="0"/>
    <n v="0"/>
    <s v="FN-380G-Services GRIP-FNCF"/>
    <x v="12"/>
    <n v="15"/>
    <s v="Nat Gas Distribution Plant"/>
    <s v="380G-Services Plastic-GRIP"/>
    <n v="0"/>
    <n v="0"/>
    <x v="3"/>
    <n v="9546.1"/>
    <n v="-317171.23"/>
    <n v="3.9699999999999996E-3"/>
    <n v="28854699.960000001"/>
    <n v="0"/>
    <n v="0"/>
    <n v="0"/>
    <n v="0"/>
    <n v="0"/>
    <n v="0"/>
    <n v="9546.1"/>
    <n v="43354.19"/>
    <n v="52900.29"/>
  </r>
  <r>
    <n v="1"/>
    <d v="2020-05-01T00:00:00"/>
    <d v="2021-06-01T00:00:00"/>
    <n v="200275"/>
    <x v="0"/>
    <n v="0"/>
    <n v="0"/>
    <n v="0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5"/>
    <x v="1"/>
    <n v="0"/>
    <n v="0"/>
    <n v="0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5"/>
    <x v="2"/>
    <n v="0"/>
    <n v="0"/>
    <n v="0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5"/>
    <x v="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4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5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6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7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8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9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10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11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12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275"/>
    <x v="1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321"/>
    <x v="0"/>
    <n v="0"/>
    <n v="0"/>
    <n v="1.8030000000000001E-2"/>
    <n v="0"/>
    <n v="1661738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0"/>
    <n v="-282061.42"/>
    <n v="3.9699999999999996E-3"/>
    <n v="0"/>
    <n v="0"/>
    <n v="0"/>
    <n v="0"/>
    <n v="0"/>
    <n v="0"/>
    <n v="0"/>
    <n v="0"/>
    <n v="0"/>
    <n v="0"/>
  </r>
  <r>
    <n v="1"/>
    <d v="2020-05-01T00:00:00"/>
    <d v="2021-06-01T00:00:00"/>
    <n v="200321"/>
    <x v="1"/>
    <n v="665902.96"/>
    <n v="665902.96"/>
    <n v="1.8030000000000001E-2"/>
    <n v="1000.52"/>
    <n v="1661738"/>
    <n v="0"/>
    <n v="-282"/>
    <n v="-1000.52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220.3"/>
    <n v="-282123.12"/>
    <n v="3.9699999999999996E-3"/>
    <n v="665902.96"/>
    <n v="0"/>
    <n v="0"/>
    <n v="0"/>
    <n v="0"/>
    <n v="0"/>
    <n v="0"/>
    <n v="220.3"/>
    <n v="0"/>
    <n v="-61.699999999999989"/>
  </r>
  <r>
    <n v="1"/>
    <d v="2020-05-01T00:00:00"/>
    <d v="2021-06-01T00:00:00"/>
    <n v="200321"/>
    <x v="2"/>
    <n v="1110400.45"/>
    <n v="1110400.45"/>
    <n v="1.8030000000000001E-2"/>
    <n v="1668.38"/>
    <n v="1661738"/>
    <n v="0"/>
    <n v="-1185"/>
    <n v="-1668.38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367.36"/>
    <n v="-282940.76"/>
    <n v="3.9699999999999996E-3"/>
    <n v="1110400.45"/>
    <n v="0"/>
    <n v="0"/>
    <n v="0"/>
    <n v="0"/>
    <n v="0"/>
    <n v="0"/>
    <n v="367.36"/>
    <n v="0"/>
    <n v="-817.64"/>
  </r>
  <r>
    <n v="1"/>
    <d v="2020-05-01T00:00:00"/>
    <d v="2021-06-01T00:00:00"/>
    <n v="200321"/>
    <x v="3"/>
    <n v="1555050.81"/>
    <n v="1555050.81"/>
    <n v="1.8030000000000001E-2"/>
    <n v="2336.46"/>
    <n v="1664074.46"/>
    <n v="0"/>
    <n v="-828.94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514.46"/>
    <n v="-283255.24"/>
    <n v="3.9699999999999996E-3"/>
    <n v="1555050.81"/>
    <n v="0"/>
    <n v="0"/>
    <n v="0"/>
    <n v="0"/>
    <n v="0"/>
    <n v="0"/>
    <n v="514.46"/>
    <n v="2336.46"/>
    <n v="2021.98"/>
  </r>
  <r>
    <n v="1"/>
    <d v="2020-05-01T00:00:00"/>
    <d v="2021-06-01T00:00:00"/>
    <n v="200321"/>
    <x v="4"/>
    <n v="1938932.96"/>
    <n v="1938932.96"/>
    <n v="1.8030000000000001E-2"/>
    <n v="2913.25"/>
    <n v="1666987.71"/>
    <n v="0"/>
    <n v="-498.57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641.46"/>
    <n v="-283112.34999999998"/>
    <n v="3.9699999999999996E-3"/>
    <n v="1938932.96"/>
    <n v="0"/>
    <n v="0"/>
    <n v="0"/>
    <n v="0"/>
    <n v="0"/>
    <n v="0"/>
    <n v="641.46"/>
    <n v="2913.25"/>
    <n v="3056.14"/>
  </r>
  <r>
    <n v="1"/>
    <d v="2020-05-01T00:00:00"/>
    <d v="2021-06-01T00:00:00"/>
    <n v="200321"/>
    <x v="5"/>
    <n v="2908636.84"/>
    <n v="2908636.84"/>
    <n v="1.8030000000000001E-2"/>
    <n v="4370.2299999999996"/>
    <n v="1671357.94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962.27"/>
    <n v="-282150.08"/>
    <n v="3.9699999999999996E-3"/>
    <n v="2908636.84"/>
    <n v="0"/>
    <n v="0"/>
    <n v="0"/>
    <n v="0"/>
    <n v="0"/>
    <n v="0"/>
    <n v="962.27"/>
    <n v="4370.2300000000005"/>
    <n v="5332.5"/>
  </r>
  <r>
    <n v="1"/>
    <d v="2020-05-01T00:00:00"/>
    <d v="2021-06-01T00:00:00"/>
    <n v="200321"/>
    <x v="6"/>
    <n v="3545152.86"/>
    <n v="3545152.86"/>
    <n v="1.8030000000000001E-2"/>
    <n v="5326.59"/>
    <n v="1676684.53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172.8499999999999"/>
    <n v="-280977.23"/>
    <n v="3.9699999999999996E-3"/>
    <n v="3545152.86"/>
    <n v="0"/>
    <n v="0"/>
    <n v="0"/>
    <n v="0"/>
    <n v="0"/>
    <n v="0"/>
    <n v="1172.8500000000001"/>
    <n v="5326.59"/>
    <n v="6499.4400000000005"/>
  </r>
  <r>
    <n v="1"/>
    <d v="2020-05-01T00:00:00"/>
    <d v="2021-06-01T00:00:00"/>
    <n v="200321"/>
    <x v="7"/>
    <n v="4224314.2699999996"/>
    <n v="4224314.2699999996"/>
    <n v="1.8030000000000001E-2"/>
    <n v="6347.03"/>
    <n v="1683031.56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397.54"/>
    <n v="-279579.69"/>
    <n v="3.9699999999999996E-3"/>
    <n v="4224314.2699999996"/>
    <n v="0"/>
    <n v="0"/>
    <n v="0"/>
    <n v="0"/>
    <n v="0"/>
    <n v="0"/>
    <n v="1397.54"/>
    <n v="6347.03"/>
    <n v="7744.57"/>
  </r>
  <r>
    <n v="1"/>
    <d v="2020-05-01T00:00:00"/>
    <d v="2021-06-01T00:00:00"/>
    <n v="200321"/>
    <x v="8"/>
    <n v="4709274.72"/>
    <n v="4709274.72"/>
    <n v="1.8030000000000001E-2"/>
    <n v="7075.69"/>
    <n v="1690107.25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557.99"/>
    <n v="-278021.7"/>
    <n v="3.9699999999999996E-3"/>
    <n v="4709274.72"/>
    <n v="0"/>
    <n v="0"/>
    <n v="0"/>
    <n v="0"/>
    <n v="0"/>
    <n v="0"/>
    <n v="1557.99"/>
    <n v="7075.6900000000005"/>
    <n v="8633.68"/>
  </r>
  <r>
    <n v="1"/>
    <d v="2020-05-01T00:00:00"/>
    <d v="2021-06-01T00:00:00"/>
    <n v="200321"/>
    <x v="9"/>
    <n v="5050483.6100000003"/>
    <n v="5050483.6100000003"/>
    <n v="1.8030000000000001E-2"/>
    <n v="7588.35"/>
    <n v="1697695.6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670.87"/>
    <n v="-276350.83"/>
    <n v="3.9699999999999996E-3"/>
    <n v="5050483.6100000003"/>
    <n v="0"/>
    <n v="0"/>
    <n v="0"/>
    <n v="0"/>
    <n v="0"/>
    <n v="0"/>
    <n v="1670.8700000000001"/>
    <n v="7588.35"/>
    <n v="9259.2200000000012"/>
  </r>
  <r>
    <n v="1"/>
    <d v="2020-05-01T00:00:00"/>
    <d v="2021-06-01T00:00:00"/>
    <n v="200321"/>
    <x v="10"/>
    <n v="5640997.8899999997"/>
    <n v="5640997.8899999997"/>
    <n v="1.8030000000000001E-2"/>
    <n v="8475.6"/>
    <n v="1706171.2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866.23"/>
    <n v="-274484.59999999998"/>
    <n v="3.9699999999999996E-3"/>
    <n v="5640997.8899999997"/>
    <n v="0"/>
    <n v="0"/>
    <n v="0"/>
    <n v="0"/>
    <n v="0"/>
    <n v="0"/>
    <n v="1866.23"/>
    <n v="8475.6"/>
    <n v="10341.83"/>
  </r>
  <r>
    <n v="1"/>
    <d v="2020-05-01T00:00:00"/>
    <d v="2021-06-01T00:00:00"/>
    <n v="200321"/>
    <x v="11"/>
    <n v="7281755.5300000003"/>
    <n v="7281755.5300000003"/>
    <n v="1.8030000000000001E-2"/>
    <n v="10940.84"/>
    <n v="1717112.04"/>
    <n v="0"/>
    <n v="-7885.22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2409.0500000000002"/>
    <n v="-279960.77"/>
    <n v="3.9699999999999996E-3"/>
    <n v="7281755.5300000003"/>
    <n v="0"/>
    <n v="0"/>
    <n v="0"/>
    <n v="0"/>
    <n v="0"/>
    <n v="0"/>
    <n v="2409.0500000000002"/>
    <n v="10940.84"/>
    <n v="5464.6699999999992"/>
  </r>
  <r>
    <n v="1"/>
    <d v="2020-05-01T00:00:00"/>
    <d v="2021-06-01T00:00:00"/>
    <n v="200321"/>
    <x v="12"/>
    <n v="7682059.3899999997"/>
    <n v="7682059.3899999997"/>
    <n v="1.8030000000000001E-2"/>
    <n v="11542.29"/>
    <n v="1728654.33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2541.48"/>
    <n v="-277419.28999999998"/>
    <n v="3.9699999999999996E-3"/>
    <n v="7682059.3899999997"/>
    <n v="0"/>
    <n v="0"/>
    <n v="0"/>
    <n v="0"/>
    <n v="0"/>
    <n v="0"/>
    <n v="2541.48"/>
    <n v="11542.29"/>
    <n v="14083.77"/>
  </r>
  <r>
    <n v="1"/>
    <d v="2020-05-01T00:00:00"/>
    <d v="2021-06-01T00:00:00"/>
    <n v="200321"/>
    <x v="13"/>
    <n v="8187773.75"/>
    <n v="8187773.75"/>
    <n v="1.8030000000000001E-2"/>
    <n v="12302.13"/>
    <n v="2608379.62"/>
    <n v="0"/>
    <n v="0"/>
    <n v="0"/>
    <n v="0"/>
    <n v="0"/>
    <n v="0"/>
    <n v="0"/>
    <n v="0"/>
    <n v="867423.16"/>
    <n v="0"/>
    <n v="0"/>
    <s v="FN-380G-Services GRIP-FNSF"/>
    <x v="12"/>
    <n v="15"/>
    <s v="Nat Gas Distribution Plant"/>
    <s v="380G-Services Plastic-GRIP"/>
    <n v="0"/>
    <n v="0"/>
    <x v="3"/>
    <n v="2708.79"/>
    <n v="-1213042.93"/>
    <n v="3.9699999999999996E-3"/>
    <n v="8187773.75"/>
    <n v="0"/>
    <n v="0"/>
    <n v="0"/>
    <n v="0"/>
    <n v="0"/>
    <n v="0"/>
    <n v="2708.79"/>
    <n v="12302.130000000001"/>
    <n v="15010.919999999998"/>
  </r>
  <r>
    <n v="1"/>
    <d v="2020-05-01T00:00:00"/>
    <d v="2021-06-01T00:00:00"/>
    <n v="157"/>
    <x v="0"/>
    <n v="0"/>
    <n v="0"/>
    <n v="0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"/>
    <n v="0"/>
    <n v="0"/>
    <n v="0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2"/>
    <n v="0"/>
    <n v="0"/>
    <n v="0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3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4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5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6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7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8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9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0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1"/>
    <n v="0"/>
    <n v="0"/>
    <n v="3.5999999999999997E-2"/>
    <n v="0"/>
    <n v="0"/>
    <n v="0"/>
    <n v="0"/>
    <n v="0"/>
    <n v="0"/>
    <n v="0"/>
    <n v="0"/>
    <n v="0"/>
    <n v="-1036841.38"/>
    <n v="1036841.38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2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3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0"/>
    <x v="0"/>
    <n v="12268745.289999999"/>
    <n v="12268745.289999999"/>
    <n v="3.5999999999999997E-2"/>
    <n v="36806.239999999998"/>
    <n v="782171.87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268745.289999999"/>
    <n v="0"/>
    <n v="0"/>
    <n v="0"/>
    <n v="0"/>
    <n v="0"/>
    <n v="0"/>
    <n v="0"/>
    <n v="36806.239999999998"/>
    <n v="36806.239999999998"/>
  </r>
  <r>
    <n v="1"/>
    <d v="2020-05-01T00:00:00"/>
    <d v="2021-06-01T00:00:00"/>
    <n v="200230"/>
    <x v="1"/>
    <n v="12306780.18"/>
    <n v="12306780.18"/>
    <n v="3.5999999999999997E-2"/>
    <n v="36920.339999999997"/>
    <n v="819092.21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06780.18"/>
    <n v="0"/>
    <n v="0"/>
    <n v="0"/>
    <n v="0"/>
    <n v="0"/>
    <n v="0"/>
    <n v="0"/>
    <n v="36920.340000000004"/>
    <n v="36920.339999999997"/>
  </r>
  <r>
    <n v="1"/>
    <d v="2020-05-01T00:00:00"/>
    <d v="2021-06-01T00:00:00"/>
    <n v="200230"/>
    <x v="2"/>
    <n v="12345040.130000001"/>
    <n v="12345040.130000001"/>
    <n v="3.5999999999999997E-2"/>
    <n v="37035.120000000003"/>
    <n v="856127.33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45040.130000001"/>
    <n v="0"/>
    <n v="0"/>
    <n v="0"/>
    <n v="0"/>
    <n v="0"/>
    <n v="0"/>
    <n v="0"/>
    <n v="37035.120000000003"/>
    <n v="37035.120000000003"/>
  </r>
  <r>
    <n v="1"/>
    <d v="2020-05-01T00:00:00"/>
    <d v="2021-06-01T00:00:00"/>
    <n v="200230"/>
    <x v="3"/>
    <n v="12345040.130000001"/>
    <n v="12345040.130000001"/>
    <n v="3.5999999999999997E-2"/>
    <n v="37035.120000000003"/>
    <n v="893162.45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45040.130000001"/>
    <n v="0"/>
    <n v="0"/>
    <n v="0"/>
    <n v="0"/>
    <n v="0"/>
    <n v="0"/>
    <n v="0"/>
    <n v="37035.120000000003"/>
    <n v="37035.120000000003"/>
  </r>
  <r>
    <n v="1"/>
    <d v="2020-05-01T00:00:00"/>
    <d v="2021-06-01T00:00:00"/>
    <n v="200230"/>
    <x v="4"/>
    <n v="12364756.85"/>
    <n v="12364756.85"/>
    <n v="3.5999999999999997E-2"/>
    <n v="37094.269999999997"/>
    <n v="930256.72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64756.85"/>
    <n v="0"/>
    <n v="0"/>
    <n v="0"/>
    <n v="0"/>
    <n v="0"/>
    <n v="0"/>
    <n v="0"/>
    <n v="37094.270000000004"/>
    <n v="37094.269999999997"/>
  </r>
  <r>
    <n v="1"/>
    <d v="2020-05-01T00:00:00"/>
    <d v="2021-06-01T00:00:00"/>
    <n v="200230"/>
    <x v="5"/>
    <n v="12383049.15"/>
    <n v="12383049.15"/>
    <n v="3.5999999999999997E-2"/>
    <n v="37149.15"/>
    <n v="967405.87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83049.15"/>
    <n v="0"/>
    <n v="0"/>
    <n v="0"/>
    <n v="0"/>
    <n v="0"/>
    <n v="0"/>
    <n v="0"/>
    <n v="37149.15"/>
    <n v="37149.15"/>
  </r>
  <r>
    <n v="1"/>
    <d v="2020-05-01T00:00:00"/>
    <d v="2021-06-01T00:00:00"/>
    <n v="200230"/>
    <x v="6"/>
    <n v="12408246.550000001"/>
    <n v="12408246.550000001"/>
    <n v="3.5999999999999997E-2"/>
    <n v="37224.74"/>
    <n v="891133.7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-113496.91"/>
    <x v="3"/>
    <n v="0"/>
    <n v="0"/>
    <n v="0"/>
    <n v="12408246.550000001"/>
    <n v="0"/>
    <n v="0"/>
    <n v="0"/>
    <n v="0"/>
    <n v="0"/>
    <n v="0"/>
    <n v="0"/>
    <n v="37224.74"/>
    <n v="-76272.170000000013"/>
  </r>
  <r>
    <n v="1"/>
    <d v="2020-05-01T00:00:00"/>
    <d v="2021-06-01T00:00:00"/>
    <n v="200230"/>
    <x v="7"/>
    <n v="12310133.199999999"/>
    <n v="12310133.199999999"/>
    <n v="3.5999999999999997E-2"/>
    <n v="36930.400000000001"/>
    <n v="925505.28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-2558.8200000000002"/>
    <x v="3"/>
    <n v="0"/>
    <n v="0"/>
    <n v="0"/>
    <n v="12310133.199999999"/>
    <n v="0"/>
    <n v="0"/>
    <n v="0"/>
    <n v="0"/>
    <n v="0"/>
    <n v="0"/>
    <n v="0"/>
    <n v="36930.400000000001"/>
    <n v="34371.58"/>
  </r>
  <r>
    <n v="1"/>
    <d v="2020-05-01T00:00:00"/>
    <d v="2021-06-01T00:00:00"/>
    <n v="200230"/>
    <x v="8"/>
    <n v="12310154.189999999"/>
    <n v="12310154.189999999"/>
    <n v="3.5999999999999997E-2"/>
    <n v="36930.46"/>
    <n v="962435.74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10154.189999999"/>
    <n v="0"/>
    <n v="0"/>
    <n v="0"/>
    <n v="0"/>
    <n v="0"/>
    <n v="0"/>
    <n v="0"/>
    <n v="36930.46"/>
    <n v="36930.46"/>
  </r>
  <r>
    <n v="1"/>
    <d v="2020-05-01T00:00:00"/>
    <d v="2021-06-01T00:00:00"/>
    <n v="200230"/>
    <x v="9"/>
    <n v="12379502.17"/>
    <n v="12379502.17"/>
    <n v="3.5999999999999997E-2"/>
    <n v="37138.51"/>
    <n v="999574.25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79502.17"/>
    <n v="0"/>
    <n v="0"/>
    <n v="0"/>
    <n v="0"/>
    <n v="0"/>
    <n v="0"/>
    <n v="0"/>
    <n v="37138.51"/>
    <n v="37138.51"/>
  </r>
  <r>
    <n v="1"/>
    <d v="2020-05-01T00:00:00"/>
    <d v="2021-06-01T00:00:00"/>
    <n v="200230"/>
    <x v="10"/>
    <n v="12422376.890000001"/>
    <n v="12422376.890000001"/>
    <n v="3.5999999999999997E-2"/>
    <n v="37267.129999999997"/>
    <n v="1036841.38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422376.890000001"/>
    <n v="0"/>
    <n v="0"/>
    <n v="0"/>
    <n v="0"/>
    <n v="0"/>
    <n v="0"/>
    <n v="0"/>
    <n v="37267.129999999997"/>
    <n v="37267.129999999997"/>
  </r>
  <r>
    <n v="1"/>
    <d v="2020-05-01T00:00:00"/>
    <d v="2021-06-01T00:00:00"/>
    <n v="200230"/>
    <x v="11"/>
    <n v="12496451.560000001"/>
    <n v="12496451.560000001"/>
    <n v="3.5999999999999997E-2"/>
    <n v="37489.35"/>
    <n v="336207.1"/>
    <n v="0"/>
    <n v="0"/>
    <n v="0"/>
    <n v="0"/>
    <n v="0"/>
    <n v="0"/>
    <n v="0"/>
    <n v="-1036841.38"/>
    <n v="298717.75"/>
    <n v="0"/>
    <n v="0"/>
    <s v="FN-3810-Meters-FNCF"/>
    <x v="13"/>
    <n v="15"/>
    <s v="Nat Gas Distribution Plant"/>
    <s v="381-Meters"/>
    <n v="0"/>
    <n v="0"/>
    <x v="3"/>
    <n v="0"/>
    <n v="0"/>
    <n v="0"/>
    <n v="12496451.560000001"/>
    <n v="0"/>
    <n v="0"/>
    <n v="0"/>
    <n v="0"/>
    <n v="0"/>
    <n v="0"/>
    <n v="0"/>
    <n v="37489.35"/>
    <n v="37489.35"/>
  </r>
  <r>
    <n v="1"/>
    <d v="2020-05-01T00:00:00"/>
    <d v="2021-06-01T00:00:00"/>
    <n v="200230"/>
    <x v="12"/>
    <n v="3197405.41"/>
    <n v="3197405.41"/>
    <n v="3.5999999999999997E-2"/>
    <n v="9592.2199999999993"/>
    <n v="345799.32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3197405.41"/>
    <n v="0"/>
    <n v="0"/>
    <n v="0"/>
    <n v="0"/>
    <n v="0"/>
    <n v="0"/>
    <n v="0"/>
    <n v="9592.2199999999993"/>
    <n v="9592.2199999999993"/>
  </r>
  <r>
    <n v="1"/>
    <d v="2020-05-01T00:00:00"/>
    <d v="2021-06-01T00:00:00"/>
    <n v="200230"/>
    <x v="13"/>
    <n v="3206768.6400000001"/>
    <n v="3206768.6400000001"/>
    <n v="3.5999999999999997E-2"/>
    <n v="9620.31"/>
    <n v="355419.63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3206768.6400000001"/>
    <n v="0"/>
    <n v="0"/>
    <n v="0"/>
    <n v="0"/>
    <n v="0"/>
    <n v="0"/>
    <n v="0"/>
    <n v="9620.31"/>
    <n v="9620.31"/>
  </r>
  <r>
    <n v="1"/>
    <d v="2020-05-01T00:00:00"/>
    <d v="2021-06-01T00:00:00"/>
    <n v="200276"/>
    <x v="0"/>
    <n v="323946.82"/>
    <n v="323946.82"/>
    <n v="3.5999999999999997E-2"/>
    <n v="971.84"/>
    <n v="63847.040000000001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3946.82"/>
    <n v="0"/>
    <n v="0"/>
    <n v="0"/>
    <n v="0"/>
    <n v="0"/>
    <n v="0"/>
    <n v="0"/>
    <n v="971.84"/>
    <n v="971.84"/>
  </r>
  <r>
    <n v="1"/>
    <d v="2020-05-01T00:00:00"/>
    <d v="2021-06-01T00:00:00"/>
    <n v="200276"/>
    <x v="1"/>
    <n v="327217.88"/>
    <n v="327217.88"/>
    <n v="3.5999999999999997E-2"/>
    <n v="981.65"/>
    <n v="64828.69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  <n v="981.65"/>
  </r>
  <r>
    <n v="1"/>
    <d v="2020-05-01T00:00:00"/>
    <d v="2021-06-01T00:00:00"/>
    <n v="200276"/>
    <x v="2"/>
    <n v="327217.88"/>
    <n v="327217.88"/>
    <n v="3.5999999999999997E-2"/>
    <n v="981.65"/>
    <n v="65810.34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  <n v="981.65"/>
  </r>
  <r>
    <n v="1"/>
    <d v="2020-05-01T00:00:00"/>
    <d v="2021-06-01T00:00:00"/>
    <n v="200276"/>
    <x v="3"/>
    <n v="327217.88"/>
    <n v="327217.88"/>
    <n v="3.5999999999999997E-2"/>
    <n v="981.65"/>
    <n v="66791.990000000005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  <n v="981.65"/>
  </r>
  <r>
    <n v="1"/>
    <d v="2020-05-01T00:00:00"/>
    <d v="2021-06-01T00:00:00"/>
    <n v="200276"/>
    <x v="4"/>
    <n v="327217.88"/>
    <n v="327217.88"/>
    <n v="3.5999999999999997E-2"/>
    <n v="981.65"/>
    <n v="67773.64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  <n v="981.65"/>
  </r>
  <r>
    <n v="1"/>
    <d v="2020-05-01T00:00:00"/>
    <d v="2021-06-01T00:00:00"/>
    <n v="200276"/>
    <x v="5"/>
    <n v="327217.88"/>
    <n v="327217.88"/>
    <n v="3.5999999999999997E-2"/>
    <n v="981.65"/>
    <n v="68755.289999999994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  <n v="981.65"/>
  </r>
  <r>
    <n v="1"/>
    <d v="2020-05-01T00:00:00"/>
    <d v="2021-06-01T00:00:00"/>
    <n v="200276"/>
    <x v="6"/>
    <n v="327217.88"/>
    <n v="327217.88"/>
    <n v="3.5999999999999997E-2"/>
    <n v="981.65"/>
    <n v="69736.94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  <n v="981.65"/>
  </r>
  <r>
    <n v="1"/>
    <d v="2020-05-01T00:00:00"/>
    <d v="2021-06-01T00:00:00"/>
    <n v="200276"/>
    <x v="7"/>
    <n v="327217.88"/>
    <n v="327217.88"/>
    <n v="3.5999999999999997E-2"/>
    <n v="981.65"/>
    <n v="70718.59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  <n v="981.65"/>
  </r>
  <r>
    <n v="1"/>
    <d v="2020-05-01T00:00:00"/>
    <d v="2021-06-01T00:00:00"/>
    <n v="200276"/>
    <x v="8"/>
    <n v="327217.88"/>
    <n v="327217.88"/>
    <n v="3.5999999999999997E-2"/>
    <n v="981.65"/>
    <n v="71700.240000000005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  <n v="981.65"/>
  </r>
  <r>
    <n v="1"/>
    <d v="2020-05-01T00:00:00"/>
    <d v="2021-06-01T00:00:00"/>
    <n v="200276"/>
    <x v="9"/>
    <n v="327217.88"/>
    <n v="327217.88"/>
    <n v="3.5999999999999997E-2"/>
    <n v="981.65"/>
    <n v="72681.89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  <n v="981.65"/>
  </r>
  <r>
    <n v="1"/>
    <d v="2020-05-01T00:00:00"/>
    <d v="2021-06-01T00:00:00"/>
    <n v="200276"/>
    <x v="10"/>
    <n v="330481.38"/>
    <n v="330481.38"/>
    <n v="3.5999999999999997E-2"/>
    <n v="991.44"/>
    <n v="73673.33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30481.38"/>
    <n v="0"/>
    <n v="0"/>
    <n v="0"/>
    <n v="0"/>
    <n v="0"/>
    <n v="0"/>
    <n v="0"/>
    <n v="991.44"/>
    <n v="991.44"/>
  </r>
  <r>
    <n v="1"/>
    <d v="2020-05-01T00:00:00"/>
    <d v="2021-06-01T00:00:00"/>
    <n v="200276"/>
    <x v="11"/>
    <n v="365684.54"/>
    <n v="365684.54"/>
    <n v="3.5999999999999997E-2"/>
    <n v="1097.05"/>
    <n v="76043.33"/>
    <n v="0"/>
    <n v="0"/>
    <n v="0"/>
    <n v="0"/>
    <n v="0"/>
    <n v="0"/>
    <n v="0"/>
    <n v="0"/>
    <n v="1272.95"/>
    <n v="0"/>
    <n v="0"/>
    <s v="FN-3810-Meters-FNFB"/>
    <x v="13"/>
    <n v="15"/>
    <s v="Nat Gas Distribution Plant"/>
    <s v="381-Meters"/>
    <n v="0"/>
    <n v="0"/>
    <x v="3"/>
    <n v="0"/>
    <n v="0"/>
    <n v="0"/>
    <n v="365684.54"/>
    <n v="0"/>
    <n v="0"/>
    <n v="0"/>
    <n v="0"/>
    <n v="0"/>
    <n v="0"/>
    <n v="0"/>
    <n v="1097.05"/>
    <n v="1097.05"/>
  </r>
  <r>
    <n v="1"/>
    <d v="2020-05-01T00:00:00"/>
    <d v="2021-06-01T00:00:00"/>
    <n v="200276"/>
    <x v="12"/>
    <n v="495412.05"/>
    <n v="495412.05"/>
    <n v="3.5999999999999997E-2"/>
    <n v="1486.24"/>
    <n v="77529.570000000007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495412.05"/>
    <n v="0"/>
    <n v="0"/>
    <n v="0"/>
    <n v="0"/>
    <n v="0"/>
    <n v="0"/>
    <n v="0"/>
    <n v="1486.24"/>
    <n v="1486.24"/>
  </r>
  <r>
    <n v="1"/>
    <d v="2020-05-01T00:00:00"/>
    <d v="2021-06-01T00:00:00"/>
    <n v="200276"/>
    <x v="13"/>
    <n v="503825.86"/>
    <n v="503825.86"/>
    <n v="3.5999999999999997E-2"/>
    <n v="1511.48"/>
    <n v="79041.05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503825.86"/>
    <n v="0"/>
    <n v="0"/>
    <n v="0"/>
    <n v="0"/>
    <n v="0"/>
    <n v="0"/>
    <n v="0"/>
    <n v="1511.48"/>
    <n v="1511.48"/>
  </r>
  <r>
    <n v="1"/>
    <d v="2020-05-01T00:00:00"/>
    <d v="2021-06-01T00:00:00"/>
    <n v="200322"/>
    <x v="0"/>
    <n v="0"/>
    <n v="0"/>
    <n v="3.5999999999999997E-2"/>
    <n v="0"/>
    <n v="3589035.2"/>
    <n v="0"/>
    <n v="0"/>
    <n v="0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2"/>
    <x v="1"/>
    <n v="24896.87"/>
    <n v="24896.87"/>
    <n v="3.5999999999999997E-2"/>
    <n v="74.69"/>
    <n v="3589035.2"/>
    <n v="0"/>
    <n v="0"/>
    <n v="-74.69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24896.87"/>
    <n v="0"/>
    <n v="0"/>
    <n v="0"/>
    <n v="0"/>
    <n v="0"/>
    <n v="0"/>
    <n v="0"/>
    <n v="0"/>
    <n v="0"/>
  </r>
  <r>
    <n v="1"/>
    <d v="2020-05-01T00:00:00"/>
    <d v="2021-06-01T00:00:00"/>
    <n v="200322"/>
    <x v="2"/>
    <n v="176844.79"/>
    <n v="176844.79"/>
    <n v="3.5999999999999997E-2"/>
    <n v="530.53"/>
    <n v="3589035.2"/>
    <n v="0"/>
    <n v="0"/>
    <n v="-530.53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76844.79"/>
    <n v="0"/>
    <n v="0"/>
    <n v="0"/>
    <n v="0"/>
    <n v="0"/>
    <n v="0"/>
    <n v="0"/>
    <n v="0"/>
    <n v="0"/>
  </r>
  <r>
    <n v="1"/>
    <d v="2020-05-01T00:00:00"/>
    <d v="2021-06-01T00:00:00"/>
    <n v="200322"/>
    <x v="3"/>
    <n v="178458.51"/>
    <n v="178458.51"/>
    <n v="3.5999999999999997E-2"/>
    <n v="535.38"/>
    <n v="3589035.2"/>
    <n v="0"/>
    <n v="0"/>
    <n v="-535.3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78458.51"/>
    <n v="0"/>
    <n v="0"/>
    <n v="0"/>
    <n v="0"/>
    <n v="0"/>
    <n v="0"/>
    <n v="0"/>
    <n v="0"/>
    <n v="0"/>
  </r>
  <r>
    <n v="1"/>
    <d v="2020-05-01T00:00:00"/>
    <d v="2021-06-01T00:00:00"/>
    <n v="200322"/>
    <x v="4"/>
    <n v="394705"/>
    <n v="394705"/>
    <n v="3.5999999999999997E-2"/>
    <n v="1184.1199999999999"/>
    <n v="3589035.2"/>
    <n v="0"/>
    <n v="0"/>
    <n v="-1184.1199999999999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394705"/>
    <n v="0"/>
    <n v="0"/>
    <n v="0"/>
    <n v="0"/>
    <n v="0"/>
    <n v="0"/>
    <n v="0"/>
    <n v="0"/>
    <n v="0"/>
  </r>
  <r>
    <n v="1"/>
    <d v="2020-05-01T00:00:00"/>
    <d v="2021-06-01T00:00:00"/>
    <n v="200322"/>
    <x v="5"/>
    <n v="559313.28"/>
    <n v="559313.28"/>
    <n v="3.5999999999999997E-2"/>
    <n v="1677.94"/>
    <n v="3589035.2"/>
    <n v="0"/>
    <n v="0"/>
    <n v="-1677.94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559313.28"/>
    <n v="0"/>
    <n v="0"/>
    <n v="0"/>
    <n v="0"/>
    <n v="0"/>
    <n v="0"/>
    <n v="0"/>
    <n v="0"/>
    <n v="0"/>
  </r>
  <r>
    <n v="1"/>
    <d v="2020-05-01T00:00:00"/>
    <d v="2021-06-01T00:00:00"/>
    <n v="200322"/>
    <x v="6"/>
    <n v="625525.62"/>
    <n v="625525.62"/>
    <n v="3.5999999999999997E-2"/>
    <n v="1876.58"/>
    <n v="3589035.2"/>
    <n v="0"/>
    <n v="0"/>
    <n v="-1876.5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625525.62"/>
    <n v="0"/>
    <n v="0"/>
    <n v="0"/>
    <n v="0"/>
    <n v="0"/>
    <n v="0"/>
    <n v="0"/>
    <n v="0"/>
    <n v="0"/>
  </r>
  <r>
    <n v="1"/>
    <d v="2020-05-01T00:00:00"/>
    <d v="2021-06-01T00:00:00"/>
    <n v="200322"/>
    <x v="7"/>
    <n v="739290.19"/>
    <n v="739290.19"/>
    <n v="3.5999999999999997E-2"/>
    <n v="2217.87"/>
    <n v="3589035.2"/>
    <n v="0"/>
    <n v="0"/>
    <n v="-2217.87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739290.19"/>
    <n v="0"/>
    <n v="0"/>
    <n v="0"/>
    <n v="0"/>
    <n v="0"/>
    <n v="0"/>
    <n v="0"/>
    <n v="0"/>
    <n v="0"/>
  </r>
  <r>
    <n v="1"/>
    <d v="2020-05-01T00:00:00"/>
    <d v="2021-06-01T00:00:00"/>
    <n v="200322"/>
    <x v="8"/>
    <n v="798496.63"/>
    <n v="798496.63"/>
    <n v="3.5999999999999997E-2"/>
    <n v="2395.4899999999998"/>
    <n v="3589035.2"/>
    <n v="0"/>
    <n v="0"/>
    <n v="-2395.489999999999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798496.63"/>
    <n v="0"/>
    <n v="0"/>
    <n v="0"/>
    <n v="0"/>
    <n v="0"/>
    <n v="0"/>
    <n v="0"/>
    <n v="0"/>
    <n v="0"/>
  </r>
  <r>
    <n v="1"/>
    <d v="2020-05-01T00:00:00"/>
    <d v="2021-06-01T00:00:00"/>
    <n v="200322"/>
    <x v="9"/>
    <n v="1145327.45"/>
    <n v="1145327.45"/>
    <n v="3.5999999999999997E-2"/>
    <n v="3435.98"/>
    <n v="3589035.2"/>
    <n v="0"/>
    <n v="0"/>
    <n v="-3435.9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145327.45"/>
    <n v="0"/>
    <n v="0"/>
    <n v="0"/>
    <n v="0"/>
    <n v="0"/>
    <n v="0"/>
    <n v="0"/>
    <n v="0"/>
    <n v="0"/>
  </r>
  <r>
    <n v="1"/>
    <d v="2020-05-01T00:00:00"/>
    <d v="2021-06-01T00:00:00"/>
    <n v="200322"/>
    <x v="10"/>
    <n v="1236893.52"/>
    <n v="1236893.52"/>
    <n v="3.5999999999999997E-2"/>
    <n v="3710.68"/>
    <n v="3598577.35"/>
    <n v="9542.15"/>
    <n v="0"/>
    <n v="-3710.6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236893.52"/>
    <n v="0"/>
    <n v="0"/>
    <n v="0"/>
    <n v="0"/>
    <n v="0"/>
    <n v="0"/>
    <n v="0"/>
    <n v="9542.15"/>
    <n v="9542.15"/>
  </r>
  <r>
    <n v="1"/>
    <d v="2020-05-01T00:00:00"/>
    <d v="2021-06-01T00:00:00"/>
    <n v="200322"/>
    <x v="11"/>
    <n v="1496994.94"/>
    <n v="1496994.94"/>
    <n v="3.5999999999999997E-2"/>
    <n v="4490.9799999999996"/>
    <n v="4339919.01"/>
    <n v="0"/>
    <n v="0"/>
    <n v="0"/>
    <n v="0"/>
    <n v="0"/>
    <n v="0"/>
    <n v="0"/>
    <n v="0"/>
    <n v="736850.68"/>
    <n v="0"/>
    <n v="0"/>
    <s v="FN-3810-Meters-FNSF"/>
    <x v="13"/>
    <n v="15"/>
    <s v="Nat Gas Distribution Plant"/>
    <s v="381-Meters"/>
    <n v="0"/>
    <n v="0"/>
    <x v="3"/>
    <n v="0"/>
    <n v="0"/>
    <n v="0"/>
    <n v="1496994.94"/>
    <n v="0"/>
    <n v="0"/>
    <n v="0"/>
    <n v="0"/>
    <n v="0"/>
    <n v="0"/>
    <n v="0"/>
    <n v="4490.9800000000005"/>
    <n v="4490.9799999999996"/>
  </r>
  <r>
    <n v="1"/>
    <d v="2020-05-01T00:00:00"/>
    <d v="2021-06-01T00:00:00"/>
    <n v="200322"/>
    <x v="12"/>
    <n v="10886463.369999999"/>
    <n v="10886463.369999999"/>
    <n v="3.5999999999999997E-2"/>
    <n v="32659.39"/>
    <n v="4372578.4000000004"/>
    <n v="0"/>
    <n v="0"/>
    <n v="0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0886463.369999999"/>
    <n v="0"/>
    <n v="0"/>
    <n v="0"/>
    <n v="0"/>
    <n v="0"/>
    <n v="0"/>
    <n v="0"/>
    <n v="32659.39"/>
    <n v="32659.39"/>
  </r>
  <r>
    <n v="1"/>
    <d v="2020-05-01T00:00:00"/>
    <d v="2021-06-01T00:00:00"/>
    <n v="200322"/>
    <x v="13"/>
    <n v="10976711.800000001"/>
    <n v="10976711.800000001"/>
    <n v="3.5999999999999997E-2"/>
    <n v="32930.14"/>
    <n v="4405508.54"/>
    <n v="0"/>
    <n v="0"/>
    <n v="0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0976711.800000001"/>
    <n v="0"/>
    <n v="0"/>
    <n v="0"/>
    <n v="0"/>
    <n v="0"/>
    <n v="0"/>
    <n v="0"/>
    <n v="32930.14"/>
    <n v="32930.14"/>
  </r>
  <r>
    <n v="1"/>
    <d v="2020-05-01T00:00:00"/>
    <d v="2021-06-01T00:00:00"/>
    <n v="158"/>
    <x v="0"/>
    <n v="0"/>
    <n v="0"/>
    <n v="0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8"/>
    <x v="1"/>
    <n v="0"/>
    <n v="0"/>
    <n v="0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8"/>
    <x v="2"/>
    <n v="0"/>
    <n v="0"/>
    <n v="0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8"/>
    <x v="3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4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5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6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7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8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9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10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11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12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158"/>
    <x v="13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  <n v="0"/>
  </r>
  <r>
    <n v="1"/>
    <d v="2020-05-01T00:00:00"/>
    <d v="2021-06-01T00:00:00"/>
    <n v="200231"/>
    <x v="0"/>
    <n v="9832808.3599999994"/>
    <n v="9832808.3599999994"/>
    <n v="2.9090000000000001E-2"/>
    <n v="23836.37"/>
    <n v="947810.08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384.46"/>
    <n v="-67584"/>
    <n v="2.9099999999999998E-3"/>
    <n v="9832808.3599999994"/>
    <n v="0"/>
    <n v="0"/>
    <n v="0"/>
    <n v="0"/>
    <n v="0"/>
    <n v="0"/>
    <n v="2384.46"/>
    <n v="23836.37"/>
    <n v="26220.829999999998"/>
  </r>
  <r>
    <n v="1"/>
    <d v="2020-05-01T00:00:00"/>
    <d v="2021-06-01T00:00:00"/>
    <n v="200231"/>
    <x v="1"/>
    <n v="9863744.4100000001"/>
    <n v="9863744.4100000001"/>
    <n v="2.9090000000000001E-2"/>
    <n v="23911.360000000001"/>
    <n v="971721.44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391.96"/>
    <n v="-65192.04"/>
    <n v="2.9099999999999998E-3"/>
    <n v="9863744.4100000001"/>
    <n v="0"/>
    <n v="0"/>
    <n v="0"/>
    <n v="0"/>
    <n v="0"/>
    <n v="0"/>
    <n v="2391.96"/>
    <n v="23911.360000000001"/>
    <n v="26303.32"/>
  </r>
  <r>
    <n v="1"/>
    <d v="2020-05-01T00:00:00"/>
    <d v="2021-06-01T00:00:00"/>
    <n v="200231"/>
    <x v="2"/>
    <n v="9880160.7799999993"/>
    <n v="9880160.7799999993"/>
    <n v="2.9090000000000001E-2"/>
    <n v="23951.16"/>
    <n v="995672.6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395.94"/>
    <n v="-62796.1"/>
    <n v="2.9099999999999998E-3"/>
    <n v="9880160.7799999993"/>
    <n v="0"/>
    <n v="0"/>
    <n v="0"/>
    <n v="0"/>
    <n v="0"/>
    <n v="0"/>
    <n v="2395.94"/>
    <n v="23951.16"/>
    <n v="26347.1"/>
  </r>
  <r>
    <n v="1"/>
    <d v="2020-05-01T00:00:00"/>
    <d v="2021-06-01T00:00:00"/>
    <n v="200231"/>
    <x v="3"/>
    <n v="9898013.0500000007"/>
    <n v="9898013.0500000007"/>
    <n v="2.9090000000000001E-2"/>
    <n v="23994.43"/>
    <n v="1019667.03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00.27"/>
    <n v="-60395.83"/>
    <n v="2.9099999999999998E-3"/>
    <n v="9898013.0500000007"/>
    <n v="0"/>
    <n v="0"/>
    <n v="0"/>
    <n v="0"/>
    <n v="0"/>
    <n v="0"/>
    <n v="2400.27"/>
    <n v="23994.43"/>
    <n v="26394.7"/>
  </r>
  <r>
    <n v="1"/>
    <d v="2020-05-01T00:00:00"/>
    <d v="2021-06-01T00:00:00"/>
    <n v="200231"/>
    <x v="4"/>
    <n v="9929935.7100000009"/>
    <n v="9929935.7100000009"/>
    <n v="2.9090000000000001E-2"/>
    <n v="24071.82"/>
    <n v="1043738.85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08.0100000000002"/>
    <n v="-57987.82"/>
    <n v="2.9099999999999998E-3"/>
    <n v="9929935.7100000009"/>
    <n v="0"/>
    <n v="0"/>
    <n v="0"/>
    <n v="0"/>
    <n v="0"/>
    <n v="0"/>
    <n v="2408.0100000000002"/>
    <n v="24071.82"/>
    <n v="26479.83"/>
  </r>
  <r>
    <n v="1"/>
    <d v="2020-05-01T00:00:00"/>
    <d v="2021-06-01T00:00:00"/>
    <n v="200231"/>
    <x v="5"/>
    <n v="9963111.5500000007"/>
    <n v="9963111.5500000007"/>
    <n v="2.9090000000000001E-2"/>
    <n v="24152.240000000002"/>
    <n v="1067891.0900000001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16.0500000000002"/>
    <n v="-55571.77"/>
    <n v="2.9099999999999998E-3"/>
    <n v="9963111.5500000007"/>
    <n v="0"/>
    <n v="0"/>
    <n v="0"/>
    <n v="0"/>
    <n v="0"/>
    <n v="0"/>
    <n v="2416.0500000000002"/>
    <n v="24152.240000000002"/>
    <n v="26568.29"/>
  </r>
  <r>
    <n v="1"/>
    <d v="2020-05-01T00:00:00"/>
    <d v="2021-06-01T00:00:00"/>
    <n v="200231"/>
    <x v="6"/>
    <n v="9984511.8399999999"/>
    <n v="9984511.8399999999"/>
    <n v="2.9090000000000001E-2"/>
    <n v="24204.12"/>
    <n v="1092095.21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21.2399999999998"/>
    <n v="-53150.53"/>
    <n v="2.9099999999999998E-3"/>
    <n v="9984511.8399999999"/>
    <n v="0"/>
    <n v="0"/>
    <n v="0"/>
    <n v="0"/>
    <n v="0"/>
    <n v="0"/>
    <n v="2421.2400000000002"/>
    <n v="24204.12"/>
    <n v="26625.360000000001"/>
  </r>
  <r>
    <n v="1"/>
    <d v="2020-05-01T00:00:00"/>
    <d v="2021-06-01T00:00:00"/>
    <n v="200231"/>
    <x v="7"/>
    <n v="10007094.789999999"/>
    <n v="10007094.789999999"/>
    <n v="2.9090000000000001E-2"/>
    <n v="24258.87"/>
    <n v="1116354.08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26.7199999999998"/>
    <n v="-50723.81"/>
    <n v="2.9099999999999998E-3"/>
    <n v="10007094.789999999"/>
    <n v="0"/>
    <n v="0"/>
    <n v="0"/>
    <n v="0"/>
    <n v="0"/>
    <n v="0"/>
    <n v="2426.7200000000003"/>
    <n v="24258.87"/>
    <n v="26685.59"/>
  </r>
  <r>
    <n v="1"/>
    <d v="2020-05-01T00:00:00"/>
    <d v="2021-06-01T00:00:00"/>
    <n v="200231"/>
    <x v="8"/>
    <n v="10034041.880000001"/>
    <n v="10034041.880000001"/>
    <n v="2.9090000000000001E-2"/>
    <n v="24324.19"/>
    <n v="1140678.27"/>
    <n v="0"/>
    <n v="-947.96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33.2600000000002"/>
    <n v="-49238.51"/>
    <n v="2.9099999999999998E-3"/>
    <n v="10034041.880000001"/>
    <n v="0"/>
    <n v="0"/>
    <n v="0"/>
    <n v="0"/>
    <n v="0"/>
    <n v="0"/>
    <n v="2433.2600000000002"/>
    <n v="24324.19"/>
    <n v="25809.489999999998"/>
  </r>
  <r>
    <n v="1"/>
    <d v="2020-05-01T00:00:00"/>
    <d v="2021-06-01T00:00:00"/>
    <n v="200231"/>
    <x v="9"/>
    <n v="10064767.07"/>
    <n v="10064767.07"/>
    <n v="2.9090000000000001E-2"/>
    <n v="24398.67"/>
    <n v="1165076.94"/>
    <n v="0"/>
    <n v="-5995.46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40.71"/>
    <n v="-52793.26"/>
    <n v="2.9099999999999998E-3"/>
    <n v="10064767.07"/>
    <n v="0"/>
    <n v="0"/>
    <n v="0"/>
    <n v="0"/>
    <n v="0"/>
    <n v="0"/>
    <n v="2440.71"/>
    <n v="24398.670000000002"/>
    <n v="20843.919999999998"/>
  </r>
  <r>
    <n v="1"/>
    <d v="2020-05-01T00:00:00"/>
    <d v="2021-06-01T00:00:00"/>
    <n v="200231"/>
    <x v="10"/>
    <n v="10105297.67"/>
    <n v="10105297.67"/>
    <n v="2.9090000000000001E-2"/>
    <n v="24496.93"/>
    <n v="1189573.8700000001"/>
    <n v="0"/>
    <n v="-1181.3399999999999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50.5300000000002"/>
    <n v="-51524.07"/>
    <n v="2.9099999999999998E-3"/>
    <n v="10105297.67"/>
    <n v="0"/>
    <n v="0"/>
    <n v="0"/>
    <n v="0"/>
    <n v="0"/>
    <n v="0"/>
    <n v="2450.5300000000002"/>
    <n v="24496.93"/>
    <n v="25766.12"/>
  </r>
  <r>
    <n v="1"/>
    <d v="2020-05-01T00:00:00"/>
    <d v="2021-06-01T00:00:00"/>
    <n v="200231"/>
    <x v="11"/>
    <n v="10132039.59"/>
    <n v="10132039.59"/>
    <n v="2.9090000000000001E-2"/>
    <n v="24561.75"/>
    <n v="1214135.6200000001"/>
    <n v="0"/>
    <n v="-636.49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57.02"/>
    <n v="-49703.54"/>
    <n v="2.9099999999999998E-3"/>
    <n v="10132039.59"/>
    <n v="0"/>
    <n v="0"/>
    <n v="0"/>
    <n v="0"/>
    <n v="0"/>
    <n v="0"/>
    <n v="2457.02"/>
    <n v="24561.75"/>
    <n v="26382.28"/>
  </r>
  <r>
    <n v="1"/>
    <d v="2020-05-01T00:00:00"/>
    <d v="2021-06-01T00:00:00"/>
    <n v="200231"/>
    <x v="12"/>
    <n v="10172234.710000001"/>
    <n v="10172234.710000001"/>
    <n v="2.9090000000000001E-2"/>
    <n v="24659.19"/>
    <n v="1238794.81"/>
    <n v="0"/>
    <n v="-695.06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66.77"/>
    <n v="-47931.83"/>
    <n v="2.9099999999999998E-3"/>
    <n v="10172234.710000001"/>
    <n v="0"/>
    <n v="0"/>
    <n v="0"/>
    <n v="0"/>
    <n v="0"/>
    <n v="0"/>
    <n v="2466.77"/>
    <n v="24659.190000000002"/>
    <n v="26430.899999999998"/>
  </r>
  <r>
    <n v="1"/>
    <d v="2020-05-01T00:00:00"/>
    <d v="2021-06-01T00:00:00"/>
    <n v="200231"/>
    <x v="13"/>
    <n v="10186881.27"/>
    <n v="10186881.27"/>
    <n v="2.9090000000000001E-2"/>
    <n v="24694.7"/>
    <n v="473867.21"/>
    <n v="0"/>
    <n v="-928.32"/>
    <n v="0"/>
    <n v="0"/>
    <n v="0"/>
    <n v="0"/>
    <n v="0"/>
    <n v="-789622.3"/>
    <n v="0"/>
    <n v="0"/>
    <n v="0"/>
    <s v="FN-3820-Meter Installs-FNCF"/>
    <x v="15"/>
    <n v="15"/>
    <s v="Nat Gas Distribution Plant"/>
    <s v="382-Meter Installations"/>
    <n v="0"/>
    <n v="0"/>
    <x v="3"/>
    <n v="2470.3200000000002"/>
    <n v="-15837.53"/>
    <n v="2.9099999999999998E-3"/>
    <n v="10186881.27"/>
    <n v="0"/>
    <n v="0"/>
    <n v="0"/>
    <n v="0"/>
    <n v="0"/>
    <n v="0"/>
    <n v="2470.3200000000002"/>
    <n v="24694.7"/>
    <n v="26236.7"/>
  </r>
  <r>
    <n v="1"/>
    <d v="2020-05-01T00:00:00"/>
    <d v="2021-06-01T00:00:00"/>
    <n v="200277"/>
    <x v="0"/>
    <n v="254159.67"/>
    <n v="254159.67"/>
    <n v="2.9090000000000001E-2"/>
    <n v="616.13"/>
    <n v="27727.08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1.63"/>
    <n v="2831.63"/>
    <n v="2.9099999999999998E-3"/>
    <n v="254159.67"/>
    <n v="0"/>
    <n v="0"/>
    <n v="0"/>
    <n v="0"/>
    <n v="0"/>
    <n v="0"/>
    <n v="61.63"/>
    <n v="616.13"/>
    <n v="677.76"/>
  </r>
  <r>
    <n v="1"/>
    <d v="2020-05-01T00:00:00"/>
    <d v="2021-06-01T00:00:00"/>
    <n v="200277"/>
    <x v="1"/>
    <n v="256919.67"/>
    <n v="256919.67"/>
    <n v="2.9090000000000001E-2"/>
    <n v="622.82000000000005"/>
    <n v="28349.9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2.3"/>
    <n v="2893.93"/>
    <n v="2.9099999999999998E-3"/>
    <n v="256919.67"/>
    <n v="0"/>
    <n v="0"/>
    <n v="0"/>
    <n v="0"/>
    <n v="0"/>
    <n v="0"/>
    <n v="62.300000000000004"/>
    <n v="622.82000000000005"/>
    <n v="685.12"/>
  </r>
  <r>
    <n v="1"/>
    <d v="2020-05-01T00:00:00"/>
    <d v="2021-06-01T00:00:00"/>
    <n v="200277"/>
    <x v="2"/>
    <n v="259859.67"/>
    <n v="259859.67"/>
    <n v="2.9090000000000001E-2"/>
    <n v="629.94000000000005"/>
    <n v="28979.84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3.02"/>
    <n v="2956.95"/>
    <n v="2.9099999999999998E-3"/>
    <n v="259859.67"/>
    <n v="0"/>
    <n v="0"/>
    <n v="0"/>
    <n v="0"/>
    <n v="0"/>
    <n v="0"/>
    <n v="63.02"/>
    <n v="629.94000000000005"/>
    <n v="692.96"/>
  </r>
  <r>
    <n v="1"/>
    <d v="2020-05-01T00:00:00"/>
    <d v="2021-06-01T00:00:00"/>
    <n v="200277"/>
    <x v="3"/>
    <n v="261489.67"/>
    <n v="261489.67"/>
    <n v="2.9090000000000001E-2"/>
    <n v="633.89"/>
    <n v="29613.73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3.41"/>
    <n v="3020.36"/>
    <n v="2.9099999999999998E-3"/>
    <n v="261489.67"/>
    <n v="0"/>
    <n v="0"/>
    <n v="0"/>
    <n v="0"/>
    <n v="0"/>
    <n v="0"/>
    <n v="63.410000000000004"/>
    <n v="633.89"/>
    <n v="697.3"/>
  </r>
  <r>
    <n v="1"/>
    <d v="2020-05-01T00:00:00"/>
    <d v="2021-06-01T00:00:00"/>
    <n v="200277"/>
    <x v="4"/>
    <n v="261489.67"/>
    <n v="261489.67"/>
    <n v="2.9090000000000001E-2"/>
    <n v="633.89"/>
    <n v="30247.62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3.41"/>
    <n v="3083.77"/>
    <n v="2.9099999999999998E-3"/>
    <n v="261489.67"/>
    <n v="0"/>
    <n v="0"/>
    <n v="0"/>
    <n v="0"/>
    <n v="0"/>
    <n v="0"/>
    <n v="63.410000000000004"/>
    <n v="633.89"/>
    <n v="697.3"/>
  </r>
  <r>
    <n v="1"/>
    <d v="2020-05-01T00:00:00"/>
    <d v="2021-06-01T00:00:00"/>
    <n v="200277"/>
    <x v="5"/>
    <n v="272749.67"/>
    <n v="272749.67"/>
    <n v="2.9090000000000001E-2"/>
    <n v="661.19"/>
    <n v="30908.81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6.14"/>
    <n v="3149.91"/>
    <n v="2.9099999999999998E-3"/>
    <n v="272749.67"/>
    <n v="0"/>
    <n v="0"/>
    <n v="0"/>
    <n v="0"/>
    <n v="0"/>
    <n v="0"/>
    <n v="66.14"/>
    <n v="661.19"/>
    <n v="727.33"/>
  </r>
  <r>
    <n v="1"/>
    <d v="2020-05-01T00:00:00"/>
    <d v="2021-06-01T00:00:00"/>
    <n v="200277"/>
    <x v="6"/>
    <n v="275803.63"/>
    <n v="275803.63"/>
    <n v="2.9090000000000001E-2"/>
    <n v="668.59"/>
    <n v="31577.4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6.88"/>
    <n v="3216.79"/>
    <n v="2.9099999999999998E-3"/>
    <n v="275803.63"/>
    <n v="0"/>
    <n v="0"/>
    <n v="0"/>
    <n v="0"/>
    <n v="0"/>
    <n v="0"/>
    <n v="66.88"/>
    <n v="668.59"/>
    <n v="735.47"/>
  </r>
  <r>
    <n v="1"/>
    <d v="2020-05-01T00:00:00"/>
    <d v="2021-06-01T00:00:00"/>
    <n v="200277"/>
    <x v="7"/>
    <n v="277970.40000000002"/>
    <n v="277970.40000000002"/>
    <n v="2.9090000000000001E-2"/>
    <n v="673.85"/>
    <n v="32251.25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7.41"/>
    <n v="3284.2"/>
    <n v="2.9099999999999998E-3"/>
    <n v="277970.40000000002"/>
    <n v="0"/>
    <n v="0"/>
    <n v="0"/>
    <n v="0"/>
    <n v="0"/>
    <n v="0"/>
    <n v="67.41"/>
    <n v="673.85"/>
    <n v="741.26"/>
  </r>
  <r>
    <n v="1"/>
    <d v="2020-05-01T00:00:00"/>
    <d v="2021-06-01T00:00:00"/>
    <n v="200277"/>
    <x v="8"/>
    <n v="278550.40000000002"/>
    <n v="278550.40000000002"/>
    <n v="2.9090000000000001E-2"/>
    <n v="675.25"/>
    <n v="32926.5"/>
    <n v="0"/>
    <n v="-21.69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7.55"/>
    <n v="3330.06"/>
    <n v="2.9099999999999998E-3"/>
    <n v="278550.40000000002"/>
    <n v="0"/>
    <n v="0"/>
    <n v="0"/>
    <n v="0"/>
    <n v="0"/>
    <n v="0"/>
    <n v="67.55"/>
    <n v="675.25"/>
    <n v="721.1099999999999"/>
  </r>
  <r>
    <n v="1"/>
    <d v="2020-05-01T00:00:00"/>
    <d v="2021-06-01T00:00:00"/>
    <n v="200277"/>
    <x v="9"/>
    <n v="290210.59999999998"/>
    <n v="290210.59999999998"/>
    <n v="2.9090000000000001E-2"/>
    <n v="703.52"/>
    <n v="33630.019999999997"/>
    <n v="0"/>
    <n v="-101.81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70.38"/>
    <n v="3298.63"/>
    <n v="2.9099999999999998E-3"/>
    <n v="290210.59999999998"/>
    <n v="0"/>
    <n v="0"/>
    <n v="0"/>
    <n v="0"/>
    <n v="0"/>
    <n v="0"/>
    <n v="70.38"/>
    <n v="703.52"/>
    <n v="672.08999999999992"/>
  </r>
  <r>
    <n v="1"/>
    <d v="2020-05-01T00:00:00"/>
    <d v="2021-06-01T00:00:00"/>
    <n v="200277"/>
    <x v="10"/>
    <n v="302884.61"/>
    <n v="302884.61"/>
    <n v="2.9090000000000001E-2"/>
    <n v="734.24"/>
    <n v="34364.26"/>
    <n v="0"/>
    <n v="-29.84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73.45"/>
    <n v="3342.24"/>
    <n v="2.9099999999999998E-3"/>
    <n v="302884.61"/>
    <n v="0"/>
    <n v="0"/>
    <n v="0"/>
    <n v="0"/>
    <n v="0"/>
    <n v="0"/>
    <n v="73.45"/>
    <n v="734.24"/>
    <n v="777.85"/>
  </r>
  <r>
    <n v="1"/>
    <d v="2020-05-01T00:00:00"/>
    <d v="2021-06-01T00:00:00"/>
    <n v="200277"/>
    <x v="11"/>
    <n v="306597.61"/>
    <n v="306597.61"/>
    <n v="2.9090000000000001E-2"/>
    <n v="743.24"/>
    <n v="35107.5"/>
    <n v="0"/>
    <n v="-116.68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74.349999999999994"/>
    <n v="3299.91"/>
    <n v="2.9099999999999998E-3"/>
    <n v="306597.61"/>
    <n v="0"/>
    <n v="0"/>
    <n v="0"/>
    <n v="0"/>
    <n v="0"/>
    <n v="0"/>
    <n v="74.350000000000009"/>
    <n v="743.24"/>
    <n v="700.91000000000008"/>
  </r>
  <r>
    <n v="1"/>
    <d v="2020-05-01T00:00:00"/>
    <d v="2021-06-01T00:00:00"/>
    <n v="200277"/>
    <x v="12"/>
    <n v="321121.65000000002"/>
    <n v="321121.65000000002"/>
    <n v="2.9090000000000001E-2"/>
    <n v="778.45"/>
    <n v="35885.949999999997"/>
    <n v="0"/>
    <n v="-264.99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77.87"/>
    <n v="3112.79"/>
    <n v="2.9099999999999998E-3"/>
    <n v="321121.65000000002"/>
    <n v="0"/>
    <n v="0"/>
    <n v="0"/>
    <n v="0"/>
    <n v="0"/>
    <n v="0"/>
    <n v="77.87"/>
    <n v="778.45"/>
    <n v="591.33000000000004"/>
  </r>
  <r>
    <n v="1"/>
    <d v="2020-05-01T00:00:00"/>
    <d v="2021-06-01T00:00:00"/>
    <n v="200277"/>
    <x v="13"/>
    <n v="360324.85"/>
    <n v="360324.85"/>
    <n v="2.9090000000000001E-2"/>
    <n v="873.49"/>
    <n v="39033.82"/>
    <n v="0"/>
    <n v="-365.5"/>
    <n v="0"/>
    <n v="0"/>
    <n v="0"/>
    <n v="0"/>
    <n v="0"/>
    <n v="0"/>
    <n v="2274.38"/>
    <n v="0"/>
    <n v="0"/>
    <s v="FN-3820-Meter Installs-FNFB"/>
    <x v="15"/>
    <n v="15"/>
    <s v="Nat Gas Distribution Plant"/>
    <s v="382-Meter Installations"/>
    <n v="0"/>
    <n v="0"/>
    <x v="3"/>
    <n v="87.38"/>
    <n v="2746.66"/>
    <n v="2.9099999999999998E-3"/>
    <n v="360324.85"/>
    <n v="0"/>
    <n v="0"/>
    <n v="0"/>
    <n v="0"/>
    <n v="0"/>
    <n v="0"/>
    <n v="87.38"/>
    <n v="873.49"/>
    <n v="595.37"/>
  </r>
  <r>
    <n v="1"/>
    <d v="2020-05-01T00:00:00"/>
    <d v="2021-06-01T00:00:00"/>
    <n v="200323"/>
    <x v="0"/>
    <n v="0"/>
    <n v="0"/>
    <n v="2.9090000000000001E-2"/>
    <n v="0"/>
    <n v="1590594.28"/>
    <n v="0"/>
    <n v="-6841.83"/>
    <n v="0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0"/>
    <n v="-119633.4"/>
    <n v="2.9099999999999998E-3"/>
    <n v="0"/>
    <n v="0"/>
    <n v="0"/>
    <n v="0"/>
    <n v="0"/>
    <n v="0"/>
    <n v="0"/>
    <n v="0"/>
    <n v="0"/>
    <n v="-6841.83"/>
  </r>
  <r>
    <n v="1"/>
    <d v="2020-05-01T00:00:00"/>
    <d v="2021-06-01T00:00:00"/>
    <n v="200323"/>
    <x v="1"/>
    <n v="71669.25"/>
    <n v="71669.25"/>
    <n v="2.9090000000000001E-2"/>
    <n v="173.74"/>
    <n v="1590594.28"/>
    <n v="0"/>
    <n v="-6258.72"/>
    <n v="-173.74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7.38"/>
    <n v="-125874.74"/>
    <n v="2.9099999999999998E-3"/>
    <n v="71669.25"/>
    <n v="0"/>
    <n v="0"/>
    <n v="0"/>
    <n v="0"/>
    <n v="0"/>
    <n v="0"/>
    <n v="17.38"/>
    <n v="0"/>
    <n v="-6241.34"/>
  </r>
  <r>
    <n v="1"/>
    <d v="2020-05-01T00:00:00"/>
    <d v="2021-06-01T00:00:00"/>
    <n v="200323"/>
    <x v="2"/>
    <n v="135367.23000000001"/>
    <n v="135367.23000000001"/>
    <n v="2.9090000000000001E-2"/>
    <n v="328.15"/>
    <n v="1590594.28"/>
    <n v="0"/>
    <n v="-5033.8599999999997"/>
    <n v="-328.15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32.83"/>
    <n v="-130875.77"/>
    <n v="2.9099999999999998E-3"/>
    <n v="135367.23000000001"/>
    <n v="0"/>
    <n v="0"/>
    <n v="0"/>
    <n v="0"/>
    <n v="0"/>
    <n v="0"/>
    <n v="32.83"/>
    <n v="0"/>
    <n v="-5001.03"/>
  </r>
  <r>
    <n v="1"/>
    <d v="2020-05-01T00:00:00"/>
    <d v="2021-06-01T00:00:00"/>
    <n v="200323"/>
    <x v="3"/>
    <n v="194311.87"/>
    <n v="194311.87"/>
    <n v="2.9090000000000001E-2"/>
    <n v="471.04"/>
    <n v="1590594.28"/>
    <n v="0"/>
    <n v="-1278.3800000000001"/>
    <n v="-471.04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47.12"/>
    <n v="-132107.03"/>
    <n v="2.9099999999999998E-3"/>
    <n v="194311.87"/>
    <n v="0"/>
    <n v="0"/>
    <n v="0"/>
    <n v="0"/>
    <n v="0"/>
    <n v="0"/>
    <n v="47.12"/>
    <n v="0"/>
    <n v="-1231.2600000000002"/>
  </r>
  <r>
    <n v="1"/>
    <d v="2020-05-01T00:00:00"/>
    <d v="2021-06-01T00:00:00"/>
    <n v="200323"/>
    <x v="4"/>
    <n v="242306.86"/>
    <n v="242306.86"/>
    <n v="2.9090000000000001E-2"/>
    <n v="587.39"/>
    <n v="1590594.28"/>
    <n v="0"/>
    <n v="-1867.44"/>
    <n v="-587.39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58.76"/>
    <n v="-133915.71"/>
    <n v="2.9099999999999998E-3"/>
    <n v="242306.86"/>
    <n v="0"/>
    <n v="0"/>
    <n v="0"/>
    <n v="0"/>
    <n v="0"/>
    <n v="0"/>
    <n v="58.76"/>
    <n v="0"/>
    <n v="-1808.68"/>
  </r>
  <r>
    <n v="1"/>
    <d v="2020-05-01T00:00:00"/>
    <d v="2021-06-01T00:00:00"/>
    <n v="200323"/>
    <x v="5"/>
    <n v="323669.38"/>
    <n v="323669.38"/>
    <n v="2.9090000000000001E-2"/>
    <n v="784.63"/>
    <n v="1590594.28"/>
    <n v="0"/>
    <n v="0"/>
    <n v="-784.63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78.489999999999995"/>
    <n v="-133837.22"/>
    <n v="2.9099999999999998E-3"/>
    <n v="323669.38"/>
    <n v="0"/>
    <n v="0"/>
    <n v="0"/>
    <n v="0"/>
    <n v="0"/>
    <n v="0"/>
    <n v="78.489999999999995"/>
    <n v="0"/>
    <n v="78.489999999999995"/>
  </r>
  <r>
    <n v="1"/>
    <d v="2020-05-01T00:00:00"/>
    <d v="2021-06-01T00:00:00"/>
    <n v="200323"/>
    <x v="6"/>
    <n v="352215.54"/>
    <n v="352215.54"/>
    <n v="2.9090000000000001E-2"/>
    <n v="853.83"/>
    <n v="1590594.28"/>
    <n v="0"/>
    <n v="0"/>
    <n v="-853.83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85.41"/>
    <n v="-133751.81"/>
    <n v="2.9099999999999998E-3"/>
    <n v="352215.54"/>
    <n v="0"/>
    <n v="0"/>
    <n v="0"/>
    <n v="0"/>
    <n v="0"/>
    <n v="0"/>
    <n v="85.41"/>
    <n v="0"/>
    <n v="85.41"/>
  </r>
  <r>
    <n v="1"/>
    <d v="2020-05-01T00:00:00"/>
    <d v="2021-06-01T00:00:00"/>
    <n v="200323"/>
    <x v="7"/>
    <n v="407951.73"/>
    <n v="407951.73"/>
    <n v="2.9090000000000001E-2"/>
    <n v="988.94"/>
    <n v="1590594.28"/>
    <n v="0"/>
    <n v="0"/>
    <n v="-988.94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98.93"/>
    <n v="-133652.88"/>
    <n v="2.9099999999999998E-3"/>
    <n v="407951.73"/>
    <n v="0"/>
    <n v="0"/>
    <n v="0"/>
    <n v="0"/>
    <n v="0"/>
    <n v="0"/>
    <n v="98.93"/>
    <n v="0"/>
    <n v="98.93"/>
  </r>
  <r>
    <n v="1"/>
    <d v="2020-05-01T00:00:00"/>
    <d v="2021-06-01T00:00:00"/>
    <n v="200323"/>
    <x v="8"/>
    <n v="501448.26"/>
    <n v="501448.26"/>
    <n v="2.9090000000000001E-2"/>
    <n v="1215.5899999999999"/>
    <n v="1590594.28"/>
    <n v="0"/>
    <n v="-3700.4"/>
    <n v="-1215.5899999999999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21.6"/>
    <n v="-137231.67999999999"/>
    <n v="2.9099999999999998E-3"/>
    <n v="501448.26"/>
    <n v="0"/>
    <n v="0"/>
    <n v="0"/>
    <n v="0"/>
    <n v="0"/>
    <n v="0"/>
    <n v="121.60000000000001"/>
    <n v="0"/>
    <n v="-3578.8"/>
  </r>
  <r>
    <n v="1"/>
    <d v="2020-05-01T00:00:00"/>
    <d v="2021-06-01T00:00:00"/>
    <n v="200323"/>
    <x v="9"/>
    <n v="560458.06999999995"/>
    <n v="560458.06999999995"/>
    <n v="2.9090000000000001E-2"/>
    <n v="1358.64"/>
    <n v="1590594.28"/>
    <n v="0"/>
    <n v="-10243.61"/>
    <n v="-1358.64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35.91"/>
    <n v="-147339.38"/>
    <n v="2.9099999999999998E-3"/>
    <n v="560458.06999999995"/>
    <n v="0"/>
    <n v="0"/>
    <n v="0"/>
    <n v="0"/>
    <n v="0"/>
    <n v="0"/>
    <n v="135.91"/>
    <n v="0"/>
    <n v="-10107.700000000001"/>
  </r>
  <r>
    <n v="1"/>
    <d v="2020-05-01T00:00:00"/>
    <d v="2021-06-01T00:00:00"/>
    <n v="200323"/>
    <x v="10"/>
    <n v="645872.96"/>
    <n v="645872.96"/>
    <n v="2.9090000000000001E-2"/>
    <n v="1565.7"/>
    <n v="1594734.21"/>
    <n v="4139.93"/>
    <n v="-4010.17"/>
    <n v="-1565.7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56.62"/>
    <n v="-151192.93"/>
    <n v="2.9099999999999998E-3"/>
    <n v="645872.96"/>
    <n v="0"/>
    <n v="0"/>
    <n v="0"/>
    <n v="0"/>
    <n v="0"/>
    <n v="0"/>
    <n v="156.62"/>
    <n v="4139.93"/>
    <n v="286.38000000000011"/>
  </r>
  <r>
    <n v="1"/>
    <d v="2020-05-01T00:00:00"/>
    <d v="2021-06-01T00:00:00"/>
    <n v="200323"/>
    <x v="11"/>
    <n v="714595.86"/>
    <n v="714595.86"/>
    <n v="2.9090000000000001E-2"/>
    <n v="1732.3"/>
    <n v="1596466.51"/>
    <n v="1732.3"/>
    <n v="-12530.15"/>
    <n v="-1732.3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73.29"/>
    <n v="-163549.79"/>
    <n v="2.9099999999999998E-3"/>
    <n v="714595.86"/>
    <n v="0"/>
    <n v="0"/>
    <n v="0"/>
    <n v="0"/>
    <n v="0"/>
    <n v="0"/>
    <n v="173.29"/>
    <n v="1732.3"/>
    <n v="-10624.56"/>
  </r>
  <r>
    <n v="1"/>
    <d v="2020-05-01T00:00:00"/>
    <d v="2021-06-01T00:00:00"/>
    <n v="200323"/>
    <x v="12"/>
    <n v="901588.78"/>
    <n v="901588.78"/>
    <n v="2.9090000000000001E-2"/>
    <n v="2185.6"/>
    <n v="1598652.11"/>
    <n v="2185.6"/>
    <n v="7153.16"/>
    <n v="-2185.6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218.64"/>
    <n v="-156177.99"/>
    <n v="2.9099999999999998E-3"/>
    <n v="901588.78"/>
    <n v="0"/>
    <n v="0"/>
    <n v="0"/>
    <n v="0"/>
    <n v="0"/>
    <n v="0"/>
    <n v="218.64000000000001"/>
    <n v="2185.6"/>
    <n v="9557.4"/>
  </r>
  <r>
    <n v="1"/>
    <d v="2020-05-01T00:00:00"/>
    <d v="2021-06-01T00:00:00"/>
    <n v="200323"/>
    <x v="13"/>
    <n v="807661.69"/>
    <n v="807661.69"/>
    <n v="2.9090000000000001E-2"/>
    <n v="1957.91"/>
    <n v="2387957.94"/>
    <n v="0"/>
    <n v="-5222.7"/>
    <n v="0"/>
    <n v="0"/>
    <n v="0"/>
    <n v="0"/>
    <n v="0"/>
    <n v="0"/>
    <n v="787347.92"/>
    <n v="0"/>
    <n v="0"/>
    <s v="FN-3820-Meter Installs-FNSF"/>
    <x v="15"/>
    <n v="15"/>
    <s v="Nat Gas Distribution Plant"/>
    <s v="382-Meter Installations"/>
    <n v="0"/>
    <n v="0"/>
    <x v="3"/>
    <n v="195.86"/>
    <n v="-191669.12"/>
    <n v="2.9099999999999998E-3"/>
    <n v="807661.69"/>
    <n v="0"/>
    <n v="0"/>
    <n v="0"/>
    <n v="0"/>
    <n v="0"/>
    <n v="0"/>
    <n v="195.86"/>
    <n v="1957.91"/>
    <n v="-3068.93"/>
  </r>
  <r>
    <n v="1"/>
    <d v="2020-05-01T00:00:00"/>
    <d v="2021-06-01T00:00:00"/>
    <n v="159"/>
    <x v="0"/>
    <n v="0"/>
    <n v="0"/>
    <n v="0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"/>
    <n v="0"/>
    <n v="0"/>
    <n v="0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2"/>
    <n v="0"/>
    <n v="0"/>
    <n v="0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3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4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5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6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7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8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9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0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1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2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3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2"/>
    <x v="0"/>
    <n v="3837092.27"/>
    <n v="3837092.27"/>
    <n v="3.3000000000000002E-2"/>
    <n v="10552"/>
    <n v="447596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  <n v="10552"/>
  </r>
  <r>
    <n v="1"/>
    <d v="2020-05-01T00:00:00"/>
    <d v="2021-06-01T00:00:00"/>
    <n v="200232"/>
    <x v="1"/>
    <n v="3837092.27"/>
    <n v="3837092.27"/>
    <n v="3.3000000000000002E-2"/>
    <n v="10552"/>
    <n v="458148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  <n v="10552"/>
  </r>
  <r>
    <n v="1"/>
    <d v="2020-05-01T00:00:00"/>
    <d v="2021-06-01T00:00:00"/>
    <n v="200232"/>
    <x v="2"/>
    <n v="3837092.27"/>
    <n v="3837092.27"/>
    <n v="3.3000000000000002E-2"/>
    <n v="10552"/>
    <n v="468700.15999999997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  <n v="10552"/>
  </r>
  <r>
    <n v="1"/>
    <d v="2020-05-01T00:00:00"/>
    <d v="2021-06-01T00:00:00"/>
    <n v="200232"/>
    <x v="3"/>
    <n v="3837092.27"/>
    <n v="3837092.27"/>
    <n v="3.3000000000000002E-2"/>
    <n v="10552"/>
    <n v="479252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  <n v="10552"/>
  </r>
  <r>
    <n v="1"/>
    <d v="2020-05-01T00:00:00"/>
    <d v="2021-06-01T00:00:00"/>
    <n v="200232"/>
    <x v="4"/>
    <n v="3837092.27"/>
    <n v="3837092.27"/>
    <n v="3.3000000000000002E-2"/>
    <n v="10552"/>
    <n v="489804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  <n v="10552"/>
  </r>
  <r>
    <n v="1"/>
    <d v="2020-05-01T00:00:00"/>
    <d v="2021-06-01T00:00:00"/>
    <n v="200232"/>
    <x v="5"/>
    <n v="3837092.27"/>
    <n v="3837092.27"/>
    <n v="3.3000000000000002E-2"/>
    <n v="10552"/>
    <n v="500356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  <n v="10552"/>
  </r>
  <r>
    <n v="1"/>
    <d v="2020-05-01T00:00:00"/>
    <d v="2021-06-01T00:00:00"/>
    <n v="200232"/>
    <x v="6"/>
    <n v="3901086.73"/>
    <n v="3901086.73"/>
    <n v="3.3000000000000002E-2"/>
    <n v="10727.99"/>
    <n v="504083.62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-7000.53"/>
    <x v="3"/>
    <n v="0"/>
    <n v="0"/>
    <n v="0"/>
    <n v="3901086.73"/>
    <n v="0"/>
    <n v="0"/>
    <n v="0"/>
    <n v="0"/>
    <n v="0"/>
    <n v="0"/>
    <n v="0"/>
    <n v="10727.99"/>
    <n v="3727.46"/>
  </r>
  <r>
    <n v="1"/>
    <d v="2020-05-01T00:00:00"/>
    <d v="2021-06-01T00:00:00"/>
    <n v="200232"/>
    <x v="7"/>
    <n v="3894782.8"/>
    <n v="3894782.8"/>
    <n v="3.3000000000000002E-2"/>
    <n v="10710.65"/>
    <n v="513740.85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-1053.42"/>
    <x v="3"/>
    <n v="0"/>
    <n v="0"/>
    <n v="0"/>
    <n v="3894782.8"/>
    <n v="0"/>
    <n v="0"/>
    <n v="0"/>
    <n v="0"/>
    <n v="0"/>
    <n v="0"/>
    <n v="0"/>
    <n v="10710.65"/>
    <n v="9657.23"/>
  </r>
  <r>
    <n v="1"/>
    <d v="2020-05-01T00:00:00"/>
    <d v="2021-06-01T00:00:00"/>
    <n v="200232"/>
    <x v="8"/>
    <n v="3896418.88"/>
    <n v="3896418.88"/>
    <n v="3.3000000000000002E-2"/>
    <n v="10715.15"/>
    <n v="52445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96418.88"/>
    <n v="0"/>
    <n v="0"/>
    <n v="0"/>
    <n v="0"/>
    <n v="0"/>
    <n v="0"/>
    <n v="0"/>
    <n v="10715.15"/>
    <n v="10715.15"/>
  </r>
  <r>
    <n v="1"/>
    <d v="2020-05-01T00:00:00"/>
    <d v="2021-06-01T00:00:00"/>
    <n v="200232"/>
    <x v="9"/>
    <n v="3936377.52"/>
    <n v="3936377.52"/>
    <n v="3.3000000000000002E-2"/>
    <n v="10825.04"/>
    <n v="535281.04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  <n v="10825.04"/>
  </r>
  <r>
    <n v="1"/>
    <d v="2020-05-01T00:00:00"/>
    <d v="2021-06-01T00:00:00"/>
    <n v="200232"/>
    <x v="10"/>
    <n v="3936377.52"/>
    <n v="3936377.52"/>
    <n v="3.3000000000000002E-2"/>
    <n v="10825.04"/>
    <n v="546106.0799999999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  <n v="10825.04"/>
  </r>
  <r>
    <n v="1"/>
    <d v="2020-05-01T00:00:00"/>
    <d v="2021-06-01T00:00:00"/>
    <n v="200232"/>
    <x v="11"/>
    <n v="3936377.52"/>
    <n v="3936377.52"/>
    <n v="3.3000000000000002E-2"/>
    <n v="10825.04"/>
    <n v="556931.12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  <n v="10825.04"/>
  </r>
  <r>
    <n v="1"/>
    <d v="2020-05-01T00:00:00"/>
    <d v="2021-06-01T00:00:00"/>
    <n v="200232"/>
    <x v="12"/>
    <n v="3936377.52"/>
    <n v="3936377.52"/>
    <n v="3.3000000000000002E-2"/>
    <n v="10825.04"/>
    <n v="567756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  <n v="10825.04"/>
  </r>
  <r>
    <n v="1"/>
    <d v="2020-05-01T00:00:00"/>
    <d v="2021-06-01T00:00:00"/>
    <n v="200232"/>
    <x v="13"/>
    <n v="3936377.52"/>
    <n v="3936377.52"/>
    <n v="3.3000000000000002E-2"/>
    <n v="10825.04"/>
    <n v="151270.92000000001"/>
    <n v="0"/>
    <n v="0"/>
    <n v="0"/>
    <n v="0"/>
    <n v="0"/>
    <n v="0"/>
    <n v="0"/>
    <n v="-427310.28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  <n v="10825.04"/>
  </r>
  <r>
    <n v="1"/>
    <d v="2020-05-01T00:00:00"/>
    <d v="2021-06-01T00:00:00"/>
    <n v="200278"/>
    <x v="0"/>
    <n v="137363.65"/>
    <n v="137363.65"/>
    <n v="3.3000000000000002E-2"/>
    <n v="377.75"/>
    <n v="21169.7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  <n v="377.75"/>
  </r>
  <r>
    <n v="1"/>
    <d v="2020-05-01T00:00:00"/>
    <d v="2021-06-01T00:00:00"/>
    <n v="200278"/>
    <x v="1"/>
    <n v="137363.65"/>
    <n v="137363.65"/>
    <n v="3.3000000000000002E-2"/>
    <n v="377.75"/>
    <n v="21547.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  <n v="377.75"/>
  </r>
  <r>
    <n v="1"/>
    <d v="2020-05-01T00:00:00"/>
    <d v="2021-06-01T00:00:00"/>
    <n v="200278"/>
    <x v="2"/>
    <n v="137363.65"/>
    <n v="137363.65"/>
    <n v="3.3000000000000002E-2"/>
    <n v="377.75"/>
    <n v="21925.2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  <n v="377.75"/>
  </r>
  <r>
    <n v="1"/>
    <d v="2020-05-01T00:00:00"/>
    <d v="2021-06-01T00:00:00"/>
    <n v="200278"/>
    <x v="3"/>
    <n v="137363.65"/>
    <n v="137363.65"/>
    <n v="3.3000000000000002E-2"/>
    <n v="377.75"/>
    <n v="22303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  <n v="377.75"/>
  </r>
  <r>
    <n v="1"/>
    <d v="2020-05-01T00:00:00"/>
    <d v="2021-06-01T00:00:00"/>
    <n v="200278"/>
    <x v="4"/>
    <n v="137363.65"/>
    <n v="137363.65"/>
    <n v="3.3000000000000002E-2"/>
    <n v="377.75"/>
    <n v="22680.7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  <n v="377.75"/>
  </r>
  <r>
    <n v="1"/>
    <d v="2020-05-01T00:00:00"/>
    <d v="2021-06-01T00:00:00"/>
    <n v="200278"/>
    <x v="5"/>
    <n v="137363.65"/>
    <n v="137363.65"/>
    <n v="3.3000000000000002E-2"/>
    <n v="377.75"/>
    <n v="23058.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  <n v="377.75"/>
  </r>
  <r>
    <n v="1"/>
    <d v="2020-05-01T00:00:00"/>
    <d v="2021-06-01T00:00:00"/>
    <n v="200278"/>
    <x v="6"/>
    <n v="200567.23"/>
    <n v="200567.23"/>
    <n v="3.3000000000000002E-2"/>
    <n v="551.55999999999995"/>
    <n v="23610.06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00567.23"/>
    <n v="0"/>
    <n v="0"/>
    <n v="0"/>
    <n v="0"/>
    <n v="0"/>
    <n v="0"/>
    <n v="0"/>
    <n v="551.56000000000006"/>
    <n v="551.55999999999995"/>
  </r>
  <r>
    <n v="1"/>
    <d v="2020-05-01T00:00:00"/>
    <d v="2021-06-01T00:00:00"/>
    <n v="200278"/>
    <x v="7"/>
    <n v="200567.23"/>
    <n v="200567.23"/>
    <n v="3.3000000000000002E-2"/>
    <n v="551.55999999999995"/>
    <n v="24161.62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00567.23"/>
    <n v="0"/>
    <n v="0"/>
    <n v="0"/>
    <n v="0"/>
    <n v="0"/>
    <n v="0"/>
    <n v="0"/>
    <n v="551.56000000000006"/>
    <n v="551.55999999999995"/>
  </r>
  <r>
    <n v="1"/>
    <d v="2020-05-01T00:00:00"/>
    <d v="2021-06-01T00:00:00"/>
    <n v="200278"/>
    <x v="8"/>
    <n v="200567.23"/>
    <n v="200567.23"/>
    <n v="3.3000000000000002E-2"/>
    <n v="551.55999999999995"/>
    <n v="24713.18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00567.23"/>
    <n v="0"/>
    <n v="0"/>
    <n v="0"/>
    <n v="0"/>
    <n v="0"/>
    <n v="0"/>
    <n v="0"/>
    <n v="551.56000000000006"/>
    <n v="551.55999999999995"/>
  </r>
  <r>
    <n v="1"/>
    <d v="2020-05-01T00:00:00"/>
    <d v="2021-06-01T00:00:00"/>
    <n v="200278"/>
    <x v="9"/>
    <n v="200567.23"/>
    <n v="200567.23"/>
    <n v="3.3000000000000002E-2"/>
    <n v="551.55999999999995"/>
    <n v="25264.74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00567.23"/>
    <n v="0"/>
    <n v="0"/>
    <n v="0"/>
    <n v="0"/>
    <n v="0"/>
    <n v="0"/>
    <n v="0"/>
    <n v="551.56000000000006"/>
    <n v="551.55999999999995"/>
  </r>
  <r>
    <n v="1"/>
    <d v="2020-05-01T00:00:00"/>
    <d v="2021-06-01T00:00:00"/>
    <n v="200278"/>
    <x v="10"/>
    <n v="215663.53"/>
    <n v="215663.53"/>
    <n v="3.3000000000000002E-2"/>
    <n v="593.07000000000005"/>
    <n v="25857.81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15663.53"/>
    <n v="0"/>
    <n v="0"/>
    <n v="0"/>
    <n v="0"/>
    <n v="0"/>
    <n v="0"/>
    <n v="0"/>
    <n v="593.07000000000005"/>
    <n v="593.07000000000005"/>
  </r>
  <r>
    <n v="1"/>
    <d v="2020-05-01T00:00:00"/>
    <d v="2021-06-01T00:00:00"/>
    <n v="200278"/>
    <x v="11"/>
    <n v="215663.53"/>
    <n v="215663.53"/>
    <n v="3.3000000000000002E-2"/>
    <n v="593.07000000000005"/>
    <n v="26450.880000000001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15663.53"/>
    <n v="0"/>
    <n v="0"/>
    <n v="0"/>
    <n v="0"/>
    <n v="0"/>
    <n v="0"/>
    <n v="0"/>
    <n v="593.07000000000005"/>
    <n v="593.07000000000005"/>
  </r>
  <r>
    <n v="1"/>
    <d v="2020-05-01T00:00:00"/>
    <d v="2021-06-01T00:00:00"/>
    <n v="200278"/>
    <x v="12"/>
    <n v="216540.93"/>
    <n v="216540.93"/>
    <n v="3.3000000000000002E-2"/>
    <n v="595.49"/>
    <n v="27046.37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16540.93"/>
    <n v="0"/>
    <n v="0"/>
    <n v="0"/>
    <n v="0"/>
    <n v="0"/>
    <n v="0"/>
    <n v="0"/>
    <n v="595.49"/>
    <n v="595.49"/>
  </r>
  <r>
    <n v="1"/>
    <d v="2020-05-01T00:00:00"/>
    <d v="2021-06-01T00:00:00"/>
    <n v="200278"/>
    <x v="13"/>
    <n v="216952.88"/>
    <n v="216952.88"/>
    <n v="3.3000000000000002E-2"/>
    <n v="596.62"/>
    <n v="28566.37"/>
    <n v="0"/>
    <n v="0"/>
    <n v="0"/>
    <n v="0"/>
    <n v="0"/>
    <n v="0"/>
    <n v="0"/>
    <n v="0"/>
    <n v="923.38"/>
    <n v="0"/>
    <n v="0"/>
    <s v="FN-3830-House Reg-FNFB"/>
    <x v="17"/>
    <n v="15"/>
    <s v="Nat Gas Distribution Plant"/>
    <s v="383-House Regulators"/>
    <n v="0"/>
    <n v="0"/>
    <x v="3"/>
    <n v="0"/>
    <n v="0"/>
    <n v="0"/>
    <n v="216952.88"/>
    <n v="0"/>
    <n v="0"/>
    <n v="0"/>
    <n v="0"/>
    <n v="0"/>
    <n v="0"/>
    <n v="0"/>
    <n v="596.62"/>
    <n v="596.62"/>
  </r>
  <r>
    <n v="1"/>
    <d v="2020-05-01T00:00:00"/>
    <d v="2021-06-01T00:00:00"/>
    <n v="200324"/>
    <x v="0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1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2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3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4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5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6"/>
    <n v="136067.51999999999"/>
    <n v="136067.51999999999"/>
    <n v="3.3000000000000002E-2"/>
    <n v="374.19"/>
    <n v="1240032.6399999999"/>
    <n v="0"/>
    <n v="-34.64"/>
    <n v="-374.19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136067.51999999999"/>
    <n v="0"/>
    <n v="0"/>
    <n v="0"/>
    <n v="0"/>
    <n v="0"/>
    <n v="0"/>
    <n v="0"/>
    <n v="0"/>
    <n v="-34.64"/>
  </r>
  <r>
    <n v="1"/>
    <d v="2020-05-01T00:00:00"/>
    <d v="2021-06-01T00:00:00"/>
    <n v="200324"/>
    <x v="7"/>
    <n v="138105.71"/>
    <n v="138105.71"/>
    <n v="3.3000000000000002E-2"/>
    <n v="379.79"/>
    <n v="1240032.6399999999"/>
    <n v="0"/>
    <n v="0"/>
    <n v="-379.79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138105.71"/>
    <n v="0"/>
    <n v="0"/>
    <n v="0"/>
    <n v="0"/>
    <n v="0"/>
    <n v="0"/>
    <n v="0"/>
    <n v="0"/>
    <n v="0"/>
  </r>
  <r>
    <n v="1"/>
    <d v="2020-05-01T00:00:00"/>
    <d v="2021-06-01T00:00:00"/>
    <n v="200324"/>
    <x v="8"/>
    <n v="136067.59"/>
    <n v="136067.59"/>
    <n v="3.3000000000000002E-2"/>
    <n v="374.19"/>
    <n v="1240032.6399999999"/>
    <n v="0"/>
    <n v="0"/>
    <n v="-374.19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136067.59"/>
    <n v="0"/>
    <n v="0"/>
    <n v="0"/>
    <n v="0"/>
    <n v="0"/>
    <n v="0"/>
    <n v="0"/>
    <n v="0"/>
    <n v="0"/>
  </r>
  <r>
    <n v="1"/>
    <d v="2020-05-01T00:00:00"/>
    <d v="2021-06-01T00:00:00"/>
    <n v="200324"/>
    <x v="9"/>
    <n v="234114.89"/>
    <n v="234114.89"/>
    <n v="3.3000000000000002E-2"/>
    <n v="643.82000000000005"/>
    <n v="1240032.6399999999"/>
    <n v="0"/>
    <n v="0"/>
    <n v="-643.82000000000005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114.89"/>
    <n v="0"/>
    <n v="0"/>
    <n v="0"/>
    <n v="0"/>
    <n v="0"/>
    <n v="0"/>
    <n v="0"/>
    <n v="0"/>
    <n v="0"/>
  </r>
  <r>
    <n v="1"/>
    <d v="2020-05-01T00:00:00"/>
    <d v="2021-06-01T00:00:00"/>
    <n v="200324"/>
    <x v="10"/>
    <n v="234854.64"/>
    <n v="234854.64"/>
    <n v="3.3000000000000002E-2"/>
    <n v="645.85"/>
    <n v="1241696.5"/>
    <n v="1663.86"/>
    <n v="0"/>
    <n v="-645.85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854.64"/>
    <n v="0"/>
    <n v="0"/>
    <n v="0"/>
    <n v="0"/>
    <n v="0"/>
    <n v="0"/>
    <n v="0"/>
    <n v="1663.8600000000001"/>
    <n v="1663.8600000000001"/>
  </r>
  <r>
    <n v="1"/>
    <d v="2020-05-01T00:00:00"/>
    <d v="2021-06-01T00:00:00"/>
    <n v="200324"/>
    <x v="11"/>
    <n v="234854.64"/>
    <n v="234854.64"/>
    <n v="3.3000000000000002E-2"/>
    <n v="645.85"/>
    <n v="1242342.3500000001"/>
    <n v="645.85"/>
    <n v="0"/>
    <n v="-645.85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854.64"/>
    <n v="0"/>
    <n v="0"/>
    <n v="0"/>
    <n v="0"/>
    <n v="0"/>
    <n v="0"/>
    <n v="0"/>
    <n v="645.85"/>
    <n v="645.85"/>
  </r>
  <r>
    <n v="1"/>
    <d v="2020-05-01T00:00:00"/>
    <d v="2021-06-01T00:00:00"/>
    <n v="200324"/>
    <x v="12"/>
    <n v="234854.64"/>
    <n v="234854.64"/>
    <n v="3.3000000000000002E-2"/>
    <n v="645.85"/>
    <n v="1242988.2"/>
    <n v="645.85"/>
    <n v="0"/>
    <n v="-645.85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854.64"/>
    <n v="0"/>
    <n v="0"/>
    <n v="0"/>
    <n v="0"/>
    <n v="0"/>
    <n v="0"/>
    <n v="0"/>
    <n v="645.85"/>
    <n v="645.85"/>
  </r>
  <r>
    <n v="1"/>
    <d v="2020-05-01T00:00:00"/>
    <d v="2021-06-01T00:00:00"/>
    <n v="200324"/>
    <x v="13"/>
    <n v="234854.64"/>
    <n v="234854.64"/>
    <n v="3.3000000000000002E-2"/>
    <n v="645.85"/>
    <n v="1670020.95"/>
    <n v="0"/>
    <n v="0"/>
    <n v="0"/>
    <n v="0"/>
    <n v="0"/>
    <n v="0"/>
    <n v="0"/>
    <n v="0"/>
    <n v="426386.9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854.64"/>
    <n v="0"/>
    <n v="0"/>
    <n v="0"/>
    <n v="0"/>
    <n v="0"/>
    <n v="0"/>
    <n v="0"/>
    <n v="645.85"/>
    <n v="645.85"/>
  </r>
  <r>
    <n v="1"/>
    <d v="2020-05-01T00:00:00"/>
    <d v="2021-06-01T00:00:00"/>
    <n v="160"/>
    <x v="0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2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3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4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5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6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7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8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9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0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1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2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3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3"/>
    <x v="0"/>
    <n v="1043751.35"/>
    <n v="1043751.35"/>
    <n v="2.7E-2"/>
    <n v="2348.44"/>
    <n v="204891.22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1"/>
    <n v="1043751.35"/>
    <n v="1043751.35"/>
    <n v="2.7E-2"/>
    <n v="2348.44"/>
    <n v="207239.66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2"/>
    <n v="1043751.35"/>
    <n v="1043751.35"/>
    <n v="2.7E-2"/>
    <n v="2348.44"/>
    <n v="209588.1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3"/>
    <n v="1043751.35"/>
    <n v="1043751.35"/>
    <n v="2.7E-2"/>
    <n v="2348.44"/>
    <n v="211936.54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4"/>
    <n v="1043751.35"/>
    <n v="1043751.35"/>
    <n v="2.7E-2"/>
    <n v="2348.44"/>
    <n v="214284.98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5"/>
    <n v="1043751.35"/>
    <n v="1043751.35"/>
    <n v="2.7E-2"/>
    <n v="2348.44"/>
    <n v="216633.42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6"/>
    <n v="1043751.35"/>
    <n v="1043751.35"/>
    <n v="2.7E-2"/>
    <n v="2348.44"/>
    <n v="218981.86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7"/>
    <n v="1043751.35"/>
    <n v="1043751.35"/>
    <n v="2.7E-2"/>
    <n v="2348.44"/>
    <n v="221330.3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8"/>
    <n v="1043751.35"/>
    <n v="1043751.35"/>
    <n v="2.7E-2"/>
    <n v="2348.44"/>
    <n v="223678.74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9"/>
    <n v="1043751.35"/>
    <n v="1043751.35"/>
    <n v="2.7E-2"/>
    <n v="2348.44"/>
    <n v="226027.18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10"/>
    <n v="1043751.35"/>
    <n v="1043751.35"/>
    <n v="2.7E-2"/>
    <n v="2348.44"/>
    <n v="228375.62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11"/>
    <n v="1043751.35"/>
    <n v="1043751.35"/>
    <n v="2.7E-2"/>
    <n v="2348.44"/>
    <n v="230724.06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12"/>
    <n v="1043751.35"/>
    <n v="1043751.35"/>
    <n v="2.7E-2"/>
    <n v="2348.44"/>
    <n v="233072.5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33"/>
    <x v="13"/>
    <n v="1043751.35"/>
    <n v="1043751.35"/>
    <n v="2.7E-2"/>
    <n v="2348.44"/>
    <n v="84762"/>
    <n v="0"/>
    <n v="0"/>
    <n v="0"/>
    <n v="0"/>
    <n v="0"/>
    <n v="0"/>
    <n v="0"/>
    <n v="-150658.94"/>
    <n v="0"/>
    <n v="0"/>
    <n v="0"/>
    <s v="FN-3840-House Reg Installs-FNCF"/>
    <x v="18"/>
    <n v="15"/>
    <s v="Nat Gas Distribution Plant"/>
    <s v="384-House Reg Installations"/>
    <n v="0"/>
    <n v="0"/>
    <x v="3"/>
    <n v="0"/>
    <n v="2551.4699999999998"/>
    <n v="0"/>
    <n v="1043751.35"/>
    <n v="0"/>
    <n v="0"/>
    <n v="0"/>
    <n v="0"/>
    <n v="0"/>
    <n v="0"/>
    <n v="0"/>
    <n v="2348.44"/>
    <n v="2348.44"/>
  </r>
  <r>
    <n v="1"/>
    <d v="2020-05-01T00:00:00"/>
    <d v="2021-06-01T00:00:00"/>
    <n v="200279"/>
    <x v="0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2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3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4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5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6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7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8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9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0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1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2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3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0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1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2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3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4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5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6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7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8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9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10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11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12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13"/>
    <n v="0"/>
    <n v="0"/>
    <n v="2.7E-2"/>
    <n v="0"/>
    <n v="545129.02"/>
    <n v="0"/>
    <n v="0"/>
    <n v="0"/>
    <n v="0"/>
    <n v="0"/>
    <n v="0"/>
    <n v="0"/>
    <n v="0"/>
    <n v="150658.94"/>
    <n v="0"/>
    <n v="0"/>
    <s v="FN-3840-House Reg Installs-FNSF"/>
    <x v="18"/>
    <n v="15"/>
    <s v="Nat Gas Distribution Plant"/>
    <s v="384-House Reg Installations"/>
    <n v="0"/>
    <n v="0"/>
    <x v="3"/>
    <n v="0"/>
    <n v="18699.28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0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2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4"/>
    <x v="0"/>
    <n v="55465.09"/>
    <n v="55465.09"/>
    <n v="2.3E-2"/>
    <n v="106.31"/>
    <n v="7421.01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1"/>
    <n v="55465.09"/>
    <n v="55465.09"/>
    <n v="2.3E-2"/>
    <n v="106.31"/>
    <n v="7527.32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2"/>
    <n v="55465.09"/>
    <n v="55465.09"/>
    <n v="2.3E-2"/>
    <n v="106.31"/>
    <n v="7633.63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3"/>
    <n v="55465.09"/>
    <n v="55465.09"/>
    <n v="2.3E-2"/>
    <n v="106.31"/>
    <n v="7739.94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4"/>
    <n v="55465.09"/>
    <n v="55465.09"/>
    <n v="2.3E-2"/>
    <n v="106.31"/>
    <n v="7846.25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5"/>
    <n v="55465.09"/>
    <n v="55465.09"/>
    <n v="2.3E-2"/>
    <n v="106.31"/>
    <n v="7952.56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6"/>
    <n v="55465.09"/>
    <n v="55465.09"/>
    <n v="2.3E-2"/>
    <n v="106.31"/>
    <n v="8058.87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7"/>
    <n v="55465.09"/>
    <n v="55465.09"/>
    <n v="2.3E-2"/>
    <n v="106.31"/>
    <n v="8165.18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8"/>
    <n v="55465.09"/>
    <n v="55465.09"/>
    <n v="2.3E-2"/>
    <n v="106.31"/>
    <n v="8271.49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9"/>
    <n v="55465.09"/>
    <n v="55465.09"/>
    <n v="2.3E-2"/>
    <n v="106.31"/>
    <n v="8377.7999999999993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10"/>
    <n v="55465.09"/>
    <n v="55465.09"/>
    <n v="2.3E-2"/>
    <n v="106.31"/>
    <n v="8484.11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11"/>
    <n v="55465.09"/>
    <n v="55465.09"/>
    <n v="2.3E-2"/>
    <n v="106.31"/>
    <n v="8590.42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12"/>
    <n v="55465.09"/>
    <n v="55465.09"/>
    <n v="2.3E-2"/>
    <n v="106.31"/>
    <n v="8696.73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34"/>
    <x v="13"/>
    <n v="55465.09"/>
    <n v="55465.09"/>
    <n v="2.3E-2"/>
    <n v="106.31"/>
    <n v="1620.97"/>
    <n v="0"/>
    <n v="0"/>
    <n v="0"/>
    <n v="0"/>
    <n v="0"/>
    <n v="0"/>
    <n v="0"/>
    <n v="-7182.07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  <n v="106.31"/>
  </r>
  <r>
    <n v="1"/>
    <d v="2020-05-01T00:00:00"/>
    <d v="2021-06-01T00:00:00"/>
    <n v="200280"/>
    <x v="0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2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0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2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3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4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5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6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7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8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9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0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1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2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3"/>
    <n v="0"/>
    <n v="0"/>
    <n v="2.3E-2"/>
    <n v="0"/>
    <n v="44550.96"/>
    <n v="0"/>
    <n v="0"/>
    <n v="0"/>
    <n v="0"/>
    <n v="0"/>
    <n v="0"/>
    <n v="0"/>
    <n v="0"/>
    <n v="7182.07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0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2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0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2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0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2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0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2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0"/>
    <n v="0"/>
    <n v="0"/>
    <n v="0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"/>
    <n v="0"/>
    <n v="0"/>
    <n v="0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2"/>
    <n v="0"/>
    <n v="0"/>
    <n v="0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3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4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5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6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7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8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9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0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1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2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3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6"/>
    <x v="0"/>
    <n v="1871457.99"/>
    <n v="1871457.99"/>
    <n v="0.04"/>
    <n v="6238.19"/>
    <n v="286628.23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71457.99"/>
    <n v="0"/>
    <n v="0"/>
    <n v="0"/>
    <n v="0"/>
    <n v="0"/>
    <n v="0"/>
    <n v="0"/>
    <n v="6238.1900000000005"/>
    <n v="6238.19"/>
  </r>
  <r>
    <n v="1"/>
    <d v="2020-05-01T00:00:00"/>
    <d v="2021-06-01T00:00:00"/>
    <n v="200236"/>
    <x v="1"/>
    <n v="1871457.99"/>
    <n v="1871457.99"/>
    <n v="0.04"/>
    <n v="6238.19"/>
    <n v="292866.42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71457.99"/>
    <n v="0"/>
    <n v="0"/>
    <n v="0"/>
    <n v="0"/>
    <n v="0"/>
    <n v="0"/>
    <n v="0"/>
    <n v="6238.1900000000005"/>
    <n v="6238.19"/>
  </r>
  <r>
    <n v="1"/>
    <d v="2020-05-01T00:00:00"/>
    <d v="2021-06-01T00:00:00"/>
    <n v="200236"/>
    <x v="2"/>
    <n v="1889338.61"/>
    <n v="1889338.61"/>
    <n v="0.04"/>
    <n v="6297.8"/>
    <n v="299164.21999999997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89338.61"/>
    <n v="0"/>
    <n v="0"/>
    <n v="0"/>
    <n v="0"/>
    <n v="0"/>
    <n v="0"/>
    <n v="0"/>
    <n v="6297.8"/>
    <n v="6297.8"/>
  </r>
  <r>
    <n v="1"/>
    <d v="2020-05-01T00:00:00"/>
    <d v="2021-06-01T00:00:00"/>
    <n v="200236"/>
    <x v="3"/>
    <n v="1889338.61"/>
    <n v="1889338.61"/>
    <n v="0.04"/>
    <n v="6297.8"/>
    <n v="305462.02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89338.61"/>
    <n v="0"/>
    <n v="0"/>
    <n v="0"/>
    <n v="0"/>
    <n v="0"/>
    <n v="0"/>
    <n v="0"/>
    <n v="6297.8"/>
    <n v="6297.8"/>
  </r>
  <r>
    <n v="1"/>
    <d v="2020-05-01T00:00:00"/>
    <d v="2021-06-01T00:00:00"/>
    <n v="200236"/>
    <x v="4"/>
    <n v="1892726.77"/>
    <n v="1892726.77"/>
    <n v="0.04"/>
    <n v="6309.09"/>
    <n v="311771.1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92726.77"/>
    <n v="0"/>
    <n v="0"/>
    <n v="0"/>
    <n v="0"/>
    <n v="0"/>
    <n v="0"/>
    <n v="0"/>
    <n v="6309.09"/>
    <n v="6309.09"/>
  </r>
  <r>
    <n v="1"/>
    <d v="2020-05-01T00:00:00"/>
    <d v="2021-06-01T00:00:00"/>
    <n v="200236"/>
    <x v="5"/>
    <n v="1892726.77"/>
    <n v="1892726.77"/>
    <n v="0.04"/>
    <n v="6309.09"/>
    <n v="318080.2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92726.77"/>
    <n v="0"/>
    <n v="0"/>
    <n v="0"/>
    <n v="0"/>
    <n v="0"/>
    <n v="0"/>
    <n v="0"/>
    <n v="6309.09"/>
    <n v="6309.09"/>
  </r>
  <r>
    <n v="1"/>
    <d v="2020-05-01T00:00:00"/>
    <d v="2021-06-01T00:00:00"/>
    <n v="200236"/>
    <x v="6"/>
    <n v="1892726.77"/>
    <n v="1892726.77"/>
    <n v="0.04"/>
    <n v="6309.09"/>
    <n v="324389.28999999998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92726.77"/>
    <n v="0"/>
    <n v="0"/>
    <n v="0"/>
    <n v="0"/>
    <n v="0"/>
    <n v="0"/>
    <n v="0"/>
    <n v="6309.09"/>
    <n v="6309.09"/>
  </r>
  <r>
    <n v="1"/>
    <d v="2020-05-01T00:00:00"/>
    <d v="2021-06-01T00:00:00"/>
    <n v="200236"/>
    <x v="7"/>
    <n v="1892726.77"/>
    <n v="1892726.77"/>
    <n v="0.04"/>
    <n v="6309.09"/>
    <n v="241151.2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-89547.17"/>
    <x v="3"/>
    <n v="0"/>
    <n v="0"/>
    <n v="0"/>
    <n v="1892726.77"/>
    <n v="0"/>
    <n v="0"/>
    <n v="0"/>
    <n v="0"/>
    <n v="0"/>
    <n v="0"/>
    <n v="0"/>
    <n v="6309.09"/>
    <n v="-83238.080000000002"/>
  </r>
  <r>
    <n v="1"/>
    <d v="2020-05-01T00:00:00"/>
    <d v="2021-06-01T00:00:00"/>
    <n v="200236"/>
    <x v="8"/>
    <n v="1803179.6"/>
    <n v="1803179.6"/>
    <n v="0.04"/>
    <n v="6010.6"/>
    <n v="247161.8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03179.6"/>
    <n v="0"/>
    <n v="0"/>
    <n v="0"/>
    <n v="0"/>
    <n v="0"/>
    <n v="0"/>
    <n v="0"/>
    <n v="6010.6"/>
    <n v="6010.6"/>
  </r>
  <r>
    <n v="1"/>
    <d v="2020-05-01T00:00:00"/>
    <d v="2021-06-01T00:00:00"/>
    <n v="200236"/>
    <x v="9"/>
    <n v="1803179.6"/>
    <n v="1803179.6"/>
    <n v="0.04"/>
    <n v="6010.6"/>
    <n v="253172.4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03179.6"/>
    <n v="0"/>
    <n v="0"/>
    <n v="0"/>
    <n v="0"/>
    <n v="0"/>
    <n v="0"/>
    <n v="0"/>
    <n v="6010.6"/>
    <n v="6010.6"/>
  </r>
  <r>
    <n v="1"/>
    <d v="2020-05-01T00:00:00"/>
    <d v="2021-06-01T00:00:00"/>
    <n v="200236"/>
    <x v="10"/>
    <n v="1803179.6"/>
    <n v="1803179.6"/>
    <n v="0.04"/>
    <n v="6010.6"/>
    <n v="259183.0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03179.6"/>
    <n v="0"/>
    <n v="0"/>
    <n v="0"/>
    <n v="0"/>
    <n v="0"/>
    <n v="0"/>
    <n v="0"/>
    <n v="6010.6"/>
    <n v="6010.6"/>
  </r>
  <r>
    <n v="1"/>
    <d v="2020-05-01T00:00:00"/>
    <d v="2021-06-01T00:00:00"/>
    <n v="200236"/>
    <x v="11"/>
    <n v="1807656.6"/>
    <n v="1807656.6"/>
    <n v="0.04"/>
    <n v="6025.52"/>
    <n v="265208.53000000003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07656.6"/>
    <n v="0"/>
    <n v="0"/>
    <n v="0"/>
    <n v="0"/>
    <n v="0"/>
    <n v="0"/>
    <n v="0"/>
    <n v="6025.52"/>
    <n v="6025.52"/>
  </r>
  <r>
    <n v="1"/>
    <d v="2020-05-01T00:00:00"/>
    <d v="2021-06-01T00:00:00"/>
    <n v="200236"/>
    <x v="12"/>
    <n v="1842402.5"/>
    <n v="1842402.5"/>
    <n v="0.04"/>
    <n v="6141.34"/>
    <n v="271349.87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42402.5"/>
    <n v="0"/>
    <n v="0"/>
    <n v="0"/>
    <n v="0"/>
    <n v="0"/>
    <n v="0"/>
    <n v="0"/>
    <n v="6141.34"/>
    <n v="6141.34"/>
  </r>
  <r>
    <n v="1"/>
    <d v="2020-05-01T00:00:00"/>
    <d v="2021-06-01T00:00:00"/>
    <n v="200236"/>
    <x v="13"/>
    <n v="1842402.5"/>
    <n v="1842402.5"/>
    <n v="0.04"/>
    <n v="6141.34"/>
    <n v="131251.78"/>
    <n v="0"/>
    <n v="0"/>
    <n v="0"/>
    <n v="0"/>
    <n v="0"/>
    <n v="0"/>
    <n v="0"/>
    <n v="-146239.43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42402.5"/>
    <n v="0"/>
    <n v="0"/>
    <n v="0"/>
    <n v="0"/>
    <n v="0"/>
    <n v="0"/>
    <n v="0"/>
    <n v="6141.34"/>
    <n v="6141.34"/>
  </r>
  <r>
    <n v="1"/>
    <d v="2020-05-01T00:00:00"/>
    <d v="2021-06-01T00:00:00"/>
    <n v="200282"/>
    <x v="0"/>
    <n v="46850.41"/>
    <n v="46850.41"/>
    <n v="0.04"/>
    <n v="156.16999999999999"/>
    <n v="6427.17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1"/>
    <n v="46850.41"/>
    <n v="46850.41"/>
    <n v="0.04"/>
    <n v="156.16999999999999"/>
    <n v="6583.34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2"/>
    <n v="46850.41"/>
    <n v="46850.41"/>
    <n v="0.04"/>
    <n v="156.16999999999999"/>
    <n v="6739.51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3"/>
    <n v="46850.41"/>
    <n v="46850.41"/>
    <n v="0.04"/>
    <n v="156.16999999999999"/>
    <n v="6895.68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4"/>
    <n v="46850.41"/>
    <n v="46850.41"/>
    <n v="0.04"/>
    <n v="156.16999999999999"/>
    <n v="7051.85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5"/>
    <n v="46850.41"/>
    <n v="46850.41"/>
    <n v="0.04"/>
    <n v="156.16999999999999"/>
    <n v="7208.02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6"/>
    <n v="46850.41"/>
    <n v="46850.41"/>
    <n v="0.04"/>
    <n v="156.16999999999999"/>
    <n v="7364.19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7"/>
    <n v="46850.41"/>
    <n v="46850.41"/>
    <n v="0.04"/>
    <n v="156.16999999999999"/>
    <n v="7520.36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8"/>
    <n v="46850.41"/>
    <n v="46850.41"/>
    <n v="0.04"/>
    <n v="156.16999999999999"/>
    <n v="7676.53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9"/>
    <n v="46850.41"/>
    <n v="46850.41"/>
    <n v="0.04"/>
    <n v="156.16999999999999"/>
    <n v="7832.7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10"/>
    <n v="46850.41"/>
    <n v="46850.41"/>
    <n v="0.04"/>
    <n v="156.16999999999999"/>
    <n v="7988.87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11"/>
    <n v="46850.41"/>
    <n v="46850.41"/>
    <n v="0.04"/>
    <n v="156.16999999999999"/>
    <n v="8145.04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12"/>
    <n v="46850.41"/>
    <n v="46850.41"/>
    <n v="0.04"/>
    <n v="156.16999999999999"/>
    <n v="8301.2099999999991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282"/>
    <x v="13"/>
    <n v="46850.41"/>
    <n v="46850.41"/>
    <n v="0.04"/>
    <n v="156.16999999999999"/>
    <n v="8457.3799999999992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  <n v="156.16999999999999"/>
  </r>
  <r>
    <n v="1"/>
    <d v="2020-05-01T00:00:00"/>
    <d v="2021-06-01T00:00:00"/>
    <n v="200328"/>
    <x v="0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1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2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3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4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5"/>
    <n v="1311.72"/>
    <n v="1311.72"/>
    <n v="0.04"/>
    <n v="4.37"/>
    <n v="339602.4"/>
    <n v="0"/>
    <n v="0"/>
    <n v="-4.3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311.72"/>
    <n v="0"/>
    <n v="0"/>
    <n v="0"/>
    <n v="0"/>
    <n v="0"/>
    <n v="0"/>
    <n v="0"/>
    <n v="0"/>
    <n v="0"/>
  </r>
  <r>
    <n v="1"/>
    <d v="2020-05-01T00:00:00"/>
    <d v="2021-06-01T00:00:00"/>
    <n v="200328"/>
    <x v="6"/>
    <n v="1311.72"/>
    <n v="1311.72"/>
    <n v="0.04"/>
    <n v="4.37"/>
    <n v="339602.4"/>
    <n v="0"/>
    <n v="0"/>
    <n v="-4.3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311.72"/>
    <n v="0"/>
    <n v="0"/>
    <n v="0"/>
    <n v="0"/>
    <n v="0"/>
    <n v="0"/>
    <n v="0"/>
    <n v="0"/>
    <n v="0"/>
  </r>
  <r>
    <n v="1"/>
    <d v="2020-05-01T00:00:00"/>
    <d v="2021-06-01T00:00:00"/>
    <n v="200328"/>
    <x v="7"/>
    <n v="1311.72"/>
    <n v="1311.72"/>
    <n v="0.04"/>
    <n v="4.37"/>
    <n v="339602.4"/>
    <n v="0"/>
    <n v="0"/>
    <n v="-4.3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311.72"/>
    <n v="0"/>
    <n v="0"/>
    <n v="0"/>
    <n v="0"/>
    <n v="0"/>
    <n v="0"/>
    <n v="0"/>
    <n v="0"/>
    <n v="0"/>
  </r>
  <r>
    <n v="1"/>
    <d v="2020-05-01T00:00:00"/>
    <d v="2021-06-01T00:00:00"/>
    <n v="200328"/>
    <x v="8"/>
    <n v="1467.68"/>
    <n v="1467.68"/>
    <n v="0.04"/>
    <n v="4.8899999999999997"/>
    <n v="339602.4"/>
    <n v="0"/>
    <n v="0"/>
    <n v="-4.889999999999999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467.68"/>
    <n v="0"/>
    <n v="0"/>
    <n v="0"/>
    <n v="0"/>
    <n v="0"/>
    <n v="0"/>
    <n v="0"/>
    <n v="0"/>
    <n v="0"/>
  </r>
  <r>
    <n v="1"/>
    <d v="2020-05-01T00:00:00"/>
    <d v="2021-06-01T00:00:00"/>
    <n v="200328"/>
    <x v="9"/>
    <n v="1467.68"/>
    <n v="1467.68"/>
    <n v="0.04"/>
    <n v="4.8899999999999997"/>
    <n v="339602.4"/>
    <n v="0"/>
    <n v="0"/>
    <n v="-4.889999999999999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467.68"/>
    <n v="0"/>
    <n v="0"/>
    <n v="0"/>
    <n v="0"/>
    <n v="0"/>
    <n v="0"/>
    <n v="0"/>
    <n v="0"/>
    <n v="0"/>
  </r>
  <r>
    <n v="1"/>
    <d v="2020-05-01T00:00:00"/>
    <d v="2021-06-01T00:00:00"/>
    <n v="200328"/>
    <x v="10"/>
    <n v="18936.88"/>
    <n v="18936.88"/>
    <n v="0.04"/>
    <n v="63.12"/>
    <n v="339675.3"/>
    <n v="72.900000000000006"/>
    <n v="0"/>
    <n v="-63.12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8936.88"/>
    <n v="0"/>
    <n v="0"/>
    <n v="0"/>
    <n v="0"/>
    <n v="0"/>
    <n v="0"/>
    <n v="0"/>
    <n v="72.900000000000006"/>
    <n v="72.900000000000006"/>
  </r>
  <r>
    <n v="1"/>
    <d v="2020-05-01T00:00:00"/>
    <d v="2021-06-01T00:00:00"/>
    <n v="200328"/>
    <x v="11"/>
    <n v="18936.88"/>
    <n v="18936.88"/>
    <n v="0.04"/>
    <n v="63.12"/>
    <n v="339738.42"/>
    <n v="63.12"/>
    <n v="0"/>
    <n v="-63.12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8936.88"/>
    <n v="0"/>
    <n v="0"/>
    <n v="0"/>
    <n v="0"/>
    <n v="0"/>
    <n v="0"/>
    <n v="0"/>
    <n v="63.120000000000005"/>
    <n v="63.12"/>
  </r>
  <r>
    <n v="1"/>
    <d v="2020-05-01T00:00:00"/>
    <d v="2021-06-01T00:00:00"/>
    <n v="200328"/>
    <x v="12"/>
    <n v="18936.88"/>
    <n v="18936.88"/>
    <n v="0.04"/>
    <n v="63.12"/>
    <n v="339801.54"/>
    <n v="63.12"/>
    <n v="0"/>
    <n v="-63.12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8936.88"/>
    <n v="0"/>
    <n v="0"/>
    <n v="0"/>
    <n v="0"/>
    <n v="0"/>
    <n v="0"/>
    <n v="0"/>
    <n v="63.120000000000005"/>
    <n v="63.12"/>
  </r>
  <r>
    <n v="1"/>
    <d v="2020-05-01T00:00:00"/>
    <d v="2021-06-01T00:00:00"/>
    <n v="200328"/>
    <x v="13"/>
    <n v="23413.88"/>
    <n v="23413.88"/>
    <n v="0.04"/>
    <n v="78.05"/>
    <n v="486119.02"/>
    <n v="0"/>
    <n v="0"/>
    <n v="0"/>
    <n v="0"/>
    <n v="0"/>
    <n v="0"/>
    <n v="0"/>
    <n v="0"/>
    <n v="146239.43"/>
    <n v="0"/>
    <n v="0"/>
    <s v="FN-3870-Other Eq-FNSF"/>
    <x v="20"/>
    <n v="15"/>
    <s v="Nat Gas Distribution Plant"/>
    <s v="387-Other Equipment"/>
    <n v="0"/>
    <n v="0"/>
    <x v="3"/>
    <n v="0"/>
    <n v="0"/>
    <n v="0"/>
    <n v="23413.88"/>
    <n v="0"/>
    <n v="0"/>
    <n v="0"/>
    <n v="0"/>
    <n v="0"/>
    <n v="0"/>
    <n v="0"/>
    <n v="78.05"/>
    <n v="78.05"/>
  </r>
  <r>
    <n v="1"/>
    <d v="2020-05-01T00:00:00"/>
    <d v="2021-06-01T00:00:00"/>
    <n v="164"/>
    <x v="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4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5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6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7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8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9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7"/>
    <x v="0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1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2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3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4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5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6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7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8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9"/>
    <n v="4041861.17"/>
    <n v="4041861.17"/>
    <n v="0"/>
    <n v="0"/>
    <n v="0"/>
    <n v="0"/>
    <n v="0"/>
    <n v="0"/>
    <n v="0"/>
    <n v="3675344.83"/>
    <n v="0"/>
    <n v="-130181.37"/>
    <n v="0"/>
    <n v="0"/>
    <n v="0"/>
    <n v="0"/>
    <s v="FN-3890-Land &amp; Land Rights-FNCF"/>
    <x v="21"/>
    <n v="16"/>
    <s v="Nat Gas General Plant"/>
    <s v="389-Land - General"/>
    <n v="0"/>
    <n v="-3545163.46"/>
    <x v="3"/>
    <n v="0"/>
    <n v="0"/>
    <n v="0"/>
    <n v="4041861.17"/>
    <n v="0"/>
    <n v="0"/>
    <n v="0"/>
    <n v="0"/>
    <n v="0"/>
    <n v="0"/>
    <n v="0"/>
    <n v="0"/>
    <n v="0"/>
  </r>
  <r>
    <n v="1"/>
    <d v="2020-05-01T00:00:00"/>
    <d v="2021-06-01T00:00:00"/>
    <n v="200237"/>
    <x v="10"/>
    <n v="496697.71"/>
    <n v="496697.71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96697.71"/>
    <n v="0"/>
    <n v="0"/>
    <n v="0"/>
    <n v="0"/>
    <n v="0"/>
    <n v="0"/>
    <n v="0"/>
    <n v="0"/>
    <n v="0"/>
  </r>
  <r>
    <n v="1"/>
    <d v="2020-05-01T00:00:00"/>
    <d v="2021-06-01T00:00:00"/>
    <n v="200237"/>
    <x v="11"/>
    <n v="496697.71"/>
    <n v="496697.71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96697.71"/>
    <n v="0"/>
    <n v="0"/>
    <n v="0"/>
    <n v="0"/>
    <n v="0"/>
    <n v="0"/>
    <n v="0"/>
    <n v="0"/>
    <n v="0"/>
  </r>
  <r>
    <n v="1"/>
    <d v="2020-05-01T00:00:00"/>
    <d v="2021-06-01T00:00:00"/>
    <n v="200237"/>
    <x v="12"/>
    <n v="496697.71"/>
    <n v="496697.71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96697.71"/>
    <n v="0"/>
    <n v="0"/>
    <n v="0"/>
    <n v="0"/>
    <n v="0"/>
    <n v="0"/>
    <n v="0"/>
    <n v="0"/>
    <n v="0"/>
  </r>
  <r>
    <n v="1"/>
    <d v="2020-05-01T00:00:00"/>
    <d v="2021-06-01T00:00:00"/>
    <n v="200237"/>
    <x v="13"/>
    <n v="496697.71"/>
    <n v="496697.71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96697.71"/>
    <n v="0"/>
    <n v="0"/>
    <n v="0"/>
    <n v="0"/>
    <n v="0"/>
    <n v="0"/>
    <n v="0"/>
    <n v="0"/>
    <n v="0"/>
  </r>
  <r>
    <n v="1"/>
    <d v="2020-05-01T00:00:00"/>
    <d v="2021-06-01T00:00:00"/>
    <n v="200283"/>
    <x v="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4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5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6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7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8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9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4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5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6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7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8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9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0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2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3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4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5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6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7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8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9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0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1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2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3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8"/>
    <x v="0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1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2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3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4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5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6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7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8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9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10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11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12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38"/>
    <x v="13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  <n v="0"/>
  </r>
  <r>
    <n v="1"/>
    <d v="2020-05-01T00:00:00"/>
    <d v="2021-06-01T00:00:00"/>
    <n v="200284"/>
    <x v="0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1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2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3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4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5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6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7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8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9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10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11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12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284"/>
    <x v="13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  <n v="0"/>
  </r>
  <r>
    <n v="1"/>
    <d v="2020-05-01T00:00:00"/>
    <d v="2021-06-01T00:00:00"/>
    <n v="200330"/>
    <x v="0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2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3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4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5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6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7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8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9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0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1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2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3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0"/>
    <n v="0"/>
    <n v="0"/>
    <n v="0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"/>
    <n v="0"/>
    <n v="0"/>
    <n v="0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2"/>
    <n v="0"/>
    <n v="0"/>
    <n v="0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9"/>
    <x v="0"/>
    <n v="2084525.81"/>
    <n v="2084525.81"/>
    <n v="2.3E-2"/>
    <n v="3995.34"/>
    <n v="711552.3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4525.81"/>
    <n v="0"/>
    <n v="0"/>
    <n v="0"/>
    <n v="0"/>
    <n v="0"/>
    <n v="0"/>
    <n v="0"/>
    <n v="3995.34"/>
    <n v="3995.34"/>
  </r>
  <r>
    <n v="1"/>
    <d v="2020-05-01T00:00:00"/>
    <d v="2021-06-01T00:00:00"/>
    <n v="200239"/>
    <x v="1"/>
    <n v="2082315.54"/>
    <n v="2082315.54"/>
    <n v="2.3E-2"/>
    <n v="3991.1"/>
    <n v="715543.4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  <n v="3991.1"/>
  </r>
  <r>
    <n v="1"/>
    <d v="2020-05-01T00:00:00"/>
    <d v="2021-06-01T00:00:00"/>
    <n v="200239"/>
    <x v="2"/>
    <n v="2082315.54"/>
    <n v="2082315.54"/>
    <n v="2.3E-2"/>
    <n v="3991.1"/>
    <n v="719534.5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  <n v="3991.1"/>
  </r>
  <r>
    <n v="1"/>
    <d v="2020-05-01T00:00:00"/>
    <d v="2021-06-01T00:00:00"/>
    <n v="200239"/>
    <x v="3"/>
    <n v="2082315.54"/>
    <n v="2082315.54"/>
    <n v="2.3E-2"/>
    <n v="3991.1"/>
    <n v="723525.6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  <n v="3991.1"/>
  </r>
  <r>
    <n v="1"/>
    <d v="2020-05-01T00:00:00"/>
    <d v="2021-06-01T00:00:00"/>
    <n v="200239"/>
    <x v="4"/>
    <n v="2082315.54"/>
    <n v="2082315.54"/>
    <n v="2.3E-2"/>
    <n v="3991.1"/>
    <n v="727516.7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  <n v="3991.1"/>
  </r>
  <r>
    <n v="1"/>
    <d v="2020-05-01T00:00:00"/>
    <d v="2021-06-01T00:00:00"/>
    <n v="200239"/>
    <x v="5"/>
    <n v="2082315.54"/>
    <n v="2082315.54"/>
    <n v="2.3E-2"/>
    <n v="3991.1"/>
    <n v="731507.8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  <n v="3991.1"/>
  </r>
  <r>
    <n v="1"/>
    <d v="2020-05-01T00:00:00"/>
    <d v="2021-06-01T00:00:00"/>
    <n v="200239"/>
    <x v="6"/>
    <n v="2082315.54"/>
    <n v="2082315.54"/>
    <n v="2.3E-2"/>
    <n v="3991.1"/>
    <n v="735498.9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  <n v="3991.1"/>
  </r>
  <r>
    <n v="1"/>
    <d v="2020-05-01T00:00:00"/>
    <d v="2021-06-01T00:00:00"/>
    <n v="200239"/>
    <x v="7"/>
    <n v="2083711.54"/>
    <n v="2083711.54"/>
    <n v="2.3E-2"/>
    <n v="3993.78"/>
    <n v="676060.1"/>
    <n v="0"/>
    <n v="0"/>
    <n v="0"/>
    <n v="0"/>
    <n v="0"/>
    <n v="0"/>
    <n v="38517.03"/>
    <n v="0"/>
    <n v="0"/>
    <n v="0"/>
    <n v="0"/>
    <s v="FN-3900-Struc&amp;Impr-FNCF"/>
    <x v="23"/>
    <n v="16"/>
    <s v="Nat Gas General Plant"/>
    <s v="390-Structures and Improvements"/>
    <n v="0"/>
    <n v="-101949.61"/>
    <x v="3"/>
    <n v="0"/>
    <n v="0"/>
    <n v="0"/>
    <n v="2083711.54"/>
    <n v="0"/>
    <n v="0"/>
    <n v="0"/>
    <n v="0"/>
    <n v="0"/>
    <n v="0"/>
    <n v="0"/>
    <n v="3993.78"/>
    <n v="-97955.83"/>
  </r>
  <r>
    <n v="1"/>
    <d v="2020-05-01T00:00:00"/>
    <d v="2021-06-01T00:00:00"/>
    <n v="200239"/>
    <x v="8"/>
    <n v="1981761.93"/>
    <n v="1981761.93"/>
    <n v="2.3E-2"/>
    <n v="3798.38"/>
    <n v="641341.44999999995"/>
    <n v="0"/>
    <n v="0"/>
    <n v="0"/>
    <n v="0"/>
    <n v="0"/>
    <n v="0"/>
    <n v="-38517.03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  <n v="3798.38"/>
  </r>
  <r>
    <n v="1"/>
    <d v="2020-05-01T00:00:00"/>
    <d v="2021-06-01T00:00:00"/>
    <n v="200239"/>
    <x v="9"/>
    <n v="1981761.93"/>
    <n v="1981761.93"/>
    <n v="2.3E-2"/>
    <n v="3798.38"/>
    <n v="645139.82999999996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  <n v="3798.38"/>
  </r>
  <r>
    <n v="1"/>
    <d v="2020-05-01T00:00:00"/>
    <d v="2021-06-01T00:00:00"/>
    <n v="200239"/>
    <x v="10"/>
    <n v="1981761.93"/>
    <n v="1981761.93"/>
    <n v="2.3E-2"/>
    <n v="3798.38"/>
    <n v="648938.21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  <n v="3798.38"/>
  </r>
  <r>
    <n v="1"/>
    <d v="2020-05-01T00:00:00"/>
    <d v="2021-06-01T00:00:00"/>
    <n v="200239"/>
    <x v="11"/>
    <n v="1981761.93"/>
    <n v="1981761.93"/>
    <n v="2.3E-2"/>
    <n v="3798.38"/>
    <n v="652736.59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  <n v="3798.38"/>
  </r>
  <r>
    <n v="1"/>
    <d v="2020-05-01T00:00:00"/>
    <d v="2021-06-01T00:00:00"/>
    <n v="200239"/>
    <x v="12"/>
    <n v="1981761.93"/>
    <n v="1981761.93"/>
    <n v="2.3E-2"/>
    <n v="3798.38"/>
    <n v="656534.97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  <n v="3798.38"/>
  </r>
  <r>
    <n v="1"/>
    <d v="2020-05-01T00:00:00"/>
    <d v="2021-06-01T00:00:00"/>
    <n v="200239"/>
    <x v="13"/>
    <n v="1981761.93"/>
    <n v="1981761.93"/>
    <n v="2.3E-2"/>
    <n v="3798.38"/>
    <n v="626966.07999999996"/>
    <n v="0"/>
    <n v="0"/>
    <n v="0"/>
    <n v="0"/>
    <n v="0"/>
    <n v="0"/>
    <n v="0"/>
    <n v="-33367.269999999997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  <n v="3798.38"/>
  </r>
  <r>
    <n v="1"/>
    <d v="2020-05-01T00:00:00"/>
    <d v="2021-06-01T00:00:00"/>
    <n v="200285"/>
    <x v="0"/>
    <n v="0"/>
    <n v="0"/>
    <n v="0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"/>
    <n v="0"/>
    <n v="0"/>
    <n v="0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2"/>
    <n v="0"/>
    <n v="0"/>
    <n v="0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0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2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3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4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5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6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7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8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9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0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1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2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3"/>
    <n v="0"/>
    <n v="0"/>
    <n v="2.3E-2"/>
    <n v="0"/>
    <n v="-50159.21"/>
    <n v="0"/>
    <n v="0"/>
    <n v="0"/>
    <n v="0"/>
    <n v="0"/>
    <n v="0"/>
    <n v="0"/>
    <n v="0"/>
    <n v="33367.269999999997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0"/>
    <n v="0"/>
    <n v="0"/>
    <n v="0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"/>
    <n v="0"/>
    <n v="0"/>
    <n v="0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2"/>
    <n v="0"/>
    <n v="0"/>
    <n v="0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0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2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0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2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6"/>
    <x v="0"/>
    <n v="753913.87"/>
    <n v="753913.87"/>
    <n v="2.3E-2"/>
    <n v="1445"/>
    <n v="9973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1"/>
    <n v="753913.87"/>
    <n v="753913.87"/>
    <n v="2.3E-2"/>
    <n v="1445"/>
    <n v="10118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2"/>
    <n v="753913.87"/>
    <n v="753913.87"/>
    <n v="2.3E-2"/>
    <n v="1445"/>
    <n v="10262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3"/>
    <n v="753913.87"/>
    <n v="753913.87"/>
    <n v="2.3E-2"/>
    <n v="1445"/>
    <n v="10407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4"/>
    <n v="753913.87"/>
    <n v="753913.87"/>
    <n v="2.3E-2"/>
    <n v="1445"/>
    <n v="10551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5"/>
    <n v="753913.87"/>
    <n v="753913.87"/>
    <n v="2.3E-2"/>
    <n v="1445"/>
    <n v="10696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6"/>
    <n v="753913.87"/>
    <n v="753913.87"/>
    <n v="2.3E-2"/>
    <n v="1445"/>
    <n v="10840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7"/>
    <n v="753913.87"/>
    <n v="753913.87"/>
    <n v="2.3E-2"/>
    <n v="1445"/>
    <n v="10985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8"/>
    <n v="753913.87"/>
    <n v="753913.87"/>
    <n v="2.3E-2"/>
    <n v="1445"/>
    <n v="11129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9"/>
    <n v="753913.87"/>
    <n v="753913.87"/>
    <n v="2.3E-2"/>
    <n v="1445"/>
    <n v="11274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10"/>
    <n v="753913.87"/>
    <n v="753913.87"/>
    <n v="2.3E-2"/>
    <n v="1445"/>
    <n v="11418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11"/>
    <n v="753913.87"/>
    <n v="753913.87"/>
    <n v="2.3E-2"/>
    <n v="1445"/>
    <n v="11563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12"/>
    <n v="753913.87"/>
    <n v="753913.87"/>
    <n v="2.3E-2"/>
    <n v="1445"/>
    <n v="11707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286"/>
    <x v="13"/>
    <n v="753913.87"/>
    <n v="753913.87"/>
    <n v="2.3E-2"/>
    <n v="1445"/>
    <n v="11852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  <n v="1445"/>
  </r>
  <r>
    <n v="1"/>
    <d v="2020-05-01T00:00:00"/>
    <d v="2021-06-01T00:00:00"/>
    <n v="200332"/>
    <x v="0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2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0"/>
    <n v="0"/>
    <n v="0"/>
    <n v="0"/>
    <n v="0"/>
    <n v="0"/>
    <n v="0"/>
    <n v="0"/>
    <n v="0"/>
    <n v="0"/>
    <n v="0"/>
    <n v="0"/>
    <n v="0"/>
    <n v="0"/>
    <n v="0"/>
    <n v="0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1"/>
    <n v="0"/>
    <n v="0"/>
    <n v="0"/>
    <n v="0"/>
    <n v="0"/>
    <n v="0"/>
    <n v="0"/>
    <n v="0"/>
    <n v="0"/>
    <n v="0"/>
    <n v="0"/>
    <n v="0"/>
    <n v="0"/>
    <n v="0"/>
    <n v="0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2"/>
    <n v="0"/>
    <n v="0"/>
    <n v="0"/>
    <n v="0"/>
    <n v="0"/>
    <n v="0"/>
    <n v="0"/>
    <n v="0"/>
    <n v="0"/>
    <n v="0"/>
    <n v="0"/>
    <n v="0"/>
    <n v="0"/>
    <n v="0"/>
    <n v="0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4"/>
    <n v="0"/>
    <n v="0"/>
    <n v="7.1428569999999997E-2"/>
    <n v="0"/>
    <n v="573.66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169"/>
    <x v="5"/>
    <n v="0"/>
    <n v="0"/>
    <n v="7.1428569999999997E-2"/>
    <n v="0"/>
    <n v="1147.32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169"/>
    <x v="6"/>
    <n v="0"/>
    <n v="0"/>
    <n v="7.1428569999999997E-2"/>
    <n v="0"/>
    <n v="1720.98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169"/>
    <x v="7"/>
    <n v="0"/>
    <n v="0"/>
    <n v="7.1428569999999997E-2"/>
    <n v="0"/>
    <n v="2294.64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169"/>
    <x v="8"/>
    <n v="0"/>
    <n v="0"/>
    <n v="7.1428569999999997E-2"/>
    <n v="0"/>
    <n v="2868.3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169"/>
    <x v="9"/>
    <n v="0"/>
    <n v="0"/>
    <n v="7.1428569999999997E-2"/>
    <n v="0"/>
    <n v="3441.96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169"/>
    <x v="10"/>
    <n v="0"/>
    <n v="0"/>
    <n v="7.1428569999999997E-2"/>
    <n v="0"/>
    <n v="4015.62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169"/>
    <x v="11"/>
    <n v="0"/>
    <n v="0"/>
    <n v="7.1428569999999997E-2"/>
    <n v="0"/>
    <n v="4589.28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169"/>
    <x v="12"/>
    <n v="0"/>
    <n v="0"/>
    <n v="7.1428569999999997E-2"/>
    <n v="0"/>
    <n v="5162.9399999999996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169"/>
    <x v="13"/>
    <n v="0"/>
    <n v="0"/>
    <n v="7.1428569999999997E-2"/>
    <n v="0"/>
    <n v="5736.6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573.66"/>
  </r>
  <r>
    <n v="1"/>
    <d v="2020-05-01T00:00:00"/>
    <d v="2021-06-01T00:00:00"/>
    <n v="200241"/>
    <x v="0"/>
    <n v="995939.5"/>
    <n v="995939.5"/>
    <n v="7.1428569999999997E-2"/>
    <n v="5928.21"/>
    <n v="121961.88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5939.5"/>
    <n v="0"/>
    <n v="0"/>
    <n v="0"/>
    <n v="0"/>
    <n v="0"/>
    <n v="0"/>
    <n v="0"/>
    <n v="5928.21"/>
    <n v="5928.21"/>
  </r>
  <r>
    <n v="1"/>
    <d v="2020-05-01T00:00:00"/>
    <d v="2021-06-01T00:00:00"/>
    <n v="200241"/>
    <x v="1"/>
    <n v="995939.5"/>
    <n v="995939.5"/>
    <n v="7.1428569999999997E-2"/>
    <n v="5928.21"/>
    <n v="127890.09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5939.5"/>
    <n v="0"/>
    <n v="0"/>
    <n v="0"/>
    <n v="0"/>
    <n v="0"/>
    <n v="0"/>
    <n v="0"/>
    <n v="5928.21"/>
    <n v="5928.21"/>
  </r>
  <r>
    <n v="1"/>
    <d v="2020-05-01T00:00:00"/>
    <d v="2021-06-01T00:00:00"/>
    <n v="200241"/>
    <x v="2"/>
    <n v="996577.32"/>
    <n v="996577.32"/>
    <n v="7.1428569999999997E-2"/>
    <n v="5932.01"/>
    <n v="133822.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  <n v="5932.01"/>
  </r>
  <r>
    <n v="1"/>
    <d v="2020-05-01T00:00:00"/>
    <d v="2021-06-01T00:00:00"/>
    <n v="200241"/>
    <x v="3"/>
    <n v="996577.32"/>
    <n v="996577.32"/>
    <n v="7.1428569999999997E-2"/>
    <n v="5932.01"/>
    <n v="139754.10999999999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  <n v="5932.01"/>
  </r>
  <r>
    <n v="1"/>
    <d v="2020-05-01T00:00:00"/>
    <d v="2021-06-01T00:00:00"/>
    <n v="200241"/>
    <x v="4"/>
    <n v="996577.32"/>
    <n v="996577.32"/>
    <n v="7.1428569999999997E-2"/>
    <n v="5932.01"/>
    <n v="145686.12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  <n v="5932.01"/>
  </r>
  <r>
    <n v="1"/>
    <d v="2020-05-01T00:00:00"/>
    <d v="2021-06-01T00:00:00"/>
    <n v="200241"/>
    <x v="5"/>
    <n v="996577.32"/>
    <n v="996577.32"/>
    <n v="7.1428569999999997E-2"/>
    <n v="5932.01"/>
    <n v="151618.13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  <n v="5932.01"/>
  </r>
  <r>
    <n v="1"/>
    <d v="2020-05-01T00:00:00"/>
    <d v="2021-06-01T00:00:00"/>
    <n v="200241"/>
    <x v="6"/>
    <n v="996577.32"/>
    <n v="996577.32"/>
    <n v="7.1428569999999997E-2"/>
    <n v="5932.01"/>
    <n v="157550.14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  <n v="5932.01"/>
  </r>
  <r>
    <n v="1"/>
    <d v="2020-05-01T00:00:00"/>
    <d v="2021-06-01T00:00:00"/>
    <n v="200241"/>
    <x v="7"/>
    <n v="996577.32"/>
    <n v="996577.32"/>
    <n v="7.1428569999999997E-2"/>
    <n v="5932.01"/>
    <n v="130589.29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-32892.86"/>
    <x v="3"/>
    <n v="0"/>
    <n v="0"/>
    <n v="0"/>
    <n v="996577.32"/>
    <n v="0"/>
    <n v="0"/>
    <n v="0"/>
    <n v="0"/>
    <n v="0"/>
    <n v="0"/>
    <n v="0"/>
    <n v="5932.01"/>
    <n v="-26960.85"/>
  </r>
  <r>
    <n v="1"/>
    <d v="2020-05-01T00:00:00"/>
    <d v="2021-06-01T00:00:00"/>
    <n v="200241"/>
    <x v="8"/>
    <n v="963684.46"/>
    <n v="963684.46"/>
    <n v="7.1428569999999997E-2"/>
    <n v="5736.22"/>
    <n v="136325.5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  <n v="5736.22"/>
  </r>
  <r>
    <n v="1"/>
    <d v="2020-05-01T00:00:00"/>
    <d v="2021-06-01T00:00:00"/>
    <n v="200241"/>
    <x v="9"/>
    <n v="963684.46"/>
    <n v="963684.46"/>
    <n v="7.1428569999999997E-2"/>
    <n v="5736.22"/>
    <n v="142061.73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  <n v="5736.22"/>
  </r>
  <r>
    <n v="1"/>
    <d v="2020-05-01T00:00:00"/>
    <d v="2021-06-01T00:00:00"/>
    <n v="200241"/>
    <x v="10"/>
    <n v="963684.46"/>
    <n v="963684.46"/>
    <n v="7.1428569999999997E-2"/>
    <n v="5736.22"/>
    <n v="147797.95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  <n v="5736.22"/>
  </r>
  <r>
    <n v="1"/>
    <d v="2020-05-01T00:00:00"/>
    <d v="2021-06-01T00:00:00"/>
    <n v="200241"/>
    <x v="11"/>
    <n v="963684.46"/>
    <n v="963684.46"/>
    <n v="7.1428569999999997E-2"/>
    <n v="5736.22"/>
    <n v="153534.17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  <n v="5736.22"/>
  </r>
  <r>
    <n v="1"/>
    <d v="2020-05-01T00:00:00"/>
    <d v="2021-06-01T00:00:00"/>
    <n v="200241"/>
    <x v="12"/>
    <n v="963684.46"/>
    <n v="963684.46"/>
    <n v="7.1428569999999997E-2"/>
    <n v="5736.22"/>
    <n v="159270.39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  <n v="5736.22"/>
  </r>
  <r>
    <n v="1"/>
    <d v="2020-05-01T00:00:00"/>
    <d v="2021-06-01T00:00:00"/>
    <n v="200241"/>
    <x v="13"/>
    <n v="963684.46"/>
    <n v="963684.46"/>
    <n v="7.1428569999999997E-2"/>
    <n v="5736.22"/>
    <n v="64724.69"/>
    <n v="0"/>
    <n v="0"/>
    <n v="0"/>
    <n v="0"/>
    <n v="0"/>
    <n v="0"/>
    <n v="0"/>
    <n v="-100281.92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  <n v="5736.22"/>
  </r>
  <r>
    <n v="1"/>
    <d v="2020-05-01T00:00:00"/>
    <d v="2021-06-01T00:00:00"/>
    <n v="200287"/>
    <x v="0"/>
    <n v="4280.46"/>
    <n v="4280.46"/>
    <n v="7.1428569999999997E-2"/>
    <n v="25.48"/>
    <n v="1028.1500000000001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1"/>
    <n v="4280.46"/>
    <n v="4280.46"/>
    <n v="7.1428569999999997E-2"/>
    <n v="25.48"/>
    <n v="1053.6300000000001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2"/>
    <n v="4280.46"/>
    <n v="4280.46"/>
    <n v="7.1428569999999997E-2"/>
    <n v="25.48"/>
    <n v="1079.1099999999999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3"/>
    <n v="4280.46"/>
    <n v="4280.46"/>
    <n v="7.1428569999999997E-2"/>
    <n v="25.48"/>
    <n v="1104.5899999999999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4"/>
    <n v="4280.46"/>
    <n v="4280.46"/>
    <n v="7.1428569999999997E-2"/>
    <n v="25.48"/>
    <n v="1130.07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5"/>
    <n v="4280.46"/>
    <n v="4280.46"/>
    <n v="7.1428569999999997E-2"/>
    <n v="25.48"/>
    <n v="1155.55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6"/>
    <n v="4280.46"/>
    <n v="4280.46"/>
    <n v="7.1428569999999997E-2"/>
    <n v="25.48"/>
    <n v="1181.03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7"/>
    <n v="4280.46"/>
    <n v="4280.46"/>
    <n v="7.1428569999999997E-2"/>
    <n v="25.48"/>
    <n v="1206.51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8"/>
    <n v="4280.46"/>
    <n v="4280.46"/>
    <n v="7.1428569999999997E-2"/>
    <n v="25.48"/>
    <n v="1231.99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9"/>
    <n v="4280.46"/>
    <n v="4280.46"/>
    <n v="7.1428569999999997E-2"/>
    <n v="25.48"/>
    <n v="1257.47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10"/>
    <n v="4280.46"/>
    <n v="4280.46"/>
    <n v="7.1428569999999997E-2"/>
    <n v="25.48"/>
    <n v="1282.95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11"/>
    <n v="4280.46"/>
    <n v="4280.46"/>
    <n v="7.1428569999999997E-2"/>
    <n v="25.48"/>
    <n v="1308.43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12"/>
    <n v="4280.46"/>
    <n v="4280.46"/>
    <n v="7.1428569999999997E-2"/>
    <n v="25.48"/>
    <n v="1333.91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287"/>
    <x v="13"/>
    <n v="4280.46"/>
    <n v="4280.46"/>
    <n v="7.1428569999999997E-2"/>
    <n v="25.48"/>
    <n v="1359.39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  <n v="25.48"/>
  </r>
  <r>
    <n v="1"/>
    <d v="2020-05-01T00:00:00"/>
    <d v="2021-06-01T00:00:00"/>
    <n v="200333"/>
    <x v="0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2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3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4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5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6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7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8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9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0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1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2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3"/>
    <n v="0"/>
    <n v="0"/>
    <n v="7.1428569999999997E-2"/>
    <n v="0"/>
    <n v="198392.63"/>
    <n v="0"/>
    <n v="0"/>
    <n v="0"/>
    <n v="0"/>
    <n v="0"/>
    <n v="0"/>
    <n v="0"/>
    <n v="0"/>
    <n v="100281.92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0"/>
    <n v="0"/>
    <n v="0"/>
    <n v="0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"/>
    <n v="0"/>
    <n v="0"/>
    <n v="0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2"/>
    <n v="0"/>
    <n v="0"/>
    <n v="0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3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4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5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6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7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8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9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0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1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2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3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2"/>
    <x v="0"/>
    <n v="140101.44"/>
    <n v="140101.44"/>
    <n v="0.1"/>
    <n v="1167.51"/>
    <n v="1167.51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1"/>
    <n v="140101.44"/>
    <n v="140101.44"/>
    <n v="0.1"/>
    <n v="1167.51"/>
    <n v="2335.02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2"/>
    <n v="140101.44"/>
    <n v="140101.44"/>
    <n v="0.1"/>
    <n v="1167.51"/>
    <n v="3502.53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3"/>
    <n v="140101.44"/>
    <n v="140101.44"/>
    <n v="0.1"/>
    <n v="1167.51"/>
    <n v="4670.04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4"/>
    <n v="140101.44"/>
    <n v="140101.44"/>
    <n v="0.1"/>
    <n v="1167.51"/>
    <n v="5837.55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5"/>
    <n v="140101.44"/>
    <n v="140101.44"/>
    <n v="0.1"/>
    <n v="1167.51"/>
    <n v="7005.06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6"/>
    <n v="140101.44"/>
    <n v="140101.44"/>
    <n v="0.1"/>
    <n v="1167.51"/>
    <n v="8172.57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7"/>
    <n v="140101.44"/>
    <n v="140101.44"/>
    <n v="0.1"/>
    <n v="1167.51"/>
    <n v="9340.08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8"/>
    <n v="140101.44"/>
    <n v="140101.44"/>
    <n v="0.1"/>
    <n v="1167.51"/>
    <n v="10507.59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9"/>
    <n v="140101.44"/>
    <n v="140101.44"/>
    <n v="0.1"/>
    <n v="1167.51"/>
    <n v="11675.1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10"/>
    <n v="140101.44"/>
    <n v="140101.44"/>
    <n v="0.1"/>
    <n v="1167.51"/>
    <n v="12842.61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  <n v="1167.51"/>
  </r>
  <r>
    <n v="1"/>
    <d v="2020-05-01T00:00:00"/>
    <d v="2021-06-01T00:00:00"/>
    <n v="200242"/>
    <x v="11"/>
    <n v="143043.96"/>
    <n v="143043.96"/>
    <n v="0.1"/>
    <n v="1192.03"/>
    <n v="14034.64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3043.96"/>
    <n v="0"/>
    <n v="0"/>
    <n v="0"/>
    <n v="0"/>
    <n v="0"/>
    <n v="0"/>
    <n v="0"/>
    <n v="1192.03"/>
    <n v="1192.03"/>
  </r>
  <r>
    <n v="1"/>
    <d v="2020-05-01T00:00:00"/>
    <d v="2021-06-01T00:00:00"/>
    <n v="200242"/>
    <x v="12"/>
    <n v="143043.96"/>
    <n v="143043.96"/>
    <n v="0.1"/>
    <n v="1192.03"/>
    <n v="15226.67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3043.96"/>
    <n v="0"/>
    <n v="0"/>
    <n v="0"/>
    <n v="0"/>
    <n v="0"/>
    <n v="0"/>
    <n v="0"/>
    <n v="1192.03"/>
    <n v="1192.03"/>
  </r>
  <r>
    <n v="1"/>
    <d v="2020-05-01T00:00:00"/>
    <d v="2021-06-01T00:00:00"/>
    <n v="200242"/>
    <x v="13"/>
    <n v="143043.96"/>
    <n v="143043.96"/>
    <n v="0.1"/>
    <n v="1192.03"/>
    <n v="1192.03"/>
    <n v="1192.03"/>
    <n v="0"/>
    <n v="-1192.03"/>
    <n v="0"/>
    <n v="0"/>
    <n v="0"/>
    <n v="0"/>
    <n v="-15226.67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3043.96"/>
    <n v="0"/>
    <n v="0"/>
    <n v="0"/>
    <n v="0"/>
    <n v="0"/>
    <n v="0"/>
    <n v="0"/>
    <n v="1192.03"/>
    <n v="1192.03"/>
  </r>
  <r>
    <n v="1"/>
    <d v="2020-05-01T00:00:00"/>
    <d v="2021-06-01T00:00:00"/>
    <n v="200288"/>
    <x v="0"/>
    <n v="0"/>
    <n v="0"/>
    <n v="0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"/>
    <n v="0"/>
    <n v="0"/>
    <n v="0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2"/>
    <n v="0"/>
    <n v="0"/>
    <n v="0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3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4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5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6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7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8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9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0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1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2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3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0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2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3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4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5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6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7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8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9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0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1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2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3"/>
    <n v="0"/>
    <n v="0"/>
    <n v="0.1"/>
    <n v="0"/>
    <n v="55175.91"/>
    <n v="0"/>
    <n v="0"/>
    <n v="0"/>
    <n v="0"/>
    <n v="0"/>
    <n v="0"/>
    <n v="0"/>
    <n v="0"/>
    <n v="15226.67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0"/>
    <n v="0"/>
    <n v="0"/>
    <n v="0"/>
    <n v="0"/>
    <n v="0"/>
    <n v="0"/>
    <n v="0"/>
    <n v="0"/>
    <n v="0"/>
    <n v="0"/>
    <n v="0"/>
    <n v="0"/>
    <n v="0"/>
    <n v="0"/>
    <n v="0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1"/>
    <n v="0"/>
    <n v="0"/>
    <n v="0"/>
    <n v="0"/>
    <n v="0"/>
    <n v="0"/>
    <n v="0"/>
    <n v="0"/>
    <n v="0"/>
    <n v="0"/>
    <n v="0"/>
    <n v="0"/>
    <n v="0"/>
    <n v="0"/>
    <n v="0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2"/>
    <n v="0"/>
    <n v="0"/>
    <n v="0"/>
    <n v="0"/>
    <n v="0"/>
    <n v="0"/>
    <n v="0"/>
    <n v="0"/>
    <n v="0"/>
    <n v="0"/>
    <n v="0"/>
    <n v="0"/>
    <n v="0"/>
    <n v="0"/>
    <n v="0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3"/>
    <n v="0"/>
    <n v="0"/>
    <n v="0.1"/>
    <n v="0"/>
    <n v="0"/>
    <n v="0"/>
    <n v="0"/>
    <n v="0"/>
    <n v="0"/>
    <n v="0"/>
    <n v="0"/>
    <n v="0"/>
    <n v="0"/>
    <n v="0"/>
    <n v="0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4"/>
    <n v="0"/>
    <n v="0"/>
    <n v="0.1"/>
    <n v="0"/>
    <n v="704.33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171"/>
    <x v="5"/>
    <n v="0"/>
    <n v="0"/>
    <n v="0.1"/>
    <n v="0"/>
    <n v="1408.66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171"/>
    <x v="6"/>
    <n v="0"/>
    <n v="0"/>
    <n v="0.1"/>
    <n v="0"/>
    <n v="2112.9899999999998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171"/>
    <x v="7"/>
    <n v="0"/>
    <n v="0"/>
    <n v="0.1"/>
    <n v="0"/>
    <n v="2817.32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171"/>
    <x v="8"/>
    <n v="0"/>
    <n v="0"/>
    <n v="0.1"/>
    <n v="0"/>
    <n v="3521.65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171"/>
    <x v="9"/>
    <n v="0"/>
    <n v="0"/>
    <n v="0.1"/>
    <n v="0"/>
    <n v="4225.9799999999996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171"/>
    <x v="10"/>
    <n v="0"/>
    <n v="0"/>
    <n v="0.1"/>
    <n v="0"/>
    <n v="4930.3100000000004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171"/>
    <x v="11"/>
    <n v="0"/>
    <n v="0"/>
    <n v="0.1"/>
    <n v="0"/>
    <n v="5634.64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171"/>
    <x v="12"/>
    <n v="0"/>
    <n v="0"/>
    <n v="0.1"/>
    <n v="0"/>
    <n v="6338.97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171"/>
    <x v="13"/>
    <n v="0"/>
    <n v="0"/>
    <n v="0.1"/>
    <n v="0"/>
    <n v="7043.3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704.33"/>
  </r>
  <r>
    <n v="1"/>
    <d v="2020-05-01T00:00:00"/>
    <d v="2021-06-01T00:00:00"/>
    <n v="200243"/>
    <x v="0"/>
    <n v="90794.03"/>
    <n v="90794.03"/>
    <n v="0.1"/>
    <n v="756.62"/>
    <n v="-451350.54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988.5900000000001"/>
    <x v="3"/>
    <n v="0"/>
    <n v="0"/>
    <n v="0"/>
    <n v="90794.03"/>
    <n v="0"/>
    <n v="0"/>
    <n v="0"/>
    <n v="0"/>
    <n v="0"/>
    <n v="0"/>
    <n v="0"/>
    <n v="756.62"/>
    <n v="-1231.9700000000003"/>
  </r>
  <r>
    <n v="1"/>
    <d v="2020-05-01T00:00:00"/>
    <d v="2021-06-01T00:00:00"/>
    <n v="200243"/>
    <x v="1"/>
    <n v="88805.440000000002"/>
    <n v="88805.440000000002"/>
    <n v="0.1"/>
    <n v="740.05"/>
    <n v="-450610.49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805.440000000002"/>
    <n v="0"/>
    <n v="0"/>
    <n v="0"/>
    <n v="0"/>
    <n v="0"/>
    <n v="0"/>
    <n v="0"/>
    <n v="740.05000000000007"/>
    <n v="740.05"/>
  </r>
  <r>
    <n v="1"/>
    <d v="2020-05-01T00:00:00"/>
    <d v="2021-06-01T00:00:00"/>
    <n v="200243"/>
    <x v="2"/>
    <n v="88805.440000000002"/>
    <n v="88805.440000000002"/>
    <n v="0.1"/>
    <n v="740.05"/>
    <n v="-449880.44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0"/>
    <x v="3"/>
    <n v="0"/>
    <n v="0"/>
    <n v="0"/>
    <n v="88805.440000000002"/>
    <n v="0"/>
    <n v="0"/>
    <n v="0"/>
    <n v="0"/>
    <n v="0"/>
    <n v="0"/>
    <n v="0"/>
    <n v="740.05000000000007"/>
    <n v="730.05"/>
  </r>
  <r>
    <n v="1"/>
    <d v="2020-05-01T00:00:00"/>
    <d v="2021-06-01T00:00:00"/>
    <n v="200243"/>
    <x v="3"/>
    <n v="88795.44"/>
    <n v="88795.44"/>
    <n v="0.1"/>
    <n v="739.96"/>
    <n v="-449140.47999999998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795.44"/>
    <n v="0"/>
    <n v="0"/>
    <n v="0"/>
    <n v="0"/>
    <n v="0"/>
    <n v="0"/>
    <n v="0"/>
    <n v="739.96"/>
    <n v="739.96"/>
  </r>
  <r>
    <n v="1"/>
    <d v="2020-05-01T00:00:00"/>
    <d v="2021-06-01T00:00:00"/>
    <n v="200243"/>
    <x v="4"/>
    <n v="88795.44"/>
    <n v="88795.44"/>
    <n v="0.1"/>
    <n v="739.96"/>
    <n v="-448400.52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795.44"/>
    <n v="0"/>
    <n v="0"/>
    <n v="0"/>
    <n v="0"/>
    <n v="0"/>
    <n v="0"/>
    <n v="0"/>
    <n v="739.96"/>
    <n v="739.96"/>
  </r>
  <r>
    <n v="1"/>
    <d v="2020-05-01T00:00:00"/>
    <d v="2021-06-01T00:00:00"/>
    <n v="200243"/>
    <x v="5"/>
    <n v="88795.44"/>
    <n v="88795.44"/>
    <n v="0.1"/>
    <n v="739.96"/>
    <n v="-447660.56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795.44"/>
    <n v="0"/>
    <n v="0"/>
    <n v="0"/>
    <n v="0"/>
    <n v="0"/>
    <n v="0"/>
    <n v="0"/>
    <n v="739.96"/>
    <n v="739.96"/>
  </r>
  <r>
    <n v="1"/>
    <d v="2020-05-01T00:00:00"/>
    <d v="2021-06-01T00:00:00"/>
    <n v="200243"/>
    <x v="6"/>
    <n v="88795.44"/>
    <n v="88795.44"/>
    <n v="0.1"/>
    <n v="739.96"/>
    <n v="-446920.6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795.44"/>
    <n v="0"/>
    <n v="0"/>
    <n v="0"/>
    <n v="0"/>
    <n v="0"/>
    <n v="0"/>
    <n v="0"/>
    <n v="739.96"/>
    <n v="739.96"/>
  </r>
  <r>
    <n v="1"/>
    <d v="2020-05-01T00:00:00"/>
    <d v="2021-06-01T00:00:00"/>
    <n v="200243"/>
    <x v="7"/>
    <n v="88795.44"/>
    <n v="88795.44"/>
    <n v="0.1"/>
    <n v="739.96"/>
    <n v="-460922.99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4742.35"/>
    <x v="3"/>
    <n v="0"/>
    <n v="0"/>
    <n v="0"/>
    <n v="88795.44"/>
    <n v="0"/>
    <n v="0"/>
    <n v="0"/>
    <n v="0"/>
    <n v="0"/>
    <n v="0"/>
    <n v="0"/>
    <n v="739.96"/>
    <n v="-14002.39"/>
  </r>
  <r>
    <n v="1"/>
    <d v="2020-05-01T00:00:00"/>
    <d v="2021-06-01T00:00:00"/>
    <n v="200243"/>
    <x v="8"/>
    <n v="74053.09"/>
    <n v="74053.09"/>
    <n v="0.1"/>
    <n v="617.11"/>
    <n v="-477811.66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7505.78"/>
    <x v="3"/>
    <n v="0"/>
    <n v="0"/>
    <n v="0"/>
    <n v="74053.09"/>
    <n v="0"/>
    <n v="0"/>
    <n v="0"/>
    <n v="0"/>
    <n v="0"/>
    <n v="0"/>
    <n v="0"/>
    <n v="617.11"/>
    <n v="-16888.669999999998"/>
  </r>
  <r>
    <n v="1"/>
    <d v="2020-05-01T00:00:00"/>
    <d v="2021-06-01T00:00:00"/>
    <n v="200243"/>
    <x v="9"/>
    <n v="56547.31"/>
    <n v="56547.31"/>
    <n v="0.1"/>
    <n v="471.23"/>
    <n v="-487937.18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0596.75"/>
    <x v="3"/>
    <n v="0"/>
    <n v="0"/>
    <n v="0"/>
    <n v="56547.31"/>
    <n v="0"/>
    <n v="0"/>
    <n v="0"/>
    <n v="0"/>
    <n v="0"/>
    <n v="0"/>
    <n v="0"/>
    <n v="471.23"/>
    <n v="-10125.52"/>
  </r>
  <r>
    <n v="1"/>
    <d v="2020-05-01T00:00:00"/>
    <d v="2021-06-01T00:00:00"/>
    <n v="200243"/>
    <x v="10"/>
    <n v="45950.559999999998"/>
    <n v="45950.559999999998"/>
    <n v="0.1"/>
    <n v="382.92"/>
    <n v="-487554.26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45950.559999999998"/>
    <n v="0"/>
    <n v="0"/>
    <n v="0"/>
    <n v="0"/>
    <n v="0"/>
    <n v="0"/>
    <n v="0"/>
    <n v="382.92"/>
    <n v="382.92"/>
  </r>
  <r>
    <n v="1"/>
    <d v="2020-05-01T00:00:00"/>
    <d v="2021-06-01T00:00:00"/>
    <n v="200243"/>
    <x v="11"/>
    <n v="63518.99"/>
    <n v="63518.99"/>
    <n v="0.1"/>
    <n v="529.32000000000005"/>
    <n v="-487024.94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63518.99"/>
    <n v="0"/>
    <n v="0"/>
    <n v="0"/>
    <n v="0"/>
    <n v="0"/>
    <n v="0"/>
    <n v="0"/>
    <n v="529.32000000000005"/>
    <n v="529.32000000000005"/>
  </r>
  <r>
    <n v="1"/>
    <d v="2020-05-01T00:00:00"/>
    <d v="2021-06-01T00:00:00"/>
    <n v="200243"/>
    <x v="12"/>
    <n v="67210.490000000005"/>
    <n v="67210.490000000005"/>
    <n v="0.1"/>
    <n v="560.09"/>
    <n v="-486464.85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67210.490000000005"/>
    <n v="0"/>
    <n v="0"/>
    <n v="0"/>
    <n v="0"/>
    <n v="0"/>
    <n v="0"/>
    <n v="0"/>
    <n v="560.09"/>
    <n v="560.09"/>
  </r>
  <r>
    <n v="1"/>
    <d v="2020-05-01T00:00:00"/>
    <d v="2021-06-01T00:00:00"/>
    <n v="200243"/>
    <x v="13"/>
    <n v="67210.490000000005"/>
    <n v="67210.490000000005"/>
    <n v="0.1"/>
    <n v="560.09"/>
    <n v="-175770.33"/>
    <n v="0"/>
    <n v="0"/>
    <n v="0"/>
    <n v="0"/>
    <n v="0"/>
    <n v="0"/>
    <n v="0"/>
    <n v="310134.43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67210.490000000005"/>
    <n v="0"/>
    <n v="0"/>
    <n v="0"/>
    <n v="0"/>
    <n v="0"/>
    <n v="0"/>
    <n v="0"/>
    <n v="560.09"/>
    <n v="560.09"/>
  </r>
  <r>
    <n v="1"/>
    <d v="2020-05-01T00:00:00"/>
    <d v="2021-06-01T00:00:00"/>
    <n v="200289"/>
    <x v="0"/>
    <n v="0"/>
    <n v="0"/>
    <n v="0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"/>
    <n v="0"/>
    <n v="0"/>
    <n v="0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2"/>
    <n v="0"/>
    <n v="0"/>
    <n v="0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3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4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5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6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7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8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9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0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1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2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3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0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2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3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4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5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6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7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8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9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0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1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2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3"/>
    <n v="0"/>
    <n v="0"/>
    <n v="0.1"/>
    <n v="0"/>
    <n v="-31610"/>
    <n v="0"/>
    <n v="0"/>
    <n v="0"/>
    <n v="0"/>
    <n v="0"/>
    <n v="0"/>
    <n v="0"/>
    <n v="0"/>
    <n v="-310134.43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0"/>
    <n v="0"/>
    <n v="0"/>
    <n v="0"/>
    <n v="0"/>
    <n v="0"/>
    <n v="0"/>
    <n v="0"/>
    <n v="0"/>
    <n v="0"/>
    <n v="0"/>
    <n v="0"/>
    <n v="0"/>
    <n v="0"/>
    <n v="0"/>
    <n v="0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1"/>
    <n v="0"/>
    <n v="0"/>
    <n v="0"/>
    <n v="0"/>
    <n v="0"/>
    <n v="0"/>
    <n v="0"/>
    <n v="0"/>
    <n v="0"/>
    <n v="0"/>
    <n v="0"/>
    <n v="0"/>
    <n v="0"/>
    <n v="0"/>
    <n v="0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2"/>
    <n v="0"/>
    <n v="0"/>
    <n v="0"/>
    <n v="0"/>
    <n v="0"/>
    <n v="0"/>
    <n v="0"/>
    <n v="0"/>
    <n v="0"/>
    <n v="0"/>
    <n v="0"/>
    <n v="0"/>
    <n v="0"/>
    <n v="0"/>
    <n v="0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3"/>
    <n v="0"/>
    <n v="0"/>
    <n v="0.05"/>
    <n v="0"/>
    <n v="0"/>
    <n v="0"/>
    <n v="0"/>
    <n v="0"/>
    <n v="0"/>
    <n v="0"/>
    <n v="0"/>
    <n v="0"/>
    <n v="0"/>
    <n v="0"/>
    <n v="0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4"/>
    <n v="0"/>
    <n v="0"/>
    <n v="0.05"/>
    <n v="0"/>
    <n v="685.67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172"/>
    <x v="5"/>
    <n v="0"/>
    <n v="0"/>
    <n v="0.05"/>
    <n v="0"/>
    <n v="1371.34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172"/>
    <x v="6"/>
    <n v="0"/>
    <n v="0"/>
    <n v="0.05"/>
    <n v="0"/>
    <n v="2057.0100000000002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172"/>
    <x v="7"/>
    <n v="0"/>
    <n v="0"/>
    <n v="0.05"/>
    <n v="0"/>
    <n v="2742.68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172"/>
    <x v="8"/>
    <n v="0"/>
    <n v="0"/>
    <n v="0.05"/>
    <n v="0"/>
    <n v="3428.35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172"/>
    <x v="9"/>
    <n v="0"/>
    <n v="0"/>
    <n v="0.05"/>
    <n v="0"/>
    <n v="4114.0200000000004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172"/>
    <x v="10"/>
    <n v="0"/>
    <n v="0"/>
    <n v="0.05"/>
    <n v="0"/>
    <n v="4799.6899999999996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172"/>
    <x v="11"/>
    <n v="0"/>
    <n v="0"/>
    <n v="0.05"/>
    <n v="0"/>
    <n v="5485.36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172"/>
    <x v="12"/>
    <n v="0"/>
    <n v="0"/>
    <n v="0.05"/>
    <n v="0"/>
    <n v="6171.03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172"/>
    <x v="13"/>
    <n v="0"/>
    <n v="0"/>
    <n v="0.05"/>
    <n v="0"/>
    <n v="6856.7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685.67"/>
  </r>
  <r>
    <n v="1"/>
    <d v="2020-05-01T00:00:00"/>
    <d v="2021-06-01T00:00:00"/>
    <n v="200244"/>
    <x v="0"/>
    <n v="97764.09"/>
    <n v="97764.09"/>
    <n v="0.05"/>
    <n v="407.35"/>
    <n v="16855.63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  <n v="407.35"/>
  </r>
  <r>
    <n v="1"/>
    <d v="2020-05-01T00:00:00"/>
    <d v="2021-06-01T00:00:00"/>
    <n v="200244"/>
    <x v="1"/>
    <n v="97764.09"/>
    <n v="97764.09"/>
    <n v="0.05"/>
    <n v="407.35"/>
    <n v="17262.98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  <n v="407.35"/>
  </r>
  <r>
    <n v="1"/>
    <d v="2020-05-01T00:00:00"/>
    <d v="2021-06-01T00:00:00"/>
    <n v="200244"/>
    <x v="2"/>
    <n v="97764.09"/>
    <n v="97764.09"/>
    <n v="0.05"/>
    <n v="407.35"/>
    <n v="17670.330000000002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  <n v="407.35"/>
  </r>
  <r>
    <n v="1"/>
    <d v="2020-05-01T00:00:00"/>
    <d v="2021-06-01T00:00:00"/>
    <n v="200244"/>
    <x v="3"/>
    <n v="97764.09"/>
    <n v="97764.09"/>
    <n v="0.05"/>
    <n v="407.35"/>
    <n v="18077.68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  <n v="407.35"/>
  </r>
  <r>
    <n v="1"/>
    <d v="2020-05-01T00:00:00"/>
    <d v="2021-06-01T00:00:00"/>
    <n v="200244"/>
    <x v="4"/>
    <n v="97764.09"/>
    <n v="97764.09"/>
    <n v="0.05"/>
    <n v="407.35"/>
    <n v="18485.03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  <n v="407.35"/>
  </r>
  <r>
    <n v="1"/>
    <d v="2020-05-01T00:00:00"/>
    <d v="2021-06-01T00:00:00"/>
    <n v="200244"/>
    <x v="5"/>
    <n v="97764.09"/>
    <n v="97764.09"/>
    <n v="0.05"/>
    <n v="407.35"/>
    <n v="18892.38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  <n v="407.35"/>
  </r>
  <r>
    <n v="1"/>
    <d v="2020-05-01T00:00:00"/>
    <d v="2021-06-01T00:00:00"/>
    <n v="200244"/>
    <x v="6"/>
    <n v="97764.09"/>
    <n v="97764.09"/>
    <n v="0.05"/>
    <n v="407.35"/>
    <n v="19299.73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  <n v="407.35"/>
  </r>
  <r>
    <n v="1"/>
    <d v="2020-05-01T00:00:00"/>
    <d v="2021-06-01T00:00:00"/>
    <n v="200244"/>
    <x v="7"/>
    <n v="97764.09"/>
    <n v="97764.09"/>
    <n v="0.05"/>
    <n v="407.35"/>
    <n v="-13597.85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-33304.93"/>
    <x v="3"/>
    <n v="0"/>
    <n v="0"/>
    <n v="0"/>
    <n v="97764.09"/>
    <n v="0"/>
    <n v="0"/>
    <n v="0"/>
    <n v="0"/>
    <n v="0"/>
    <n v="0"/>
    <n v="0"/>
    <n v="407.35"/>
    <n v="-32897.58"/>
  </r>
  <r>
    <n v="1"/>
    <d v="2020-05-01T00:00:00"/>
    <d v="2021-06-01T00:00:00"/>
    <n v="200244"/>
    <x v="8"/>
    <n v="64459.16"/>
    <n v="64459.16"/>
    <n v="0.05"/>
    <n v="268.58"/>
    <n v="-13329.27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  <n v="268.58"/>
  </r>
  <r>
    <n v="1"/>
    <d v="2020-05-01T00:00:00"/>
    <d v="2021-06-01T00:00:00"/>
    <n v="200244"/>
    <x v="9"/>
    <n v="64459.16"/>
    <n v="64459.16"/>
    <n v="0.05"/>
    <n v="268.58"/>
    <n v="-13060.69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  <n v="268.58"/>
  </r>
  <r>
    <n v="1"/>
    <d v="2020-05-01T00:00:00"/>
    <d v="2021-06-01T00:00:00"/>
    <n v="200244"/>
    <x v="10"/>
    <n v="64459.16"/>
    <n v="64459.16"/>
    <n v="0.05"/>
    <n v="268.58"/>
    <n v="-12792.11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  <n v="268.58"/>
  </r>
  <r>
    <n v="1"/>
    <d v="2020-05-01T00:00:00"/>
    <d v="2021-06-01T00:00:00"/>
    <n v="200244"/>
    <x v="11"/>
    <n v="64459.16"/>
    <n v="64459.16"/>
    <n v="0.05"/>
    <n v="268.58"/>
    <n v="-12523.53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  <n v="268.58"/>
  </r>
  <r>
    <n v="1"/>
    <d v="2020-05-01T00:00:00"/>
    <d v="2021-06-01T00:00:00"/>
    <n v="200244"/>
    <x v="12"/>
    <n v="64459.16"/>
    <n v="64459.16"/>
    <n v="0.05"/>
    <n v="268.58"/>
    <n v="-12254.95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  <n v="268.58"/>
  </r>
  <r>
    <n v="1"/>
    <d v="2020-05-01T00:00:00"/>
    <d v="2021-06-01T00:00:00"/>
    <n v="200244"/>
    <x v="13"/>
    <n v="64459.16"/>
    <n v="64459.16"/>
    <n v="0.05"/>
    <n v="268.58"/>
    <n v="-11684.48"/>
    <n v="0"/>
    <n v="0"/>
    <n v="0"/>
    <n v="0"/>
    <n v="0"/>
    <n v="0"/>
    <n v="0"/>
    <n v="301.89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  <n v="268.58"/>
  </r>
  <r>
    <n v="1"/>
    <d v="2020-05-01T00:00:00"/>
    <d v="2021-06-01T00:00:00"/>
    <n v="200290"/>
    <x v="0"/>
    <n v="0"/>
    <n v="0"/>
    <n v="0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"/>
    <n v="0"/>
    <n v="0"/>
    <n v="0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2"/>
    <n v="0"/>
    <n v="0"/>
    <n v="0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3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4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5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6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7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8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9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0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1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2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3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0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2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3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4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5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6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7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8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9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0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1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2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3"/>
    <n v="0"/>
    <n v="0"/>
    <n v="0.05"/>
    <n v="0"/>
    <n v="61360.2"/>
    <n v="0"/>
    <n v="0"/>
    <n v="0"/>
    <n v="0"/>
    <n v="0"/>
    <n v="0"/>
    <n v="0"/>
    <n v="0"/>
    <n v="-301.89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0"/>
    <n v="0"/>
    <n v="0"/>
    <n v="0"/>
    <n v="0"/>
    <n v="0"/>
    <n v="0"/>
    <n v="0"/>
    <n v="0"/>
    <n v="0"/>
    <n v="0"/>
    <n v="0"/>
    <n v="0"/>
    <n v="0"/>
    <n v="0"/>
    <n v="0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1"/>
    <n v="0"/>
    <n v="0"/>
    <n v="0"/>
    <n v="0"/>
    <n v="0"/>
    <n v="0"/>
    <n v="0"/>
    <n v="0"/>
    <n v="0"/>
    <n v="0"/>
    <n v="0"/>
    <n v="0"/>
    <n v="0"/>
    <n v="0"/>
    <n v="0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2"/>
    <n v="0"/>
    <n v="0"/>
    <n v="0"/>
    <n v="0"/>
    <n v="0"/>
    <n v="0"/>
    <n v="0"/>
    <n v="0"/>
    <n v="0"/>
    <n v="0"/>
    <n v="0"/>
    <n v="0"/>
    <n v="0"/>
    <n v="0"/>
    <n v="0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3"/>
    <n v="0"/>
    <n v="0"/>
    <n v="0.1"/>
    <n v="0"/>
    <n v="0"/>
    <n v="0"/>
    <n v="0"/>
    <n v="0"/>
    <n v="0"/>
    <n v="0"/>
    <n v="0"/>
    <n v="0"/>
    <n v="0"/>
    <n v="0"/>
    <n v="0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4"/>
    <n v="0"/>
    <n v="0"/>
    <n v="0.1"/>
    <n v="0"/>
    <n v="11932.42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173"/>
    <x v="5"/>
    <n v="0"/>
    <n v="0"/>
    <n v="0.1"/>
    <n v="0"/>
    <n v="23864.84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173"/>
    <x v="6"/>
    <n v="0"/>
    <n v="0"/>
    <n v="0.1"/>
    <n v="0"/>
    <n v="35797.26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173"/>
    <x v="7"/>
    <n v="0"/>
    <n v="0"/>
    <n v="0.1"/>
    <n v="0"/>
    <n v="47729.68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173"/>
    <x v="8"/>
    <n v="0"/>
    <n v="0"/>
    <n v="0.1"/>
    <n v="0"/>
    <n v="59662.1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173"/>
    <x v="9"/>
    <n v="0"/>
    <n v="0"/>
    <n v="0.1"/>
    <n v="0"/>
    <n v="71594.52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173"/>
    <x v="10"/>
    <n v="0"/>
    <n v="0"/>
    <n v="0.1"/>
    <n v="0"/>
    <n v="83526.94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173"/>
    <x v="11"/>
    <n v="0"/>
    <n v="0"/>
    <n v="0.1"/>
    <n v="0"/>
    <n v="11932.42"/>
    <n v="0"/>
    <n v="0"/>
    <n v="0"/>
    <n v="0"/>
    <n v="0"/>
    <n v="0"/>
    <n v="0"/>
    <n v="-116891.1"/>
    <n v="33364.160000000003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173"/>
    <x v="12"/>
    <n v="0"/>
    <n v="0"/>
    <n v="0.1"/>
    <n v="0"/>
    <n v="23864.84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173"/>
    <x v="13"/>
    <n v="0"/>
    <n v="0"/>
    <n v="0.1"/>
    <n v="0"/>
    <n v="35797.26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11932.42"/>
  </r>
  <r>
    <n v="1"/>
    <d v="2020-05-01T00:00:00"/>
    <d v="2021-06-01T00:00:00"/>
    <n v="200245"/>
    <x v="0"/>
    <n v="4276977.2300000004"/>
    <n v="4276977.2300000004"/>
    <n v="0.1"/>
    <n v="35641.480000000003"/>
    <n v="-322842.25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-2500"/>
    <x v="3"/>
    <n v="0"/>
    <n v="0"/>
    <n v="0"/>
    <n v="4276977.2300000004"/>
    <n v="0"/>
    <n v="0"/>
    <n v="0"/>
    <n v="0"/>
    <n v="0"/>
    <n v="0"/>
    <n v="0"/>
    <n v="35641.480000000003"/>
    <n v="33141.480000000003"/>
  </r>
  <r>
    <n v="1"/>
    <d v="2020-05-01T00:00:00"/>
    <d v="2021-06-01T00:00:00"/>
    <n v="200245"/>
    <x v="1"/>
    <n v="4274477.2300000004"/>
    <n v="4274477.2300000004"/>
    <n v="0.1"/>
    <n v="35620.639999999999"/>
    <n v="-287221.61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2"/>
    <n v="4274477.2300000004"/>
    <n v="4274477.2300000004"/>
    <n v="0.1"/>
    <n v="35620.639999999999"/>
    <n v="-251600.97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3"/>
    <n v="4274477.2300000004"/>
    <n v="4274477.2300000004"/>
    <n v="0.1"/>
    <n v="35620.639999999999"/>
    <n v="-215980.33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4"/>
    <n v="4274477.2300000004"/>
    <n v="4274477.2300000004"/>
    <n v="0.1"/>
    <n v="35620.639999999999"/>
    <n v="-180359.69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5"/>
    <n v="4274477.2300000004"/>
    <n v="4274477.2300000004"/>
    <n v="0.1"/>
    <n v="35620.639999999999"/>
    <n v="-144739.04999999999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6"/>
    <n v="4274477.2300000004"/>
    <n v="4274477.2300000004"/>
    <n v="0.1"/>
    <n v="35620.639999999999"/>
    <n v="-109118.41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7"/>
    <n v="4274477.2300000004"/>
    <n v="4274477.2300000004"/>
    <n v="0.1"/>
    <n v="35620.639999999999"/>
    <n v="-73497.77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8"/>
    <n v="4274477.2300000004"/>
    <n v="4274477.2300000004"/>
    <n v="0.1"/>
    <n v="35620.639999999999"/>
    <n v="-37877.129999999997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9"/>
    <n v="4274477.2300000004"/>
    <n v="4274477.2300000004"/>
    <n v="0.1"/>
    <n v="35620.639999999999"/>
    <n v="-2256.4899999999998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10"/>
    <n v="4274477.2300000004"/>
    <n v="4274477.2300000004"/>
    <n v="0.1"/>
    <n v="35620.639999999999"/>
    <n v="33364.15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  <n v="35620.639999999999"/>
  </r>
  <r>
    <n v="1"/>
    <d v="2020-05-01T00:00:00"/>
    <d v="2021-06-01T00:00:00"/>
    <n v="200245"/>
    <x v="11"/>
    <n v="4274477.2300000004"/>
    <n v="4274477.2300000004"/>
    <n v="0.1"/>
    <n v="35620.639999999999"/>
    <n v="34746.36"/>
    <n v="34720.01"/>
    <n v="0"/>
    <n v="-35620.639999999999"/>
    <n v="0"/>
    <n v="0"/>
    <n v="0"/>
    <n v="0"/>
    <n v="-33364.160000000003"/>
    <n v="26.36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4720.01"/>
    <n v="34720.009999999995"/>
  </r>
  <r>
    <n v="1"/>
    <d v="2020-05-01T00:00:00"/>
    <d v="2021-06-01T00:00:00"/>
    <n v="200245"/>
    <x v="12"/>
    <n v="926.98"/>
    <n v="926.98"/>
    <n v="0.1"/>
    <n v="7.72"/>
    <n v="34754.080000000002"/>
    <n v="7.72"/>
    <n v="0"/>
    <n v="-7.72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926.98"/>
    <n v="0"/>
    <n v="0"/>
    <n v="0"/>
    <n v="0"/>
    <n v="0"/>
    <n v="0"/>
    <n v="0"/>
    <n v="7.72"/>
    <n v="7.72"/>
  </r>
  <r>
    <n v="1"/>
    <d v="2020-05-01T00:00:00"/>
    <d v="2021-06-01T00:00:00"/>
    <n v="200245"/>
    <x v="13"/>
    <n v="926.98"/>
    <n v="926.98"/>
    <n v="0.1"/>
    <n v="7.72"/>
    <n v="34754.080000000002"/>
    <n v="0"/>
    <n v="0"/>
    <n v="-7.72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926.98"/>
    <n v="0"/>
    <n v="0"/>
    <n v="0"/>
    <n v="0"/>
    <n v="0"/>
    <n v="0"/>
    <n v="0"/>
    <n v="0"/>
    <n v="0"/>
  </r>
  <r>
    <n v="1"/>
    <d v="2020-05-01T00:00:00"/>
    <d v="2021-06-01T00:00:00"/>
    <n v="200291"/>
    <x v="0"/>
    <n v="0"/>
    <n v="0"/>
    <n v="0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"/>
    <n v="0"/>
    <n v="0"/>
    <n v="0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2"/>
    <n v="0"/>
    <n v="0"/>
    <n v="0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3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4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5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6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7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8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9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0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1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2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3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0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1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2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3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4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5"/>
    <n v="605796.81999999995"/>
    <n v="605796.81999999995"/>
    <n v="0.1"/>
    <n v="5048.3100000000004"/>
    <n v="1864754.6"/>
    <n v="0"/>
    <n v="0"/>
    <n v="-5048.3100000000004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05796.81999999995"/>
    <n v="0"/>
    <n v="0"/>
    <n v="0"/>
    <n v="0"/>
    <n v="0"/>
    <n v="0"/>
    <n v="0"/>
    <n v="0"/>
    <n v="0"/>
  </r>
  <r>
    <n v="1"/>
    <d v="2020-05-01T00:00:00"/>
    <d v="2021-06-01T00:00:00"/>
    <n v="200337"/>
    <x v="6"/>
    <n v="609181.03"/>
    <n v="609181.03"/>
    <n v="0.1"/>
    <n v="5076.51"/>
    <n v="1864754.6"/>
    <n v="0"/>
    <n v="0"/>
    <n v="-5076.51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09181.03"/>
    <n v="0"/>
    <n v="0"/>
    <n v="0"/>
    <n v="0"/>
    <n v="0"/>
    <n v="0"/>
    <n v="0"/>
    <n v="0"/>
    <n v="0"/>
  </r>
  <r>
    <n v="1"/>
    <d v="2020-05-01T00:00:00"/>
    <d v="2021-06-01T00:00:00"/>
    <n v="200337"/>
    <x v="7"/>
    <n v="606278.56999999995"/>
    <n v="606278.56999999995"/>
    <n v="0.1"/>
    <n v="5052.32"/>
    <n v="1864754.6"/>
    <n v="0"/>
    <n v="0"/>
    <n v="-5052.32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06278.56999999995"/>
    <n v="0"/>
    <n v="0"/>
    <n v="0"/>
    <n v="0"/>
    <n v="0"/>
    <n v="0"/>
    <n v="0"/>
    <n v="0"/>
    <n v="0"/>
  </r>
  <r>
    <n v="1"/>
    <d v="2020-05-01T00:00:00"/>
    <d v="2021-06-01T00:00:00"/>
    <n v="200337"/>
    <x v="8"/>
    <n v="631907.30000000005"/>
    <n v="631907.30000000005"/>
    <n v="0.1"/>
    <n v="5265.89"/>
    <n v="1864754.6"/>
    <n v="0"/>
    <n v="0"/>
    <n v="-5265.89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31907.30000000005"/>
    <n v="0"/>
    <n v="0"/>
    <n v="0"/>
    <n v="0"/>
    <n v="0"/>
    <n v="0"/>
    <n v="0"/>
    <n v="0"/>
    <n v="0"/>
  </r>
  <r>
    <n v="1"/>
    <d v="2020-05-01T00:00:00"/>
    <d v="2021-06-01T00:00:00"/>
    <n v="200337"/>
    <x v="9"/>
    <n v="636280.68000000005"/>
    <n v="636280.68000000005"/>
    <n v="0.1"/>
    <n v="5302.34"/>
    <n v="1864754.6"/>
    <n v="0"/>
    <n v="0"/>
    <n v="-5302.34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36280.68000000005"/>
    <n v="0"/>
    <n v="0"/>
    <n v="0"/>
    <n v="0"/>
    <n v="0"/>
    <n v="0"/>
    <n v="0"/>
    <n v="0"/>
    <n v="0"/>
  </r>
  <r>
    <n v="1"/>
    <d v="2020-05-01T00:00:00"/>
    <d v="2021-06-01T00:00:00"/>
    <n v="200337"/>
    <x v="10"/>
    <n v="637474.99"/>
    <n v="637474.99"/>
    <n v="0.1"/>
    <n v="5312.29"/>
    <n v="1880635.12"/>
    <n v="15880.52"/>
    <n v="0"/>
    <n v="-5312.29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37474.99"/>
    <n v="0"/>
    <n v="0"/>
    <n v="0"/>
    <n v="0"/>
    <n v="0"/>
    <n v="0"/>
    <n v="0"/>
    <n v="15880.52"/>
    <n v="15880.52"/>
  </r>
  <r>
    <n v="1"/>
    <d v="2020-05-01T00:00:00"/>
    <d v="2021-06-01T00:00:00"/>
    <n v="200337"/>
    <x v="11"/>
    <n v="651010.24"/>
    <n v="651010.24"/>
    <n v="0.1"/>
    <n v="5425.09"/>
    <n v="1988978.17"/>
    <n v="0"/>
    <n v="0"/>
    <n v="0"/>
    <n v="0"/>
    <n v="0"/>
    <n v="0"/>
    <n v="0"/>
    <n v="0"/>
    <n v="116864.74"/>
    <n v="0"/>
    <n v="0"/>
    <s v="FN-3914-Sys Sftwr-FNSF"/>
    <x v="28"/>
    <n v="16"/>
    <s v="Nat Gas General Plant"/>
    <s v="3914-Software"/>
    <n v="0"/>
    <n v="-13946.78"/>
    <x v="3"/>
    <n v="0"/>
    <n v="0"/>
    <n v="0"/>
    <n v="651010.24"/>
    <n v="0"/>
    <n v="0"/>
    <n v="0"/>
    <n v="0"/>
    <n v="0"/>
    <n v="0"/>
    <n v="0"/>
    <n v="5425.09"/>
    <n v="-8521.69"/>
  </r>
  <r>
    <n v="1"/>
    <d v="2020-05-01T00:00:00"/>
    <d v="2021-06-01T00:00:00"/>
    <n v="200337"/>
    <x v="12"/>
    <n v="4912349.1900000004"/>
    <n v="4912349.1900000004"/>
    <n v="0.1"/>
    <n v="40936.239999999998"/>
    <n v="2029914.41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4912349.1900000004"/>
    <n v="0"/>
    <n v="0"/>
    <n v="0"/>
    <n v="0"/>
    <n v="0"/>
    <n v="0"/>
    <n v="0"/>
    <n v="40936.239999999998"/>
    <n v="40936.239999999998"/>
  </r>
  <r>
    <n v="1"/>
    <d v="2020-05-01T00:00:00"/>
    <d v="2021-06-01T00:00:00"/>
    <n v="200337"/>
    <x v="13"/>
    <n v="4915381.99"/>
    <n v="4915381.99"/>
    <n v="0.1"/>
    <n v="40961.519999999997"/>
    <n v="2070875.93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4915381.99"/>
    <n v="0"/>
    <n v="0"/>
    <n v="0"/>
    <n v="0"/>
    <n v="0"/>
    <n v="0"/>
    <n v="0"/>
    <n v="40961.520000000004"/>
    <n v="40961.519999999997"/>
  </r>
  <r>
    <n v="1"/>
    <d v="2020-05-01T00:00:00"/>
    <d v="2021-06-01T00:00:00"/>
    <n v="174"/>
    <x v="0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1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2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4"/>
    <n v="0"/>
    <n v="0"/>
    <n v="7.1428569999999997E-2"/>
    <n v="0"/>
    <n v="-89.17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174"/>
    <x v="5"/>
    <n v="0"/>
    <n v="0"/>
    <n v="7.1428569999999997E-2"/>
    <n v="0"/>
    <n v="-178.34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174"/>
    <x v="6"/>
    <n v="0"/>
    <n v="0"/>
    <n v="7.1428569999999997E-2"/>
    <n v="0"/>
    <n v="-267.51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174"/>
    <x v="7"/>
    <n v="0"/>
    <n v="0"/>
    <n v="7.1428569999999997E-2"/>
    <n v="0"/>
    <n v="-356.68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174"/>
    <x v="8"/>
    <n v="0"/>
    <n v="0"/>
    <n v="7.1428569999999997E-2"/>
    <n v="0"/>
    <n v="-445.85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174"/>
    <x v="9"/>
    <n v="0"/>
    <n v="0"/>
    <n v="7.1428569999999997E-2"/>
    <n v="0"/>
    <n v="-535.02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174"/>
    <x v="10"/>
    <n v="0"/>
    <n v="0"/>
    <n v="7.1428569999999997E-2"/>
    <n v="0"/>
    <n v="-624.19000000000005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174"/>
    <x v="11"/>
    <n v="0"/>
    <n v="0"/>
    <n v="7.1428569999999997E-2"/>
    <n v="0"/>
    <n v="-713.36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174"/>
    <x v="12"/>
    <n v="0"/>
    <n v="0"/>
    <n v="7.1428569999999997E-2"/>
    <n v="0"/>
    <n v="-802.53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174"/>
    <x v="13"/>
    <n v="0"/>
    <n v="0"/>
    <n v="7.1428569999999997E-2"/>
    <n v="0"/>
    <n v="-891.7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-89.17"/>
  </r>
  <r>
    <n v="1"/>
    <d v="2020-05-01T00:00:00"/>
    <d v="2021-06-01T00:00:00"/>
    <n v="200246"/>
    <x v="0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2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4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5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6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7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8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9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0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1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2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2"/>
    <x v="0"/>
    <n v="70324.75"/>
    <n v="70324.75"/>
    <n v="7.1428569999999997E-2"/>
    <n v="418.6"/>
    <n v="27603.4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1"/>
    <n v="70324.75"/>
    <n v="70324.75"/>
    <n v="7.1428569999999997E-2"/>
    <n v="418.6"/>
    <n v="28022.080000000002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2"/>
    <n v="70324.75"/>
    <n v="70324.75"/>
    <n v="7.1428569999999997E-2"/>
    <n v="418.6"/>
    <n v="28440.6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3"/>
    <n v="70324.75"/>
    <n v="70324.75"/>
    <n v="7.1428569999999997E-2"/>
    <n v="418.6"/>
    <n v="28859.279999999999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4"/>
    <n v="70324.75"/>
    <n v="70324.75"/>
    <n v="7.1428569999999997E-2"/>
    <n v="418.6"/>
    <n v="29277.8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5"/>
    <n v="70324.75"/>
    <n v="70324.75"/>
    <n v="7.1428569999999997E-2"/>
    <n v="418.6"/>
    <n v="29696.4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6"/>
    <n v="70324.75"/>
    <n v="70324.75"/>
    <n v="7.1428569999999997E-2"/>
    <n v="418.6"/>
    <n v="30115.0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7"/>
    <n v="70324.75"/>
    <n v="70324.75"/>
    <n v="7.1428569999999997E-2"/>
    <n v="418.6"/>
    <n v="30533.6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8"/>
    <n v="70324.75"/>
    <n v="70324.75"/>
    <n v="7.1428569999999997E-2"/>
    <n v="418.6"/>
    <n v="30952.2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9"/>
    <n v="70324.75"/>
    <n v="70324.75"/>
    <n v="7.1428569999999997E-2"/>
    <n v="418.6"/>
    <n v="31370.880000000001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10"/>
    <n v="70324.75"/>
    <n v="70324.75"/>
    <n v="7.1428569999999997E-2"/>
    <n v="418.6"/>
    <n v="31789.4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11"/>
    <n v="70324.75"/>
    <n v="70324.75"/>
    <n v="7.1428569999999997E-2"/>
    <n v="418.6"/>
    <n v="32208.080000000002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12"/>
    <n v="70324.75"/>
    <n v="70324.75"/>
    <n v="7.1428569999999997E-2"/>
    <n v="418.6"/>
    <n v="32626.6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292"/>
    <x v="13"/>
    <n v="70324.75"/>
    <n v="70324.75"/>
    <n v="7.1428569999999997E-2"/>
    <n v="418.6"/>
    <n v="33045.279999999999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  <n v="418.6"/>
  </r>
  <r>
    <n v="1"/>
    <d v="2020-05-01T00:00:00"/>
    <d v="2021-06-01T00:00:00"/>
    <n v="200338"/>
    <x v="0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2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4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5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6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7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8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9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0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1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2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0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2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3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4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5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6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7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8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9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0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1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2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3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7"/>
    <x v="0"/>
    <n v="270807.74"/>
    <n v="270807.74"/>
    <n v="0.1"/>
    <n v="2256.73"/>
    <n v="2256.73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1"/>
    <n v="270807.74"/>
    <n v="270807.74"/>
    <n v="0.1"/>
    <n v="2256.73"/>
    <n v="4513.46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2"/>
    <n v="270807.74"/>
    <n v="270807.74"/>
    <n v="0.1"/>
    <n v="2256.73"/>
    <n v="6770.19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3"/>
    <n v="270807.74"/>
    <n v="270807.74"/>
    <n v="0.1"/>
    <n v="2256.73"/>
    <n v="9026.92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4"/>
    <n v="270807.74"/>
    <n v="270807.74"/>
    <n v="0.1"/>
    <n v="2256.73"/>
    <n v="11283.65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5"/>
    <n v="270807.74"/>
    <n v="270807.74"/>
    <n v="0.1"/>
    <n v="2256.73"/>
    <n v="13540.38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6"/>
    <n v="270807.74"/>
    <n v="270807.74"/>
    <n v="0.1"/>
    <n v="2256.73"/>
    <n v="15797.11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7"/>
    <n v="270807.74"/>
    <n v="270807.74"/>
    <n v="0.1"/>
    <n v="2256.73"/>
    <n v="18053.84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8"/>
    <n v="270807.74"/>
    <n v="270807.74"/>
    <n v="0.1"/>
    <n v="2256.73"/>
    <n v="20310.57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9"/>
    <n v="270807.74"/>
    <n v="270807.74"/>
    <n v="0.1"/>
    <n v="2256.73"/>
    <n v="22567.3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10"/>
    <n v="270807.74"/>
    <n v="270807.74"/>
    <n v="0.1"/>
    <n v="2256.73"/>
    <n v="24824.03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11"/>
    <n v="270807.74"/>
    <n v="270807.74"/>
    <n v="0.1"/>
    <n v="2256.73"/>
    <n v="27080.76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12"/>
    <n v="270807.74"/>
    <n v="270807.74"/>
    <n v="0.1"/>
    <n v="2256.73"/>
    <n v="29337.49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47"/>
    <x v="13"/>
    <n v="270807.74"/>
    <n v="270807.74"/>
    <n v="0.1"/>
    <n v="2256.73"/>
    <n v="2256.73"/>
    <n v="2256.73"/>
    <n v="0"/>
    <n v="-2256.73"/>
    <n v="0"/>
    <n v="0"/>
    <n v="0"/>
    <n v="0"/>
    <n v="-29337.49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  <n v="2256.73"/>
  </r>
  <r>
    <n v="1"/>
    <d v="2020-05-01T00:00:00"/>
    <d v="2021-06-01T00:00:00"/>
    <n v="200293"/>
    <x v="0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2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3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4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5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6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7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8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9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0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1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2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3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0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2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3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4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5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6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7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8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9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0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1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2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3"/>
    <n v="0"/>
    <n v="0"/>
    <n v="0.1"/>
    <n v="0"/>
    <n v="79861.850000000006"/>
    <n v="0"/>
    <n v="0"/>
    <n v="0"/>
    <n v="0"/>
    <n v="0"/>
    <n v="0"/>
    <n v="0"/>
    <n v="0"/>
    <n v="29337.49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0"/>
    <n v="0"/>
    <n v="0"/>
    <n v="0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"/>
    <n v="0"/>
    <n v="0"/>
    <n v="0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2"/>
    <n v="0"/>
    <n v="0"/>
    <n v="0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9"/>
    <x v="0"/>
    <n v="58922.35"/>
    <n v="58922.35"/>
    <n v="0.17399999999999999"/>
    <n v="854.37"/>
    <n v="27564.67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1"/>
    <n v="58922.35"/>
    <n v="58922.35"/>
    <n v="0.17399999999999999"/>
    <n v="854.37"/>
    <n v="28419.040000000001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2"/>
    <n v="58922.35"/>
    <n v="58922.35"/>
    <n v="0.17399999999999999"/>
    <n v="854.37"/>
    <n v="29273.41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3"/>
    <n v="58922.35"/>
    <n v="58922.35"/>
    <n v="0.17399999999999999"/>
    <n v="854.37"/>
    <n v="30127.78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4"/>
    <n v="58922.35"/>
    <n v="58922.35"/>
    <n v="0.17399999999999999"/>
    <n v="854.37"/>
    <n v="30982.15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5"/>
    <n v="58922.35"/>
    <n v="58922.35"/>
    <n v="0.17399999999999999"/>
    <n v="854.37"/>
    <n v="31836.52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6"/>
    <n v="58922.35"/>
    <n v="58922.35"/>
    <n v="0.17399999999999999"/>
    <n v="854.37"/>
    <n v="32690.89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7"/>
    <n v="58922.35"/>
    <n v="58922.35"/>
    <n v="0.17399999999999999"/>
    <n v="854.37"/>
    <n v="33545.26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8"/>
    <n v="58922.35"/>
    <n v="58922.35"/>
    <n v="0.17399999999999999"/>
    <n v="854.37"/>
    <n v="34399.629999999997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9"/>
    <n v="58922.35"/>
    <n v="58922.35"/>
    <n v="0.17399999999999999"/>
    <n v="854.37"/>
    <n v="35254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10"/>
    <n v="58922.35"/>
    <n v="58922.35"/>
    <n v="0.17399999999999999"/>
    <n v="854.37"/>
    <n v="36108.370000000003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11"/>
    <n v="58922.35"/>
    <n v="58922.35"/>
    <n v="0.17399999999999999"/>
    <n v="854.37"/>
    <n v="36962.74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12"/>
    <n v="58922.35"/>
    <n v="58922.35"/>
    <n v="0.17399999999999999"/>
    <n v="854.37"/>
    <n v="37817.11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49"/>
    <x v="13"/>
    <n v="58922.35"/>
    <n v="58922.35"/>
    <n v="0.17399999999999999"/>
    <n v="854.37"/>
    <n v="22130.74"/>
    <n v="0"/>
    <n v="0"/>
    <n v="0"/>
    <n v="0"/>
    <n v="0"/>
    <n v="0"/>
    <n v="0"/>
    <n v="-16540.740000000002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  <n v="854.37"/>
  </r>
  <r>
    <n v="1"/>
    <d v="2020-05-01T00:00:00"/>
    <d v="2021-06-01T00:00:00"/>
    <n v="200295"/>
    <x v="0"/>
    <n v="0"/>
    <n v="0"/>
    <n v="0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"/>
    <n v="0"/>
    <n v="0"/>
    <n v="0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2"/>
    <n v="0"/>
    <n v="0"/>
    <n v="0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0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2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3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4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5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6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7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8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9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0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1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2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3"/>
    <n v="0"/>
    <n v="0"/>
    <n v="0.17399999999999999"/>
    <n v="0"/>
    <n v="33606.58"/>
    <n v="0"/>
    <n v="0"/>
    <n v="0"/>
    <n v="0"/>
    <n v="0"/>
    <n v="0"/>
    <n v="0"/>
    <n v="0"/>
    <n v="16540.740000000002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0"/>
    <n v="0"/>
    <n v="0"/>
    <n v="0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"/>
    <n v="0"/>
    <n v="0"/>
    <n v="0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2"/>
    <n v="0"/>
    <n v="0"/>
    <n v="0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3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4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5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6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7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8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9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0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1"/>
    <n v="0"/>
    <n v="0"/>
    <n v="8.4000000000000005E-2"/>
    <n v="0"/>
    <n v="0"/>
    <n v="0"/>
    <n v="0"/>
    <n v="0"/>
    <n v="0"/>
    <n v="0"/>
    <n v="0"/>
    <n v="0"/>
    <n v="-683277.94"/>
    <n v="683277.94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2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3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0"/>
    <x v="0"/>
    <n v="3788710.65"/>
    <n v="3788710.65"/>
    <n v="8.4000000000000005E-2"/>
    <n v="26520.97"/>
    <n v="416474.24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88710.65"/>
    <n v="0"/>
    <n v="0"/>
    <n v="0"/>
    <n v="0"/>
    <n v="0"/>
    <n v="0"/>
    <n v="0"/>
    <n v="26520.97"/>
    <n v="26520.97"/>
  </r>
  <r>
    <n v="1"/>
    <d v="2020-05-01T00:00:00"/>
    <d v="2021-06-01T00:00:00"/>
    <n v="200250"/>
    <x v="1"/>
    <n v="3791668.45"/>
    <n v="3791668.45"/>
    <n v="8.4000000000000005E-2"/>
    <n v="26541.68"/>
    <n v="443015.92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1668.45"/>
    <n v="0"/>
    <n v="0"/>
    <n v="0"/>
    <n v="0"/>
    <n v="0"/>
    <n v="0"/>
    <n v="0"/>
    <n v="26541.68"/>
    <n v="26541.68"/>
  </r>
  <r>
    <n v="1"/>
    <d v="2020-05-01T00:00:00"/>
    <d v="2021-06-01T00:00:00"/>
    <n v="200250"/>
    <x v="2"/>
    <n v="3791935.04"/>
    <n v="3791935.04"/>
    <n v="8.4000000000000005E-2"/>
    <n v="26543.55"/>
    <n v="469559.47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1935.04"/>
    <n v="0"/>
    <n v="0"/>
    <n v="0"/>
    <n v="0"/>
    <n v="0"/>
    <n v="0"/>
    <n v="0"/>
    <n v="26543.55"/>
    <n v="26543.55"/>
  </r>
  <r>
    <n v="1"/>
    <d v="2020-05-01T00:00:00"/>
    <d v="2021-06-01T00:00:00"/>
    <n v="200250"/>
    <x v="3"/>
    <n v="3791935.04"/>
    <n v="3791935.04"/>
    <n v="8.4000000000000005E-2"/>
    <n v="26543.55"/>
    <n v="496103.02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1935.04"/>
    <n v="0"/>
    <n v="0"/>
    <n v="0"/>
    <n v="0"/>
    <n v="0"/>
    <n v="0"/>
    <n v="0"/>
    <n v="26543.55"/>
    <n v="26543.55"/>
  </r>
  <r>
    <n v="1"/>
    <d v="2020-05-01T00:00:00"/>
    <d v="2021-06-01T00:00:00"/>
    <n v="200250"/>
    <x v="4"/>
    <n v="3792967.96"/>
    <n v="3792967.96"/>
    <n v="8.4000000000000005E-2"/>
    <n v="26550.78"/>
    <n v="522653.8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2967.96"/>
    <n v="0"/>
    <n v="0"/>
    <n v="0"/>
    <n v="0"/>
    <n v="0"/>
    <n v="0"/>
    <n v="0"/>
    <n v="26550.78"/>
    <n v="26550.78"/>
  </r>
  <r>
    <n v="1"/>
    <d v="2020-05-01T00:00:00"/>
    <d v="2021-06-01T00:00:00"/>
    <n v="200250"/>
    <x v="5"/>
    <n v="3792967.96"/>
    <n v="3792967.96"/>
    <n v="8.4000000000000005E-2"/>
    <n v="26550.78"/>
    <n v="549204.57999999996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2967.96"/>
    <n v="0"/>
    <n v="0"/>
    <n v="0"/>
    <n v="0"/>
    <n v="0"/>
    <n v="0"/>
    <n v="0"/>
    <n v="26550.78"/>
    <n v="26550.78"/>
  </r>
  <r>
    <n v="1"/>
    <d v="2020-05-01T00:00:00"/>
    <d v="2021-06-01T00:00:00"/>
    <n v="200250"/>
    <x v="6"/>
    <n v="3792967.96"/>
    <n v="3792967.96"/>
    <n v="8.4000000000000005E-2"/>
    <n v="26550.78"/>
    <n v="575755.36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2967.96"/>
    <n v="0"/>
    <n v="0"/>
    <n v="0"/>
    <n v="0"/>
    <n v="0"/>
    <n v="0"/>
    <n v="0"/>
    <n v="26550.78"/>
    <n v="26550.78"/>
  </r>
  <r>
    <n v="1"/>
    <d v="2020-05-01T00:00:00"/>
    <d v="2021-06-01T00:00:00"/>
    <n v="200250"/>
    <x v="7"/>
    <n v="3792967.96"/>
    <n v="3792967.96"/>
    <n v="8.4000000000000005E-2"/>
    <n v="26550.78"/>
    <n v="602306.14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2967.96"/>
    <n v="0"/>
    <n v="0"/>
    <n v="0"/>
    <n v="0"/>
    <n v="0"/>
    <n v="0"/>
    <n v="0"/>
    <n v="26550.78"/>
    <n v="26550.78"/>
  </r>
  <r>
    <n v="1"/>
    <d v="2020-05-01T00:00:00"/>
    <d v="2021-06-01T00:00:00"/>
    <n v="200250"/>
    <x v="8"/>
    <n v="3956949.11"/>
    <n v="3956949.11"/>
    <n v="8.4000000000000005E-2"/>
    <n v="27698.639999999999"/>
    <n v="630004.78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956949.11"/>
    <n v="0"/>
    <n v="0"/>
    <n v="0"/>
    <n v="0"/>
    <n v="0"/>
    <n v="0"/>
    <n v="0"/>
    <n v="27698.639999999999"/>
    <n v="27698.639999999999"/>
  </r>
  <r>
    <n v="1"/>
    <d v="2020-05-01T00:00:00"/>
    <d v="2021-06-01T00:00:00"/>
    <n v="200250"/>
    <x v="9"/>
    <n v="3805226.11"/>
    <n v="3805226.11"/>
    <n v="8.4000000000000005E-2"/>
    <n v="26636.58"/>
    <n v="656641.36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805226.11"/>
    <n v="0"/>
    <n v="0"/>
    <n v="0"/>
    <n v="0"/>
    <n v="0"/>
    <n v="0"/>
    <n v="0"/>
    <n v="26636.58"/>
    <n v="26636.58"/>
  </r>
  <r>
    <n v="1"/>
    <d v="2020-05-01T00:00:00"/>
    <d v="2021-06-01T00:00:00"/>
    <n v="200250"/>
    <x v="10"/>
    <n v="3805226.11"/>
    <n v="3805226.11"/>
    <n v="8.4000000000000005E-2"/>
    <n v="26636.58"/>
    <n v="683277.94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805226.11"/>
    <n v="0"/>
    <n v="0"/>
    <n v="0"/>
    <n v="0"/>
    <n v="0"/>
    <n v="0"/>
    <n v="0"/>
    <n v="26636.58"/>
    <n v="26636.58"/>
  </r>
  <r>
    <n v="1"/>
    <d v="2020-05-01T00:00:00"/>
    <d v="2021-06-01T00:00:00"/>
    <n v="200250"/>
    <x v="11"/>
    <n v="3809808.28"/>
    <n v="3809808.28"/>
    <n v="8.4000000000000005E-2"/>
    <n v="26668.66"/>
    <n v="276327.67999999999"/>
    <n v="0"/>
    <n v="0"/>
    <n v="0"/>
    <n v="0"/>
    <n v="0"/>
    <n v="0"/>
    <n v="0"/>
    <n v="-683277.94"/>
    <n v="249659.02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809808.28"/>
    <n v="0"/>
    <n v="0"/>
    <n v="0"/>
    <n v="0"/>
    <n v="0"/>
    <n v="0"/>
    <n v="0"/>
    <n v="26668.66"/>
    <n v="26668.66"/>
  </r>
  <r>
    <n v="1"/>
    <d v="2020-05-01T00:00:00"/>
    <d v="2021-06-01T00:00:00"/>
    <n v="200250"/>
    <x v="12"/>
    <n v="1417859.17"/>
    <n v="1417859.17"/>
    <n v="8.4000000000000005E-2"/>
    <n v="9925.01"/>
    <n v="286252.69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1417859.17"/>
    <n v="0"/>
    <n v="0"/>
    <n v="0"/>
    <n v="0"/>
    <n v="0"/>
    <n v="0"/>
    <n v="0"/>
    <n v="9925.01"/>
    <n v="9925.01"/>
  </r>
  <r>
    <n v="1"/>
    <d v="2020-05-01T00:00:00"/>
    <d v="2021-06-01T00:00:00"/>
    <n v="200250"/>
    <x v="13"/>
    <n v="1325317.92"/>
    <n v="1325317.92"/>
    <n v="8.4000000000000005E-2"/>
    <n v="9277.23"/>
    <n v="239051.11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-56478.81"/>
    <x v="3"/>
    <n v="0"/>
    <n v="0"/>
    <n v="0"/>
    <n v="1325317.92"/>
    <n v="0"/>
    <n v="0"/>
    <n v="0"/>
    <n v="0"/>
    <n v="0"/>
    <n v="0"/>
    <n v="0"/>
    <n v="9277.23"/>
    <n v="-47201.58"/>
  </r>
  <r>
    <n v="1"/>
    <d v="2020-05-01T00:00:00"/>
    <d v="2021-06-01T00:00:00"/>
    <n v="200296"/>
    <x v="0"/>
    <n v="221130.54"/>
    <n v="221130.54"/>
    <n v="8.4000000000000005E-2"/>
    <n v="1547.91"/>
    <n v="113326.3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1"/>
    <n v="221130.54"/>
    <n v="221130.54"/>
    <n v="8.4000000000000005E-2"/>
    <n v="1547.91"/>
    <n v="114874.21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2"/>
    <n v="221130.54"/>
    <n v="221130.54"/>
    <n v="8.4000000000000005E-2"/>
    <n v="1547.91"/>
    <n v="116422.12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3"/>
    <n v="221130.54"/>
    <n v="221130.54"/>
    <n v="8.4000000000000005E-2"/>
    <n v="1547.91"/>
    <n v="117970.03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4"/>
    <n v="221130.54"/>
    <n v="221130.54"/>
    <n v="8.4000000000000005E-2"/>
    <n v="1547.91"/>
    <n v="119517.94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5"/>
    <n v="221130.54"/>
    <n v="221130.54"/>
    <n v="8.4000000000000005E-2"/>
    <n v="1547.91"/>
    <n v="121065.85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6"/>
    <n v="221130.54"/>
    <n v="221130.54"/>
    <n v="8.4000000000000005E-2"/>
    <n v="1547.91"/>
    <n v="122613.75999999999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7"/>
    <n v="221130.54"/>
    <n v="221130.54"/>
    <n v="8.4000000000000005E-2"/>
    <n v="1547.91"/>
    <n v="124161.67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8"/>
    <n v="221130.54"/>
    <n v="221130.54"/>
    <n v="8.4000000000000005E-2"/>
    <n v="1547.91"/>
    <n v="125709.58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9"/>
    <n v="221130.54"/>
    <n v="221130.54"/>
    <n v="8.4000000000000005E-2"/>
    <n v="1547.91"/>
    <n v="127257.49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10"/>
    <n v="221130.54"/>
    <n v="221130.54"/>
    <n v="8.4000000000000005E-2"/>
    <n v="1547.91"/>
    <n v="128805.4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11"/>
    <n v="221130.54"/>
    <n v="221130.54"/>
    <n v="8.4000000000000005E-2"/>
    <n v="1547.91"/>
    <n v="130745.86"/>
    <n v="0"/>
    <n v="0"/>
    <n v="0"/>
    <n v="0"/>
    <n v="0"/>
    <n v="0"/>
    <n v="0"/>
    <n v="0"/>
    <n v="392.55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  <n v="1547.91"/>
  </r>
  <r>
    <n v="1"/>
    <d v="2020-05-01T00:00:00"/>
    <d v="2021-06-01T00:00:00"/>
    <n v="200296"/>
    <x v="12"/>
    <n v="239606.16"/>
    <n v="239606.16"/>
    <n v="8.4000000000000005E-2"/>
    <n v="1677.24"/>
    <n v="132423.1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39606.16"/>
    <n v="0"/>
    <n v="0"/>
    <n v="0"/>
    <n v="0"/>
    <n v="0"/>
    <n v="0"/>
    <n v="0"/>
    <n v="1677.24"/>
    <n v="1677.24"/>
  </r>
  <r>
    <n v="1"/>
    <d v="2020-05-01T00:00:00"/>
    <d v="2021-06-01T00:00:00"/>
    <n v="200296"/>
    <x v="13"/>
    <n v="289202.51"/>
    <n v="289202.51"/>
    <n v="8.4000000000000005E-2"/>
    <n v="2024.42"/>
    <n v="134447.51999999999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89202.51"/>
    <n v="0"/>
    <n v="0"/>
    <n v="0"/>
    <n v="0"/>
    <n v="0"/>
    <n v="0"/>
    <n v="0"/>
    <n v="2024.42"/>
    <n v="2024.42"/>
  </r>
  <r>
    <n v="1"/>
    <d v="2020-05-01T00:00:00"/>
    <d v="2021-06-01T00:00:00"/>
    <n v="200342"/>
    <x v="0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1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2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3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4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5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6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7"/>
    <n v="51084.22"/>
    <n v="51084.22"/>
    <n v="8.4000000000000005E-2"/>
    <n v="357.59"/>
    <n v="1121505.8600000001"/>
    <n v="0"/>
    <n v="0"/>
    <n v="-357.59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51084.22"/>
    <n v="0"/>
    <n v="0"/>
    <n v="0"/>
    <n v="0"/>
    <n v="0"/>
    <n v="0"/>
    <n v="0"/>
    <n v="0"/>
    <n v="0"/>
  </r>
  <r>
    <n v="1"/>
    <d v="2020-05-01T00:00:00"/>
    <d v="2021-06-01T00:00:00"/>
    <n v="200342"/>
    <x v="8"/>
    <n v="208085.55"/>
    <n v="208085.55"/>
    <n v="8.4000000000000005E-2"/>
    <n v="1456.6"/>
    <n v="1121505.8600000001"/>
    <n v="0"/>
    <n v="15668"/>
    <n v="-1456.6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08085.55"/>
    <n v="0"/>
    <n v="0"/>
    <n v="0"/>
    <n v="0"/>
    <n v="0"/>
    <n v="0"/>
    <n v="0"/>
    <n v="0"/>
    <n v="15668"/>
  </r>
  <r>
    <n v="1"/>
    <d v="2020-05-01T00:00:00"/>
    <d v="2021-06-01T00:00:00"/>
    <n v="200342"/>
    <x v="9"/>
    <n v="208279.87"/>
    <n v="208279.87"/>
    <n v="8.4000000000000005E-2"/>
    <n v="1457.96"/>
    <n v="1121505.8600000001"/>
    <n v="0"/>
    <n v="0"/>
    <n v="-1457.96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08279.87"/>
    <n v="0"/>
    <n v="0"/>
    <n v="0"/>
    <n v="0"/>
    <n v="0"/>
    <n v="0"/>
    <n v="0"/>
    <n v="0"/>
    <n v="0"/>
  </r>
  <r>
    <n v="1"/>
    <d v="2020-05-01T00:00:00"/>
    <d v="2021-06-01T00:00:00"/>
    <n v="200342"/>
    <x v="10"/>
    <n v="208279.87"/>
    <n v="208279.87"/>
    <n v="8.4000000000000005E-2"/>
    <n v="1457.96"/>
    <n v="1125878.3799999999"/>
    <n v="4372.5200000000004"/>
    <n v="0"/>
    <n v="-1457.96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08279.87"/>
    <n v="0"/>
    <n v="0"/>
    <n v="0"/>
    <n v="0"/>
    <n v="0"/>
    <n v="0"/>
    <n v="0"/>
    <n v="4372.5200000000004"/>
    <n v="4372.5200000000004"/>
  </r>
  <r>
    <n v="1"/>
    <d v="2020-05-01T00:00:00"/>
    <d v="2021-06-01T00:00:00"/>
    <n v="200342"/>
    <x v="11"/>
    <n v="208840.86"/>
    <n v="208840.86"/>
    <n v="8.4000000000000005E-2"/>
    <n v="1461.89"/>
    <n v="1560566.64"/>
    <n v="0"/>
    <n v="0"/>
    <n v="0"/>
    <n v="0"/>
    <n v="0"/>
    <n v="0"/>
    <n v="0"/>
    <n v="0"/>
    <n v="433226.37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08840.86"/>
    <n v="0"/>
    <n v="0"/>
    <n v="0"/>
    <n v="0"/>
    <n v="0"/>
    <n v="0"/>
    <n v="0"/>
    <n v="1461.89"/>
    <n v="1461.89"/>
  </r>
  <r>
    <n v="1"/>
    <d v="2020-05-01T00:00:00"/>
    <d v="2021-06-01T00:00:00"/>
    <n v="200342"/>
    <x v="12"/>
    <n v="2582314.35"/>
    <n v="2582314.35"/>
    <n v="8.4000000000000005E-2"/>
    <n v="18076.2"/>
    <n v="1578642.84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582314.35"/>
    <n v="0"/>
    <n v="0"/>
    <n v="0"/>
    <n v="0"/>
    <n v="0"/>
    <n v="0"/>
    <n v="0"/>
    <n v="18076.2"/>
    <n v="18076.2"/>
  </r>
  <r>
    <n v="1"/>
    <d v="2020-05-01T00:00:00"/>
    <d v="2021-06-01T00:00:00"/>
    <n v="200342"/>
    <x v="13"/>
    <n v="2582314.35"/>
    <n v="2582314.35"/>
    <n v="8.4000000000000005E-2"/>
    <n v="18076.2"/>
    <n v="1556920.14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-39798.9"/>
    <x v="3"/>
    <n v="0"/>
    <n v="15668"/>
    <n v="0"/>
    <n v="2582314.35"/>
    <n v="0"/>
    <n v="0"/>
    <n v="0"/>
    <n v="0"/>
    <n v="0"/>
    <n v="0"/>
    <n v="0"/>
    <n v="18076.2"/>
    <n v="-21722.7"/>
  </r>
  <r>
    <n v="1"/>
    <d v="2020-05-01T00:00:00"/>
    <d v="2021-06-01T00:00:00"/>
    <n v="179"/>
    <x v="0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2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3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4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5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6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7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8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9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0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1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2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3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4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5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6"/>
    <n v="18475.62"/>
    <n v="18475.62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18475.62"/>
    <n v="0"/>
    <n v="0"/>
    <n v="0"/>
    <n v="0"/>
    <n v="0"/>
    <n v="0"/>
    <n v="0"/>
    <n v="0"/>
    <n v="0"/>
  </r>
  <r>
    <n v="1"/>
    <d v="2020-05-01T00:00:00"/>
    <d v="2021-06-01T00:00:00"/>
    <n v="200251"/>
    <x v="7"/>
    <n v="18475.62"/>
    <n v="18475.62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18475.62"/>
    <n v="0"/>
    <n v="0"/>
    <n v="0"/>
    <n v="0"/>
    <n v="0"/>
    <n v="0"/>
    <n v="0"/>
    <n v="0"/>
    <n v="0"/>
  </r>
  <r>
    <n v="1"/>
    <d v="2020-05-01T00:00:00"/>
    <d v="2021-06-01T00:00:00"/>
    <n v="200251"/>
    <x v="8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9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4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5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6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7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8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9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4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5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6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7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8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9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0"/>
    <n v="0"/>
    <n v="0"/>
    <n v="0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"/>
    <n v="0"/>
    <n v="0"/>
    <n v="0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2"/>
    <n v="0"/>
    <n v="0"/>
    <n v="0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3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4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5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6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7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8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9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0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1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2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3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2"/>
    <x v="0"/>
    <n v="69324.58"/>
    <n v="69324.58"/>
    <n v="5.8000000000000003E-2"/>
    <n v="335.07"/>
    <n v="9776.2199999999993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1"/>
    <n v="69324.58"/>
    <n v="69324.58"/>
    <n v="5.8000000000000003E-2"/>
    <n v="335.07"/>
    <n v="10111.290000000001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2"/>
    <n v="69324.58"/>
    <n v="69324.58"/>
    <n v="5.8000000000000003E-2"/>
    <n v="335.07"/>
    <n v="10446.36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3"/>
    <n v="69324.58"/>
    <n v="69324.58"/>
    <n v="5.8000000000000003E-2"/>
    <n v="335.07"/>
    <n v="10781.43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4"/>
    <n v="69324.58"/>
    <n v="69324.58"/>
    <n v="5.8000000000000003E-2"/>
    <n v="335.07"/>
    <n v="11116.5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5"/>
    <n v="69324.58"/>
    <n v="69324.58"/>
    <n v="5.8000000000000003E-2"/>
    <n v="335.07"/>
    <n v="11451.57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6"/>
    <n v="69324.58"/>
    <n v="69324.58"/>
    <n v="5.8000000000000003E-2"/>
    <n v="335.07"/>
    <n v="11786.64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7"/>
    <n v="69324.58"/>
    <n v="69324.58"/>
    <n v="5.8000000000000003E-2"/>
    <n v="335.07"/>
    <n v="12121.71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8"/>
    <n v="69324.58"/>
    <n v="69324.58"/>
    <n v="5.8000000000000003E-2"/>
    <n v="335.07"/>
    <n v="12456.78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9"/>
    <n v="69324.58"/>
    <n v="69324.58"/>
    <n v="5.8000000000000003E-2"/>
    <n v="335.07"/>
    <n v="12791.85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10"/>
    <n v="69324.58"/>
    <n v="69324.58"/>
    <n v="5.8000000000000003E-2"/>
    <n v="335.07"/>
    <n v="13126.92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11"/>
    <n v="69324.58"/>
    <n v="69324.58"/>
    <n v="5.8000000000000003E-2"/>
    <n v="335.07"/>
    <n v="13461.99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12"/>
    <n v="69324.58"/>
    <n v="69324.58"/>
    <n v="5.8000000000000003E-2"/>
    <n v="335.07"/>
    <n v="13797.06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52"/>
    <x v="13"/>
    <n v="69324.58"/>
    <n v="69324.58"/>
    <n v="5.8000000000000003E-2"/>
    <n v="335.07"/>
    <n v="6130.35"/>
    <n v="0"/>
    <n v="0"/>
    <n v="0"/>
    <n v="0"/>
    <n v="0"/>
    <n v="0"/>
    <n v="0"/>
    <n v="-8001.78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  <n v="335.07"/>
  </r>
  <r>
    <n v="1"/>
    <d v="2020-05-01T00:00:00"/>
    <d v="2021-06-01T00:00:00"/>
    <n v="200298"/>
    <x v="0"/>
    <n v="0"/>
    <n v="0"/>
    <n v="0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"/>
    <n v="0"/>
    <n v="0"/>
    <n v="0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2"/>
    <n v="0"/>
    <n v="0"/>
    <n v="0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3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4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5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6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7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8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9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0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1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2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3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0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2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3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4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5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6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7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8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9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0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1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2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3"/>
    <n v="0"/>
    <n v="0"/>
    <n v="5.8000000000000003E-2"/>
    <n v="0"/>
    <n v="38381.47"/>
    <n v="0"/>
    <n v="0"/>
    <n v="0"/>
    <n v="0"/>
    <n v="0"/>
    <n v="0"/>
    <n v="0"/>
    <n v="0"/>
    <n v="8001.78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0"/>
    <n v="0"/>
    <n v="0"/>
    <n v="0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"/>
    <n v="0"/>
    <n v="0"/>
    <n v="0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2"/>
    <n v="0"/>
    <n v="0"/>
    <n v="0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0"/>
    <n v="0"/>
    <n v="0"/>
    <n v="0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1"/>
    <n v="0"/>
    <n v="0"/>
    <n v="0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2"/>
    <n v="0"/>
    <n v="0"/>
    <n v="0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12"/>
    <n v="18987.63"/>
    <n v="18987.63"/>
    <n v="0.17399999999999999"/>
    <n v="275.32"/>
    <n v="275.32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18987.63"/>
    <n v="0"/>
    <n v="0"/>
    <n v="0"/>
    <n v="0"/>
    <n v="0"/>
    <n v="0"/>
    <n v="0"/>
    <n v="275.32"/>
    <n v="275.32"/>
  </r>
  <r>
    <n v="1"/>
    <d v="2020-05-01T00:00:00"/>
    <d v="2021-06-01T00:00:00"/>
    <n v="200248"/>
    <x v="13"/>
    <n v="18987.63"/>
    <n v="18987.63"/>
    <n v="0.17399999999999999"/>
    <n v="275.32"/>
    <n v="275.32"/>
    <n v="275.32"/>
    <n v="0"/>
    <n v="-275.32"/>
    <n v="0"/>
    <n v="0"/>
    <n v="0"/>
    <n v="0"/>
    <n v="-275.32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18987.63"/>
    <n v="0"/>
    <n v="0"/>
    <n v="0"/>
    <n v="0"/>
    <n v="0"/>
    <n v="0"/>
    <n v="0"/>
    <n v="275.32"/>
    <n v="275.32"/>
  </r>
  <r>
    <n v="1"/>
    <d v="2020-05-01T00:00:00"/>
    <d v="2021-06-01T00:00:00"/>
    <n v="200294"/>
    <x v="0"/>
    <n v="0"/>
    <n v="0"/>
    <n v="0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"/>
    <n v="0"/>
    <n v="0"/>
    <n v="0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2"/>
    <n v="0"/>
    <n v="0"/>
    <n v="0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0"/>
    <n v="0"/>
    <n v="0"/>
    <n v="0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"/>
    <n v="0"/>
    <n v="0"/>
    <n v="0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2"/>
    <n v="0"/>
    <n v="0"/>
    <n v="0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3"/>
    <n v="0"/>
    <n v="0"/>
    <n v="0.17399999999999999"/>
    <n v="0"/>
    <n v="275.32"/>
    <n v="0"/>
    <n v="0"/>
    <n v="0"/>
    <n v="0"/>
    <n v="0"/>
    <n v="0"/>
    <n v="0"/>
    <n v="0"/>
    <n v="275.32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0"/>
    <n v="0"/>
    <n v="0"/>
    <n v="0"/>
    <n v="0"/>
    <n v="0"/>
    <n v="0"/>
    <n v="0"/>
    <n v="0"/>
    <n v="0"/>
    <n v="0"/>
    <n v="0"/>
    <n v="0"/>
    <n v="0"/>
    <n v="0"/>
    <n v="0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1"/>
    <n v="0"/>
    <n v="0"/>
    <n v="0"/>
    <n v="0"/>
    <n v="0"/>
    <n v="0"/>
    <n v="0"/>
    <n v="0"/>
    <n v="0"/>
    <n v="0"/>
    <n v="0"/>
    <n v="0"/>
    <n v="0"/>
    <n v="0"/>
    <n v="0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2"/>
    <n v="0"/>
    <n v="0"/>
    <n v="0"/>
    <n v="0"/>
    <n v="0"/>
    <n v="0"/>
    <n v="0"/>
    <n v="0"/>
    <n v="0"/>
    <n v="0"/>
    <n v="0"/>
    <n v="0"/>
    <n v="0"/>
    <n v="0"/>
    <n v="0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3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4"/>
    <n v="0"/>
    <n v="0"/>
    <n v="3.8461500000000003E-2"/>
    <n v="0"/>
    <n v="-15.2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181"/>
    <x v="5"/>
    <n v="0"/>
    <n v="0"/>
    <n v="3.8461500000000003E-2"/>
    <n v="0"/>
    <n v="-30.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181"/>
    <x v="6"/>
    <n v="0"/>
    <n v="0"/>
    <n v="3.8461500000000003E-2"/>
    <n v="0"/>
    <n v="-45.7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181"/>
    <x v="7"/>
    <n v="0"/>
    <n v="0"/>
    <n v="3.8461500000000003E-2"/>
    <n v="0"/>
    <n v="-61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181"/>
    <x v="8"/>
    <n v="0"/>
    <n v="0"/>
    <n v="3.8461500000000003E-2"/>
    <n v="0"/>
    <n v="-76.2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181"/>
    <x v="9"/>
    <n v="0"/>
    <n v="0"/>
    <n v="3.8461500000000003E-2"/>
    <n v="0"/>
    <n v="-91.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181"/>
    <x v="10"/>
    <n v="0"/>
    <n v="0"/>
    <n v="3.8461500000000003E-2"/>
    <n v="0"/>
    <n v="-106.7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181"/>
    <x v="11"/>
    <n v="0"/>
    <n v="0"/>
    <n v="3.8461500000000003E-2"/>
    <n v="0"/>
    <n v="-122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181"/>
    <x v="12"/>
    <n v="0"/>
    <n v="0"/>
    <n v="3.8461500000000003E-2"/>
    <n v="0"/>
    <n v="-137.2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181"/>
    <x v="13"/>
    <n v="0"/>
    <n v="0"/>
    <n v="3.8461500000000003E-2"/>
    <n v="0"/>
    <n v="-152.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-15.25"/>
  </r>
  <r>
    <n v="1"/>
    <d v="2020-05-01T00:00:00"/>
    <d v="2021-06-01T00:00:00"/>
    <n v="200253"/>
    <x v="0"/>
    <n v="28510.13"/>
    <n v="28510.13"/>
    <n v="3.8461500000000003E-2"/>
    <n v="91.38"/>
    <n v="2229.69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1"/>
    <n v="28510.13"/>
    <n v="28510.13"/>
    <n v="3.8461500000000003E-2"/>
    <n v="91.38"/>
    <n v="2321.0700000000002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2"/>
    <n v="28510.13"/>
    <n v="28510.13"/>
    <n v="3.8461500000000003E-2"/>
    <n v="91.38"/>
    <n v="2412.4499999999998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3"/>
    <n v="28510.13"/>
    <n v="28510.13"/>
    <n v="3.8461500000000003E-2"/>
    <n v="91.38"/>
    <n v="2503.83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4"/>
    <n v="28510.13"/>
    <n v="28510.13"/>
    <n v="3.8461500000000003E-2"/>
    <n v="91.38"/>
    <n v="2595.21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5"/>
    <n v="28510.13"/>
    <n v="28510.13"/>
    <n v="3.8461500000000003E-2"/>
    <n v="91.38"/>
    <n v="2686.59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6"/>
    <n v="28510.13"/>
    <n v="28510.13"/>
    <n v="3.8461500000000003E-2"/>
    <n v="91.38"/>
    <n v="2777.97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7"/>
    <n v="28510.13"/>
    <n v="28510.13"/>
    <n v="3.8461500000000003E-2"/>
    <n v="91.38"/>
    <n v="2869.35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8"/>
    <n v="28510.13"/>
    <n v="28510.13"/>
    <n v="3.8461500000000003E-2"/>
    <n v="91.38"/>
    <n v="2960.73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9"/>
    <n v="28510.13"/>
    <n v="28510.13"/>
    <n v="3.8461500000000003E-2"/>
    <n v="91.38"/>
    <n v="3052.11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10"/>
    <n v="28510.13"/>
    <n v="28510.13"/>
    <n v="3.8461500000000003E-2"/>
    <n v="91.38"/>
    <n v="3143.49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11"/>
    <n v="28510.13"/>
    <n v="28510.13"/>
    <n v="3.8461500000000003E-2"/>
    <n v="91.38"/>
    <n v="3234.87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12"/>
    <n v="28510.13"/>
    <n v="28510.13"/>
    <n v="3.8461500000000003E-2"/>
    <n v="91.38"/>
    <n v="3326.25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53"/>
    <x v="13"/>
    <n v="28510.13"/>
    <n v="28510.13"/>
    <n v="3.8461500000000003E-2"/>
    <n v="91.38"/>
    <n v="649.55999999999995"/>
    <n v="0"/>
    <n v="0"/>
    <n v="0"/>
    <n v="0"/>
    <n v="0"/>
    <n v="0"/>
    <n v="0"/>
    <n v="-2768.07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  <n v="91.38"/>
  </r>
  <r>
    <n v="1"/>
    <d v="2020-05-01T00:00:00"/>
    <d v="2021-06-01T00:00:00"/>
    <n v="200299"/>
    <x v="0"/>
    <n v="0"/>
    <n v="0"/>
    <n v="0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"/>
    <n v="0"/>
    <n v="0"/>
    <n v="0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2"/>
    <n v="0"/>
    <n v="0"/>
    <n v="0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3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4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5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6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7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8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9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0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1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2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3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0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2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3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4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5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6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7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8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9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0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1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2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3"/>
    <n v="0"/>
    <n v="0"/>
    <n v="3.8461500000000003E-2"/>
    <n v="0"/>
    <n v="13416.07"/>
    <n v="0"/>
    <n v="0"/>
    <n v="0"/>
    <n v="0"/>
    <n v="0"/>
    <n v="0"/>
    <n v="0"/>
    <n v="0"/>
    <n v="2768.07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0"/>
    <n v="0"/>
    <n v="0"/>
    <n v="0"/>
    <n v="0"/>
    <n v="0"/>
    <n v="0"/>
    <n v="0"/>
    <n v="0"/>
    <n v="0"/>
    <n v="0"/>
    <n v="0"/>
    <n v="0"/>
    <n v="0"/>
    <n v="0"/>
    <n v="0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1"/>
    <n v="0"/>
    <n v="0"/>
    <n v="0"/>
    <n v="0"/>
    <n v="0"/>
    <n v="0"/>
    <n v="0"/>
    <n v="0"/>
    <n v="0"/>
    <n v="0"/>
    <n v="0"/>
    <n v="0"/>
    <n v="0"/>
    <n v="0"/>
    <n v="0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2"/>
    <n v="0"/>
    <n v="0"/>
    <n v="0"/>
    <n v="0"/>
    <n v="0"/>
    <n v="0"/>
    <n v="0"/>
    <n v="0"/>
    <n v="0"/>
    <n v="0"/>
    <n v="0"/>
    <n v="0"/>
    <n v="0"/>
    <n v="0"/>
    <n v="0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3"/>
    <n v="0"/>
    <n v="0"/>
    <n v="6.6666699999999995E-2"/>
    <n v="0"/>
    <n v="0"/>
    <n v="0"/>
    <n v="0"/>
    <n v="0"/>
    <n v="0"/>
    <n v="0"/>
    <n v="0"/>
    <n v="0"/>
    <n v="0"/>
    <n v="0"/>
    <n v="0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4"/>
    <n v="0"/>
    <n v="0"/>
    <n v="6.6666699999999995E-2"/>
    <n v="0"/>
    <n v="963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182"/>
    <x v="5"/>
    <n v="0"/>
    <n v="0"/>
    <n v="6.6666699999999995E-2"/>
    <n v="0"/>
    <n v="1927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182"/>
    <x v="6"/>
    <n v="0"/>
    <n v="0"/>
    <n v="6.6666699999999995E-2"/>
    <n v="0"/>
    <n v="2890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182"/>
    <x v="7"/>
    <n v="0"/>
    <n v="0"/>
    <n v="6.6666699999999995E-2"/>
    <n v="0"/>
    <n v="3854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182"/>
    <x v="8"/>
    <n v="0"/>
    <n v="0"/>
    <n v="6.6666699999999995E-2"/>
    <n v="0"/>
    <n v="4817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182"/>
    <x v="9"/>
    <n v="0"/>
    <n v="0"/>
    <n v="6.6666699999999995E-2"/>
    <n v="0"/>
    <n v="5781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182"/>
    <x v="10"/>
    <n v="0"/>
    <n v="0"/>
    <n v="6.6666699999999995E-2"/>
    <n v="0"/>
    <n v="6744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182"/>
    <x v="11"/>
    <n v="0"/>
    <n v="0"/>
    <n v="6.6666699999999995E-2"/>
    <n v="0"/>
    <n v="7708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182"/>
    <x v="12"/>
    <n v="0"/>
    <n v="0"/>
    <n v="6.6666699999999995E-2"/>
    <n v="0"/>
    <n v="8671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182"/>
    <x v="13"/>
    <n v="0"/>
    <n v="0"/>
    <n v="6.6666699999999995E-2"/>
    <n v="0"/>
    <n v="963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963.5"/>
  </r>
  <r>
    <n v="1"/>
    <d v="2020-05-01T00:00:00"/>
    <d v="2021-06-01T00:00:00"/>
    <n v="200254"/>
    <x v="0"/>
    <n v="593590.9"/>
    <n v="593590.9"/>
    <n v="6.6666699999999995E-2"/>
    <n v="3297.73"/>
    <n v="-22063.119999999999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-4041.04"/>
    <x v="3"/>
    <n v="0"/>
    <n v="0"/>
    <n v="0"/>
    <n v="593590.9"/>
    <n v="0"/>
    <n v="0"/>
    <n v="0"/>
    <n v="0"/>
    <n v="0"/>
    <n v="0"/>
    <n v="0"/>
    <n v="3297.73"/>
    <n v="-743.31"/>
  </r>
  <r>
    <n v="1"/>
    <d v="2020-05-01T00:00:00"/>
    <d v="2021-06-01T00:00:00"/>
    <n v="200254"/>
    <x v="1"/>
    <n v="589549.86"/>
    <n v="589549.86"/>
    <n v="6.6666699999999995E-2"/>
    <n v="3275.28"/>
    <n v="-18787.84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89549.86"/>
    <n v="0"/>
    <n v="0"/>
    <n v="0"/>
    <n v="0"/>
    <n v="0"/>
    <n v="0"/>
    <n v="0"/>
    <n v="3275.28"/>
    <n v="3275.28"/>
  </r>
  <r>
    <n v="1"/>
    <d v="2020-05-01T00:00:00"/>
    <d v="2021-06-01T00:00:00"/>
    <n v="200254"/>
    <x v="2"/>
    <n v="589549.86"/>
    <n v="589549.86"/>
    <n v="6.6666699999999995E-2"/>
    <n v="3275.28"/>
    <n v="-50243.15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-34730.590000000004"/>
    <x v="3"/>
    <n v="0"/>
    <n v="0"/>
    <n v="0"/>
    <n v="589549.86"/>
    <n v="0"/>
    <n v="0"/>
    <n v="0"/>
    <n v="0"/>
    <n v="0"/>
    <n v="0"/>
    <n v="0"/>
    <n v="3275.28"/>
    <n v="-31455.310000000005"/>
  </r>
  <r>
    <n v="1"/>
    <d v="2020-05-01T00:00:00"/>
    <d v="2021-06-01T00:00:00"/>
    <n v="200254"/>
    <x v="3"/>
    <n v="554819.27"/>
    <n v="554819.27"/>
    <n v="6.6666699999999995E-2"/>
    <n v="3082.33"/>
    <n v="-47160.82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54819.27"/>
    <n v="0"/>
    <n v="0"/>
    <n v="0"/>
    <n v="0"/>
    <n v="0"/>
    <n v="0"/>
    <n v="0"/>
    <n v="3082.33"/>
    <n v="3082.33"/>
  </r>
  <r>
    <n v="1"/>
    <d v="2020-05-01T00:00:00"/>
    <d v="2021-06-01T00:00:00"/>
    <n v="200254"/>
    <x v="4"/>
    <n v="554819.27"/>
    <n v="554819.27"/>
    <n v="6.6666699999999995E-2"/>
    <n v="3082.33"/>
    <n v="-46368.02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-2289.5300000000002"/>
    <x v="3"/>
    <n v="0"/>
    <n v="0"/>
    <n v="0"/>
    <n v="554819.27"/>
    <n v="0"/>
    <n v="0"/>
    <n v="0"/>
    <n v="0"/>
    <n v="0"/>
    <n v="0"/>
    <n v="0"/>
    <n v="3082.33"/>
    <n v="792.79999999999973"/>
  </r>
  <r>
    <n v="1"/>
    <d v="2020-05-01T00:00:00"/>
    <d v="2021-06-01T00:00:00"/>
    <n v="200254"/>
    <x v="5"/>
    <n v="552529.74"/>
    <n v="552529.74"/>
    <n v="6.6666699999999995E-2"/>
    <n v="3069.61"/>
    <n v="-43298.41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52529.74"/>
    <n v="0"/>
    <n v="0"/>
    <n v="0"/>
    <n v="0"/>
    <n v="0"/>
    <n v="0"/>
    <n v="0"/>
    <n v="3069.61"/>
    <n v="3069.61"/>
  </r>
  <r>
    <n v="1"/>
    <d v="2020-05-01T00:00:00"/>
    <d v="2021-06-01T00:00:00"/>
    <n v="200254"/>
    <x v="6"/>
    <n v="552529.74"/>
    <n v="552529.74"/>
    <n v="6.6666699999999995E-2"/>
    <n v="3069.61"/>
    <n v="-40228.800000000003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52529.74"/>
    <n v="0"/>
    <n v="0"/>
    <n v="0"/>
    <n v="0"/>
    <n v="0"/>
    <n v="0"/>
    <n v="0"/>
    <n v="3069.61"/>
    <n v="3069.61"/>
  </r>
  <r>
    <n v="1"/>
    <d v="2020-05-01T00:00:00"/>
    <d v="2021-06-01T00:00:00"/>
    <n v="200254"/>
    <x v="7"/>
    <n v="552529.74"/>
    <n v="552529.74"/>
    <n v="6.6666699999999995E-2"/>
    <n v="3069.61"/>
    <n v="-60076.66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-22917.47"/>
    <x v="3"/>
    <n v="0"/>
    <n v="0"/>
    <n v="0"/>
    <n v="552529.74"/>
    <n v="0"/>
    <n v="0"/>
    <n v="0"/>
    <n v="0"/>
    <n v="0"/>
    <n v="0"/>
    <n v="0"/>
    <n v="3069.61"/>
    <n v="-19847.86"/>
  </r>
  <r>
    <n v="1"/>
    <d v="2020-05-01T00:00:00"/>
    <d v="2021-06-01T00:00:00"/>
    <n v="200254"/>
    <x v="8"/>
    <n v="529612.27"/>
    <n v="529612.27"/>
    <n v="6.6666699999999995E-2"/>
    <n v="2942.29"/>
    <n v="-57134.37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  <n v="2942.29"/>
  </r>
  <r>
    <n v="1"/>
    <d v="2020-05-01T00:00:00"/>
    <d v="2021-06-01T00:00:00"/>
    <n v="200254"/>
    <x v="9"/>
    <n v="529612.27"/>
    <n v="529612.27"/>
    <n v="6.6666699999999995E-2"/>
    <n v="2942.29"/>
    <n v="-54192.08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  <n v="2942.29"/>
  </r>
  <r>
    <n v="1"/>
    <d v="2020-05-01T00:00:00"/>
    <d v="2021-06-01T00:00:00"/>
    <n v="200254"/>
    <x v="10"/>
    <n v="529612.27"/>
    <n v="529612.27"/>
    <n v="6.6666699999999995E-2"/>
    <n v="2942.29"/>
    <n v="-51249.79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  <n v="2942.29"/>
  </r>
  <r>
    <n v="1"/>
    <d v="2020-05-01T00:00:00"/>
    <d v="2021-06-01T00:00:00"/>
    <n v="200254"/>
    <x v="11"/>
    <n v="529612.27"/>
    <n v="529612.27"/>
    <n v="6.6666699999999995E-2"/>
    <n v="2942.29"/>
    <n v="-48307.5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  <n v="2942.29"/>
  </r>
  <r>
    <n v="1"/>
    <d v="2020-05-01T00:00:00"/>
    <d v="2021-06-01T00:00:00"/>
    <n v="200254"/>
    <x v="12"/>
    <n v="529612.27"/>
    <n v="529612.27"/>
    <n v="6.6666699999999995E-2"/>
    <n v="2942.29"/>
    <n v="-45365.21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  <n v="2942.29"/>
  </r>
  <r>
    <n v="1"/>
    <d v="2020-05-01T00:00:00"/>
    <d v="2021-06-01T00:00:00"/>
    <n v="200254"/>
    <x v="13"/>
    <n v="529612.27"/>
    <n v="529612.27"/>
    <n v="6.6666699999999995E-2"/>
    <n v="2942.29"/>
    <n v="-9969.06"/>
    <n v="0"/>
    <n v="0"/>
    <n v="0"/>
    <n v="0"/>
    <n v="0"/>
    <n v="0"/>
    <n v="0"/>
    <n v="32453.86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  <n v="2942.29"/>
  </r>
  <r>
    <n v="1"/>
    <d v="2020-05-01T00:00:00"/>
    <d v="2021-06-01T00:00:00"/>
    <n v="200300"/>
    <x v="0"/>
    <n v="140848.72"/>
    <n v="140848.72"/>
    <n v="6.6666699999999995E-2"/>
    <n v="782.49"/>
    <n v="54031.68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0848.72"/>
    <n v="0"/>
    <n v="0"/>
    <n v="0"/>
    <n v="0"/>
    <n v="0"/>
    <n v="0"/>
    <n v="0"/>
    <n v="782.49"/>
    <n v="782.49"/>
  </r>
  <r>
    <n v="1"/>
    <d v="2020-05-01T00:00:00"/>
    <d v="2021-06-01T00:00:00"/>
    <n v="200300"/>
    <x v="1"/>
    <n v="140848.72"/>
    <n v="140848.72"/>
    <n v="6.6666699999999995E-2"/>
    <n v="782.49"/>
    <n v="54814.17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0848.72"/>
    <n v="0"/>
    <n v="0"/>
    <n v="0"/>
    <n v="0"/>
    <n v="0"/>
    <n v="0"/>
    <n v="0"/>
    <n v="782.49"/>
    <n v="782.49"/>
  </r>
  <r>
    <n v="1"/>
    <d v="2020-05-01T00:00:00"/>
    <d v="2021-06-01T00:00:00"/>
    <n v="200300"/>
    <x v="2"/>
    <n v="140848.72"/>
    <n v="140848.72"/>
    <n v="6.6666699999999995E-2"/>
    <n v="782.49"/>
    <n v="55596.66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0848.72"/>
    <n v="0"/>
    <n v="0"/>
    <n v="0"/>
    <n v="0"/>
    <n v="0"/>
    <n v="0"/>
    <n v="0"/>
    <n v="782.49"/>
    <n v="782.49"/>
  </r>
  <r>
    <n v="1"/>
    <d v="2020-05-01T00:00:00"/>
    <d v="2021-06-01T00:00:00"/>
    <n v="200300"/>
    <x v="3"/>
    <n v="140848.72"/>
    <n v="140848.72"/>
    <n v="6.6666699999999995E-2"/>
    <n v="782.49"/>
    <n v="56379.15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0848.72"/>
    <n v="0"/>
    <n v="0"/>
    <n v="0"/>
    <n v="0"/>
    <n v="0"/>
    <n v="0"/>
    <n v="0"/>
    <n v="782.49"/>
    <n v="782.49"/>
  </r>
  <r>
    <n v="1"/>
    <d v="2020-05-01T00:00:00"/>
    <d v="2021-06-01T00:00:00"/>
    <n v="200300"/>
    <x v="4"/>
    <n v="143073.14000000001"/>
    <n v="143073.14000000001"/>
    <n v="6.6666699999999995E-2"/>
    <n v="794.85"/>
    <n v="57174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3073.14000000001"/>
    <n v="0"/>
    <n v="0"/>
    <n v="0"/>
    <n v="0"/>
    <n v="0"/>
    <n v="0"/>
    <n v="0"/>
    <n v="794.85"/>
    <n v="794.85"/>
  </r>
  <r>
    <n v="1"/>
    <d v="2020-05-01T00:00:00"/>
    <d v="2021-06-01T00:00:00"/>
    <n v="200300"/>
    <x v="5"/>
    <n v="173519.77"/>
    <n v="173519.77"/>
    <n v="6.6666699999999995E-2"/>
    <n v="964"/>
    <n v="58138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73519.77"/>
    <n v="0"/>
    <n v="0"/>
    <n v="0"/>
    <n v="0"/>
    <n v="0"/>
    <n v="0"/>
    <n v="0"/>
    <n v="964"/>
    <n v="964"/>
  </r>
  <r>
    <n v="1"/>
    <d v="2020-05-01T00:00:00"/>
    <d v="2021-06-01T00:00:00"/>
    <n v="200300"/>
    <x v="6"/>
    <n v="175823.98"/>
    <n v="175823.98"/>
    <n v="6.6666699999999995E-2"/>
    <n v="976.8"/>
    <n v="59114.8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75823.98"/>
    <n v="0"/>
    <n v="0"/>
    <n v="0"/>
    <n v="0"/>
    <n v="0"/>
    <n v="0"/>
    <n v="0"/>
    <n v="976.80000000000007"/>
    <n v="976.8"/>
  </r>
  <r>
    <n v="1"/>
    <d v="2020-05-01T00:00:00"/>
    <d v="2021-06-01T00:00:00"/>
    <n v="200300"/>
    <x v="7"/>
    <n v="175823.98"/>
    <n v="175823.98"/>
    <n v="6.6666699999999995E-2"/>
    <n v="976.8"/>
    <n v="60091.6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75823.98"/>
    <n v="0"/>
    <n v="0"/>
    <n v="0"/>
    <n v="0"/>
    <n v="0"/>
    <n v="0"/>
    <n v="0"/>
    <n v="976.80000000000007"/>
    <n v="976.8"/>
  </r>
  <r>
    <n v="1"/>
    <d v="2020-05-01T00:00:00"/>
    <d v="2021-06-01T00:00:00"/>
    <n v="200300"/>
    <x v="8"/>
    <n v="190606.58"/>
    <n v="190606.58"/>
    <n v="6.6666699999999995E-2"/>
    <n v="1058.93"/>
    <n v="61150.53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  <n v="1058.93"/>
  </r>
  <r>
    <n v="1"/>
    <d v="2020-05-01T00:00:00"/>
    <d v="2021-06-01T00:00:00"/>
    <n v="200300"/>
    <x v="9"/>
    <n v="190606.58"/>
    <n v="190606.58"/>
    <n v="6.6666699999999995E-2"/>
    <n v="1058.93"/>
    <n v="62209.46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  <n v="1058.93"/>
  </r>
  <r>
    <n v="1"/>
    <d v="2020-05-01T00:00:00"/>
    <d v="2021-06-01T00:00:00"/>
    <n v="200300"/>
    <x v="10"/>
    <n v="190606.58"/>
    <n v="190606.58"/>
    <n v="6.6666699999999995E-2"/>
    <n v="1058.93"/>
    <n v="63268.39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  <n v="1058.93"/>
  </r>
  <r>
    <n v="1"/>
    <d v="2020-05-01T00:00:00"/>
    <d v="2021-06-01T00:00:00"/>
    <n v="200300"/>
    <x v="11"/>
    <n v="190606.58"/>
    <n v="190606.58"/>
    <n v="6.6666699999999995E-2"/>
    <n v="1058.93"/>
    <n v="64327.32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  <n v="1058.93"/>
  </r>
  <r>
    <n v="1"/>
    <d v="2020-05-01T00:00:00"/>
    <d v="2021-06-01T00:00:00"/>
    <n v="200300"/>
    <x v="12"/>
    <n v="190606.58"/>
    <n v="190606.58"/>
    <n v="6.6666699999999995E-2"/>
    <n v="1058.93"/>
    <n v="65386.25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  <n v="1058.93"/>
  </r>
  <r>
    <n v="1"/>
    <d v="2020-05-01T00:00:00"/>
    <d v="2021-06-01T00:00:00"/>
    <n v="200300"/>
    <x v="13"/>
    <n v="190606.58"/>
    <n v="190606.58"/>
    <n v="6.6666699999999995E-2"/>
    <n v="1058.93"/>
    <n v="66155.97"/>
    <n v="0"/>
    <n v="0"/>
    <n v="0"/>
    <n v="0"/>
    <n v="0"/>
    <n v="0"/>
    <n v="0"/>
    <n v="0"/>
    <n v="-289.20999999999998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  <n v="1058.93"/>
  </r>
  <r>
    <n v="1"/>
    <d v="2020-05-01T00:00:00"/>
    <d v="2021-06-01T00:00:00"/>
    <n v="200346"/>
    <x v="0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1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2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3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4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5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6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7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8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9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10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11"/>
    <n v="5468.52"/>
    <n v="5468.52"/>
    <n v="6.6666699999999995E-2"/>
    <n v="30.38"/>
    <n v="386985.54"/>
    <n v="30.38"/>
    <n v="0"/>
    <n v="-30.38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5468.52"/>
    <n v="0"/>
    <n v="0"/>
    <n v="0"/>
    <n v="0"/>
    <n v="0"/>
    <n v="0"/>
    <n v="0"/>
    <n v="30.38"/>
    <n v="30.38"/>
  </r>
  <r>
    <n v="1"/>
    <d v="2020-05-01T00:00:00"/>
    <d v="2021-06-01T00:00:00"/>
    <n v="200346"/>
    <x v="12"/>
    <n v="5468.52"/>
    <n v="5468.52"/>
    <n v="6.6666699999999995E-2"/>
    <n v="30.38"/>
    <n v="387015.92"/>
    <n v="30.38"/>
    <n v="0"/>
    <n v="-30.38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5468.52"/>
    <n v="0"/>
    <n v="0"/>
    <n v="0"/>
    <n v="0"/>
    <n v="0"/>
    <n v="0"/>
    <n v="0"/>
    <n v="30.38"/>
    <n v="30.38"/>
  </r>
  <r>
    <n v="1"/>
    <d v="2020-05-01T00:00:00"/>
    <d v="2021-06-01T00:00:00"/>
    <n v="200346"/>
    <x v="13"/>
    <n v="5468.52"/>
    <n v="5468.52"/>
    <n v="6.6666699999999995E-2"/>
    <n v="30.38"/>
    <n v="354881.65"/>
    <n v="30.38"/>
    <n v="0"/>
    <n v="-30.38"/>
    <n v="0"/>
    <n v="0"/>
    <n v="0"/>
    <n v="0"/>
    <n v="0"/>
    <n v="-32164.65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5468.52"/>
    <n v="0"/>
    <n v="0"/>
    <n v="0"/>
    <n v="0"/>
    <n v="0"/>
    <n v="0"/>
    <n v="0"/>
    <n v="30.38"/>
    <n v="30.38"/>
  </r>
  <r>
    <n v="1"/>
    <d v="2020-05-01T00:00:00"/>
    <d v="2021-06-01T00:00:00"/>
    <n v="183"/>
    <x v="0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2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3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4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5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6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7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8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9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0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1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2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3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0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2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3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4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5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6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7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8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9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0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1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2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3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0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2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3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4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5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6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7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8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9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0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1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2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3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0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2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3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4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5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6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7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8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9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0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1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2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3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0"/>
    <n v="0"/>
    <n v="0"/>
    <n v="0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"/>
    <n v="0"/>
    <n v="0"/>
    <n v="0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2"/>
    <n v="0"/>
    <n v="0"/>
    <n v="0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3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4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5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6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7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8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9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0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1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2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3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6"/>
    <x v="0"/>
    <n v="883745.55"/>
    <n v="883745.55"/>
    <n v="5.0999999999999997E-2"/>
    <n v="3755.92"/>
    <n v="185895.38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  <n v="3755.92"/>
  </r>
  <r>
    <n v="1"/>
    <d v="2020-05-01T00:00:00"/>
    <d v="2021-06-01T00:00:00"/>
    <n v="200256"/>
    <x v="1"/>
    <n v="883745.55"/>
    <n v="883745.55"/>
    <n v="5.0999999999999997E-2"/>
    <n v="3755.92"/>
    <n v="189651.3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  <n v="3755.92"/>
  </r>
  <r>
    <n v="1"/>
    <d v="2020-05-01T00:00:00"/>
    <d v="2021-06-01T00:00:00"/>
    <n v="200256"/>
    <x v="2"/>
    <n v="883745.55"/>
    <n v="883745.55"/>
    <n v="5.0999999999999997E-2"/>
    <n v="3755.92"/>
    <n v="193407.22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  <n v="3755.92"/>
  </r>
  <r>
    <n v="1"/>
    <d v="2020-05-01T00:00:00"/>
    <d v="2021-06-01T00:00:00"/>
    <n v="200256"/>
    <x v="3"/>
    <n v="883745.55"/>
    <n v="883745.55"/>
    <n v="5.0999999999999997E-2"/>
    <n v="3755.92"/>
    <n v="197163.14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  <n v="3755.92"/>
  </r>
  <r>
    <n v="1"/>
    <d v="2020-05-01T00:00:00"/>
    <d v="2021-06-01T00:00:00"/>
    <n v="200256"/>
    <x v="4"/>
    <n v="883745.55"/>
    <n v="883745.55"/>
    <n v="5.0999999999999997E-2"/>
    <n v="3755.92"/>
    <n v="200919.06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  <n v="3755.92"/>
  </r>
  <r>
    <n v="1"/>
    <d v="2020-05-01T00:00:00"/>
    <d v="2021-06-01T00:00:00"/>
    <n v="200256"/>
    <x v="5"/>
    <n v="883745.55"/>
    <n v="883745.55"/>
    <n v="5.0999999999999997E-2"/>
    <n v="3755.92"/>
    <n v="204674.98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  <n v="3755.92"/>
  </r>
  <r>
    <n v="1"/>
    <d v="2020-05-01T00:00:00"/>
    <d v="2021-06-01T00:00:00"/>
    <n v="200256"/>
    <x v="6"/>
    <n v="883745.55"/>
    <n v="883745.55"/>
    <n v="5.0999999999999997E-2"/>
    <n v="3755.92"/>
    <n v="208430.9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  <n v="3755.92"/>
  </r>
  <r>
    <n v="1"/>
    <d v="2020-05-01T00:00:00"/>
    <d v="2021-06-01T00:00:00"/>
    <n v="200256"/>
    <x v="7"/>
    <n v="883745.55"/>
    <n v="883745.55"/>
    <n v="5.0999999999999997E-2"/>
    <n v="3755.92"/>
    <n v="190654.24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-21532.58"/>
    <x v="3"/>
    <n v="0"/>
    <n v="0"/>
    <n v="0"/>
    <n v="883745.55"/>
    <n v="0"/>
    <n v="0"/>
    <n v="0"/>
    <n v="0"/>
    <n v="0"/>
    <n v="0"/>
    <n v="0"/>
    <n v="3755.92"/>
    <n v="-17776.660000000003"/>
  </r>
  <r>
    <n v="1"/>
    <d v="2020-05-01T00:00:00"/>
    <d v="2021-06-01T00:00:00"/>
    <n v="200256"/>
    <x v="8"/>
    <n v="862212.97"/>
    <n v="862212.97"/>
    <n v="5.0999999999999997E-2"/>
    <n v="3664.41"/>
    <n v="194318.65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  <n v="3664.41"/>
  </r>
  <r>
    <n v="1"/>
    <d v="2020-05-01T00:00:00"/>
    <d v="2021-06-01T00:00:00"/>
    <n v="200256"/>
    <x v="9"/>
    <n v="862212.97"/>
    <n v="862212.97"/>
    <n v="5.0999999999999997E-2"/>
    <n v="3664.41"/>
    <n v="197983.06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  <n v="3664.41"/>
  </r>
  <r>
    <n v="1"/>
    <d v="2020-05-01T00:00:00"/>
    <d v="2021-06-01T00:00:00"/>
    <n v="200256"/>
    <x v="10"/>
    <n v="862212.97"/>
    <n v="862212.97"/>
    <n v="5.0999999999999997E-2"/>
    <n v="3664.41"/>
    <n v="201647.47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  <n v="3664.41"/>
  </r>
  <r>
    <n v="1"/>
    <d v="2020-05-01T00:00:00"/>
    <d v="2021-06-01T00:00:00"/>
    <n v="200256"/>
    <x v="11"/>
    <n v="862212.97"/>
    <n v="862212.97"/>
    <n v="5.0999999999999997E-2"/>
    <n v="3664.41"/>
    <n v="205311.88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  <n v="3664.41"/>
  </r>
  <r>
    <n v="1"/>
    <d v="2020-05-01T00:00:00"/>
    <d v="2021-06-01T00:00:00"/>
    <n v="200256"/>
    <x v="12"/>
    <n v="862212.97"/>
    <n v="862212.97"/>
    <n v="5.0999999999999997E-2"/>
    <n v="3664.41"/>
    <n v="208976.29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  <n v="3664.41"/>
  </r>
  <r>
    <n v="1"/>
    <d v="2020-05-01T00:00:00"/>
    <d v="2021-06-01T00:00:00"/>
    <n v="200256"/>
    <x v="13"/>
    <n v="862212.97"/>
    <n v="862212.97"/>
    <n v="5.0999999999999997E-2"/>
    <n v="3664.41"/>
    <n v="95233.09"/>
    <n v="0"/>
    <n v="0"/>
    <n v="0"/>
    <n v="0"/>
    <n v="0"/>
    <n v="0"/>
    <n v="0"/>
    <n v="-117407.61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  <n v="3664.41"/>
  </r>
  <r>
    <n v="1"/>
    <d v="2020-05-01T00:00:00"/>
    <d v="2021-06-01T00:00:00"/>
    <n v="200302"/>
    <x v="0"/>
    <n v="95136.76"/>
    <n v="95136.76"/>
    <n v="5.0999999999999997E-2"/>
    <n v="404.33"/>
    <n v="10000.33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1"/>
    <n v="95136.76"/>
    <n v="95136.76"/>
    <n v="5.0999999999999997E-2"/>
    <n v="404.33"/>
    <n v="10404.66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2"/>
    <n v="95136.76"/>
    <n v="95136.76"/>
    <n v="5.0999999999999997E-2"/>
    <n v="404.33"/>
    <n v="10808.99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3"/>
    <n v="95136.76"/>
    <n v="95136.76"/>
    <n v="5.0999999999999997E-2"/>
    <n v="404.33"/>
    <n v="11213.32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4"/>
    <n v="95136.76"/>
    <n v="95136.76"/>
    <n v="5.0999999999999997E-2"/>
    <n v="404.33"/>
    <n v="11617.65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5"/>
    <n v="95136.76"/>
    <n v="95136.76"/>
    <n v="5.0999999999999997E-2"/>
    <n v="404.33"/>
    <n v="12021.98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6"/>
    <n v="95136.76"/>
    <n v="95136.76"/>
    <n v="5.0999999999999997E-2"/>
    <n v="404.33"/>
    <n v="12426.31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7"/>
    <n v="95136.76"/>
    <n v="95136.76"/>
    <n v="5.0999999999999997E-2"/>
    <n v="404.33"/>
    <n v="12830.64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8"/>
    <n v="95136.76"/>
    <n v="95136.76"/>
    <n v="5.0999999999999997E-2"/>
    <n v="404.33"/>
    <n v="13234.97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9"/>
    <n v="95136.76"/>
    <n v="95136.76"/>
    <n v="5.0999999999999997E-2"/>
    <n v="404.33"/>
    <n v="13639.3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10"/>
    <n v="95136.76"/>
    <n v="95136.76"/>
    <n v="5.0999999999999997E-2"/>
    <n v="404.33"/>
    <n v="14043.63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11"/>
    <n v="95136.76"/>
    <n v="95136.76"/>
    <n v="5.0999999999999997E-2"/>
    <n v="404.33"/>
    <n v="14447.96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12"/>
    <n v="95136.76"/>
    <n v="95136.76"/>
    <n v="5.0999999999999997E-2"/>
    <n v="404.33"/>
    <n v="14852.29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02"/>
    <x v="13"/>
    <n v="95136.76"/>
    <n v="95136.76"/>
    <n v="5.0999999999999997E-2"/>
    <n v="404.33"/>
    <n v="15256.62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  <n v="404.33"/>
  </r>
  <r>
    <n v="1"/>
    <d v="2020-05-01T00:00:00"/>
    <d v="2021-06-01T00:00:00"/>
    <n v="200348"/>
    <x v="0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2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3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4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5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6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7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8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9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0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1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2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3"/>
    <n v="0"/>
    <n v="0"/>
    <n v="5.0999999999999997E-2"/>
    <n v="0"/>
    <n v="312010.96000000002"/>
    <n v="0"/>
    <n v="0"/>
    <n v="0"/>
    <n v="0"/>
    <n v="0"/>
    <n v="0"/>
    <n v="0"/>
    <n v="0"/>
    <n v="117407.61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0"/>
    <n v="0"/>
    <n v="0"/>
    <n v="0"/>
    <n v="0"/>
    <n v="0"/>
    <n v="0"/>
    <n v="0"/>
    <n v="0"/>
    <n v="0"/>
    <n v="0"/>
    <n v="0"/>
    <n v="0"/>
    <n v="0"/>
    <n v="0"/>
    <n v="0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1"/>
    <n v="0"/>
    <n v="0"/>
    <n v="0"/>
    <n v="0"/>
    <n v="0"/>
    <n v="0"/>
    <n v="0"/>
    <n v="0"/>
    <n v="0"/>
    <n v="0"/>
    <n v="0"/>
    <n v="0"/>
    <n v="0"/>
    <n v="0"/>
    <n v="0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2"/>
    <n v="0"/>
    <n v="0"/>
    <n v="0"/>
    <n v="0"/>
    <n v="0"/>
    <n v="0"/>
    <n v="0"/>
    <n v="0"/>
    <n v="0"/>
    <n v="0"/>
    <n v="0"/>
    <n v="0"/>
    <n v="0"/>
    <n v="0"/>
    <n v="0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3"/>
    <n v="0"/>
    <n v="0"/>
    <n v="7.6923080000000005E-2"/>
    <n v="0"/>
    <n v="0"/>
    <n v="0"/>
    <n v="0"/>
    <n v="0"/>
    <n v="0"/>
    <n v="0"/>
    <n v="0"/>
    <n v="0"/>
    <n v="0"/>
    <n v="0"/>
    <n v="0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4"/>
    <n v="0"/>
    <n v="0"/>
    <n v="7.6923080000000005E-2"/>
    <n v="0"/>
    <n v="3093.99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185"/>
    <x v="5"/>
    <n v="0"/>
    <n v="0"/>
    <n v="7.6923080000000005E-2"/>
    <n v="0"/>
    <n v="6187.98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185"/>
    <x v="6"/>
    <n v="0"/>
    <n v="0"/>
    <n v="7.6923080000000005E-2"/>
    <n v="0"/>
    <n v="9281.9699999999993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185"/>
    <x v="7"/>
    <n v="0"/>
    <n v="0"/>
    <n v="7.6923080000000005E-2"/>
    <n v="0"/>
    <n v="12375.96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185"/>
    <x v="8"/>
    <n v="0"/>
    <n v="0"/>
    <n v="7.6923080000000005E-2"/>
    <n v="0"/>
    <n v="15469.95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185"/>
    <x v="9"/>
    <n v="0"/>
    <n v="0"/>
    <n v="7.6923080000000005E-2"/>
    <n v="0"/>
    <n v="18563.939999999999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185"/>
    <x v="10"/>
    <n v="0"/>
    <n v="0"/>
    <n v="7.6923080000000005E-2"/>
    <n v="0"/>
    <n v="21657.93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185"/>
    <x v="11"/>
    <n v="0"/>
    <n v="0"/>
    <n v="7.6923080000000005E-2"/>
    <n v="0"/>
    <n v="24751.919999999998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185"/>
    <x v="12"/>
    <n v="0"/>
    <n v="0"/>
    <n v="7.6923080000000005E-2"/>
    <n v="0"/>
    <n v="27845.91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185"/>
    <x v="13"/>
    <n v="0"/>
    <n v="0"/>
    <n v="7.6923080000000005E-2"/>
    <n v="0"/>
    <n v="30939.9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3093.99"/>
  </r>
  <r>
    <n v="1"/>
    <d v="2020-05-01T00:00:00"/>
    <d v="2021-06-01T00:00:00"/>
    <n v="200257"/>
    <x v="0"/>
    <n v="998409.47"/>
    <n v="998409.47"/>
    <n v="7.6923080000000005E-2"/>
    <n v="6400.06"/>
    <n v="-1815.95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998409.47"/>
    <n v="0"/>
    <n v="0"/>
    <n v="0"/>
    <n v="0"/>
    <n v="0"/>
    <n v="0"/>
    <n v="0"/>
    <n v="6400.06"/>
    <n v="6400.06"/>
  </r>
  <r>
    <n v="1"/>
    <d v="2020-05-01T00:00:00"/>
    <d v="2021-06-01T00:00:00"/>
    <n v="200257"/>
    <x v="1"/>
    <n v="998409.47"/>
    <n v="998409.47"/>
    <n v="7.6923080000000005E-2"/>
    <n v="6400.06"/>
    <n v="4584.1099999999997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998409.47"/>
    <n v="0"/>
    <n v="0"/>
    <n v="0"/>
    <n v="0"/>
    <n v="0"/>
    <n v="0"/>
    <n v="0"/>
    <n v="6400.06"/>
    <n v="6400.06"/>
  </r>
  <r>
    <n v="1"/>
    <d v="2020-05-01T00:00:00"/>
    <d v="2021-06-01T00:00:00"/>
    <n v="200257"/>
    <x v="2"/>
    <n v="998409.47"/>
    <n v="998409.47"/>
    <n v="7.6923080000000005E-2"/>
    <n v="6400.06"/>
    <n v="9720.09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-1264.08"/>
    <x v="3"/>
    <n v="0"/>
    <n v="0"/>
    <n v="0"/>
    <n v="998409.47"/>
    <n v="0"/>
    <n v="0"/>
    <n v="0"/>
    <n v="0"/>
    <n v="0"/>
    <n v="0"/>
    <n v="0"/>
    <n v="6400.06"/>
    <n v="5135.9800000000005"/>
  </r>
  <r>
    <n v="1"/>
    <d v="2020-05-01T00:00:00"/>
    <d v="2021-06-01T00:00:00"/>
    <n v="200257"/>
    <x v="3"/>
    <n v="997145.39"/>
    <n v="997145.39"/>
    <n v="7.6923080000000005E-2"/>
    <n v="6391.96"/>
    <n v="16112.05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997145.39"/>
    <n v="0"/>
    <n v="0"/>
    <n v="0"/>
    <n v="0"/>
    <n v="0"/>
    <n v="0"/>
    <n v="0"/>
    <n v="6391.96"/>
    <n v="6391.96"/>
  </r>
  <r>
    <n v="1"/>
    <d v="2020-05-01T00:00:00"/>
    <d v="2021-06-01T00:00:00"/>
    <n v="200257"/>
    <x v="4"/>
    <n v="1005795.39"/>
    <n v="1005795.39"/>
    <n v="7.6923080000000005E-2"/>
    <n v="6447.41"/>
    <n v="22559.46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5795.39"/>
    <n v="0"/>
    <n v="0"/>
    <n v="0"/>
    <n v="0"/>
    <n v="0"/>
    <n v="0"/>
    <n v="0"/>
    <n v="6447.41"/>
    <n v="6447.41"/>
  </r>
  <r>
    <n v="1"/>
    <d v="2020-05-01T00:00:00"/>
    <d v="2021-06-01T00:00:00"/>
    <n v="200257"/>
    <x v="5"/>
    <n v="1005795.39"/>
    <n v="1005795.39"/>
    <n v="7.6923080000000005E-2"/>
    <n v="6447.41"/>
    <n v="29006.87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5795.39"/>
    <n v="0"/>
    <n v="0"/>
    <n v="0"/>
    <n v="0"/>
    <n v="0"/>
    <n v="0"/>
    <n v="0"/>
    <n v="6447.41"/>
    <n v="6447.41"/>
  </r>
  <r>
    <n v="1"/>
    <d v="2020-05-01T00:00:00"/>
    <d v="2021-06-01T00:00:00"/>
    <n v="200257"/>
    <x v="6"/>
    <n v="1005795.39"/>
    <n v="1005795.39"/>
    <n v="7.6923080000000005E-2"/>
    <n v="6447.41"/>
    <n v="35454.28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5795.39"/>
    <n v="0"/>
    <n v="0"/>
    <n v="0"/>
    <n v="0"/>
    <n v="0"/>
    <n v="0"/>
    <n v="0"/>
    <n v="6447.41"/>
    <n v="6447.41"/>
  </r>
  <r>
    <n v="1"/>
    <d v="2020-05-01T00:00:00"/>
    <d v="2021-06-01T00:00:00"/>
    <n v="200257"/>
    <x v="7"/>
    <n v="1007438.92"/>
    <n v="1007438.92"/>
    <n v="7.6923080000000005E-2"/>
    <n v="6457.94"/>
    <n v="18675.82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-23236.400000000001"/>
    <x v="3"/>
    <n v="0"/>
    <n v="0"/>
    <n v="0"/>
    <n v="1007438.92"/>
    <n v="0"/>
    <n v="0"/>
    <n v="0"/>
    <n v="0"/>
    <n v="0"/>
    <n v="0"/>
    <n v="0"/>
    <n v="6457.9400000000005"/>
    <n v="-16778.460000000003"/>
  </r>
  <r>
    <n v="1"/>
    <d v="2020-05-01T00:00:00"/>
    <d v="2021-06-01T00:00:00"/>
    <n v="200257"/>
    <x v="8"/>
    <n v="1000187.82"/>
    <n v="1000187.82"/>
    <n v="7.6923080000000005E-2"/>
    <n v="6411.46"/>
    <n v="25087.279999999999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0187.82"/>
    <n v="0"/>
    <n v="0"/>
    <n v="0"/>
    <n v="0"/>
    <n v="0"/>
    <n v="0"/>
    <n v="0"/>
    <n v="6411.46"/>
    <n v="6411.46"/>
  </r>
  <r>
    <n v="1"/>
    <d v="2020-05-01T00:00:00"/>
    <d v="2021-06-01T00:00:00"/>
    <n v="200257"/>
    <x v="9"/>
    <n v="1000187.82"/>
    <n v="1000187.82"/>
    <n v="7.6923080000000005E-2"/>
    <n v="6411.46"/>
    <n v="31498.74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0187.82"/>
    <n v="0"/>
    <n v="0"/>
    <n v="0"/>
    <n v="0"/>
    <n v="0"/>
    <n v="0"/>
    <n v="0"/>
    <n v="6411.46"/>
    <n v="6411.46"/>
  </r>
  <r>
    <n v="1"/>
    <d v="2020-05-01T00:00:00"/>
    <d v="2021-06-01T00:00:00"/>
    <n v="200257"/>
    <x v="10"/>
    <n v="1000187.82"/>
    <n v="1000187.82"/>
    <n v="7.6923080000000005E-2"/>
    <n v="6411.46"/>
    <n v="37910.199999999997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0187.82"/>
    <n v="0"/>
    <n v="0"/>
    <n v="0"/>
    <n v="0"/>
    <n v="0"/>
    <n v="0"/>
    <n v="0"/>
    <n v="6411.46"/>
    <n v="6411.46"/>
  </r>
  <r>
    <n v="1"/>
    <d v="2020-05-01T00:00:00"/>
    <d v="2021-06-01T00:00:00"/>
    <n v="200257"/>
    <x v="11"/>
    <n v="1052883.8899999999"/>
    <n v="1052883.8899999999"/>
    <n v="7.6923080000000005E-2"/>
    <n v="6749.26"/>
    <n v="18084.07"/>
    <n v="0"/>
    <n v="0"/>
    <n v="0"/>
    <n v="0"/>
    <n v="0"/>
    <n v="0"/>
    <n v="0"/>
    <n v="-26575.39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52883.8899999999"/>
    <n v="0"/>
    <n v="0"/>
    <n v="0"/>
    <n v="0"/>
    <n v="0"/>
    <n v="0"/>
    <n v="0"/>
    <n v="6749.26"/>
    <n v="6749.26"/>
  </r>
  <r>
    <n v="1"/>
    <d v="2020-05-01T00:00:00"/>
    <d v="2021-06-01T00:00:00"/>
    <n v="200257"/>
    <x v="12"/>
    <n v="292511.90000000002"/>
    <n v="292511.90000000002"/>
    <n v="7.6923080000000005E-2"/>
    <n v="1875.08"/>
    <n v="19959.150000000001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292511.90000000002"/>
    <n v="0"/>
    <n v="0"/>
    <n v="0"/>
    <n v="0"/>
    <n v="0"/>
    <n v="0"/>
    <n v="0"/>
    <n v="1875.08"/>
    <n v="1875.08"/>
  </r>
  <r>
    <n v="1"/>
    <d v="2020-05-01T00:00:00"/>
    <d v="2021-06-01T00:00:00"/>
    <n v="200257"/>
    <x v="13"/>
    <n v="292511.90000000002"/>
    <n v="292511.90000000002"/>
    <n v="7.6923080000000005E-2"/>
    <n v="1875.08"/>
    <n v="21834.23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292511.90000000002"/>
    <n v="0"/>
    <n v="0"/>
    <n v="0"/>
    <n v="0"/>
    <n v="0"/>
    <n v="0"/>
    <n v="0"/>
    <n v="1875.08"/>
    <n v="1875.08"/>
  </r>
  <r>
    <n v="1"/>
    <d v="2020-05-01T00:00:00"/>
    <d v="2021-06-01T00:00:00"/>
    <n v="200303"/>
    <x v="0"/>
    <n v="7748.16"/>
    <n v="7748.16"/>
    <n v="7.6923080000000005E-2"/>
    <n v="49.67"/>
    <n v="2405.85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1"/>
    <n v="7748.16"/>
    <n v="7748.16"/>
    <n v="7.6923080000000005E-2"/>
    <n v="49.67"/>
    <n v="2455.52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2"/>
    <n v="7748.16"/>
    <n v="7748.16"/>
    <n v="7.6923080000000005E-2"/>
    <n v="49.67"/>
    <n v="2505.19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3"/>
    <n v="7748.16"/>
    <n v="7748.16"/>
    <n v="7.6923080000000005E-2"/>
    <n v="49.67"/>
    <n v="2554.86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4"/>
    <n v="7748.16"/>
    <n v="7748.16"/>
    <n v="7.6923080000000005E-2"/>
    <n v="49.67"/>
    <n v="2604.5300000000002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5"/>
    <n v="7748.16"/>
    <n v="7748.16"/>
    <n v="7.6923080000000005E-2"/>
    <n v="49.67"/>
    <n v="2654.2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6"/>
    <n v="7748.16"/>
    <n v="7748.16"/>
    <n v="7.6923080000000005E-2"/>
    <n v="49.67"/>
    <n v="2703.87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7"/>
    <n v="7748.16"/>
    <n v="7748.16"/>
    <n v="7.6923080000000005E-2"/>
    <n v="49.67"/>
    <n v="2753.54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8"/>
    <n v="7748.16"/>
    <n v="7748.16"/>
    <n v="7.6923080000000005E-2"/>
    <n v="49.67"/>
    <n v="2803.21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9"/>
    <n v="7748.16"/>
    <n v="7748.16"/>
    <n v="7.6923080000000005E-2"/>
    <n v="49.67"/>
    <n v="2852.88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10"/>
    <n v="7748.16"/>
    <n v="7748.16"/>
    <n v="7.6923080000000005E-2"/>
    <n v="49.67"/>
    <n v="2902.55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11"/>
    <n v="7748.16"/>
    <n v="7748.16"/>
    <n v="7.6923080000000005E-2"/>
    <n v="49.67"/>
    <n v="3070.12"/>
    <n v="0"/>
    <n v="0"/>
    <n v="0"/>
    <n v="0"/>
    <n v="0"/>
    <n v="0"/>
    <n v="0"/>
    <n v="0"/>
    <n v="117.9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  <n v="49.67"/>
  </r>
  <r>
    <n v="1"/>
    <d v="2020-05-01T00:00:00"/>
    <d v="2021-06-01T00:00:00"/>
    <n v="200303"/>
    <x v="12"/>
    <n v="11362.75"/>
    <n v="11362.75"/>
    <n v="7.6923080000000005E-2"/>
    <n v="72.84"/>
    <n v="3142.96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11362.75"/>
    <n v="0"/>
    <n v="0"/>
    <n v="0"/>
    <n v="0"/>
    <n v="0"/>
    <n v="0"/>
    <n v="0"/>
    <n v="72.84"/>
    <n v="72.84"/>
  </r>
  <r>
    <n v="1"/>
    <d v="2020-05-01T00:00:00"/>
    <d v="2021-06-01T00:00:00"/>
    <n v="200303"/>
    <x v="13"/>
    <n v="11362.75"/>
    <n v="11362.75"/>
    <n v="7.6923080000000005E-2"/>
    <n v="72.84"/>
    <n v="3215.8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11362.75"/>
    <n v="0"/>
    <n v="0"/>
    <n v="0"/>
    <n v="0"/>
    <n v="0"/>
    <n v="0"/>
    <n v="0"/>
    <n v="72.84"/>
    <n v="72.84"/>
  </r>
  <r>
    <n v="1"/>
    <d v="2020-05-01T00:00:00"/>
    <d v="2021-06-01T00:00:00"/>
    <n v="200349"/>
    <x v="0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1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2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3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4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5"/>
    <n v="8215.51"/>
    <n v="8215.51"/>
    <n v="7.6923080000000005E-2"/>
    <n v="52.66"/>
    <n v="290407.64"/>
    <n v="0"/>
    <n v="0"/>
    <n v="-52.66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215.51"/>
    <n v="0"/>
    <n v="0"/>
    <n v="0"/>
    <n v="0"/>
    <n v="0"/>
    <n v="0"/>
    <n v="0"/>
    <n v="0"/>
    <n v="0"/>
  </r>
  <r>
    <n v="1"/>
    <d v="2020-05-01T00:00:00"/>
    <d v="2021-06-01T00:00:00"/>
    <n v="200349"/>
    <x v="6"/>
    <n v="8215.51"/>
    <n v="8215.51"/>
    <n v="7.6923080000000005E-2"/>
    <n v="52.66"/>
    <n v="290407.64"/>
    <n v="0"/>
    <n v="0"/>
    <n v="-52.66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215.51"/>
    <n v="0"/>
    <n v="0"/>
    <n v="0"/>
    <n v="0"/>
    <n v="0"/>
    <n v="0"/>
    <n v="0"/>
    <n v="0"/>
    <n v="0"/>
  </r>
  <r>
    <n v="1"/>
    <d v="2020-05-01T00:00:00"/>
    <d v="2021-06-01T00:00:00"/>
    <n v="200349"/>
    <x v="7"/>
    <n v="8215.51"/>
    <n v="8215.51"/>
    <n v="7.6923080000000005E-2"/>
    <n v="52.66"/>
    <n v="290407.64"/>
    <n v="0"/>
    <n v="0"/>
    <n v="-52.66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215.51"/>
    <n v="0"/>
    <n v="0"/>
    <n v="0"/>
    <n v="0"/>
    <n v="0"/>
    <n v="0"/>
    <n v="0"/>
    <n v="0"/>
    <n v="0"/>
  </r>
  <r>
    <n v="1"/>
    <d v="2020-05-01T00:00:00"/>
    <d v="2021-06-01T00:00:00"/>
    <n v="200349"/>
    <x v="8"/>
    <n v="92026.41"/>
    <n v="92026.41"/>
    <n v="7.6923080000000005E-2"/>
    <n v="589.91"/>
    <n v="290407.64"/>
    <n v="0"/>
    <n v="0"/>
    <n v="-589.91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92026.41"/>
    <n v="0"/>
    <n v="0"/>
    <n v="0"/>
    <n v="0"/>
    <n v="0"/>
    <n v="0"/>
    <n v="0"/>
    <n v="0"/>
    <n v="0"/>
  </r>
  <r>
    <n v="1"/>
    <d v="2020-05-01T00:00:00"/>
    <d v="2021-06-01T00:00:00"/>
    <n v="200349"/>
    <x v="9"/>
    <n v="92026.41"/>
    <n v="92026.41"/>
    <n v="7.6923080000000005E-2"/>
    <n v="589.91"/>
    <n v="290407.64"/>
    <n v="0"/>
    <n v="0"/>
    <n v="-589.91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92026.41"/>
    <n v="0"/>
    <n v="0"/>
    <n v="0"/>
    <n v="0"/>
    <n v="0"/>
    <n v="0"/>
    <n v="0"/>
    <n v="0"/>
    <n v="0"/>
  </r>
  <r>
    <n v="1"/>
    <d v="2020-05-01T00:00:00"/>
    <d v="2021-06-01T00:00:00"/>
    <n v="200349"/>
    <x v="10"/>
    <n v="92026.41"/>
    <n v="92026.41"/>
    <n v="7.6923080000000005E-2"/>
    <n v="589.91"/>
    <n v="292177.37"/>
    <n v="1769.73"/>
    <n v="0"/>
    <n v="-589.91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92026.41"/>
    <n v="0"/>
    <n v="0"/>
    <n v="0"/>
    <n v="0"/>
    <n v="0"/>
    <n v="0"/>
    <n v="0"/>
    <n v="1769.73"/>
    <n v="1769.73"/>
  </r>
  <r>
    <n v="1"/>
    <d v="2020-05-01T00:00:00"/>
    <d v="2021-06-01T00:00:00"/>
    <n v="200349"/>
    <x v="11"/>
    <n v="102478.77"/>
    <n v="102478.77"/>
    <n v="7.6923080000000005E-2"/>
    <n v="656.92"/>
    <n v="318596.33"/>
    <n v="0"/>
    <n v="0"/>
    <n v="0"/>
    <n v="0"/>
    <n v="0"/>
    <n v="0"/>
    <n v="0"/>
    <n v="0"/>
    <n v="26457.49"/>
    <n v="0"/>
    <n v="0"/>
    <s v="FN-3970-Comm Eq-FNSF"/>
    <x v="37"/>
    <n v="16"/>
    <s v="Nat Gas General Plant"/>
    <s v="397-Communication Equipment"/>
    <n v="0"/>
    <n v="-695.45"/>
    <x v="3"/>
    <n v="0"/>
    <n v="0"/>
    <n v="0"/>
    <n v="102478.77"/>
    <n v="0"/>
    <n v="0"/>
    <n v="0"/>
    <n v="0"/>
    <n v="0"/>
    <n v="0"/>
    <n v="0"/>
    <n v="656.92"/>
    <n v="-38.530000000000086"/>
  </r>
  <r>
    <n v="1"/>
    <d v="2020-05-01T00:00:00"/>
    <d v="2021-06-01T00:00:00"/>
    <n v="200349"/>
    <x v="12"/>
    <n v="858540.72"/>
    <n v="858540.72"/>
    <n v="7.6923080000000005E-2"/>
    <n v="5503.47"/>
    <n v="324099.8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58540.72"/>
    <n v="0"/>
    <n v="0"/>
    <n v="0"/>
    <n v="0"/>
    <n v="0"/>
    <n v="0"/>
    <n v="0"/>
    <n v="5503.47"/>
    <n v="5503.47"/>
  </r>
  <r>
    <n v="1"/>
    <d v="2020-05-01T00:00:00"/>
    <d v="2021-06-01T00:00:00"/>
    <n v="200349"/>
    <x v="13"/>
    <n v="858540.72"/>
    <n v="858540.72"/>
    <n v="7.6923080000000005E-2"/>
    <n v="5503.47"/>
    <n v="329603.27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58540.72"/>
    <n v="0"/>
    <n v="0"/>
    <n v="0"/>
    <n v="0"/>
    <n v="0"/>
    <n v="0"/>
    <n v="0"/>
    <n v="5503.47"/>
    <n v="5503.47"/>
  </r>
  <r>
    <n v="1"/>
    <d v="2020-05-01T00:00:00"/>
    <d v="2021-06-01T00:00:00"/>
    <n v="186"/>
    <x v="0"/>
    <n v="0"/>
    <n v="0"/>
    <n v="0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"/>
    <n v="0"/>
    <n v="0"/>
    <n v="0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2"/>
    <n v="0"/>
    <n v="0"/>
    <n v="0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4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5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6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7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8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9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0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1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2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0"/>
    <n v="0"/>
    <n v="0"/>
    <n v="0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"/>
    <n v="0"/>
    <n v="0"/>
    <n v="0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2"/>
    <n v="0"/>
    <n v="0"/>
    <n v="0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4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5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6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7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8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9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0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1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2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0"/>
    <n v="0"/>
    <n v="0"/>
    <n v="0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"/>
    <n v="0"/>
    <n v="0"/>
    <n v="0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2"/>
    <n v="0"/>
    <n v="0"/>
    <n v="0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4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5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6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7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8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9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0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1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2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0"/>
    <n v="0"/>
    <n v="0"/>
    <n v="0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"/>
    <n v="0"/>
    <n v="0"/>
    <n v="0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2"/>
    <n v="0"/>
    <n v="0"/>
    <n v="0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4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5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6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7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8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9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0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1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2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0"/>
    <n v="0"/>
    <n v="0"/>
    <n v="0"/>
    <n v="0"/>
    <n v="0"/>
    <n v="0"/>
    <n v="0"/>
    <n v="0"/>
    <n v="0"/>
    <n v="0"/>
    <n v="0"/>
    <n v="0"/>
    <n v="0"/>
    <n v="0"/>
    <n v="0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1"/>
    <n v="0"/>
    <n v="0"/>
    <n v="0"/>
    <n v="0"/>
    <n v="0"/>
    <n v="0"/>
    <n v="0"/>
    <n v="0"/>
    <n v="0"/>
    <n v="0"/>
    <n v="0"/>
    <n v="0"/>
    <n v="0"/>
    <n v="0"/>
    <n v="0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2"/>
    <n v="0"/>
    <n v="0"/>
    <n v="0"/>
    <n v="0"/>
    <n v="0"/>
    <n v="0"/>
    <n v="0"/>
    <n v="0"/>
    <n v="0"/>
    <n v="0"/>
    <n v="0"/>
    <n v="0"/>
    <n v="0"/>
    <n v="0"/>
    <n v="0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4"/>
    <n v="0"/>
    <n v="0"/>
    <n v="5.8823529999999999E-2"/>
    <n v="0"/>
    <n v="63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187"/>
    <x v="5"/>
    <n v="0"/>
    <n v="0"/>
    <n v="5.8823529999999999E-2"/>
    <n v="0"/>
    <n v="127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187"/>
    <x v="6"/>
    <n v="0"/>
    <n v="0"/>
    <n v="5.8823529999999999E-2"/>
    <n v="0"/>
    <n v="190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187"/>
    <x v="7"/>
    <n v="0"/>
    <n v="0"/>
    <n v="5.8823529999999999E-2"/>
    <n v="0"/>
    <n v="254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187"/>
    <x v="8"/>
    <n v="0"/>
    <n v="0"/>
    <n v="5.8823529999999999E-2"/>
    <n v="0"/>
    <n v="317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187"/>
    <x v="9"/>
    <n v="0"/>
    <n v="0"/>
    <n v="5.8823529999999999E-2"/>
    <n v="0"/>
    <n v="381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187"/>
    <x v="10"/>
    <n v="0"/>
    <n v="0"/>
    <n v="5.8823529999999999E-2"/>
    <n v="0"/>
    <n v="444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187"/>
    <x v="11"/>
    <n v="0"/>
    <n v="0"/>
    <n v="5.8823529999999999E-2"/>
    <n v="0"/>
    <n v="508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187"/>
    <x v="12"/>
    <n v="0"/>
    <n v="0"/>
    <n v="5.8823529999999999E-2"/>
    <n v="0"/>
    <n v="571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187"/>
    <x v="13"/>
    <n v="0"/>
    <n v="0"/>
    <n v="5.8823529999999999E-2"/>
    <n v="0"/>
    <n v="63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63.5"/>
  </r>
  <r>
    <n v="1"/>
    <d v="2020-05-01T00:00:00"/>
    <d v="2021-06-01T00:00:00"/>
    <n v="200259"/>
    <x v="0"/>
    <n v="204037.32"/>
    <n v="204037.32"/>
    <n v="5.8823529999999999E-2"/>
    <n v="1000.18"/>
    <n v="27509.8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  <n v="1000.18"/>
  </r>
  <r>
    <n v="1"/>
    <d v="2020-05-01T00:00:00"/>
    <d v="2021-06-01T00:00:00"/>
    <n v="200259"/>
    <x v="1"/>
    <n v="204037.32"/>
    <n v="204037.32"/>
    <n v="5.8823529999999999E-2"/>
    <n v="1000.18"/>
    <n v="28509.98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  <n v="1000.18"/>
  </r>
  <r>
    <n v="1"/>
    <d v="2020-05-01T00:00:00"/>
    <d v="2021-06-01T00:00:00"/>
    <n v="200259"/>
    <x v="2"/>
    <n v="204037.32"/>
    <n v="204037.32"/>
    <n v="5.8823529999999999E-2"/>
    <n v="1000.18"/>
    <n v="29510.16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  <n v="1000.18"/>
  </r>
  <r>
    <n v="1"/>
    <d v="2020-05-01T00:00:00"/>
    <d v="2021-06-01T00:00:00"/>
    <n v="200259"/>
    <x v="3"/>
    <n v="204037.32"/>
    <n v="204037.32"/>
    <n v="5.8823529999999999E-2"/>
    <n v="1000.18"/>
    <n v="30510.34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  <n v="1000.18"/>
  </r>
  <r>
    <n v="1"/>
    <d v="2020-05-01T00:00:00"/>
    <d v="2021-06-01T00:00:00"/>
    <n v="200259"/>
    <x v="4"/>
    <n v="204037.32"/>
    <n v="204037.32"/>
    <n v="5.8823529999999999E-2"/>
    <n v="1000.18"/>
    <n v="31510.52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  <n v="1000.18"/>
  </r>
  <r>
    <n v="1"/>
    <d v="2020-05-01T00:00:00"/>
    <d v="2021-06-01T00:00:00"/>
    <n v="200259"/>
    <x v="5"/>
    <n v="204037.32"/>
    <n v="204037.32"/>
    <n v="5.8823529999999999E-2"/>
    <n v="1000.18"/>
    <n v="32510.7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  <n v="1000.18"/>
  </r>
  <r>
    <n v="1"/>
    <d v="2020-05-01T00:00:00"/>
    <d v="2021-06-01T00:00:00"/>
    <n v="200259"/>
    <x v="6"/>
    <n v="204037.32"/>
    <n v="204037.32"/>
    <n v="5.8823529999999999E-2"/>
    <n v="1000.18"/>
    <n v="33510.879999999997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  <n v="1000.18"/>
  </r>
  <r>
    <n v="1"/>
    <d v="2020-05-01T00:00:00"/>
    <d v="2021-06-01T00:00:00"/>
    <n v="200259"/>
    <x v="7"/>
    <n v="204037.32"/>
    <n v="204037.32"/>
    <n v="5.8823529999999999E-2"/>
    <n v="1000.18"/>
    <n v="25435.5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-9075.5300000000007"/>
    <x v="3"/>
    <n v="0"/>
    <n v="0"/>
    <n v="0"/>
    <n v="204037.32"/>
    <n v="0"/>
    <n v="0"/>
    <n v="0"/>
    <n v="0"/>
    <n v="0"/>
    <n v="0"/>
    <n v="0"/>
    <n v="1000.1800000000001"/>
    <n v="-8075.35"/>
  </r>
  <r>
    <n v="1"/>
    <d v="2020-05-01T00:00:00"/>
    <d v="2021-06-01T00:00:00"/>
    <n v="200259"/>
    <x v="8"/>
    <n v="194961.79"/>
    <n v="194961.79"/>
    <n v="5.8823529999999999E-2"/>
    <n v="955.7"/>
    <n v="26391.2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  <n v="955.7"/>
  </r>
  <r>
    <n v="1"/>
    <d v="2020-05-01T00:00:00"/>
    <d v="2021-06-01T00:00:00"/>
    <n v="200259"/>
    <x v="9"/>
    <n v="194961.79"/>
    <n v="194961.79"/>
    <n v="5.8823529999999999E-2"/>
    <n v="955.7"/>
    <n v="27346.9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  <n v="955.7"/>
  </r>
  <r>
    <n v="1"/>
    <d v="2020-05-01T00:00:00"/>
    <d v="2021-06-01T00:00:00"/>
    <n v="200259"/>
    <x v="10"/>
    <n v="194961.79"/>
    <n v="194961.79"/>
    <n v="5.8823529999999999E-2"/>
    <n v="955.7"/>
    <n v="28302.6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  <n v="955.7"/>
  </r>
  <r>
    <n v="1"/>
    <d v="2020-05-01T00:00:00"/>
    <d v="2021-06-01T00:00:00"/>
    <n v="200259"/>
    <x v="11"/>
    <n v="194961.79"/>
    <n v="194961.79"/>
    <n v="5.8823529999999999E-2"/>
    <n v="955.7"/>
    <n v="29258.3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  <n v="955.7"/>
  </r>
  <r>
    <n v="1"/>
    <d v="2020-05-01T00:00:00"/>
    <d v="2021-06-01T00:00:00"/>
    <n v="200259"/>
    <x v="12"/>
    <n v="194961.79"/>
    <n v="194961.79"/>
    <n v="5.8823529999999999E-2"/>
    <n v="955.7"/>
    <n v="30214.0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  <n v="955.7"/>
  </r>
  <r>
    <n v="1"/>
    <d v="2020-05-01T00:00:00"/>
    <d v="2021-06-01T00:00:00"/>
    <n v="200259"/>
    <x v="13"/>
    <n v="194961.79"/>
    <n v="194961.79"/>
    <n v="5.8823529999999999E-2"/>
    <n v="955.7"/>
    <n v="10777.29"/>
    <n v="0"/>
    <n v="0"/>
    <n v="0"/>
    <n v="0"/>
    <n v="0"/>
    <n v="0"/>
    <n v="0"/>
    <n v="-20392.439999999999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  <n v="955.7"/>
  </r>
  <r>
    <n v="1"/>
    <d v="2020-05-01T00:00:00"/>
    <d v="2021-06-01T00:00:00"/>
    <n v="200305"/>
    <x v="0"/>
    <n v="0"/>
    <n v="0"/>
    <n v="0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"/>
    <n v="0"/>
    <n v="0"/>
    <n v="0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2"/>
    <n v="0"/>
    <n v="0"/>
    <n v="0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4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5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6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7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8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9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0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1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2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0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2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3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4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5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6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7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8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9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0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1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2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3"/>
    <n v="0"/>
    <n v="0"/>
    <n v="5.8823529999999999E-2"/>
    <n v="0"/>
    <n v="114914.65"/>
    <n v="0"/>
    <n v="0"/>
    <n v="0"/>
    <n v="0"/>
    <n v="0"/>
    <n v="0"/>
    <n v="0"/>
    <n v="0"/>
    <n v="20392.439999999999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0"/>
    <n v="0"/>
    <n v="0"/>
    <n v="0"/>
    <n v="0"/>
    <n v="0"/>
    <n v="0"/>
    <n v="0"/>
    <n v="0"/>
    <n v="0"/>
    <n v="0"/>
    <n v="0"/>
    <n v="0"/>
    <n v="0"/>
    <n v="0"/>
    <n v="0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1"/>
    <n v="0"/>
    <n v="0"/>
    <n v="0"/>
    <n v="0"/>
    <n v="0"/>
    <n v="0"/>
    <n v="0"/>
    <n v="0"/>
    <n v="0"/>
    <n v="0"/>
    <n v="0"/>
    <n v="0"/>
    <n v="0"/>
    <n v="0"/>
    <n v="0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2"/>
    <n v="0"/>
    <n v="0"/>
    <n v="0"/>
    <n v="0"/>
    <n v="0"/>
    <n v="0"/>
    <n v="0"/>
    <n v="0"/>
    <n v="0"/>
    <n v="0"/>
    <n v="0"/>
    <n v="0"/>
    <n v="0"/>
    <n v="0"/>
    <n v="0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4"/>
    <n v="0"/>
    <n v="0"/>
    <n v="5.8823529999999999E-2"/>
    <n v="0"/>
    <n v="470.58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188"/>
    <x v="5"/>
    <n v="0"/>
    <n v="0"/>
    <n v="5.8823529999999999E-2"/>
    <n v="0"/>
    <n v="941.16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188"/>
    <x v="6"/>
    <n v="0"/>
    <n v="0"/>
    <n v="5.8823529999999999E-2"/>
    <n v="0"/>
    <n v="1411.74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188"/>
    <x v="7"/>
    <n v="0"/>
    <n v="0"/>
    <n v="5.8823529999999999E-2"/>
    <n v="0"/>
    <n v="1882.32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188"/>
    <x v="8"/>
    <n v="0"/>
    <n v="0"/>
    <n v="5.8823529999999999E-2"/>
    <n v="0"/>
    <n v="2352.9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188"/>
    <x v="9"/>
    <n v="0"/>
    <n v="0"/>
    <n v="5.8823529999999999E-2"/>
    <n v="0"/>
    <n v="2823.48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188"/>
    <x v="10"/>
    <n v="0"/>
    <n v="0"/>
    <n v="5.8823529999999999E-2"/>
    <n v="0"/>
    <n v="3294.06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188"/>
    <x v="11"/>
    <n v="0"/>
    <n v="0"/>
    <n v="5.8823529999999999E-2"/>
    <n v="0"/>
    <n v="3764.64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188"/>
    <x v="12"/>
    <n v="0"/>
    <n v="0"/>
    <n v="5.8823529999999999E-2"/>
    <n v="0"/>
    <n v="4235.22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188"/>
    <x v="13"/>
    <n v="0"/>
    <n v="0"/>
    <n v="5.8823529999999999E-2"/>
    <n v="0"/>
    <n v="4705.8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470.58"/>
  </r>
  <r>
    <n v="1"/>
    <d v="2020-05-01T00:00:00"/>
    <d v="2021-06-01T00:00:00"/>
    <n v="200260"/>
    <x v="0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2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4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5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6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7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8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9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0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1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2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6"/>
    <x v="0"/>
    <n v="69025.45"/>
    <n v="69025.45"/>
    <n v="5.8823529999999999E-2"/>
    <n v="338.36"/>
    <n v="26784.400000000001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1"/>
    <n v="69025.45"/>
    <n v="69025.45"/>
    <n v="5.8823529999999999E-2"/>
    <n v="338.36"/>
    <n v="27122.76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2"/>
    <n v="69025.45"/>
    <n v="69025.45"/>
    <n v="5.8823529999999999E-2"/>
    <n v="338.36"/>
    <n v="27461.119999999999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3"/>
    <n v="69025.45"/>
    <n v="69025.45"/>
    <n v="5.8823529999999999E-2"/>
    <n v="338.36"/>
    <n v="27799.48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4"/>
    <n v="69025.45"/>
    <n v="69025.45"/>
    <n v="5.8823529999999999E-2"/>
    <n v="338.36"/>
    <n v="28137.84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5"/>
    <n v="69025.45"/>
    <n v="69025.45"/>
    <n v="5.8823529999999999E-2"/>
    <n v="338.36"/>
    <n v="28476.2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6"/>
    <n v="69025.45"/>
    <n v="69025.45"/>
    <n v="5.8823529999999999E-2"/>
    <n v="338.36"/>
    <n v="28814.560000000001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7"/>
    <n v="69025.45"/>
    <n v="69025.45"/>
    <n v="5.8823529999999999E-2"/>
    <n v="338.36"/>
    <n v="29152.92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8"/>
    <n v="69025.45"/>
    <n v="69025.45"/>
    <n v="5.8823529999999999E-2"/>
    <n v="338.36"/>
    <n v="29491.279999999999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9"/>
    <n v="69025.45"/>
    <n v="69025.45"/>
    <n v="5.8823529999999999E-2"/>
    <n v="338.36"/>
    <n v="29829.64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10"/>
    <n v="69025.45"/>
    <n v="69025.45"/>
    <n v="5.8823529999999999E-2"/>
    <n v="338.36"/>
    <n v="30168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11"/>
    <n v="69025.45"/>
    <n v="69025.45"/>
    <n v="5.8823529999999999E-2"/>
    <n v="338.36"/>
    <n v="30506.36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12"/>
    <n v="69025.45"/>
    <n v="69025.45"/>
    <n v="5.8823529999999999E-2"/>
    <n v="338.36"/>
    <n v="30844.720000000001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06"/>
    <x v="13"/>
    <n v="69025.45"/>
    <n v="69025.45"/>
    <n v="5.8823529999999999E-2"/>
    <n v="338.36"/>
    <n v="31183.08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  <n v="338.36"/>
  </r>
  <r>
    <n v="1"/>
    <d v="2020-05-01T00:00:00"/>
    <d v="2021-06-01T00:00:00"/>
    <n v="200352"/>
    <x v="0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2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4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5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6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7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8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9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0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1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2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4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5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6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7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8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9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0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2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3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4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5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6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7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8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9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0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1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2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3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4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5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6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7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8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9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4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5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6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7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8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9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66">
  <r>
    <n v="1"/>
    <d v="2020-05-01T00:00:00"/>
    <d v="2021-06-01T00:00:00"/>
    <n v="515"/>
    <x v="0"/>
    <n v="23328.06"/>
    <n v="0"/>
    <n v="0"/>
    <n v="0"/>
    <n v="23328.06"/>
    <n v="0"/>
    <n v="0"/>
    <n v="0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15"/>
    <x v="1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2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3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4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5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6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7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8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9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10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11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12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515"/>
    <x v="13"/>
    <n v="23328.06"/>
    <n v="23328.06"/>
    <n v="0.03"/>
    <n v="58.32"/>
    <n v="23328.06"/>
    <n v="0"/>
    <n v="0"/>
    <n v="-58.32"/>
    <n v="0"/>
    <n v="0"/>
    <n v="0"/>
    <n v="0"/>
    <n v="0"/>
    <n v="0"/>
    <n v="0"/>
    <n v="0"/>
    <s v="CF-3010-Organization"/>
    <x v="0"/>
    <n v="4"/>
    <s v="Common Intangible Plant"/>
    <s v="301-Organization"/>
    <n v="0"/>
    <n v="0"/>
    <x v="0"/>
    <n v="0"/>
    <n v="0"/>
    <n v="0"/>
    <n v="23328.06"/>
    <n v="0"/>
    <n v="0"/>
    <n v="0"/>
    <n v="0"/>
    <n v="0"/>
    <n v="0"/>
    <n v="0"/>
    <n v="0"/>
  </r>
  <r>
    <n v="1"/>
    <d v="2020-05-01T00:00:00"/>
    <d v="2021-06-01T00:00:00"/>
    <n v="422"/>
    <x v="0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1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2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3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4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5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6"/>
    <n v="0"/>
    <n v="0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2"/>
    <x v="7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</r>
  <r>
    <n v="1"/>
    <d v="2020-05-01T00:00:00"/>
    <d v="2021-06-01T00:00:00"/>
    <n v="422"/>
    <x v="8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</r>
  <r>
    <n v="1"/>
    <d v="2020-05-01T00:00:00"/>
    <d v="2021-06-01T00:00:00"/>
    <n v="422"/>
    <x v="9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</r>
  <r>
    <n v="1"/>
    <d v="2020-05-01T00:00:00"/>
    <d v="2021-06-01T00:00:00"/>
    <n v="422"/>
    <x v="10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</r>
  <r>
    <n v="1"/>
    <d v="2020-05-01T00:00:00"/>
    <d v="2021-06-01T00:00:00"/>
    <n v="422"/>
    <x v="11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</r>
  <r>
    <n v="1"/>
    <d v="2020-05-01T00:00:00"/>
    <d v="2021-06-01T00:00:00"/>
    <n v="422"/>
    <x v="12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</r>
  <r>
    <n v="1"/>
    <d v="2020-05-01T00:00:00"/>
    <d v="2021-06-01T00:00:00"/>
    <n v="422"/>
    <x v="13"/>
    <n v="25081.87"/>
    <n v="25081.87"/>
    <n v="0"/>
    <n v="0"/>
    <n v="0"/>
    <n v="0"/>
    <n v="0"/>
    <n v="0"/>
    <n v="0"/>
    <n v="0"/>
    <n v="0"/>
    <n v="0"/>
    <n v="0"/>
    <n v="0"/>
    <n v="0"/>
    <n v="0"/>
    <s v="CF-3050-Struc&amp;Impr"/>
    <x v="1"/>
    <n v="14"/>
    <s v="Manufactured Gas Production Plant"/>
    <s v="304-G-Land and Land Rights"/>
    <n v="0"/>
    <n v="0"/>
    <x v="0"/>
    <n v="0"/>
    <n v="0"/>
    <n v="0"/>
    <n v="25081.87"/>
    <n v="0"/>
    <n v="0"/>
    <n v="0"/>
    <n v="0"/>
    <n v="0"/>
    <n v="0"/>
    <n v="0"/>
    <n v="0"/>
  </r>
  <r>
    <n v="1"/>
    <d v="2020-05-01T00:00:00"/>
    <d v="2021-06-01T00:00:00"/>
    <n v="424"/>
    <x v="0"/>
    <n v="0"/>
    <n v="0"/>
    <n v="0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"/>
    <n v="0"/>
    <n v="0"/>
    <n v="0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2"/>
    <n v="0"/>
    <n v="0"/>
    <n v="0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3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4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5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6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7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8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9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0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1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2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4"/>
    <x v="13"/>
    <n v="0"/>
    <n v="0"/>
    <n v="5.5E-2"/>
    <n v="0"/>
    <n v="0"/>
    <n v="0"/>
    <n v="0"/>
    <n v="0"/>
    <n v="0"/>
    <n v="0"/>
    <n v="0"/>
    <n v="0"/>
    <n v="0"/>
    <n v="0"/>
    <n v="0"/>
    <n v="0"/>
    <s v="CF-3741-Land Rights"/>
    <x v="2"/>
    <n v="15"/>
    <s v="Nat Gas Distribution Plant"/>
    <s v="3741-Land Right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23"/>
    <x v="0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1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2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3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4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5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6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7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8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9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10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11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12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3"/>
    <x v="13"/>
    <n v="212190.55"/>
    <n v="212190.55"/>
    <n v="0"/>
    <n v="0"/>
    <n v="0"/>
    <n v="0"/>
    <n v="0"/>
    <n v="0"/>
    <n v="0"/>
    <n v="0"/>
    <n v="0"/>
    <n v="0"/>
    <n v="0"/>
    <n v="0"/>
    <n v="0"/>
    <n v="0"/>
    <s v="CF-3740-Land &amp; Land Rights"/>
    <x v="3"/>
    <n v="15"/>
    <s v="Nat Gas Distribution Plant"/>
    <s v="374-Land - Distribution"/>
    <n v="0"/>
    <n v="0"/>
    <x v="0"/>
    <n v="0"/>
    <n v="0"/>
    <n v="0"/>
    <n v="212190.55"/>
    <n v="0"/>
    <n v="0"/>
    <n v="0"/>
    <n v="0"/>
    <n v="0"/>
    <n v="0"/>
    <n v="0"/>
    <n v="0"/>
  </r>
  <r>
    <n v="1"/>
    <d v="2020-05-01T00:00:00"/>
    <d v="2021-06-01T00:00:00"/>
    <n v="425"/>
    <x v="0"/>
    <n v="788018.97"/>
    <n v="788018.97"/>
    <n v="2.5000000000000001E-2"/>
    <n v="1641.71"/>
    <n v="234279.87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88018.97"/>
    <n v="0"/>
    <n v="0"/>
    <n v="0"/>
    <n v="0"/>
    <n v="0"/>
    <n v="0"/>
    <n v="0"/>
    <n v="1641.71"/>
  </r>
  <r>
    <n v="1"/>
    <d v="2020-05-01T00:00:00"/>
    <d v="2021-06-01T00:00:00"/>
    <n v="425"/>
    <x v="1"/>
    <n v="798725.08"/>
    <n v="798725.08"/>
    <n v="2.5000000000000001E-2"/>
    <n v="1664.01"/>
    <n v="235943.88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8725.08"/>
    <n v="0"/>
    <n v="0"/>
    <n v="0"/>
    <n v="0"/>
    <n v="0"/>
    <n v="0"/>
    <n v="0"/>
    <n v="1664.01"/>
  </r>
  <r>
    <n v="1"/>
    <d v="2020-05-01T00:00:00"/>
    <d v="2021-06-01T00:00:00"/>
    <n v="425"/>
    <x v="2"/>
    <n v="797186.78"/>
    <n v="797186.78"/>
    <n v="2.5000000000000001E-2"/>
    <n v="1660.81"/>
    <n v="237604.69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</r>
  <r>
    <n v="1"/>
    <d v="2020-05-01T00:00:00"/>
    <d v="2021-06-01T00:00:00"/>
    <n v="425"/>
    <x v="3"/>
    <n v="797186.78"/>
    <n v="797186.78"/>
    <n v="2.5000000000000001E-2"/>
    <n v="1660.81"/>
    <n v="239265.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</r>
  <r>
    <n v="1"/>
    <d v="2020-05-01T00:00:00"/>
    <d v="2021-06-01T00:00:00"/>
    <n v="425"/>
    <x v="4"/>
    <n v="797186.78"/>
    <n v="797186.78"/>
    <n v="2.5000000000000001E-2"/>
    <n v="1660.81"/>
    <n v="240926.31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</r>
  <r>
    <n v="1"/>
    <d v="2020-05-01T00:00:00"/>
    <d v="2021-06-01T00:00:00"/>
    <n v="425"/>
    <x v="5"/>
    <n v="797186.78"/>
    <n v="797186.78"/>
    <n v="2.5000000000000001E-2"/>
    <n v="1660.81"/>
    <n v="242587.12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</r>
  <r>
    <n v="1"/>
    <d v="2020-05-01T00:00:00"/>
    <d v="2021-06-01T00:00:00"/>
    <n v="425"/>
    <x v="6"/>
    <n v="797186.78"/>
    <n v="797186.78"/>
    <n v="2.5000000000000001E-2"/>
    <n v="1660.81"/>
    <n v="244247.93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23924.92"/>
    <n v="0"/>
    <n v="797186.78"/>
    <n v="0"/>
    <n v="0"/>
    <n v="0"/>
    <n v="0"/>
    <n v="0"/>
    <n v="0"/>
    <n v="0"/>
    <n v="1660.81"/>
  </r>
  <r>
    <n v="1"/>
    <d v="2020-05-01T00:00:00"/>
    <d v="2021-06-01T00:00:00"/>
    <n v="425"/>
    <x v="7"/>
    <n v="797186.78"/>
    <n v="797186.78"/>
    <n v="2.5000000000000001E-2"/>
    <n v="1660.81"/>
    <n v="245908.74"/>
    <n v="0"/>
    <n v="-820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797186.78"/>
    <n v="0"/>
    <n v="0"/>
    <n v="0"/>
    <n v="0"/>
    <n v="0"/>
    <n v="0"/>
    <n v="0"/>
    <n v="1660.81"/>
  </r>
  <r>
    <n v="1"/>
    <d v="2020-05-01T00:00:00"/>
    <d v="2021-06-01T00:00:00"/>
    <n v="425"/>
    <x v="8"/>
    <n v="797186.78"/>
    <n v="797186.78"/>
    <n v="2.5000000000000001E-2"/>
    <n v="1660.81"/>
    <n v="247569.5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797186.78"/>
    <n v="0"/>
    <n v="0"/>
    <n v="0"/>
    <n v="0"/>
    <n v="0"/>
    <n v="0"/>
    <n v="0"/>
    <n v="1660.81"/>
  </r>
  <r>
    <n v="1"/>
    <d v="2020-05-01T00:00:00"/>
    <d v="2021-06-01T00:00:00"/>
    <n v="425"/>
    <x v="9"/>
    <n v="812136.78"/>
    <n v="812136.78"/>
    <n v="2.5000000000000001E-2"/>
    <n v="1691.95"/>
    <n v="249261.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</r>
  <r>
    <n v="1"/>
    <d v="2020-05-01T00:00:00"/>
    <d v="2021-06-01T00:00:00"/>
    <n v="425"/>
    <x v="10"/>
    <n v="812136.78"/>
    <n v="812136.78"/>
    <n v="2.5000000000000001E-2"/>
    <n v="1691.95"/>
    <n v="250953.4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</r>
  <r>
    <n v="1"/>
    <d v="2020-05-01T00:00:00"/>
    <d v="2021-06-01T00:00:00"/>
    <n v="425"/>
    <x v="11"/>
    <n v="812136.78"/>
    <n v="812136.78"/>
    <n v="2.5000000000000001E-2"/>
    <n v="1691.95"/>
    <n v="252645.4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</r>
  <r>
    <n v="1"/>
    <d v="2020-05-01T00:00:00"/>
    <d v="2021-06-01T00:00:00"/>
    <n v="425"/>
    <x v="12"/>
    <n v="812136.78"/>
    <n v="812136.78"/>
    <n v="2.5000000000000001E-2"/>
    <n v="1691.95"/>
    <n v="254337.35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</r>
  <r>
    <n v="1"/>
    <d v="2020-05-01T00:00:00"/>
    <d v="2021-06-01T00:00:00"/>
    <n v="425"/>
    <x v="13"/>
    <n v="812136.78"/>
    <n v="812136.78"/>
    <n v="2.5000000000000001E-2"/>
    <n v="1691.95"/>
    <n v="256029.3"/>
    <n v="0"/>
    <n v="0"/>
    <n v="0"/>
    <n v="0"/>
    <n v="0"/>
    <n v="0"/>
    <n v="0"/>
    <n v="0"/>
    <n v="0"/>
    <n v="0"/>
    <n v="0"/>
    <s v="CF-3750-Struc&amp;Impr"/>
    <x v="4"/>
    <n v="15"/>
    <s v="Nat Gas Distribution Plant"/>
    <s v="375-Structures and Improvements"/>
    <n v="0"/>
    <n v="0"/>
    <x v="0"/>
    <n v="0"/>
    <n v="15724.92"/>
    <n v="0"/>
    <n v="812136.78"/>
    <n v="0"/>
    <n v="0"/>
    <n v="0"/>
    <n v="0"/>
    <n v="0"/>
    <n v="0"/>
    <n v="0"/>
    <n v="1691.95"/>
  </r>
  <r>
    <n v="1"/>
    <d v="2020-05-01T00:00:00"/>
    <d v="2021-06-01T00:00:00"/>
    <n v="426"/>
    <x v="0"/>
    <n v="31390921.829999998"/>
    <n v="31390921.829999998"/>
    <n v="1.8100000000000002E-2"/>
    <n v="47347.97"/>
    <n v="7739467.6799999997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586.14"/>
    <n v="2726614.64"/>
    <n v="2.8999999999999998E-3"/>
    <n v="31390921.829999998"/>
    <n v="0"/>
    <n v="0"/>
    <n v="0"/>
    <n v="0"/>
    <n v="0"/>
    <n v="0"/>
    <n v="7586.14"/>
    <n v="47347.97"/>
  </r>
  <r>
    <n v="1"/>
    <d v="2020-05-01T00:00:00"/>
    <d v="2021-06-01T00:00:00"/>
    <n v="426"/>
    <x v="1"/>
    <n v="31521855.920000002"/>
    <n v="31521855.920000002"/>
    <n v="1.8100000000000002E-2"/>
    <n v="47545.47"/>
    <n v="7787013.1500000004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617.78"/>
    <n v="2734232.42"/>
    <n v="2.8999999999999998E-3"/>
    <n v="31521855.920000002"/>
    <n v="0"/>
    <n v="0"/>
    <n v="0"/>
    <n v="0"/>
    <n v="0"/>
    <n v="0"/>
    <n v="7617.78"/>
    <n v="47545.47"/>
  </r>
  <r>
    <n v="1"/>
    <d v="2020-05-01T00:00:00"/>
    <d v="2021-06-01T00:00:00"/>
    <n v="426"/>
    <x v="2"/>
    <n v="31741449.59"/>
    <n v="31741449.59"/>
    <n v="1.8100000000000002E-2"/>
    <n v="47876.69"/>
    <n v="7834889.8399999999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670.85"/>
    <n v="2741903.27"/>
    <n v="2.8999999999999998E-3"/>
    <n v="31741449.59"/>
    <n v="0"/>
    <n v="0"/>
    <n v="0"/>
    <n v="0"/>
    <n v="0"/>
    <n v="0"/>
    <n v="7670.85"/>
    <n v="47876.69"/>
  </r>
  <r>
    <n v="1"/>
    <d v="2020-05-01T00:00:00"/>
    <d v="2021-06-01T00:00:00"/>
    <n v="426"/>
    <x v="3"/>
    <n v="31952559.91"/>
    <n v="31952559.91"/>
    <n v="1.8100000000000002E-2"/>
    <n v="48195.11"/>
    <n v="7883084.9500000002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721.87"/>
    <n v="2749625.14"/>
    <n v="2.8999999999999998E-3"/>
    <n v="31952559.91"/>
    <n v="0"/>
    <n v="0"/>
    <n v="0"/>
    <n v="0"/>
    <n v="0"/>
    <n v="0"/>
    <n v="7721.87"/>
    <n v="48195.11"/>
  </r>
  <r>
    <n v="1"/>
    <d v="2020-05-01T00:00:00"/>
    <d v="2021-06-01T00:00:00"/>
    <n v="426"/>
    <x v="4"/>
    <n v="32283133.800000001"/>
    <n v="32283133.800000001"/>
    <n v="1.8100000000000002E-2"/>
    <n v="48693.73"/>
    <n v="7931778.6799999997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801.76"/>
    <n v="2757426.9"/>
    <n v="2.8999999999999998E-3"/>
    <n v="32283133.800000001"/>
    <n v="0"/>
    <n v="0"/>
    <n v="0"/>
    <n v="0"/>
    <n v="0"/>
    <n v="0"/>
    <n v="7801.76"/>
    <n v="48693.73"/>
  </r>
  <r>
    <n v="1"/>
    <d v="2020-05-01T00:00:00"/>
    <d v="2021-06-01T00:00:00"/>
    <n v="426"/>
    <x v="5"/>
    <n v="32366861.5"/>
    <n v="32366861.5"/>
    <n v="1.8100000000000002E-2"/>
    <n v="48820.02"/>
    <n v="7980598.7000000002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7821.99"/>
    <n v="2765248.89"/>
    <n v="2.8999999999999998E-3"/>
    <n v="32366861.5"/>
    <n v="0"/>
    <n v="0"/>
    <n v="0"/>
    <n v="0"/>
    <n v="0"/>
    <n v="0"/>
    <n v="7821.99"/>
    <n v="48820.020000000004"/>
  </r>
  <r>
    <n v="1"/>
    <d v="2020-05-01T00:00:00"/>
    <d v="2021-06-01T00:00:00"/>
    <n v="426"/>
    <x v="6"/>
    <n v="33190314.91"/>
    <n v="33190314.91"/>
    <n v="1.8100000000000002E-2"/>
    <n v="50062.06"/>
    <n v="8030660.7599999998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020.99"/>
    <n v="2773269.88"/>
    <n v="2.8999999999999998E-3"/>
    <n v="33190314.91"/>
    <n v="0"/>
    <n v="0"/>
    <n v="0"/>
    <n v="0"/>
    <n v="0"/>
    <n v="0"/>
    <n v="8020.99"/>
    <n v="50062.06"/>
  </r>
  <r>
    <n v="1"/>
    <d v="2020-05-01T00:00:00"/>
    <d v="2021-06-01T00:00:00"/>
    <n v="426"/>
    <x v="7"/>
    <n v="33240332.649999999"/>
    <n v="33240332.649999999"/>
    <n v="1.8100000000000002E-2"/>
    <n v="50137.5"/>
    <n v="8067253.8600000003"/>
    <n v="0"/>
    <n v="-130866.68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-13544.4"/>
    <x v="0"/>
    <n v="8033.08"/>
    <n v="2650436.2799999998"/>
    <n v="2.8999999999999998E-3"/>
    <n v="33240332.649999999"/>
    <n v="0"/>
    <n v="0"/>
    <n v="0"/>
    <n v="0"/>
    <n v="0"/>
    <n v="0"/>
    <n v="8033.08"/>
    <n v="50137.5"/>
  </r>
  <r>
    <n v="1"/>
    <d v="2020-05-01T00:00:00"/>
    <d v="2021-06-01T00:00:00"/>
    <n v="426"/>
    <x v="8"/>
    <n v="33357701.02"/>
    <n v="33357701.02"/>
    <n v="1.8100000000000002E-2"/>
    <n v="50314.53"/>
    <n v="8117568.3899999997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061.44"/>
    <n v="2658497.7200000002"/>
    <n v="2.8999999999999998E-3"/>
    <n v="33357701.02"/>
    <n v="0"/>
    <n v="0"/>
    <n v="0"/>
    <n v="0"/>
    <n v="0"/>
    <n v="0"/>
    <n v="8061.4400000000005"/>
    <n v="50314.53"/>
  </r>
  <r>
    <n v="1"/>
    <d v="2020-05-01T00:00:00"/>
    <d v="2021-06-01T00:00:00"/>
    <n v="426"/>
    <x v="9"/>
    <n v="33520810.5"/>
    <n v="33520810.5"/>
    <n v="1.8100000000000002E-2"/>
    <n v="50560.56"/>
    <n v="8168128.9500000002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100.86"/>
    <n v="2666598.58"/>
    <n v="2.8999999999999998E-3"/>
    <n v="33520810.5"/>
    <n v="0"/>
    <n v="0"/>
    <n v="0"/>
    <n v="0"/>
    <n v="0"/>
    <n v="0"/>
    <n v="8100.8600000000006"/>
    <n v="50560.56"/>
  </r>
  <r>
    <n v="1"/>
    <d v="2020-05-01T00:00:00"/>
    <d v="2021-06-01T00:00:00"/>
    <n v="426"/>
    <x v="10"/>
    <n v="33588134.119999997"/>
    <n v="33588134.119999997"/>
    <n v="1.8100000000000002E-2"/>
    <n v="50662.1"/>
    <n v="8217583.0199999996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-1208.03"/>
    <x v="0"/>
    <n v="8117.13"/>
    <n v="2674715.71"/>
    <n v="2.8999999999999998E-3"/>
    <n v="33588134.119999997"/>
    <n v="0"/>
    <n v="0"/>
    <n v="0"/>
    <n v="0"/>
    <n v="0"/>
    <n v="0"/>
    <n v="8117.13"/>
    <n v="50662.1"/>
  </r>
  <r>
    <n v="1"/>
    <d v="2020-05-01T00:00:00"/>
    <d v="2021-06-01T00:00:00"/>
    <n v="426"/>
    <x v="11"/>
    <n v="33602055.189999998"/>
    <n v="33602055.189999998"/>
    <n v="1.8100000000000002E-2"/>
    <n v="50683.1"/>
    <n v="8268266.1200000001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120.5"/>
    <n v="2682836.21"/>
    <n v="2.8999999999999998E-3"/>
    <n v="33602055.189999998"/>
    <n v="0"/>
    <n v="0"/>
    <n v="0"/>
    <n v="0"/>
    <n v="0"/>
    <n v="0"/>
    <n v="8120.5"/>
    <n v="50683.1"/>
  </r>
  <r>
    <n v="1"/>
    <d v="2020-05-01T00:00:00"/>
    <d v="2021-06-01T00:00:00"/>
    <n v="426"/>
    <x v="12"/>
    <n v="33611706.090000004"/>
    <n v="33611706.090000004"/>
    <n v="1.8100000000000002E-2"/>
    <n v="50697.66"/>
    <n v="8318963.7800000003"/>
    <n v="0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122.83"/>
    <n v="2690959.04"/>
    <n v="2.8999999999999998E-3"/>
    <n v="33611706.090000004"/>
    <n v="0"/>
    <n v="0"/>
    <n v="0"/>
    <n v="0"/>
    <n v="0"/>
    <n v="0"/>
    <n v="8122.83"/>
    <n v="50697.66"/>
  </r>
  <r>
    <n v="1"/>
    <d v="2020-05-01T00:00:00"/>
    <d v="2021-06-01T00:00:00"/>
    <n v="426"/>
    <x v="13"/>
    <n v="33792090.719999999"/>
    <n v="33792090.719999999"/>
    <n v="1.8100000000000002E-2"/>
    <n v="50969.74"/>
    <n v="8431255.5600000005"/>
    <n v="61322.04"/>
    <n v="0"/>
    <n v="0"/>
    <n v="0"/>
    <n v="0"/>
    <n v="0"/>
    <n v="0"/>
    <n v="0"/>
    <n v="0"/>
    <n v="0"/>
    <n v="0"/>
    <s v="CF-3761-Mains PL"/>
    <x v="5"/>
    <n v="15"/>
    <s v="Nat Gas Distribution Plant"/>
    <s v="3761-Mains - Plastic"/>
    <n v="0"/>
    <n v="0"/>
    <x v="0"/>
    <n v="8166.42"/>
    <n v="2708950.54"/>
    <n v="2.8999999999999998E-3"/>
    <n v="33792090.719999999"/>
    <n v="0"/>
    <n v="0"/>
    <n v="0"/>
    <n v="0"/>
    <n v="9825.08"/>
    <n v="0"/>
    <n v="17991.5"/>
    <n v="112291.78"/>
  </r>
  <r>
    <n v="1"/>
    <d v="2020-05-01T00:00:00"/>
    <d v="2021-06-01T00:00:00"/>
    <n v="427"/>
    <x v="0"/>
    <n v="21105122.280000001"/>
    <n v="21105122.280000001"/>
    <n v="1.719E-2"/>
    <n v="30233.09"/>
    <n v="6075391.5999999996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53823.21"/>
    <n v="4.81E-3"/>
    <n v="21105122.280000001"/>
    <n v="0"/>
    <n v="0"/>
    <n v="0"/>
    <n v="0"/>
    <n v="0"/>
    <n v="0"/>
    <n v="8459.64"/>
    <n v="30233.09"/>
  </r>
  <r>
    <n v="1"/>
    <d v="2020-05-01T00:00:00"/>
    <d v="2021-06-01T00:00:00"/>
    <n v="427"/>
    <x v="1"/>
    <n v="21105122.280000001"/>
    <n v="21105122.280000001"/>
    <n v="1.719E-2"/>
    <n v="30233.09"/>
    <n v="6105624.6900000004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62282.84999999998"/>
    <n v="4.81E-3"/>
    <n v="21105122.280000001"/>
    <n v="0"/>
    <n v="0"/>
    <n v="0"/>
    <n v="0"/>
    <n v="0"/>
    <n v="0"/>
    <n v="8459.64"/>
    <n v="30233.09"/>
  </r>
  <r>
    <n v="1"/>
    <d v="2020-05-01T00:00:00"/>
    <d v="2021-06-01T00:00:00"/>
    <n v="427"/>
    <x v="2"/>
    <n v="21105122.280000001"/>
    <n v="21105122.280000001"/>
    <n v="1.719E-2"/>
    <n v="30233.09"/>
    <n v="6135857.7800000003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70742.49"/>
    <n v="4.81E-3"/>
    <n v="21105122.280000001"/>
    <n v="0"/>
    <n v="0"/>
    <n v="0"/>
    <n v="0"/>
    <n v="0"/>
    <n v="0"/>
    <n v="8459.64"/>
    <n v="30233.09"/>
  </r>
  <r>
    <n v="1"/>
    <d v="2020-05-01T00:00:00"/>
    <d v="2021-06-01T00:00:00"/>
    <n v="427"/>
    <x v="3"/>
    <n v="21105122.280000001"/>
    <n v="21105122.280000001"/>
    <n v="1.719E-2"/>
    <n v="30233.09"/>
    <n v="6166090.8700000001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79202.13"/>
    <n v="4.81E-3"/>
    <n v="21105122.280000001"/>
    <n v="0"/>
    <n v="0"/>
    <n v="0"/>
    <n v="0"/>
    <n v="0"/>
    <n v="0"/>
    <n v="8459.64"/>
    <n v="30233.09"/>
  </r>
  <r>
    <n v="1"/>
    <d v="2020-05-01T00:00:00"/>
    <d v="2021-06-01T00:00:00"/>
    <n v="427"/>
    <x v="4"/>
    <n v="21105122.280000001"/>
    <n v="21105122.280000001"/>
    <n v="1.719E-2"/>
    <n v="30233.09"/>
    <n v="6196323.96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87661.77"/>
    <n v="4.81E-3"/>
    <n v="21105122.280000001"/>
    <n v="0"/>
    <n v="0"/>
    <n v="0"/>
    <n v="0"/>
    <n v="0"/>
    <n v="0"/>
    <n v="8459.64"/>
    <n v="30233.09"/>
  </r>
  <r>
    <n v="1"/>
    <d v="2020-05-01T00:00:00"/>
    <d v="2021-06-01T00:00:00"/>
    <n v="427"/>
    <x v="5"/>
    <n v="21105122.280000001"/>
    <n v="21105122.280000001"/>
    <n v="1.719E-2"/>
    <n v="30233.09"/>
    <n v="6226557.0499999998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59.64"/>
    <n v="296121.40999999997"/>
    <n v="4.81E-3"/>
    <n v="21105122.280000001"/>
    <n v="0"/>
    <n v="0"/>
    <n v="0"/>
    <n v="0"/>
    <n v="0"/>
    <n v="0"/>
    <n v="8459.64"/>
    <n v="30233.09"/>
  </r>
  <r>
    <n v="1"/>
    <d v="2020-05-01T00:00:00"/>
    <d v="2021-06-01T00:00:00"/>
    <n v="427"/>
    <x v="6"/>
    <n v="21105122.280000001"/>
    <n v="21105122.280000001"/>
    <n v="1.719E-2"/>
    <n v="30233.09"/>
    <n v="6207539.2599999998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-49250.880000000005"/>
    <x v="0"/>
    <n v="8459.64"/>
    <n v="304581.05"/>
    <n v="4.81E-3"/>
    <n v="21105122.280000001"/>
    <n v="0"/>
    <n v="0"/>
    <n v="0"/>
    <n v="0"/>
    <n v="0"/>
    <n v="0"/>
    <n v="8459.64"/>
    <n v="30233.09"/>
  </r>
  <r>
    <n v="1"/>
    <d v="2020-05-01T00:00:00"/>
    <d v="2021-06-01T00:00:00"/>
    <n v="427"/>
    <x v="7"/>
    <n v="21055871.399999999"/>
    <n v="21055871.399999999"/>
    <n v="1.719E-2"/>
    <n v="30162.54"/>
    <n v="6141083.8099999996"/>
    <n v="0"/>
    <n v="-200855.77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-96617.99"/>
    <x v="0"/>
    <n v="8439.9"/>
    <n v="112165.18"/>
    <n v="4.81E-3"/>
    <n v="21055871.399999999"/>
    <n v="0"/>
    <n v="0"/>
    <n v="0"/>
    <n v="0"/>
    <n v="0"/>
    <n v="0"/>
    <n v="8439.9"/>
    <n v="30162.54"/>
  </r>
  <r>
    <n v="1"/>
    <d v="2020-05-01T00:00:00"/>
    <d v="2021-06-01T00:00:00"/>
    <n v="427"/>
    <x v="8"/>
    <n v="20959287.489999998"/>
    <n v="20959287.489999998"/>
    <n v="1.719E-2"/>
    <n v="30024.18"/>
    <n v="6171107.9900000002"/>
    <n v="0"/>
    <n v="-1174.8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01.18"/>
    <n v="119391.56"/>
    <n v="4.81E-3"/>
    <n v="20959287.489999998"/>
    <n v="0"/>
    <n v="0"/>
    <n v="0"/>
    <n v="0"/>
    <n v="0"/>
    <n v="0"/>
    <n v="8401.18"/>
    <n v="30024.18"/>
  </r>
  <r>
    <n v="1"/>
    <d v="2020-05-01T00:00:00"/>
    <d v="2021-06-01T00:00:00"/>
    <n v="427"/>
    <x v="9"/>
    <n v="20959287.489999998"/>
    <n v="20959287.489999998"/>
    <n v="1.719E-2"/>
    <n v="30024.18"/>
    <n v="6201132.1699999999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01.18"/>
    <n v="127792.74"/>
    <n v="4.81E-3"/>
    <n v="20959287.489999998"/>
    <n v="0"/>
    <n v="0"/>
    <n v="0"/>
    <n v="0"/>
    <n v="0"/>
    <n v="0"/>
    <n v="8401.18"/>
    <n v="30024.18"/>
  </r>
  <r>
    <n v="1"/>
    <d v="2020-05-01T00:00:00"/>
    <d v="2021-06-01T00:00:00"/>
    <n v="427"/>
    <x v="10"/>
    <n v="20959287.489999998"/>
    <n v="20959287.489999998"/>
    <n v="1.719E-2"/>
    <n v="30024.18"/>
    <n v="6228498.8499999996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-2657.5"/>
    <x v="0"/>
    <n v="8401.18"/>
    <n v="136193.92000000001"/>
    <n v="4.81E-3"/>
    <n v="20959287.489999998"/>
    <n v="0"/>
    <n v="0"/>
    <n v="0"/>
    <n v="0"/>
    <n v="0"/>
    <n v="0"/>
    <n v="8401.18"/>
    <n v="30024.18"/>
  </r>
  <r>
    <n v="1"/>
    <d v="2020-05-01T00:00:00"/>
    <d v="2021-06-01T00:00:00"/>
    <n v="427"/>
    <x v="11"/>
    <n v="20956629.989999998"/>
    <n v="20956629.989999998"/>
    <n v="1.719E-2"/>
    <n v="30020.37"/>
    <n v="6258519.2199999997"/>
    <n v="0"/>
    <n v="-269.72000000000003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00.1200000000008"/>
    <n v="144324.32"/>
    <n v="4.81E-3"/>
    <n v="20956629.989999998"/>
    <n v="0"/>
    <n v="0"/>
    <n v="0"/>
    <n v="0"/>
    <n v="0"/>
    <n v="0"/>
    <n v="8400.1200000000008"/>
    <n v="30020.37"/>
  </r>
  <r>
    <n v="1"/>
    <d v="2020-05-01T00:00:00"/>
    <d v="2021-06-01T00:00:00"/>
    <n v="427"/>
    <x v="12"/>
    <n v="20956637.489999998"/>
    <n v="20956637.489999998"/>
    <n v="1.719E-2"/>
    <n v="30020.38"/>
    <n v="6288539.5999999996"/>
    <n v="0"/>
    <n v="-50785.5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00.1200000000008"/>
    <n v="101938.94"/>
    <n v="4.81E-3"/>
    <n v="20956637.489999998"/>
    <n v="0"/>
    <n v="0"/>
    <n v="0"/>
    <n v="0"/>
    <n v="0"/>
    <n v="0"/>
    <n v="8400.1200000000008"/>
    <n v="30020.38"/>
  </r>
  <r>
    <n v="1"/>
    <d v="2020-05-01T00:00:00"/>
    <d v="2021-06-01T00:00:00"/>
    <n v="427"/>
    <x v="13"/>
    <n v="21002739.890000001"/>
    <n v="21002739.890000001"/>
    <n v="1.719E-2"/>
    <n v="30086.42"/>
    <n v="6318626.0199999996"/>
    <n v="0"/>
    <n v="0"/>
    <n v="0"/>
    <n v="0"/>
    <n v="0"/>
    <n v="0"/>
    <n v="0"/>
    <n v="0"/>
    <n v="0"/>
    <n v="0"/>
    <n v="0"/>
    <s v="CF-3762-Mains ST"/>
    <x v="6"/>
    <n v="15"/>
    <s v="Nat Gas Distribution Plant"/>
    <s v="3762-Mains - Other"/>
    <n v="0"/>
    <n v="0"/>
    <x v="0"/>
    <n v="8418.6"/>
    <n v="110357.54"/>
    <n v="4.81E-3"/>
    <n v="21002739.890000001"/>
    <n v="0"/>
    <n v="0"/>
    <n v="0"/>
    <n v="0"/>
    <n v="0"/>
    <n v="0"/>
    <n v="8418.6"/>
    <n v="30086.420000000002"/>
  </r>
  <r>
    <n v="1"/>
    <d v="2020-05-01T00:00:00"/>
    <d v="2021-06-01T00:00:00"/>
    <n v="428"/>
    <x v="0"/>
    <n v="34848055.130000003"/>
    <n v="34848055.130000003"/>
    <n v="1.8100000000000002E-2"/>
    <n v="52562.48"/>
    <n v="2674167.9900000002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421.61"/>
    <n v="121800.78"/>
    <n v="2.8999999999999998E-3"/>
    <n v="34848055.130000003"/>
    <n v="0"/>
    <n v="0"/>
    <n v="0"/>
    <n v="0"/>
    <n v="0"/>
    <n v="0"/>
    <n v="8421.61"/>
    <n v="52562.48"/>
  </r>
  <r>
    <n v="1"/>
    <d v="2020-05-01T00:00:00"/>
    <d v="2021-06-01T00:00:00"/>
    <n v="428"/>
    <x v="1"/>
    <n v="35085399.710000001"/>
    <n v="35085399.710000001"/>
    <n v="1.8100000000000002E-2"/>
    <n v="52920.480000000003"/>
    <n v="2727088.47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478.9699999999993"/>
    <n v="130279.75"/>
    <n v="2.8999999999999998E-3"/>
    <n v="35085399.710000001"/>
    <n v="0"/>
    <n v="0"/>
    <n v="0"/>
    <n v="0"/>
    <n v="0"/>
    <n v="0"/>
    <n v="8478.9699999999993"/>
    <n v="52920.480000000003"/>
  </r>
  <r>
    <n v="1"/>
    <d v="2020-05-01T00:00:00"/>
    <d v="2021-06-01T00:00:00"/>
    <n v="428"/>
    <x v="2"/>
    <n v="35168489.109999999"/>
    <n v="35168489.109999999"/>
    <n v="1.8100000000000002E-2"/>
    <n v="53045.8"/>
    <n v="2780134.27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499.0499999999993"/>
    <n v="138778.79999999999"/>
    <n v="2.8999999999999998E-3"/>
    <n v="35168489.109999999"/>
    <n v="0"/>
    <n v="0"/>
    <n v="0"/>
    <n v="0"/>
    <n v="0"/>
    <n v="0"/>
    <n v="8499.0499999999993"/>
    <n v="53045.8"/>
  </r>
  <r>
    <n v="1"/>
    <d v="2020-05-01T00:00:00"/>
    <d v="2021-06-01T00:00:00"/>
    <n v="428"/>
    <x v="3"/>
    <n v="35265244.329999998"/>
    <n v="35265244.329999998"/>
    <n v="1.8100000000000002E-2"/>
    <n v="53191.74"/>
    <n v="2833326.01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522.43"/>
    <n v="147301.23000000001"/>
    <n v="2.8999999999999998E-3"/>
    <n v="35265244.329999998"/>
    <n v="0"/>
    <n v="0"/>
    <n v="0"/>
    <n v="0"/>
    <n v="0"/>
    <n v="0"/>
    <n v="8522.43"/>
    <n v="53191.74"/>
  </r>
  <r>
    <n v="1"/>
    <d v="2020-05-01T00:00:00"/>
    <d v="2021-06-01T00:00:00"/>
    <n v="428"/>
    <x v="4"/>
    <n v="35328193.909999996"/>
    <n v="35328193.909999996"/>
    <n v="1.8100000000000002E-2"/>
    <n v="53286.69"/>
    <n v="2886612.7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537.65"/>
    <n v="155838.88"/>
    <n v="2.8999999999999998E-3"/>
    <n v="35328193.909999996"/>
    <n v="0"/>
    <n v="0"/>
    <n v="0"/>
    <n v="0"/>
    <n v="0"/>
    <n v="0"/>
    <n v="8537.65"/>
    <n v="53286.69"/>
  </r>
  <r>
    <n v="1"/>
    <d v="2020-05-01T00:00:00"/>
    <d v="2021-06-01T00:00:00"/>
    <n v="428"/>
    <x v="5"/>
    <n v="35646016.170000002"/>
    <n v="35646016.170000002"/>
    <n v="1.8100000000000002E-2"/>
    <n v="53766.07"/>
    <n v="2940378.77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14.4500000000007"/>
    <n v="164453.32999999999"/>
    <n v="2.8999999999999998E-3"/>
    <n v="35646016.170000002"/>
    <n v="0"/>
    <n v="0"/>
    <n v="0"/>
    <n v="0"/>
    <n v="0"/>
    <n v="0"/>
    <n v="8614.4500000000007"/>
    <n v="53766.07"/>
  </r>
  <r>
    <n v="1"/>
    <d v="2020-05-01T00:00:00"/>
    <d v="2021-06-01T00:00:00"/>
    <n v="428"/>
    <x v="6"/>
    <n v="35770902.350000001"/>
    <n v="35770902.350000001"/>
    <n v="1.8100000000000002E-2"/>
    <n v="53954.44"/>
    <n v="2994333.21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44.6299999999992"/>
    <n v="173097.96"/>
    <n v="2.8999999999999998E-3"/>
    <n v="35770902.350000001"/>
    <n v="0"/>
    <n v="0"/>
    <n v="0"/>
    <n v="0"/>
    <n v="0"/>
    <n v="0"/>
    <n v="8644.630000000001"/>
    <n v="53954.44"/>
  </r>
  <r>
    <n v="1"/>
    <d v="2020-05-01T00:00:00"/>
    <d v="2021-06-01T00:00:00"/>
    <n v="428"/>
    <x v="7"/>
    <n v="35810793.990000002"/>
    <n v="35810793.990000002"/>
    <n v="1.8100000000000002E-2"/>
    <n v="54014.61"/>
    <n v="3048347.82"/>
    <n v="0"/>
    <n v="-22418.2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54.2800000000007"/>
    <n v="159334.04"/>
    <n v="2.8999999999999998E-3"/>
    <n v="35810793.990000002"/>
    <n v="0"/>
    <n v="0"/>
    <n v="0"/>
    <n v="0"/>
    <n v="0"/>
    <n v="0"/>
    <n v="8654.2800000000007"/>
    <n v="54014.61"/>
  </r>
  <r>
    <n v="1"/>
    <d v="2020-05-01T00:00:00"/>
    <d v="2021-06-01T00:00:00"/>
    <n v="428"/>
    <x v="8"/>
    <n v="35867148.390000001"/>
    <n v="35867148.390000001"/>
    <n v="1.8100000000000002E-2"/>
    <n v="54099.62"/>
    <n v="3102447.44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67.89"/>
    <n v="168001.93"/>
    <n v="2.8999999999999998E-3"/>
    <n v="35867148.390000001"/>
    <n v="0"/>
    <n v="0"/>
    <n v="0"/>
    <n v="0"/>
    <n v="0"/>
    <n v="0"/>
    <n v="8667.89"/>
    <n v="54099.62"/>
  </r>
  <r>
    <n v="1"/>
    <d v="2020-05-01T00:00:00"/>
    <d v="2021-06-01T00:00:00"/>
    <n v="428"/>
    <x v="9"/>
    <n v="35923196.240000002"/>
    <n v="35923196.240000002"/>
    <n v="1.8100000000000002E-2"/>
    <n v="54184.15"/>
    <n v="3156631.59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81.44"/>
    <n v="176683.37"/>
    <n v="2.8999999999999998E-3"/>
    <n v="35923196.240000002"/>
    <n v="0"/>
    <n v="0"/>
    <n v="0"/>
    <n v="0"/>
    <n v="0"/>
    <n v="0"/>
    <n v="8681.44"/>
    <n v="54184.15"/>
  </r>
  <r>
    <n v="1"/>
    <d v="2020-05-01T00:00:00"/>
    <d v="2021-06-01T00:00:00"/>
    <n v="428"/>
    <x v="10"/>
    <n v="35921134.329999998"/>
    <n v="35921134.329999998"/>
    <n v="1.8100000000000002E-2"/>
    <n v="54181.04"/>
    <n v="3210812.63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80.94"/>
    <n v="185364.31"/>
    <n v="2.8999999999999998E-3"/>
    <n v="35921134.329999998"/>
    <n v="0"/>
    <n v="0"/>
    <n v="0"/>
    <n v="0"/>
    <n v="0"/>
    <n v="0"/>
    <n v="8680.94"/>
    <n v="54181.04"/>
  </r>
  <r>
    <n v="1"/>
    <d v="2020-05-01T00:00:00"/>
    <d v="2021-06-01T00:00:00"/>
    <n v="428"/>
    <x v="11"/>
    <n v="35961162.109999999"/>
    <n v="35961162.109999999"/>
    <n v="1.8100000000000002E-2"/>
    <n v="54241.42"/>
    <n v="3265054.05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690.61"/>
    <n v="194054.92"/>
    <n v="2.8999999999999998E-3"/>
    <n v="35961162.109999999"/>
    <n v="0"/>
    <n v="0"/>
    <n v="0"/>
    <n v="0"/>
    <n v="0"/>
    <n v="0"/>
    <n v="8690.61"/>
    <n v="54241.42"/>
  </r>
  <r>
    <n v="1"/>
    <d v="2020-05-01T00:00:00"/>
    <d v="2021-06-01T00:00:00"/>
    <n v="428"/>
    <x v="12"/>
    <n v="36329046.950000003"/>
    <n v="36329046.950000003"/>
    <n v="1.8100000000000002E-2"/>
    <n v="54796.31"/>
    <n v="3319850.36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8779.52"/>
    <n v="202834.44"/>
    <n v="2.8999999999999998E-3"/>
    <n v="36329046.950000003"/>
    <n v="0"/>
    <n v="0"/>
    <n v="0"/>
    <n v="0"/>
    <n v="0"/>
    <n v="0"/>
    <n v="8779.52"/>
    <n v="54796.31"/>
  </r>
  <r>
    <n v="1"/>
    <d v="2020-05-01T00:00:00"/>
    <d v="2021-06-01T00:00:00"/>
    <n v="428"/>
    <x v="13"/>
    <n v="37692238.219999999"/>
    <n v="37692238.219999999"/>
    <n v="1.8100000000000002E-2"/>
    <n v="56852.46"/>
    <n v="3376702.82"/>
    <n v="0"/>
    <n v="0"/>
    <n v="0"/>
    <n v="0"/>
    <n v="0"/>
    <n v="0"/>
    <n v="0"/>
    <n v="0"/>
    <n v="0"/>
    <n v="0"/>
    <n v="0"/>
    <s v="CF-376G-Mains GRIP"/>
    <x v="7"/>
    <n v="15"/>
    <s v="Nat Gas Distribution Plant"/>
    <s v="376G-Mains Plastic-GRIP"/>
    <n v="0"/>
    <n v="0"/>
    <x v="0"/>
    <n v="9108.9599999999991"/>
    <n v="211943.4"/>
    <n v="2.8999999999999998E-3"/>
    <n v="37692238.219999999"/>
    <n v="0"/>
    <n v="0"/>
    <n v="0"/>
    <n v="0"/>
    <n v="0"/>
    <n v="0"/>
    <n v="9108.9600000000009"/>
    <n v="56852.46"/>
  </r>
  <r>
    <n v="1"/>
    <d v="2020-05-01T00:00:00"/>
    <d v="2021-06-01T00:00:00"/>
    <n v="429"/>
    <x v="0"/>
    <n v="2773909.52"/>
    <n v="2773909.52"/>
    <n v="3.3329999999999999E-2"/>
    <n v="7704.53"/>
    <n v="855028.61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6.04"/>
    <n v="-5703.93"/>
    <n v="1.67E-3"/>
    <n v="2773909.52"/>
    <n v="0"/>
    <n v="0"/>
    <n v="0"/>
    <n v="0"/>
    <n v="0"/>
    <n v="0"/>
    <n v="386.04"/>
    <n v="7704.53"/>
  </r>
  <r>
    <n v="1"/>
    <d v="2020-05-01T00:00:00"/>
    <d v="2021-06-01T00:00:00"/>
    <n v="429"/>
    <x v="1"/>
    <n v="2782600.77"/>
    <n v="2782600.77"/>
    <n v="3.3329999999999999E-2"/>
    <n v="7728.67"/>
    <n v="862757.28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25"/>
    <n v="-5316.68"/>
    <n v="1.67E-3"/>
    <n v="2782600.77"/>
    <n v="0"/>
    <n v="0"/>
    <n v="0"/>
    <n v="0"/>
    <n v="0"/>
    <n v="0"/>
    <n v="387.25"/>
    <n v="7728.67"/>
  </r>
  <r>
    <n v="1"/>
    <d v="2020-05-01T00:00:00"/>
    <d v="2021-06-01T00:00:00"/>
    <n v="429"/>
    <x v="2"/>
    <n v="2781833.75"/>
    <n v="2781833.75"/>
    <n v="3.3329999999999999E-2"/>
    <n v="7726.54"/>
    <n v="870483.82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4929.54"/>
    <n v="1.67E-3"/>
    <n v="2781833.75"/>
    <n v="0"/>
    <n v="0"/>
    <n v="0"/>
    <n v="0"/>
    <n v="0"/>
    <n v="0"/>
    <n v="387.14"/>
    <n v="7726.54"/>
  </r>
  <r>
    <n v="1"/>
    <d v="2020-05-01T00:00:00"/>
    <d v="2021-06-01T00:00:00"/>
    <n v="429"/>
    <x v="3"/>
    <n v="2781839.66"/>
    <n v="2781839.66"/>
    <n v="3.3329999999999999E-2"/>
    <n v="7726.56"/>
    <n v="878210.38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4542.3999999999996"/>
    <n v="1.67E-3"/>
    <n v="2781839.66"/>
    <n v="0"/>
    <n v="0"/>
    <n v="0"/>
    <n v="0"/>
    <n v="0"/>
    <n v="0"/>
    <n v="387.14"/>
    <n v="7726.56"/>
  </r>
  <r>
    <n v="1"/>
    <d v="2020-05-01T00:00:00"/>
    <d v="2021-06-01T00:00:00"/>
    <n v="429"/>
    <x v="4"/>
    <n v="2781839.66"/>
    <n v="2781839.66"/>
    <n v="3.3329999999999999E-2"/>
    <n v="7726.56"/>
    <n v="885936.94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4155.26"/>
    <n v="1.67E-3"/>
    <n v="2781839.66"/>
    <n v="0"/>
    <n v="0"/>
    <n v="0"/>
    <n v="0"/>
    <n v="0"/>
    <n v="0"/>
    <n v="387.14"/>
    <n v="7726.56"/>
  </r>
  <r>
    <n v="1"/>
    <d v="2020-05-01T00:00:00"/>
    <d v="2021-06-01T00:00:00"/>
    <n v="429"/>
    <x v="5"/>
    <n v="2781839.66"/>
    <n v="2781839.66"/>
    <n v="3.3329999999999999E-2"/>
    <n v="7726.56"/>
    <n v="893663.5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3768.12"/>
    <n v="1.67E-3"/>
    <n v="2781839.66"/>
    <n v="0"/>
    <n v="0"/>
    <n v="0"/>
    <n v="0"/>
    <n v="0"/>
    <n v="0"/>
    <n v="387.14"/>
    <n v="7726.56"/>
  </r>
  <r>
    <n v="1"/>
    <d v="2020-05-01T00:00:00"/>
    <d v="2021-06-01T00:00:00"/>
    <n v="429"/>
    <x v="6"/>
    <n v="2781839.66"/>
    <n v="2781839.66"/>
    <n v="3.3329999999999999E-2"/>
    <n v="7726.56"/>
    <n v="901390.06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3380.98"/>
    <n v="1.67E-3"/>
    <n v="2781839.66"/>
    <n v="0"/>
    <n v="0"/>
    <n v="0"/>
    <n v="0"/>
    <n v="0"/>
    <n v="0"/>
    <n v="387.14"/>
    <n v="7726.56"/>
  </r>
  <r>
    <n v="1"/>
    <d v="2020-05-01T00:00:00"/>
    <d v="2021-06-01T00:00:00"/>
    <n v="429"/>
    <x v="7"/>
    <n v="2781839.66"/>
    <n v="2781839.66"/>
    <n v="3.3329999999999999E-2"/>
    <n v="7726.56"/>
    <n v="909116.62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87.14"/>
    <n v="-2993.84"/>
    <n v="1.67E-3"/>
    <n v="2781839.66"/>
    <n v="0"/>
    <n v="0"/>
    <n v="0"/>
    <n v="0"/>
    <n v="0"/>
    <n v="0"/>
    <n v="387.14"/>
    <n v="7726.56"/>
  </r>
  <r>
    <n v="1"/>
    <d v="2020-05-01T00:00:00"/>
    <d v="2021-06-01T00:00:00"/>
    <n v="429"/>
    <x v="8"/>
    <n v="2828678.14"/>
    <n v="2828678.14"/>
    <n v="3.3329999999999999E-2"/>
    <n v="7856.65"/>
    <n v="916973.27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2600.1799999999998"/>
    <n v="1.67E-3"/>
    <n v="2828678.14"/>
    <n v="0"/>
    <n v="0"/>
    <n v="0"/>
    <n v="0"/>
    <n v="0"/>
    <n v="0"/>
    <n v="393.66"/>
    <n v="7856.6500000000005"/>
  </r>
  <r>
    <n v="1"/>
    <d v="2020-05-01T00:00:00"/>
    <d v="2021-06-01T00:00:00"/>
    <n v="429"/>
    <x v="9"/>
    <n v="2828678.14"/>
    <n v="2828678.14"/>
    <n v="3.3329999999999999E-2"/>
    <n v="7856.65"/>
    <n v="924829.92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2206.52"/>
    <n v="1.67E-3"/>
    <n v="2828678.14"/>
    <n v="0"/>
    <n v="0"/>
    <n v="0"/>
    <n v="0"/>
    <n v="0"/>
    <n v="0"/>
    <n v="393.66"/>
    <n v="7856.6500000000005"/>
  </r>
  <r>
    <n v="1"/>
    <d v="2020-05-01T00:00:00"/>
    <d v="2021-06-01T00:00:00"/>
    <n v="429"/>
    <x v="10"/>
    <n v="2828678.14"/>
    <n v="2828678.14"/>
    <n v="3.3329999999999999E-2"/>
    <n v="7856.65"/>
    <n v="932686.57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1812.86"/>
    <n v="1.67E-3"/>
    <n v="2828678.14"/>
    <n v="0"/>
    <n v="0"/>
    <n v="0"/>
    <n v="0"/>
    <n v="0"/>
    <n v="0"/>
    <n v="393.66"/>
    <n v="7856.6500000000005"/>
  </r>
  <r>
    <n v="1"/>
    <d v="2020-05-01T00:00:00"/>
    <d v="2021-06-01T00:00:00"/>
    <n v="429"/>
    <x v="11"/>
    <n v="2828678.14"/>
    <n v="2828678.14"/>
    <n v="3.3329999999999999E-2"/>
    <n v="7856.65"/>
    <n v="940543.22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1419.2"/>
    <n v="1.67E-3"/>
    <n v="2828678.14"/>
    <n v="0"/>
    <n v="0"/>
    <n v="0"/>
    <n v="0"/>
    <n v="0"/>
    <n v="0"/>
    <n v="393.66"/>
    <n v="7856.6500000000005"/>
  </r>
  <r>
    <n v="1"/>
    <d v="2020-05-01T00:00:00"/>
    <d v="2021-06-01T00:00:00"/>
    <n v="429"/>
    <x v="12"/>
    <n v="2828678.14"/>
    <n v="2828678.14"/>
    <n v="3.3329999999999999E-2"/>
    <n v="7856.65"/>
    <n v="948399.87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393.66"/>
    <n v="-1025.54"/>
    <n v="1.67E-3"/>
    <n v="2828678.14"/>
    <n v="0"/>
    <n v="0"/>
    <n v="0"/>
    <n v="0"/>
    <n v="0"/>
    <n v="0"/>
    <n v="393.66"/>
    <n v="7856.6500000000005"/>
  </r>
  <r>
    <n v="1"/>
    <d v="2020-05-01T00:00:00"/>
    <d v="2021-06-01T00:00:00"/>
    <n v="429"/>
    <x v="13"/>
    <n v="2874480.33"/>
    <n v="2874480.33"/>
    <n v="3.3329999999999999E-2"/>
    <n v="7983.87"/>
    <n v="956383.74"/>
    <n v="0"/>
    <n v="0"/>
    <n v="0"/>
    <n v="0"/>
    <n v="0"/>
    <n v="0"/>
    <n v="0"/>
    <n v="0"/>
    <n v="0"/>
    <n v="0"/>
    <n v="0"/>
    <s v="CF-3780-M&amp;R Stat Eq-Gen"/>
    <x v="8"/>
    <n v="15"/>
    <s v="Nat Gas Distribution Plant"/>
    <s v="378-M&amp;R Stat Equip-Gen"/>
    <n v="0"/>
    <n v="0"/>
    <x v="0"/>
    <n v="400.03"/>
    <n v="-625.51"/>
    <n v="1.67E-3"/>
    <n v="2874480.33"/>
    <n v="0"/>
    <n v="0"/>
    <n v="0"/>
    <n v="0"/>
    <n v="0"/>
    <n v="0"/>
    <n v="400.03000000000003"/>
    <n v="7983.87"/>
  </r>
  <r>
    <n v="1"/>
    <d v="2020-05-01T00:00:00"/>
    <d v="2021-06-01T00:00:00"/>
    <n v="430"/>
    <x v="0"/>
    <n v="7324607.8399999999"/>
    <n v="7324607.8399999999"/>
    <n v="2.9520000000000001E-2"/>
    <n v="18018.54"/>
    <n v="2678999.1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03.37"/>
    <n v="123334.6"/>
    <n v="1.48E-3"/>
    <n v="7324607.8399999999"/>
    <n v="0"/>
    <n v="0"/>
    <n v="0"/>
    <n v="0"/>
    <n v="0"/>
    <n v="0"/>
    <n v="903.37"/>
    <n v="18018.54"/>
  </r>
  <r>
    <n v="1"/>
    <d v="2020-05-01T00:00:00"/>
    <d v="2021-06-01T00:00:00"/>
    <n v="430"/>
    <x v="1"/>
    <n v="7528269.8399999999"/>
    <n v="7528269.8399999999"/>
    <n v="2.9520000000000001E-2"/>
    <n v="18519.54"/>
    <n v="2697518.64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28.49"/>
    <n v="124263.09"/>
    <n v="1.48E-3"/>
    <n v="7528269.8399999999"/>
    <n v="0"/>
    <n v="0"/>
    <n v="0"/>
    <n v="0"/>
    <n v="0"/>
    <n v="0"/>
    <n v="928.49"/>
    <n v="18519.54"/>
  </r>
  <r>
    <n v="1"/>
    <d v="2020-05-01T00:00:00"/>
    <d v="2021-06-01T00:00:00"/>
    <n v="430"/>
    <x v="2"/>
    <n v="7528402.7000000002"/>
    <n v="7528402.7000000002"/>
    <n v="2.9520000000000001E-2"/>
    <n v="18519.87"/>
    <n v="2716038.51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28.5"/>
    <n v="125191.59"/>
    <n v="1.48E-3"/>
    <n v="7528402.7000000002"/>
    <n v="0"/>
    <n v="0"/>
    <n v="0"/>
    <n v="0"/>
    <n v="0"/>
    <n v="0"/>
    <n v="928.5"/>
    <n v="18519.87"/>
  </r>
  <r>
    <n v="1"/>
    <d v="2020-05-01T00:00:00"/>
    <d v="2021-06-01T00:00:00"/>
    <n v="430"/>
    <x v="3"/>
    <n v="7528938.5800000001"/>
    <n v="7528938.5800000001"/>
    <n v="2.9520000000000001E-2"/>
    <n v="18521.189999999999"/>
    <n v="2734559.7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28.57"/>
    <n v="126120.16"/>
    <n v="1.48E-3"/>
    <n v="7528938.5800000001"/>
    <n v="0"/>
    <n v="0"/>
    <n v="0"/>
    <n v="0"/>
    <n v="0"/>
    <n v="0"/>
    <n v="928.57"/>
    <n v="18521.189999999999"/>
  </r>
  <r>
    <n v="1"/>
    <d v="2020-05-01T00:00:00"/>
    <d v="2021-06-01T00:00:00"/>
    <n v="430"/>
    <x v="4"/>
    <n v="7530801.2400000002"/>
    <n v="7530801.2400000002"/>
    <n v="2.9520000000000001E-2"/>
    <n v="18525.77"/>
    <n v="2753085.47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28.8"/>
    <n v="127048.96000000001"/>
    <n v="1.48E-3"/>
    <n v="7530801.2400000002"/>
    <n v="0"/>
    <n v="0"/>
    <n v="0"/>
    <n v="0"/>
    <n v="0"/>
    <n v="0"/>
    <n v="928.80000000000007"/>
    <n v="18525.77"/>
  </r>
  <r>
    <n v="1"/>
    <d v="2020-05-01T00:00:00"/>
    <d v="2021-06-01T00:00:00"/>
    <n v="430"/>
    <x v="5"/>
    <n v="7558814.6200000001"/>
    <n v="7558814.6200000001"/>
    <n v="2.9520000000000001E-2"/>
    <n v="18594.68"/>
    <n v="2771680.15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25"/>
    <n v="127981.21"/>
    <n v="1.48E-3"/>
    <n v="7558814.6200000001"/>
    <n v="0"/>
    <n v="0"/>
    <n v="0"/>
    <n v="0"/>
    <n v="0"/>
    <n v="0"/>
    <n v="932.25"/>
    <n v="18594.68"/>
  </r>
  <r>
    <n v="1"/>
    <d v="2020-05-01T00:00:00"/>
    <d v="2021-06-01T00:00:00"/>
    <n v="430"/>
    <x v="6"/>
    <n v="7561810.5999999996"/>
    <n v="7561810.5999999996"/>
    <n v="2.9520000000000001E-2"/>
    <n v="18602.05"/>
    <n v="2790282.2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62"/>
    <n v="128913.83"/>
    <n v="1.48E-3"/>
    <n v="7561810.5999999996"/>
    <n v="0"/>
    <n v="0"/>
    <n v="0"/>
    <n v="0"/>
    <n v="0"/>
    <n v="0"/>
    <n v="932.62"/>
    <n v="18602.05"/>
  </r>
  <r>
    <n v="1"/>
    <d v="2020-05-01T00:00:00"/>
    <d v="2021-06-01T00:00:00"/>
    <n v="430"/>
    <x v="7"/>
    <n v="7562306.25"/>
    <n v="7562306.25"/>
    <n v="2.9520000000000001E-2"/>
    <n v="18603.27"/>
    <n v="2808885.47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68"/>
    <n v="129846.51"/>
    <n v="1.48E-3"/>
    <n v="7562306.25"/>
    <n v="0"/>
    <n v="0"/>
    <n v="0"/>
    <n v="0"/>
    <n v="0"/>
    <n v="0"/>
    <n v="932.68000000000006"/>
    <n v="18603.27"/>
  </r>
  <r>
    <n v="1"/>
    <d v="2020-05-01T00:00:00"/>
    <d v="2021-06-01T00:00:00"/>
    <n v="430"/>
    <x v="8"/>
    <n v="7562303.2699999996"/>
    <n v="7562303.2699999996"/>
    <n v="2.9520000000000001E-2"/>
    <n v="18603.27"/>
    <n v="2827488.74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68"/>
    <n v="130779.19"/>
    <n v="1.48E-3"/>
    <n v="7562303.2699999996"/>
    <n v="0"/>
    <n v="0"/>
    <n v="0"/>
    <n v="0"/>
    <n v="0"/>
    <n v="0"/>
    <n v="932.68000000000006"/>
    <n v="18603.27"/>
  </r>
  <r>
    <n v="1"/>
    <d v="2020-05-01T00:00:00"/>
    <d v="2021-06-01T00:00:00"/>
    <n v="430"/>
    <x v="9"/>
    <n v="7562700.7300000004"/>
    <n v="7562700.7300000004"/>
    <n v="2.9520000000000001E-2"/>
    <n v="18604.240000000002"/>
    <n v="2846092.98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73"/>
    <n v="131711.92000000001"/>
    <n v="1.48E-3"/>
    <n v="7562700.7300000004"/>
    <n v="0"/>
    <n v="0"/>
    <n v="0"/>
    <n v="0"/>
    <n v="0"/>
    <n v="0"/>
    <n v="932.73"/>
    <n v="18604.240000000002"/>
  </r>
  <r>
    <n v="1"/>
    <d v="2020-05-01T00:00:00"/>
    <d v="2021-06-01T00:00:00"/>
    <n v="430"/>
    <x v="10"/>
    <n v="7562700.7300000004"/>
    <n v="7562700.7300000004"/>
    <n v="2.9520000000000001E-2"/>
    <n v="18604.240000000002"/>
    <n v="2864697.22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73"/>
    <n v="132644.65"/>
    <n v="1.48E-3"/>
    <n v="7562700.7300000004"/>
    <n v="0"/>
    <n v="0"/>
    <n v="0"/>
    <n v="0"/>
    <n v="0"/>
    <n v="0"/>
    <n v="932.73"/>
    <n v="18604.240000000002"/>
  </r>
  <r>
    <n v="1"/>
    <d v="2020-05-01T00:00:00"/>
    <d v="2021-06-01T00:00:00"/>
    <n v="430"/>
    <x v="11"/>
    <n v="7562700.7300000004"/>
    <n v="7562700.7300000004"/>
    <n v="2.9520000000000001E-2"/>
    <n v="18604.240000000002"/>
    <n v="2883301.46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73"/>
    <n v="133577.38"/>
    <n v="1.48E-3"/>
    <n v="7562700.7300000004"/>
    <n v="0"/>
    <n v="0"/>
    <n v="0"/>
    <n v="0"/>
    <n v="0"/>
    <n v="0"/>
    <n v="932.73"/>
    <n v="18604.240000000002"/>
  </r>
  <r>
    <n v="1"/>
    <d v="2020-05-01T00:00:00"/>
    <d v="2021-06-01T00:00:00"/>
    <n v="430"/>
    <x v="12"/>
    <n v="7562700.7300000004"/>
    <n v="7562700.7300000004"/>
    <n v="2.9520000000000001E-2"/>
    <n v="18604.240000000002"/>
    <n v="2901905.7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2.73"/>
    <n v="134510.10999999999"/>
    <n v="1.48E-3"/>
    <n v="7562700.7300000004"/>
    <n v="0"/>
    <n v="0"/>
    <n v="0"/>
    <n v="0"/>
    <n v="0"/>
    <n v="0"/>
    <n v="932.73"/>
    <n v="18604.240000000002"/>
  </r>
  <r>
    <n v="1"/>
    <d v="2020-05-01T00:00:00"/>
    <d v="2021-06-01T00:00:00"/>
    <n v="430"/>
    <x v="13"/>
    <n v="7583781.7199999997"/>
    <n v="7583781.7199999997"/>
    <n v="2.9520000000000001E-2"/>
    <n v="18656.099999999999"/>
    <n v="2920561.8"/>
    <n v="0"/>
    <n v="0"/>
    <n v="0"/>
    <n v="0"/>
    <n v="0"/>
    <n v="0"/>
    <n v="0"/>
    <n v="0"/>
    <n v="0"/>
    <n v="0"/>
    <n v="0"/>
    <s v="CF-3790-M&amp;R Stat Eq-CGate"/>
    <x v="9"/>
    <n v="15"/>
    <s v="Nat Gas Distribution Plant"/>
    <s v="379-M&amp;R Stat Equip-Cgate"/>
    <n v="0"/>
    <n v="0"/>
    <x v="0"/>
    <n v="935.33"/>
    <n v="135445.44"/>
    <n v="1.48E-3"/>
    <n v="7583781.7199999997"/>
    <n v="0"/>
    <n v="0"/>
    <n v="0"/>
    <n v="0"/>
    <n v="0"/>
    <n v="0"/>
    <n v="935.33"/>
    <n v="18656.100000000002"/>
  </r>
  <r>
    <n v="1"/>
    <d v="2020-05-01T00:00:00"/>
    <d v="2021-06-01T00:00:00"/>
    <n v="431"/>
    <x v="0"/>
    <n v="14874800.140000001"/>
    <n v="14874800.140000001"/>
    <n v="1.8030000000000001E-2"/>
    <n v="22349.39"/>
    <n v="2396771.65"/>
    <n v="0"/>
    <n v="-39233.75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4921.08"/>
    <n v="1019291.34"/>
    <n v="3.9699999999999996E-3"/>
    <n v="14874800.140000001"/>
    <n v="0"/>
    <n v="0"/>
    <n v="0"/>
    <n v="0"/>
    <n v="0"/>
    <n v="0"/>
    <n v="4921.08"/>
    <n v="22349.39"/>
  </r>
  <r>
    <n v="1"/>
    <d v="2020-05-01T00:00:00"/>
    <d v="2021-06-01T00:00:00"/>
    <n v="431"/>
    <x v="1"/>
    <n v="14961456.060000001"/>
    <n v="14961456.060000001"/>
    <n v="1.8030000000000001E-2"/>
    <n v="22479.59"/>
    <n v="2419251.2400000002"/>
    <n v="0"/>
    <n v="-6198.51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4949.75"/>
    <n v="1018042.58"/>
    <n v="3.9699999999999996E-3"/>
    <n v="14961456.060000001"/>
    <n v="0"/>
    <n v="0"/>
    <n v="0"/>
    <n v="0"/>
    <n v="0"/>
    <n v="0"/>
    <n v="4949.75"/>
    <n v="22479.59"/>
  </r>
  <r>
    <n v="1"/>
    <d v="2020-05-01T00:00:00"/>
    <d v="2021-06-01T00:00:00"/>
    <n v="431"/>
    <x v="2"/>
    <n v="15082124.689999999"/>
    <n v="15082124.689999999"/>
    <n v="1.8030000000000001E-2"/>
    <n v="22660.89"/>
    <n v="2441912.13"/>
    <n v="0"/>
    <n v="-12849.54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4989.67"/>
    <n v="1010182.71"/>
    <n v="3.9699999999999996E-3"/>
    <n v="15082124.689999999"/>
    <n v="0"/>
    <n v="0"/>
    <n v="0"/>
    <n v="0"/>
    <n v="0"/>
    <n v="0"/>
    <n v="4989.67"/>
    <n v="22660.89"/>
  </r>
  <r>
    <n v="1"/>
    <d v="2020-05-01T00:00:00"/>
    <d v="2021-06-01T00:00:00"/>
    <n v="431"/>
    <x v="3"/>
    <n v="15234677.359999999"/>
    <n v="15234677.359999999"/>
    <n v="1.8030000000000001E-2"/>
    <n v="22890.1"/>
    <n v="2464802.23"/>
    <n v="0"/>
    <n v="-4851.0600000000004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040.1400000000003"/>
    <n v="1010371.79"/>
    <n v="3.9699999999999996E-3"/>
    <n v="15234677.359999999"/>
    <n v="0"/>
    <n v="0"/>
    <n v="0"/>
    <n v="0"/>
    <n v="0"/>
    <n v="0"/>
    <n v="5040.1400000000003"/>
    <n v="22890.100000000002"/>
  </r>
  <r>
    <n v="1"/>
    <d v="2020-05-01T00:00:00"/>
    <d v="2021-06-01T00:00:00"/>
    <n v="431"/>
    <x v="4"/>
    <n v="15360954.119999999"/>
    <n v="15360954.119999999"/>
    <n v="1.8030000000000001E-2"/>
    <n v="23079.83"/>
    <n v="2487882.06"/>
    <n v="0"/>
    <n v="-17638.240000000002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081.92"/>
    <n v="997815.47"/>
    <n v="3.9699999999999996E-3"/>
    <n v="15360954.119999999"/>
    <n v="0"/>
    <n v="0"/>
    <n v="0"/>
    <n v="0"/>
    <n v="0"/>
    <n v="0"/>
    <n v="5081.92"/>
    <n v="23079.83"/>
  </r>
  <r>
    <n v="1"/>
    <d v="2020-05-01T00:00:00"/>
    <d v="2021-06-01T00:00:00"/>
    <n v="431"/>
    <x v="5"/>
    <n v="15512294.699999999"/>
    <n v="15512294.699999999"/>
    <n v="1.8030000000000001E-2"/>
    <n v="23307.22"/>
    <n v="2511189.2799999998"/>
    <n v="0"/>
    <n v="-5081.03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131.9799999999996"/>
    <n v="997866.42"/>
    <n v="3.9699999999999996E-3"/>
    <n v="15512294.699999999"/>
    <n v="0"/>
    <n v="0"/>
    <n v="0"/>
    <n v="0"/>
    <n v="0"/>
    <n v="0"/>
    <n v="5131.9800000000005"/>
    <n v="23307.22"/>
  </r>
  <r>
    <n v="1"/>
    <d v="2020-05-01T00:00:00"/>
    <d v="2021-06-01T00:00:00"/>
    <n v="431"/>
    <x v="6"/>
    <n v="15624743.119999999"/>
    <n v="15624743.119999999"/>
    <n v="1.8030000000000001E-2"/>
    <n v="23476.18"/>
    <n v="2534665.46"/>
    <n v="0"/>
    <n v="550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169.1899999999996"/>
    <n v="1003585.61"/>
    <n v="3.9699999999999996E-3"/>
    <n v="15624743.119999999"/>
    <n v="0"/>
    <n v="0"/>
    <n v="0"/>
    <n v="0"/>
    <n v="0"/>
    <n v="0"/>
    <n v="5169.1900000000005"/>
    <n v="23476.18"/>
  </r>
  <r>
    <n v="1"/>
    <d v="2020-05-01T00:00:00"/>
    <d v="2021-06-01T00:00:00"/>
    <n v="431"/>
    <x v="7"/>
    <n v="15746974.949999999"/>
    <n v="15746974.949999999"/>
    <n v="1.8030000000000001E-2"/>
    <n v="23659.83"/>
    <n v="2502042.59"/>
    <n v="0"/>
    <n v="-51796.68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-56282.700000000004"/>
    <x v="0"/>
    <n v="5209.62"/>
    <n v="956998.55"/>
    <n v="3.9699999999999996E-3"/>
    <n v="15746974.949999999"/>
    <n v="0"/>
    <n v="0"/>
    <n v="0"/>
    <n v="0"/>
    <n v="0"/>
    <n v="0"/>
    <n v="5209.62"/>
    <n v="23659.83"/>
  </r>
  <r>
    <n v="1"/>
    <d v="2020-05-01T00:00:00"/>
    <d v="2021-06-01T00:00:00"/>
    <n v="431"/>
    <x v="8"/>
    <n v="15728195.9"/>
    <n v="15728195.9"/>
    <n v="1.8030000000000001E-2"/>
    <n v="23631.61"/>
    <n v="2525674.2000000002"/>
    <n v="0"/>
    <n v="-4456.1499999999996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203.41"/>
    <n v="957745.81"/>
    <n v="3.9699999999999996E-3"/>
    <n v="15728195.9"/>
    <n v="0"/>
    <n v="0"/>
    <n v="0"/>
    <n v="0"/>
    <n v="0"/>
    <n v="0"/>
    <n v="5203.41"/>
    <n v="23631.61"/>
  </r>
  <r>
    <n v="1"/>
    <d v="2020-05-01T00:00:00"/>
    <d v="2021-06-01T00:00:00"/>
    <n v="431"/>
    <x v="9"/>
    <n v="15818579.93"/>
    <n v="15818579.93"/>
    <n v="1.8030000000000001E-2"/>
    <n v="23767.42"/>
    <n v="2549441.62"/>
    <n v="0"/>
    <n v="-8159.58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233.3100000000004"/>
    <n v="954819.54"/>
    <n v="3.9699999999999996E-3"/>
    <n v="15818579.93"/>
    <n v="0"/>
    <n v="0"/>
    <n v="0"/>
    <n v="0"/>
    <n v="0"/>
    <n v="0"/>
    <n v="5233.3100000000004"/>
    <n v="23767.420000000002"/>
  </r>
  <r>
    <n v="1"/>
    <d v="2020-05-01T00:00:00"/>
    <d v="2021-06-01T00:00:00"/>
    <n v="431"/>
    <x v="10"/>
    <n v="15922235.810000001"/>
    <n v="15922235.810000001"/>
    <n v="1.8030000000000001E-2"/>
    <n v="23923.16"/>
    <n v="2566441.5"/>
    <n v="0"/>
    <n v="-4354.93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-6923.28"/>
    <x v="0"/>
    <n v="5267.61"/>
    <n v="955732.22"/>
    <n v="3.9699999999999996E-3"/>
    <n v="15922235.810000001"/>
    <n v="0"/>
    <n v="0"/>
    <n v="0"/>
    <n v="0"/>
    <n v="0"/>
    <n v="0"/>
    <n v="5267.61"/>
    <n v="23923.16"/>
  </r>
  <r>
    <n v="1"/>
    <d v="2020-05-01T00:00:00"/>
    <d v="2021-06-01T00:00:00"/>
    <n v="431"/>
    <x v="11"/>
    <n v="16034178.65"/>
    <n v="16034178.65"/>
    <n v="1.8030000000000001E-2"/>
    <n v="24091.35"/>
    <n v="2590532.85"/>
    <n v="0"/>
    <n v="-1785.68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304.64"/>
    <n v="959251.18"/>
    <n v="3.9699999999999996E-3"/>
    <n v="16034178.65"/>
    <n v="0"/>
    <n v="0"/>
    <n v="0"/>
    <n v="0"/>
    <n v="0"/>
    <n v="0"/>
    <n v="5304.64"/>
    <n v="24091.350000000002"/>
  </r>
  <r>
    <n v="1"/>
    <d v="2020-05-01T00:00:00"/>
    <d v="2021-06-01T00:00:00"/>
    <n v="431"/>
    <x v="12"/>
    <n v="16167108.18"/>
    <n v="16167108.18"/>
    <n v="1.8030000000000001E-2"/>
    <n v="24291.08"/>
    <n v="2614823.9300000002"/>
    <n v="0"/>
    <n v="-2711.85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348.62"/>
    <n v="961887.95"/>
    <n v="3.9699999999999996E-3"/>
    <n v="16167108.18"/>
    <n v="0"/>
    <n v="0"/>
    <n v="0"/>
    <n v="0"/>
    <n v="0"/>
    <n v="0"/>
    <n v="5348.62"/>
    <n v="24291.08"/>
  </r>
  <r>
    <n v="1"/>
    <d v="2020-05-01T00:00:00"/>
    <d v="2021-06-01T00:00:00"/>
    <n v="431"/>
    <x v="13"/>
    <n v="16231321.74"/>
    <n v="16231321.74"/>
    <n v="1.8030000000000001E-2"/>
    <n v="24387.56"/>
    <n v="2639211.4900000002"/>
    <n v="0"/>
    <n v="-701.69"/>
    <n v="0"/>
    <n v="0"/>
    <n v="0"/>
    <n v="0"/>
    <n v="0"/>
    <n v="0"/>
    <n v="0"/>
    <n v="0"/>
    <n v="0"/>
    <s v="CF-3801-Services PL"/>
    <x v="10"/>
    <n v="15"/>
    <s v="Nat Gas Distribution Plant"/>
    <s v="3801-Services - Plastic"/>
    <n v="0"/>
    <n v="0"/>
    <x v="0"/>
    <n v="5369.86"/>
    <n v="966556.12"/>
    <n v="3.9699999999999996E-3"/>
    <n v="16231321.74"/>
    <n v="0"/>
    <n v="0"/>
    <n v="0"/>
    <n v="0"/>
    <n v="0"/>
    <n v="0"/>
    <n v="5369.86"/>
    <n v="24387.56"/>
  </r>
  <r>
    <n v="1"/>
    <d v="2020-05-01T00:00:00"/>
    <d v="2021-06-01T00:00:00"/>
    <n v="432"/>
    <x v="0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</r>
  <r>
    <n v="1"/>
    <d v="2020-05-01T00:00:00"/>
    <d v="2021-06-01T00:00:00"/>
    <n v="432"/>
    <x v="1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</r>
  <r>
    <n v="1"/>
    <d v="2020-05-01T00:00:00"/>
    <d v="2021-06-01T00:00:00"/>
    <n v="432"/>
    <x v="2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</r>
  <r>
    <n v="1"/>
    <d v="2020-05-01T00:00:00"/>
    <d v="2021-06-01T00:00:00"/>
    <n v="432"/>
    <x v="3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</r>
  <r>
    <n v="1"/>
    <d v="2020-05-01T00:00:00"/>
    <d v="2021-06-01T00:00:00"/>
    <n v="432"/>
    <x v="4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</r>
  <r>
    <n v="1"/>
    <d v="2020-05-01T00:00:00"/>
    <d v="2021-06-01T00:00:00"/>
    <n v="432"/>
    <x v="5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</r>
  <r>
    <n v="1"/>
    <d v="2020-05-01T00:00:00"/>
    <d v="2021-06-01T00:00:00"/>
    <n v="432"/>
    <x v="6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</r>
  <r>
    <n v="1"/>
    <d v="2020-05-01T00:00:00"/>
    <d v="2021-06-01T00:00:00"/>
    <n v="432"/>
    <x v="7"/>
    <n v="0"/>
    <n v="0"/>
    <n v="4.0890000000000003E-2"/>
    <n v="0"/>
    <n v="-420427.02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991.56"/>
    <n v="5.1110000000000003E-2"/>
    <n v="0"/>
    <n v="0"/>
    <n v="0"/>
    <n v="0"/>
    <n v="0"/>
    <n v="0"/>
    <n v="0"/>
    <n v="0"/>
    <n v="0"/>
  </r>
  <r>
    <n v="1"/>
    <d v="2020-05-01T00:00:00"/>
    <d v="2021-06-01T00:00:00"/>
    <n v="432"/>
    <x v="8"/>
    <n v="0"/>
    <n v="0"/>
    <n v="4.0890000000000003E-2"/>
    <n v="0"/>
    <n v="-420427.02"/>
    <n v="0"/>
    <n v="-117.62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0"/>
    <n v="59873.94"/>
    <n v="5.1110000000000003E-2"/>
    <n v="0"/>
    <n v="0"/>
    <n v="0"/>
    <n v="0"/>
    <n v="0"/>
    <n v="0"/>
    <n v="0"/>
    <n v="0"/>
    <n v="0"/>
  </r>
  <r>
    <n v="1"/>
    <d v="2020-05-01T00:00:00"/>
    <d v="2021-06-01T00:00:00"/>
    <n v="432"/>
    <x v="9"/>
    <n v="1652.23"/>
    <n v="1652.23"/>
    <n v="4.0890000000000003E-2"/>
    <n v="5.63"/>
    <n v="-420421.39"/>
    <n v="0"/>
    <n v="-5613.9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7.04"/>
    <n v="54267.08"/>
    <n v="5.1110000000000003E-2"/>
    <n v="1652.23"/>
    <n v="0"/>
    <n v="0"/>
    <n v="0"/>
    <n v="0"/>
    <n v="0"/>
    <n v="0"/>
    <n v="7.04"/>
    <n v="5.63"/>
  </r>
  <r>
    <n v="1"/>
    <d v="2020-05-01T00:00:00"/>
    <d v="2021-06-01T00:00:00"/>
    <n v="432"/>
    <x v="10"/>
    <n v="1655.85"/>
    <n v="1655.85"/>
    <n v="4.0890000000000003E-2"/>
    <n v="5.64"/>
    <n v="-420415.75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7.05"/>
    <n v="54274.13"/>
    <n v="5.1110000000000003E-2"/>
    <n v="1655.85"/>
    <n v="0"/>
    <n v="0"/>
    <n v="0"/>
    <n v="0"/>
    <n v="0"/>
    <n v="0"/>
    <n v="7.05"/>
    <n v="5.64"/>
  </r>
  <r>
    <n v="1"/>
    <d v="2020-05-01T00:00:00"/>
    <d v="2021-06-01T00:00:00"/>
    <n v="432"/>
    <x v="11"/>
    <n v="1655.85"/>
    <n v="1655.85"/>
    <n v="4.0890000000000003E-2"/>
    <n v="5.64"/>
    <n v="-420410.11"/>
    <n v="0"/>
    <n v="0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7.05"/>
    <n v="54281.18"/>
    <n v="5.1110000000000003E-2"/>
    <n v="1655.85"/>
    <n v="0"/>
    <n v="0"/>
    <n v="0"/>
    <n v="0"/>
    <n v="0"/>
    <n v="0"/>
    <n v="7.05"/>
    <n v="5.64"/>
  </r>
  <r>
    <n v="1"/>
    <d v="2020-05-01T00:00:00"/>
    <d v="2021-06-01T00:00:00"/>
    <n v="432"/>
    <x v="12"/>
    <n v="13829.99"/>
    <n v="13829.99"/>
    <n v="4.0890000000000003E-2"/>
    <n v="47.13"/>
    <n v="-420362.98"/>
    <n v="0"/>
    <n v="-279.48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58.9"/>
    <n v="54060.6"/>
    <n v="5.1110000000000003E-2"/>
    <n v="13829.99"/>
    <n v="0"/>
    <n v="0"/>
    <n v="0"/>
    <n v="0"/>
    <n v="0"/>
    <n v="0"/>
    <n v="58.9"/>
    <n v="47.13"/>
  </r>
  <r>
    <n v="1"/>
    <d v="2020-05-01T00:00:00"/>
    <d v="2021-06-01T00:00:00"/>
    <n v="432"/>
    <x v="13"/>
    <n v="13842.52"/>
    <n v="13842.52"/>
    <n v="4.0890000000000003E-2"/>
    <n v="47.17"/>
    <n v="-420315.81"/>
    <n v="0"/>
    <n v="-860.08"/>
    <n v="0"/>
    <n v="0"/>
    <n v="0"/>
    <n v="0"/>
    <n v="0"/>
    <n v="0"/>
    <n v="0"/>
    <n v="0"/>
    <n v="0"/>
    <s v="CF-3802-Services ST"/>
    <x v="11"/>
    <n v="15"/>
    <s v="Nat Gas Distribution Plant"/>
    <s v="3802-Services - Other"/>
    <n v="0"/>
    <n v="0"/>
    <x v="0"/>
    <n v="58.96"/>
    <n v="53259.48"/>
    <n v="5.1110000000000003E-2"/>
    <n v="13842.52"/>
    <n v="0"/>
    <n v="0"/>
    <n v="0"/>
    <n v="0"/>
    <n v="0"/>
    <n v="0"/>
    <n v="58.96"/>
    <n v="47.17"/>
  </r>
  <r>
    <n v="1"/>
    <d v="2020-05-01T00:00:00"/>
    <d v="2021-06-01T00:00:00"/>
    <n v="433"/>
    <x v="0"/>
    <n v="3131010.19"/>
    <n v="3131010.19"/>
    <n v="1.8030000000000001E-2"/>
    <n v="4704.34"/>
    <n v="230325.67"/>
    <n v="0"/>
    <n v="-3558.75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35.8399999999999"/>
    <n v="47553.18"/>
    <n v="3.9699999999999996E-3"/>
    <n v="3131010.19"/>
    <n v="0"/>
    <n v="0"/>
    <n v="0"/>
    <n v="0"/>
    <n v="0"/>
    <n v="0"/>
    <n v="1035.8399999999999"/>
    <n v="4704.34"/>
  </r>
  <r>
    <n v="1"/>
    <d v="2020-05-01T00:00:00"/>
    <d v="2021-06-01T00:00:00"/>
    <n v="433"/>
    <x v="1"/>
    <n v="3180514.8"/>
    <n v="3180514.8"/>
    <n v="1.8030000000000001E-2"/>
    <n v="4778.72"/>
    <n v="235104.39"/>
    <n v="0"/>
    <n v="-3200.82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52.22"/>
    <n v="45404.58"/>
    <n v="3.9699999999999996E-3"/>
    <n v="3180514.8"/>
    <n v="0"/>
    <n v="0"/>
    <n v="0"/>
    <n v="0"/>
    <n v="0"/>
    <n v="0"/>
    <n v="1052.22"/>
    <n v="4778.72"/>
  </r>
  <r>
    <n v="1"/>
    <d v="2020-05-01T00:00:00"/>
    <d v="2021-06-01T00:00:00"/>
    <n v="433"/>
    <x v="2"/>
    <n v="3222050.42"/>
    <n v="3222050.42"/>
    <n v="1.8030000000000001E-2"/>
    <n v="4841.13"/>
    <n v="239945.52"/>
    <n v="0"/>
    <n v="-4144.53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65.96"/>
    <n v="42326.01"/>
    <n v="3.9699999999999996E-3"/>
    <n v="3222050.42"/>
    <n v="0"/>
    <n v="0"/>
    <n v="0"/>
    <n v="0"/>
    <n v="0"/>
    <n v="0"/>
    <n v="1065.96"/>
    <n v="4841.13"/>
  </r>
  <r>
    <n v="1"/>
    <d v="2020-05-01T00:00:00"/>
    <d v="2021-06-01T00:00:00"/>
    <n v="433"/>
    <x v="3"/>
    <n v="3243965.1"/>
    <n v="3243965.1"/>
    <n v="1.8030000000000001E-2"/>
    <n v="4874.0600000000004"/>
    <n v="244819.58"/>
    <n v="0"/>
    <n v="-611.4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73.21"/>
    <n v="42787.82"/>
    <n v="3.9699999999999996E-3"/>
    <n v="3243965.1"/>
    <n v="0"/>
    <n v="0"/>
    <n v="0"/>
    <n v="0"/>
    <n v="0"/>
    <n v="0"/>
    <n v="1073.21"/>
    <n v="4874.0600000000004"/>
  </r>
  <r>
    <n v="1"/>
    <d v="2020-05-01T00:00:00"/>
    <d v="2021-06-01T00:00:00"/>
    <n v="433"/>
    <x v="4"/>
    <n v="3260307.8"/>
    <n v="3260307.8"/>
    <n v="1.8030000000000001E-2"/>
    <n v="4898.6099999999997"/>
    <n v="249718.19"/>
    <n v="0"/>
    <n v="-2599.5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78.6199999999999"/>
    <n v="41266.94"/>
    <n v="3.9699999999999996E-3"/>
    <n v="3260307.8"/>
    <n v="0"/>
    <n v="0"/>
    <n v="0"/>
    <n v="0"/>
    <n v="0"/>
    <n v="0"/>
    <n v="1078.6200000000001"/>
    <n v="4898.6099999999997"/>
  </r>
  <r>
    <n v="1"/>
    <d v="2020-05-01T00:00:00"/>
    <d v="2021-06-01T00:00:00"/>
    <n v="433"/>
    <x v="5"/>
    <n v="3322176.81"/>
    <n v="3322176.81"/>
    <n v="1.8030000000000001E-2"/>
    <n v="4991.57"/>
    <n v="254709.76000000001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099.0899999999999"/>
    <n v="42366.03"/>
    <n v="3.9699999999999996E-3"/>
    <n v="3322176.81"/>
    <n v="0"/>
    <n v="0"/>
    <n v="0"/>
    <n v="0"/>
    <n v="0"/>
    <n v="0"/>
    <n v="1099.0899999999999"/>
    <n v="4991.57"/>
  </r>
  <r>
    <n v="1"/>
    <d v="2020-05-01T00:00:00"/>
    <d v="2021-06-01T00:00:00"/>
    <n v="433"/>
    <x v="6"/>
    <n v="3349327.53"/>
    <n v="3349327.53"/>
    <n v="1.8030000000000001E-2"/>
    <n v="5032.3599999999997"/>
    <n v="259742.12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08.07"/>
    <n v="43474.1"/>
    <n v="3.9699999999999996E-3"/>
    <n v="3349327.53"/>
    <n v="0"/>
    <n v="0"/>
    <n v="0"/>
    <n v="0"/>
    <n v="0"/>
    <n v="0"/>
    <n v="1108.07"/>
    <n v="5032.3599999999997"/>
  </r>
  <r>
    <n v="1"/>
    <d v="2020-05-01T00:00:00"/>
    <d v="2021-06-01T00:00:00"/>
    <n v="433"/>
    <x v="7"/>
    <n v="3468003.74"/>
    <n v="3468003.74"/>
    <n v="1.8030000000000001E-2"/>
    <n v="5210.68"/>
    <n v="264952.8"/>
    <n v="0"/>
    <n v="338.82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47.33"/>
    <n v="44960.25"/>
    <n v="3.9699999999999996E-3"/>
    <n v="3468003.74"/>
    <n v="0"/>
    <n v="0"/>
    <n v="0"/>
    <n v="0"/>
    <n v="0"/>
    <n v="0"/>
    <n v="1147.33"/>
    <n v="5210.68"/>
  </r>
  <r>
    <n v="1"/>
    <d v="2020-05-01T00:00:00"/>
    <d v="2021-06-01T00:00:00"/>
    <n v="433"/>
    <x v="8"/>
    <n v="3505036.95"/>
    <n v="3505036.95"/>
    <n v="1.8030000000000001E-2"/>
    <n v="5266.32"/>
    <n v="270219.12"/>
    <n v="0"/>
    <n v="-4210.01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59.58"/>
    <n v="41909.82"/>
    <n v="3.9699999999999996E-3"/>
    <n v="3505036.95"/>
    <n v="0"/>
    <n v="0"/>
    <n v="0"/>
    <n v="0"/>
    <n v="0"/>
    <n v="0"/>
    <n v="1159.58"/>
    <n v="5266.32"/>
  </r>
  <r>
    <n v="1"/>
    <d v="2020-05-01T00:00:00"/>
    <d v="2021-06-01T00:00:00"/>
    <n v="433"/>
    <x v="9"/>
    <n v="3548804.33"/>
    <n v="3548804.33"/>
    <n v="1.8030000000000001E-2"/>
    <n v="5332.08"/>
    <n v="275551.2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74.06"/>
    <n v="43083.88"/>
    <n v="3.9699999999999996E-3"/>
    <n v="3548804.33"/>
    <n v="0"/>
    <n v="0"/>
    <n v="0"/>
    <n v="0"/>
    <n v="0"/>
    <n v="0"/>
    <n v="1174.06"/>
    <n v="5332.08"/>
  </r>
  <r>
    <n v="1"/>
    <d v="2020-05-01T00:00:00"/>
    <d v="2021-06-01T00:00:00"/>
    <n v="433"/>
    <x v="10"/>
    <n v="3572188.37"/>
    <n v="3572188.37"/>
    <n v="1.8030000000000001E-2"/>
    <n v="5367.21"/>
    <n v="280918.40999999997"/>
    <n v="0"/>
    <n v="-129.5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181.8"/>
    <n v="44136.18"/>
    <n v="3.9699999999999996E-3"/>
    <n v="3572188.37"/>
    <n v="0"/>
    <n v="0"/>
    <n v="0"/>
    <n v="0"/>
    <n v="0"/>
    <n v="0"/>
    <n v="1181.8"/>
    <n v="5367.21"/>
  </r>
  <r>
    <n v="1"/>
    <d v="2020-05-01T00:00:00"/>
    <d v="2021-06-01T00:00:00"/>
    <n v="433"/>
    <x v="11"/>
    <n v="3645506.38"/>
    <n v="3645506.38"/>
    <n v="1.8030000000000001E-2"/>
    <n v="5477.37"/>
    <n v="286395.78000000003"/>
    <n v="0"/>
    <n v="-12661.06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206.06"/>
    <n v="32681.18"/>
    <n v="3.9699999999999996E-3"/>
    <n v="3645506.38"/>
    <n v="0"/>
    <n v="0"/>
    <n v="0"/>
    <n v="0"/>
    <n v="0"/>
    <n v="0"/>
    <n v="1206.06"/>
    <n v="5477.37"/>
  </r>
  <r>
    <n v="1"/>
    <d v="2020-05-01T00:00:00"/>
    <d v="2021-06-01T00:00:00"/>
    <n v="433"/>
    <x v="12"/>
    <n v="3660606.24"/>
    <n v="3660606.24"/>
    <n v="1.8030000000000001E-2"/>
    <n v="5500.06"/>
    <n v="291895.84000000003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211.05"/>
    <n v="33892.230000000003"/>
    <n v="3.9699999999999996E-3"/>
    <n v="3660606.24"/>
    <n v="0"/>
    <n v="0"/>
    <n v="0"/>
    <n v="0"/>
    <n v="0"/>
    <n v="0"/>
    <n v="1211.05"/>
    <n v="5500.06"/>
  </r>
  <r>
    <n v="1"/>
    <d v="2020-05-01T00:00:00"/>
    <d v="2021-06-01T00:00:00"/>
    <n v="433"/>
    <x v="13"/>
    <n v="3692718"/>
    <n v="3692718"/>
    <n v="1.8030000000000001E-2"/>
    <n v="5548.31"/>
    <n v="297444.15000000002"/>
    <n v="0"/>
    <n v="0"/>
    <n v="0"/>
    <n v="0"/>
    <n v="0"/>
    <n v="0"/>
    <n v="0"/>
    <n v="0"/>
    <n v="0"/>
    <n v="0"/>
    <n v="0"/>
    <s v="CF-380G-Services GRIP"/>
    <x v="12"/>
    <n v="15"/>
    <s v="Nat Gas Distribution Plant"/>
    <s v="380G-Services Plastic-GRIP"/>
    <n v="0"/>
    <n v="0"/>
    <x v="0"/>
    <n v="1221.67"/>
    <n v="35113.9"/>
    <n v="3.9699999999999996E-3"/>
    <n v="3692718"/>
    <n v="0"/>
    <n v="0"/>
    <n v="0"/>
    <n v="0"/>
    <n v="0"/>
    <n v="0"/>
    <n v="1221.67"/>
    <n v="5548.31"/>
  </r>
  <r>
    <n v="1"/>
    <d v="2020-05-01T00:00:00"/>
    <d v="2021-06-01T00:00:00"/>
    <n v="434"/>
    <x v="0"/>
    <n v="5407037.1900000004"/>
    <n v="5407037.1900000004"/>
    <n v="3.5999999999999997E-2"/>
    <n v="16221.11"/>
    <n v="1441629.14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407037.1900000004"/>
    <n v="0"/>
    <n v="0"/>
    <n v="0"/>
    <n v="0"/>
    <n v="0"/>
    <n v="0"/>
    <n v="0"/>
    <n v="16221.11"/>
  </r>
  <r>
    <n v="1"/>
    <d v="2020-05-01T00:00:00"/>
    <d v="2021-06-01T00:00:00"/>
    <n v="434"/>
    <x v="1"/>
    <n v="5443888.9900000002"/>
    <n v="5443888.9900000002"/>
    <n v="3.5999999999999997E-2"/>
    <n v="16331.67"/>
    <n v="1457960.81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443888.9900000002"/>
    <n v="0"/>
    <n v="0"/>
    <n v="0"/>
    <n v="0"/>
    <n v="0"/>
    <n v="0"/>
    <n v="0"/>
    <n v="16331.67"/>
  </r>
  <r>
    <n v="1"/>
    <d v="2020-05-01T00:00:00"/>
    <d v="2021-06-01T00:00:00"/>
    <n v="434"/>
    <x v="2"/>
    <n v="5498903.4900000002"/>
    <n v="5498903.4900000002"/>
    <n v="3.5999999999999997E-2"/>
    <n v="16496.71"/>
    <n v="1474457.5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498903.4900000002"/>
    <n v="0"/>
    <n v="0"/>
    <n v="0"/>
    <n v="0"/>
    <n v="0"/>
    <n v="0"/>
    <n v="0"/>
    <n v="16496.71"/>
  </r>
  <r>
    <n v="1"/>
    <d v="2020-05-01T00:00:00"/>
    <d v="2021-06-01T00:00:00"/>
    <n v="434"/>
    <x v="3"/>
    <n v="5671633.7599999998"/>
    <n v="5671633.7599999998"/>
    <n v="3.5999999999999997E-2"/>
    <n v="17014.900000000001"/>
    <n v="1491472.4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671633.7599999998"/>
    <n v="0"/>
    <n v="0"/>
    <n v="0"/>
    <n v="0"/>
    <n v="0"/>
    <n v="0"/>
    <n v="0"/>
    <n v="17014.900000000001"/>
  </r>
  <r>
    <n v="1"/>
    <d v="2020-05-01T00:00:00"/>
    <d v="2021-06-01T00:00:00"/>
    <n v="434"/>
    <x v="4"/>
    <n v="5712340.7599999998"/>
    <n v="5712340.7599999998"/>
    <n v="3.5999999999999997E-2"/>
    <n v="17137.02"/>
    <n v="1508609.44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712340.7599999998"/>
    <n v="0"/>
    <n v="0"/>
    <n v="0"/>
    <n v="0"/>
    <n v="0"/>
    <n v="0"/>
    <n v="0"/>
    <n v="17137.02"/>
  </r>
  <r>
    <n v="1"/>
    <d v="2020-05-01T00:00:00"/>
    <d v="2021-06-01T00:00:00"/>
    <n v="434"/>
    <x v="5"/>
    <n v="5739674.3600000003"/>
    <n v="5739674.3600000003"/>
    <n v="3.5999999999999997E-2"/>
    <n v="17219.02"/>
    <n v="1525828.46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739674.3600000003"/>
    <n v="0"/>
    <n v="0"/>
    <n v="0"/>
    <n v="0"/>
    <n v="0"/>
    <n v="0"/>
    <n v="0"/>
    <n v="17219.02"/>
  </r>
  <r>
    <n v="1"/>
    <d v="2020-05-01T00:00:00"/>
    <d v="2021-06-01T00:00:00"/>
    <n v="434"/>
    <x v="6"/>
    <n v="5838248.1799999997"/>
    <n v="5838248.1799999997"/>
    <n v="3.5999999999999997E-2"/>
    <n v="17514.740000000002"/>
    <n v="1543343.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838248.1799999997"/>
    <n v="0"/>
    <n v="0"/>
    <n v="0"/>
    <n v="0"/>
    <n v="0"/>
    <n v="0"/>
    <n v="0"/>
    <n v="17514.740000000002"/>
  </r>
  <r>
    <n v="1"/>
    <d v="2020-05-01T00:00:00"/>
    <d v="2021-06-01T00:00:00"/>
    <n v="434"/>
    <x v="7"/>
    <n v="5966853.54"/>
    <n v="5966853.54"/>
    <n v="3.5999999999999997E-2"/>
    <n v="17900.560000000001"/>
    <n v="1553912.51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-7331.25"/>
    <x v="0"/>
    <n v="0"/>
    <n v="0"/>
    <n v="0"/>
    <n v="5966853.54"/>
    <n v="0"/>
    <n v="0"/>
    <n v="0"/>
    <n v="0"/>
    <n v="0"/>
    <n v="0"/>
    <n v="0"/>
    <n v="17900.560000000001"/>
  </r>
  <r>
    <n v="1"/>
    <d v="2020-05-01T00:00:00"/>
    <d v="2021-06-01T00:00:00"/>
    <n v="434"/>
    <x v="8"/>
    <n v="5968740.8700000001"/>
    <n v="5968740.8700000001"/>
    <n v="3.5999999999999997E-2"/>
    <n v="17906.22"/>
    <n v="1571818.73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5968740.8700000001"/>
    <n v="0"/>
    <n v="0"/>
    <n v="0"/>
    <n v="0"/>
    <n v="0"/>
    <n v="0"/>
    <n v="0"/>
    <n v="17906.22"/>
  </r>
  <r>
    <n v="1"/>
    <d v="2020-05-01T00:00:00"/>
    <d v="2021-06-01T00:00:00"/>
    <n v="434"/>
    <x v="9"/>
    <n v="6058597.54"/>
    <n v="6058597.54"/>
    <n v="3.5999999999999997E-2"/>
    <n v="18175.79"/>
    <n v="1589994.5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058597.54"/>
    <n v="0"/>
    <n v="0"/>
    <n v="0"/>
    <n v="0"/>
    <n v="0"/>
    <n v="0"/>
    <n v="0"/>
    <n v="18175.79"/>
  </r>
  <r>
    <n v="1"/>
    <d v="2020-05-01T00:00:00"/>
    <d v="2021-06-01T00:00:00"/>
    <n v="434"/>
    <x v="10"/>
    <n v="6135725.0099999998"/>
    <n v="6135725.0099999998"/>
    <n v="3.5999999999999997E-2"/>
    <n v="18407.18"/>
    <n v="1608401.7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135725.0099999998"/>
    <n v="0"/>
    <n v="0"/>
    <n v="0"/>
    <n v="0"/>
    <n v="0"/>
    <n v="0"/>
    <n v="0"/>
    <n v="18407.18"/>
  </r>
  <r>
    <n v="1"/>
    <d v="2020-05-01T00:00:00"/>
    <d v="2021-06-01T00:00:00"/>
    <n v="434"/>
    <x v="11"/>
    <n v="6162631.1699999999"/>
    <n v="6162631.1699999999"/>
    <n v="3.5999999999999997E-2"/>
    <n v="18487.89"/>
    <n v="1626889.59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162631.1699999999"/>
    <n v="0"/>
    <n v="0"/>
    <n v="0"/>
    <n v="0"/>
    <n v="0"/>
    <n v="0"/>
    <n v="0"/>
    <n v="18487.89"/>
  </r>
  <r>
    <n v="1"/>
    <d v="2020-05-01T00:00:00"/>
    <d v="2021-06-01T00:00:00"/>
    <n v="434"/>
    <x v="12"/>
    <n v="6244809.7800000003"/>
    <n v="6244809.7800000003"/>
    <n v="3.5999999999999997E-2"/>
    <n v="18734.43"/>
    <n v="1645624.02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244809.7800000003"/>
    <n v="0"/>
    <n v="0"/>
    <n v="0"/>
    <n v="0"/>
    <n v="0"/>
    <n v="0"/>
    <n v="0"/>
    <n v="18734.43"/>
  </r>
  <r>
    <n v="1"/>
    <d v="2020-05-01T00:00:00"/>
    <d v="2021-06-01T00:00:00"/>
    <n v="434"/>
    <x v="13"/>
    <n v="6254616.7300000004"/>
    <n v="6254616.7300000004"/>
    <n v="3.5999999999999997E-2"/>
    <n v="18763.849999999999"/>
    <n v="1664387.87"/>
    <n v="0"/>
    <n v="0"/>
    <n v="0"/>
    <n v="0"/>
    <n v="0"/>
    <n v="0"/>
    <n v="0"/>
    <n v="0"/>
    <n v="0"/>
    <n v="0"/>
    <n v="0"/>
    <s v="CF-3810-Meters"/>
    <x v="13"/>
    <n v="15"/>
    <s v="Nat Gas Distribution Plant"/>
    <s v="381-Meters"/>
    <n v="0"/>
    <n v="0"/>
    <x v="0"/>
    <n v="0"/>
    <n v="0"/>
    <n v="0"/>
    <n v="6254616.7300000004"/>
    <n v="0"/>
    <n v="0"/>
    <n v="0"/>
    <n v="0"/>
    <n v="0"/>
    <n v="0"/>
    <n v="0"/>
    <n v="18763.850000000002"/>
  </r>
  <r>
    <n v="1"/>
    <d v="2020-05-01T00:00:00"/>
    <d v="2021-06-01T00:00:00"/>
    <n v="435"/>
    <x v="0"/>
    <n v="2216410.7599999998"/>
    <n v="2216410.7599999998"/>
    <n v="4.2999999999999997E-2"/>
    <n v="7942.14"/>
    <n v="1196596.94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1"/>
    <n v="2216410.7599999998"/>
    <n v="2216410.7599999998"/>
    <n v="4.2999999999999997E-2"/>
    <n v="7942.14"/>
    <n v="1204539.08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2"/>
    <n v="2216410.7599999998"/>
    <n v="2216410.7599999998"/>
    <n v="4.2999999999999997E-2"/>
    <n v="7942.14"/>
    <n v="1212481.22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3"/>
    <n v="2216410.7599999998"/>
    <n v="2216410.7599999998"/>
    <n v="4.2999999999999997E-2"/>
    <n v="7942.14"/>
    <n v="1220423.3600000001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4"/>
    <n v="2216410.7599999998"/>
    <n v="2216410.7599999998"/>
    <n v="4.2999999999999997E-2"/>
    <n v="7942.14"/>
    <n v="1228365.5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5"/>
    <n v="2216410.7599999998"/>
    <n v="2216410.7599999998"/>
    <n v="4.2999999999999997E-2"/>
    <n v="7942.14"/>
    <n v="1236307.6399999999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6"/>
    <n v="2216410.7599999998"/>
    <n v="2216410.7599999998"/>
    <n v="4.2999999999999997E-2"/>
    <n v="7942.14"/>
    <n v="1244249.78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7"/>
    <n v="2216410.7599999998"/>
    <n v="2216410.7599999998"/>
    <n v="4.2999999999999997E-2"/>
    <n v="7942.14"/>
    <n v="1252191.92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8"/>
    <n v="2216410.7599999998"/>
    <n v="2216410.7599999998"/>
    <n v="4.2999999999999997E-2"/>
    <n v="7942.14"/>
    <n v="1260134.06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9"/>
    <n v="2216410.7599999998"/>
    <n v="2216410.7599999998"/>
    <n v="4.2999999999999997E-2"/>
    <n v="7942.14"/>
    <n v="1268076.2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10"/>
    <n v="2216410.7599999998"/>
    <n v="2216410.7599999998"/>
    <n v="4.2999999999999997E-2"/>
    <n v="7942.14"/>
    <n v="1276018.3400000001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11"/>
    <n v="2216410.7599999998"/>
    <n v="2216410.7599999998"/>
    <n v="4.2999999999999997E-2"/>
    <n v="7942.14"/>
    <n v="1283960.48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12"/>
    <n v="2216410.7599999998"/>
    <n v="2216410.7599999998"/>
    <n v="4.2999999999999997E-2"/>
    <n v="7942.14"/>
    <n v="1291902.6200000001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5"/>
    <x v="13"/>
    <n v="2216410.7599999998"/>
    <n v="2216410.7599999998"/>
    <n v="4.2999999999999997E-2"/>
    <n v="7942.14"/>
    <n v="1299844.76"/>
    <n v="0"/>
    <n v="0"/>
    <n v="0"/>
    <n v="0"/>
    <n v="0"/>
    <n v="0"/>
    <n v="0"/>
    <n v="0"/>
    <n v="0"/>
    <n v="0"/>
    <n v="0"/>
    <s v="CF-3811-Meters-MTU/DCU"/>
    <x v="14"/>
    <n v="15"/>
    <s v="Nat Gas Distribution Plant"/>
    <s v="381-Meters"/>
    <n v="0"/>
    <n v="0"/>
    <x v="0"/>
    <n v="0"/>
    <n v="0"/>
    <n v="0"/>
    <n v="2216410.7599999998"/>
    <n v="0"/>
    <n v="0"/>
    <n v="0"/>
    <n v="0"/>
    <n v="0"/>
    <n v="0"/>
    <n v="0"/>
    <n v="7942.14"/>
  </r>
  <r>
    <n v="1"/>
    <d v="2020-05-01T00:00:00"/>
    <d v="2021-06-01T00:00:00"/>
    <n v="436"/>
    <x v="0"/>
    <n v="4851160.4800000004"/>
    <n v="4851160.4800000004"/>
    <n v="2.9090000000000001E-2"/>
    <n v="11760.02"/>
    <n v="1357238.16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176.4100000000001"/>
    <n v="17288.64"/>
    <n v="2.9099999999999998E-3"/>
    <n v="4851160.4800000004"/>
    <n v="0"/>
    <n v="0"/>
    <n v="0"/>
    <n v="0"/>
    <n v="0"/>
    <n v="0"/>
    <n v="1176.4100000000001"/>
    <n v="11760.02"/>
  </r>
  <r>
    <n v="1"/>
    <d v="2020-05-01T00:00:00"/>
    <d v="2021-06-01T00:00:00"/>
    <n v="436"/>
    <x v="1"/>
    <n v="4894780.78"/>
    <n v="4894780.78"/>
    <n v="2.9090000000000001E-2"/>
    <n v="11865.76"/>
    <n v="1369103.92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186.98"/>
    <n v="18475.62"/>
    <n v="2.9099999999999998E-3"/>
    <n v="4894780.78"/>
    <n v="0"/>
    <n v="0"/>
    <n v="0"/>
    <n v="0"/>
    <n v="0"/>
    <n v="0"/>
    <n v="1186.98"/>
    <n v="11865.76"/>
  </r>
  <r>
    <n v="1"/>
    <d v="2020-05-01T00:00:00"/>
    <d v="2021-06-01T00:00:00"/>
    <n v="436"/>
    <x v="2"/>
    <n v="4904150.05"/>
    <n v="4904150.05"/>
    <n v="2.9090000000000001E-2"/>
    <n v="11888.48"/>
    <n v="1380992.4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189.26"/>
    <n v="19664.88"/>
    <n v="2.9099999999999998E-3"/>
    <n v="4904150.05"/>
    <n v="0"/>
    <n v="0"/>
    <n v="0"/>
    <n v="0"/>
    <n v="0"/>
    <n v="0"/>
    <n v="1189.26"/>
    <n v="11888.48"/>
  </r>
  <r>
    <n v="1"/>
    <d v="2020-05-01T00:00:00"/>
    <d v="2021-06-01T00:00:00"/>
    <n v="436"/>
    <x v="3"/>
    <n v="4922920.5999999996"/>
    <n v="4922920.5999999996"/>
    <n v="2.9090000000000001E-2"/>
    <n v="11933.98"/>
    <n v="1392926.38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193.81"/>
    <n v="20858.689999999999"/>
    <n v="2.9099999999999998E-3"/>
    <n v="4922920.5999999996"/>
    <n v="0"/>
    <n v="0"/>
    <n v="0"/>
    <n v="0"/>
    <n v="0"/>
    <n v="0"/>
    <n v="1193.81"/>
    <n v="11933.98"/>
  </r>
  <r>
    <n v="1"/>
    <d v="2020-05-01T00:00:00"/>
    <d v="2021-06-01T00:00:00"/>
    <n v="436"/>
    <x v="4"/>
    <n v="4949610.1900000004"/>
    <n v="4949610.1900000004"/>
    <n v="2.9090000000000001E-2"/>
    <n v="11998.68"/>
    <n v="1404925.06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00.28"/>
    <n v="22058.97"/>
    <n v="2.9099999999999998E-3"/>
    <n v="4949610.1900000004"/>
    <n v="0"/>
    <n v="0"/>
    <n v="0"/>
    <n v="0"/>
    <n v="0"/>
    <n v="0"/>
    <n v="1200.28"/>
    <n v="11998.68"/>
  </r>
  <r>
    <n v="1"/>
    <d v="2020-05-01T00:00:00"/>
    <d v="2021-06-01T00:00:00"/>
    <n v="436"/>
    <x v="5"/>
    <n v="4982845.47"/>
    <n v="4982845.47"/>
    <n v="2.9090000000000001E-2"/>
    <n v="12079.25"/>
    <n v="1417004.31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08.3399999999999"/>
    <n v="23267.31"/>
    <n v="2.9099999999999998E-3"/>
    <n v="4982845.47"/>
    <n v="0"/>
    <n v="0"/>
    <n v="0"/>
    <n v="0"/>
    <n v="0"/>
    <n v="0"/>
    <n v="1208.3399999999999"/>
    <n v="12079.25"/>
  </r>
  <r>
    <n v="1"/>
    <d v="2020-05-01T00:00:00"/>
    <d v="2021-06-01T00:00:00"/>
    <n v="436"/>
    <x v="6"/>
    <n v="5032199.22"/>
    <n v="5032199.22"/>
    <n v="2.9090000000000001E-2"/>
    <n v="12198.89"/>
    <n v="1429203.2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20.31"/>
    <n v="24487.62"/>
    <n v="2.9099999999999998E-3"/>
    <n v="5032199.22"/>
    <n v="0"/>
    <n v="0"/>
    <n v="0"/>
    <n v="0"/>
    <n v="0"/>
    <n v="0"/>
    <n v="1220.31"/>
    <n v="12198.89"/>
  </r>
  <r>
    <n v="1"/>
    <d v="2020-05-01T00:00:00"/>
    <d v="2021-06-01T00:00:00"/>
    <n v="436"/>
    <x v="7"/>
    <n v="5078040.57"/>
    <n v="5078040.57"/>
    <n v="2.9090000000000001E-2"/>
    <n v="12310.02"/>
    <n v="1441513.22"/>
    <n v="0"/>
    <n v="0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31.42"/>
    <n v="25719.040000000001"/>
    <n v="2.9099999999999998E-3"/>
    <n v="5078040.57"/>
    <n v="0"/>
    <n v="0"/>
    <n v="0"/>
    <n v="0"/>
    <n v="0"/>
    <n v="0"/>
    <n v="1231.42"/>
    <n v="12310.02"/>
  </r>
  <r>
    <n v="1"/>
    <d v="2020-05-01T00:00:00"/>
    <d v="2021-06-01T00:00:00"/>
    <n v="436"/>
    <x v="8"/>
    <n v="5110294.76"/>
    <n v="5110294.76"/>
    <n v="2.9090000000000001E-2"/>
    <n v="12388.21"/>
    <n v="1453901.43"/>
    <n v="0"/>
    <n v="-1121.43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39.25"/>
    <n v="25836.86"/>
    <n v="2.9099999999999998E-3"/>
    <n v="5110294.76"/>
    <n v="0"/>
    <n v="0"/>
    <n v="0"/>
    <n v="0"/>
    <n v="0"/>
    <n v="0"/>
    <n v="1239.25"/>
    <n v="12388.210000000001"/>
  </r>
  <r>
    <n v="1"/>
    <d v="2020-05-01T00:00:00"/>
    <d v="2021-06-01T00:00:00"/>
    <n v="436"/>
    <x v="9"/>
    <n v="5129949.9000000004"/>
    <n v="5129949.9000000004"/>
    <n v="2.9090000000000001E-2"/>
    <n v="12435.85"/>
    <n v="1466337.28"/>
    <n v="0"/>
    <n v="-932.78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44.01"/>
    <n v="26148.09"/>
    <n v="2.9099999999999998E-3"/>
    <n v="5129949.9000000004"/>
    <n v="0"/>
    <n v="0"/>
    <n v="0"/>
    <n v="0"/>
    <n v="0"/>
    <n v="0"/>
    <n v="1244.01"/>
    <n v="12435.85"/>
  </r>
  <r>
    <n v="1"/>
    <d v="2020-05-01T00:00:00"/>
    <d v="2021-06-01T00:00:00"/>
    <n v="436"/>
    <x v="10"/>
    <n v="5146704.92"/>
    <n v="5146704.92"/>
    <n v="2.9090000000000001E-2"/>
    <n v="12476.47"/>
    <n v="1478813.75"/>
    <n v="0"/>
    <n v="-2293.0500000000002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48.08"/>
    <n v="25103.119999999999"/>
    <n v="2.9099999999999998E-3"/>
    <n v="5146704.92"/>
    <n v="0"/>
    <n v="0"/>
    <n v="0"/>
    <n v="0"/>
    <n v="0"/>
    <n v="0"/>
    <n v="1248.08"/>
    <n v="12476.470000000001"/>
  </r>
  <r>
    <n v="1"/>
    <d v="2020-05-01T00:00:00"/>
    <d v="2021-06-01T00:00:00"/>
    <n v="436"/>
    <x v="11"/>
    <n v="5191808.88"/>
    <n v="5191808.88"/>
    <n v="2.9090000000000001E-2"/>
    <n v="12585.81"/>
    <n v="1491399.56"/>
    <n v="0"/>
    <n v="-1054.3499999999999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59.01"/>
    <n v="25307.78"/>
    <n v="2.9099999999999998E-3"/>
    <n v="5191808.88"/>
    <n v="0"/>
    <n v="0"/>
    <n v="0"/>
    <n v="0"/>
    <n v="0"/>
    <n v="0"/>
    <n v="1259.01"/>
    <n v="12585.81"/>
  </r>
  <r>
    <n v="1"/>
    <d v="2020-05-01T00:00:00"/>
    <d v="2021-06-01T00:00:00"/>
    <n v="436"/>
    <x v="12"/>
    <n v="5216441.74"/>
    <n v="5216441.74"/>
    <n v="2.9090000000000001E-2"/>
    <n v="12645.52"/>
    <n v="1504045.08"/>
    <n v="0"/>
    <n v="-923.3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64.99"/>
    <n v="25649.47"/>
    <n v="2.9099999999999998E-3"/>
    <n v="5216441.74"/>
    <n v="0"/>
    <n v="0"/>
    <n v="0"/>
    <n v="0"/>
    <n v="0"/>
    <n v="0"/>
    <n v="1264.99"/>
    <n v="12645.52"/>
  </r>
  <r>
    <n v="1"/>
    <d v="2020-05-01T00:00:00"/>
    <d v="2021-06-01T00:00:00"/>
    <n v="436"/>
    <x v="13"/>
    <n v="5236176.59"/>
    <n v="5236176.59"/>
    <n v="2.9090000000000001E-2"/>
    <n v="12693.36"/>
    <n v="1516738.44"/>
    <n v="0"/>
    <n v="-671.22"/>
    <n v="0"/>
    <n v="0"/>
    <n v="0"/>
    <n v="0"/>
    <n v="0"/>
    <n v="0"/>
    <n v="0"/>
    <n v="0"/>
    <n v="0"/>
    <s v="CF-3820-Meter Installs"/>
    <x v="15"/>
    <n v="15"/>
    <s v="Nat Gas Distribution Plant"/>
    <s v="382-Meter Installations"/>
    <n v="0"/>
    <n v="0"/>
    <x v="0"/>
    <n v="1269.77"/>
    <n v="26248.02"/>
    <n v="2.9099999999999998E-3"/>
    <n v="5236176.59"/>
    <n v="0"/>
    <n v="0"/>
    <n v="0"/>
    <n v="0"/>
    <n v="0"/>
    <n v="0"/>
    <n v="1269.77"/>
    <n v="12693.36"/>
  </r>
  <r>
    <n v="1"/>
    <d v="2020-05-01T00:00:00"/>
    <d v="2021-06-01T00:00:00"/>
    <n v="437"/>
    <x v="0"/>
    <n v="593040.09"/>
    <n v="593040.09"/>
    <n v="2.3640000000000001E-2"/>
    <n v="1168.29"/>
    <n v="234604.28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008.6299999999992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1"/>
    <n v="593040.09"/>
    <n v="593040.09"/>
    <n v="2.3640000000000001E-2"/>
    <n v="1168.29"/>
    <n v="235772.57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125.26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2"/>
    <n v="593040.09"/>
    <n v="593040.09"/>
    <n v="2.3640000000000001E-2"/>
    <n v="1168.29"/>
    <n v="236940.86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241.89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3"/>
    <n v="593040.09"/>
    <n v="593040.09"/>
    <n v="2.3640000000000001E-2"/>
    <n v="1168.29"/>
    <n v="238109.15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358.52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4"/>
    <n v="593040.09"/>
    <n v="593040.09"/>
    <n v="2.3640000000000001E-2"/>
    <n v="1168.29"/>
    <n v="239277.44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475.15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5"/>
    <n v="593040.09"/>
    <n v="593040.09"/>
    <n v="2.3640000000000001E-2"/>
    <n v="1168.29"/>
    <n v="240445.73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591.7800000000007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6"/>
    <n v="593040.09"/>
    <n v="593040.09"/>
    <n v="2.3640000000000001E-2"/>
    <n v="1168.29"/>
    <n v="241614.02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708.41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7"/>
    <n v="593040.09"/>
    <n v="593040.09"/>
    <n v="2.3640000000000001E-2"/>
    <n v="1168.29"/>
    <n v="242782.31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825.0400000000009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8"/>
    <n v="593040.09"/>
    <n v="593040.09"/>
    <n v="2.3640000000000001E-2"/>
    <n v="1168.29"/>
    <n v="243950.6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9941.67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9"/>
    <n v="593040.09"/>
    <n v="593040.09"/>
    <n v="2.3640000000000001E-2"/>
    <n v="1168.29"/>
    <n v="245118.89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058.299999999999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10"/>
    <n v="593040.09"/>
    <n v="593040.09"/>
    <n v="2.3640000000000001E-2"/>
    <n v="1168.29"/>
    <n v="246287.18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174.93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11"/>
    <n v="593040.09"/>
    <n v="593040.09"/>
    <n v="2.3640000000000001E-2"/>
    <n v="1168.29"/>
    <n v="247455.47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291.56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12"/>
    <n v="593040.09"/>
    <n v="593040.09"/>
    <n v="2.3640000000000001E-2"/>
    <n v="1168.29"/>
    <n v="248623.76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408.19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7"/>
    <x v="13"/>
    <n v="593040.09"/>
    <n v="593040.09"/>
    <n v="2.3640000000000001E-2"/>
    <n v="1168.29"/>
    <n v="249792.05"/>
    <n v="0"/>
    <n v="0"/>
    <n v="0"/>
    <n v="0"/>
    <n v="0"/>
    <n v="0"/>
    <n v="0"/>
    <n v="0"/>
    <n v="0"/>
    <n v="0"/>
    <n v="0"/>
    <s v="CF-3821-Meter Installs-MTU/DCU"/>
    <x v="16"/>
    <n v="15"/>
    <s v="Nat Gas Distribution Plant"/>
    <s v="382-Meter Installations"/>
    <n v="0"/>
    <n v="0"/>
    <x v="0"/>
    <n v="116.63"/>
    <n v="10524.82"/>
    <n v="2.3600000000000001E-3"/>
    <n v="593040.09"/>
    <n v="0"/>
    <n v="0"/>
    <n v="0"/>
    <n v="0"/>
    <n v="0"/>
    <n v="0"/>
    <n v="116.63"/>
    <n v="1168.29"/>
  </r>
  <r>
    <n v="1"/>
    <d v="2020-05-01T00:00:00"/>
    <d v="2021-06-01T00:00:00"/>
    <n v="438"/>
    <x v="0"/>
    <n v="1861833.78"/>
    <n v="1861833.78"/>
    <n v="3.3000000000000002E-2"/>
    <n v="5120.04"/>
    <n v="878882.07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1833.78"/>
    <n v="0"/>
    <n v="0"/>
    <n v="0"/>
    <n v="0"/>
    <n v="0"/>
    <n v="0"/>
    <n v="0"/>
    <n v="5120.04"/>
  </r>
  <r>
    <n v="1"/>
    <d v="2020-05-01T00:00:00"/>
    <d v="2021-06-01T00:00:00"/>
    <n v="438"/>
    <x v="1"/>
    <n v="1861833.78"/>
    <n v="1861833.78"/>
    <n v="3.3000000000000002E-2"/>
    <n v="5120.04"/>
    <n v="884002.11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1833.78"/>
    <n v="0"/>
    <n v="0"/>
    <n v="0"/>
    <n v="0"/>
    <n v="0"/>
    <n v="0"/>
    <n v="0"/>
    <n v="5120.04"/>
  </r>
  <r>
    <n v="1"/>
    <d v="2020-05-01T00:00:00"/>
    <d v="2021-06-01T00:00:00"/>
    <n v="438"/>
    <x v="2"/>
    <n v="1861833.78"/>
    <n v="1861833.78"/>
    <n v="3.3000000000000002E-2"/>
    <n v="5120.04"/>
    <n v="889122.15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1833.78"/>
    <n v="0"/>
    <n v="0"/>
    <n v="0"/>
    <n v="0"/>
    <n v="0"/>
    <n v="0"/>
    <n v="0"/>
    <n v="5120.04"/>
  </r>
  <r>
    <n v="1"/>
    <d v="2020-05-01T00:00:00"/>
    <d v="2021-06-01T00:00:00"/>
    <n v="438"/>
    <x v="3"/>
    <n v="1861833.78"/>
    <n v="1861833.78"/>
    <n v="3.3000000000000002E-2"/>
    <n v="5120.04"/>
    <n v="894242.19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1833.78"/>
    <n v="0"/>
    <n v="0"/>
    <n v="0"/>
    <n v="0"/>
    <n v="0"/>
    <n v="0"/>
    <n v="0"/>
    <n v="5120.04"/>
  </r>
  <r>
    <n v="1"/>
    <d v="2020-05-01T00:00:00"/>
    <d v="2021-06-01T00:00:00"/>
    <n v="438"/>
    <x v="4"/>
    <n v="1865283.64"/>
    <n v="1865283.64"/>
    <n v="3.3000000000000002E-2"/>
    <n v="5129.53"/>
    <n v="899371.72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5283.64"/>
    <n v="0"/>
    <n v="0"/>
    <n v="0"/>
    <n v="0"/>
    <n v="0"/>
    <n v="0"/>
    <n v="0"/>
    <n v="5129.53"/>
  </r>
  <r>
    <n v="1"/>
    <d v="2020-05-01T00:00:00"/>
    <d v="2021-06-01T00:00:00"/>
    <n v="438"/>
    <x v="5"/>
    <n v="1865283.64"/>
    <n v="1865283.64"/>
    <n v="3.3000000000000002E-2"/>
    <n v="5129.53"/>
    <n v="904501.25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865283.64"/>
    <n v="0"/>
    <n v="0"/>
    <n v="0"/>
    <n v="0"/>
    <n v="0"/>
    <n v="0"/>
    <n v="0"/>
    <n v="5129.53"/>
  </r>
  <r>
    <n v="1"/>
    <d v="2020-05-01T00:00:00"/>
    <d v="2021-06-01T00:00:00"/>
    <n v="438"/>
    <x v="6"/>
    <n v="1906087.62"/>
    <n v="1906087.62"/>
    <n v="3.3000000000000002E-2"/>
    <n v="5241.74"/>
    <n v="909742.99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06087.62"/>
    <n v="0"/>
    <n v="0"/>
    <n v="0"/>
    <n v="0"/>
    <n v="0"/>
    <n v="0"/>
    <n v="0"/>
    <n v="5241.74"/>
  </r>
  <r>
    <n v="1"/>
    <d v="2020-05-01T00:00:00"/>
    <d v="2021-06-01T00:00:00"/>
    <n v="438"/>
    <x v="7"/>
    <n v="1906087.62"/>
    <n v="1906087.62"/>
    <n v="3.3000000000000002E-2"/>
    <n v="5241.74"/>
    <n v="914984.73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06087.62"/>
    <n v="0"/>
    <n v="0"/>
    <n v="0"/>
    <n v="0"/>
    <n v="0"/>
    <n v="0"/>
    <n v="0"/>
    <n v="5241.74"/>
  </r>
  <r>
    <n v="1"/>
    <d v="2020-05-01T00:00:00"/>
    <d v="2021-06-01T00:00:00"/>
    <n v="438"/>
    <x v="8"/>
    <n v="1906087.62"/>
    <n v="1906087.62"/>
    <n v="3.3000000000000002E-2"/>
    <n v="5241.74"/>
    <n v="920226.47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06087.62"/>
    <n v="0"/>
    <n v="0"/>
    <n v="0"/>
    <n v="0"/>
    <n v="0"/>
    <n v="0"/>
    <n v="0"/>
    <n v="5241.74"/>
  </r>
  <r>
    <n v="1"/>
    <d v="2020-05-01T00:00:00"/>
    <d v="2021-06-01T00:00:00"/>
    <n v="438"/>
    <x v="9"/>
    <n v="1931400.47"/>
    <n v="1931400.47"/>
    <n v="3.3000000000000002E-2"/>
    <n v="5311.35"/>
    <n v="925537.82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31400.47"/>
    <n v="0"/>
    <n v="0"/>
    <n v="0"/>
    <n v="0"/>
    <n v="0"/>
    <n v="0"/>
    <n v="0"/>
    <n v="5311.35"/>
  </r>
  <r>
    <n v="1"/>
    <d v="2020-05-01T00:00:00"/>
    <d v="2021-06-01T00:00:00"/>
    <n v="438"/>
    <x v="10"/>
    <n v="1954499.91"/>
    <n v="1954499.91"/>
    <n v="3.3000000000000002E-2"/>
    <n v="5374.87"/>
    <n v="930912.69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54499.91"/>
    <n v="0"/>
    <n v="0"/>
    <n v="0"/>
    <n v="0"/>
    <n v="0"/>
    <n v="0"/>
    <n v="0"/>
    <n v="5374.87"/>
  </r>
  <r>
    <n v="1"/>
    <d v="2020-05-01T00:00:00"/>
    <d v="2021-06-01T00:00:00"/>
    <n v="438"/>
    <x v="11"/>
    <n v="1954499.91"/>
    <n v="1954499.91"/>
    <n v="3.3000000000000002E-2"/>
    <n v="5374.87"/>
    <n v="936287.56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54499.91"/>
    <n v="0"/>
    <n v="0"/>
    <n v="0"/>
    <n v="0"/>
    <n v="0"/>
    <n v="0"/>
    <n v="0"/>
    <n v="5374.87"/>
  </r>
  <r>
    <n v="1"/>
    <d v="2020-05-01T00:00:00"/>
    <d v="2021-06-01T00:00:00"/>
    <n v="438"/>
    <x v="12"/>
    <n v="1954499.91"/>
    <n v="1954499.91"/>
    <n v="3.3000000000000002E-2"/>
    <n v="5374.87"/>
    <n v="941662.43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54499.91"/>
    <n v="0"/>
    <n v="0"/>
    <n v="0"/>
    <n v="0"/>
    <n v="0"/>
    <n v="0"/>
    <n v="0"/>
    <n v="5374.87"/>
  </r>
  <r>
    <n v="1"/>
    <d v="2020-05-01T00:00:00"/>
    <d v="2021-06-01T00:00:00"/>
    <n v="438"/>
    <x v="13"/>
    <n v="1955748.6"/>
    <n v="1955748.6"/>
    <n v="3.3000000000000002E-2"/>
    <n v="5378.31"/>
    <n v="947040.74"/>
    <n v="0"/>
    <n v="0"/>
    <n v="0"/>
    <n v="0"/>
    <n v="0"/>
    <n v="0"/>
    <n v="0"/>
    <n v="0"/>
    <n v="0"/>
    <n v="0"/>
    <n v="0"/>
    <s v="CF-3830-House Reg"/>
    <x v="17"/>
    <n v="15"/>
    <s v="Nat Gas Distribution Plant"/>
    <s v="383-House Regulators"/>
    <n v="0"/>
    <n v="0"/>
    <x v="0"/>
    <n v="0"/>
    <n v="0"/>
    <n v="0"/>
    <n v="1955748.6"/>
    <n v="0"/>
    <n v="0"/>
    <n v="0"/>
    <n v="0"/>
    <n v="0"/>
    <n v="0"/>
    <n v="0"/>
    <n v="5378.31"/>
  </r>
  <r>
    <n v="1"/>
    <d v="2020-05-01T00:00:00"/>
    <d v="2021-06-01T00:00:00"/>
    <n v="439"/>
    <x v="0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2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3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4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5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6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7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8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9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0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1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2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39"/>
    <x v="13"/>
    <n v="0"/>
    <n v="0"/>
    <n v="2.7E-2"/>
    <n v="0"/>
    <n v="4.8499999999999996"/>
    <n v="0"/>
    <n v="0"/>
    <n v="0"/>
    <n v="0"/>
    <n v="0"/>
    <n v="0"/>
    <n v="0"/>
    <n v="0"/>
    <n v="0"/>
    <n v="0"/>
    <n v="0"/>
    <s v="CF-3840-House Reg Installs"/>
    <x v="18"/>
    <n v="15"/>
    <s v="Nat Gas Distribution Plant"/>
    <s v="384-House Reg Installation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0"/>
    <x v="0"/>
    <n v="1694787.28"/>
    <n v="1694787.28"/>
    <n v="2.3E-2"/>
    <n v="3248.34"/>
    <n v="1058375.71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694787.28"/>
    <n v="0"/>
    <n v="0"/>
    <n v="0"/>
    <n v="0"/>
    <n v="0"/>
    <n v="0"/>
    <n v="0"/>
    <n v="3248.34"/>
  </r>
  <r>
    <n v="1"/>
    <d v="2020-05-01T00:00:00"/>
    <d v="2021-06-01T00:00:00"/>
    <n v="440"/>
    <x v="1"/>
    <n v="1694787.28"/>
    <n v="1694787.28"/>
    <n v="2.3E-2"/>
    <n v="3248.34"/>
    <n v="1061624.05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694787.28"/>
    <n v="0"/>
    <n v="0"/>
    <n v="0"/>
    <n v="0"/>
    <n v="0"/>
    <n v="0"/>
    <n v="0"/>
    <n v="3248.34"/>
  </r>
  <r>
    <n v="1"/>
    <d v="2020-05-01T00:00:00"/>
    <d v="2021-06-01T00:00:00"/>
    <n v="440"/>
    <x v="2"/>
    <n v="1713666.81"/>
    <n v="1713666.81"/>
    <n v="2.3E-2"/>
    <n v="3284.53"/>
    <n v="1064908.58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13666.81"/>
    <n v="0"/>
    <n v="0"/>
    <n v="0"/>
    <n v="0"/>
    <n v="0"/>
    <n v="0"/>
    <n v="0"/>
    <n v="3284.53"/>
  </r>
  <r>
    <n v="1"/>
    <d v="2020-05-01T00:00:00"/>
    <d v="2021-06-01T00:00:00"/>
    <n v="440"/>
    <x v="3"/>
    <n v="1735689.87"/>
    <n v="1735689.87"/>
    <n v="2.3E-2"/>
    <n v="3326.74"/>
    <n v="1068235.32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4"/>
    <n v="1735689.87"/>
    <n v="1735689.87"/>
    <n v="2.3E-2"/>
    <n v="3326.74"/>
    <n v="1071562.06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5"/>
    <n v="1735689.87"/>
    <n v="1735689.87"/>
    <n v="2.3E-2"/>
    <n v="3326.74"/>
    <n v="1074888.8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6"/>
    <n v="1735689.87"/>
    <n v="1735689.87"/>
    <n v="2.3E-2"/>
    <n v="3326.74"/>
    <n v="1078215.54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7"/>
    <n v="1735689.87"/>
    <n v="1735689.87"/>
    <n v="2.3E-2"/>
    <n v="3326.74"/>
    <n v="1081542.28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8"/>
    <n v="1735689.87"/>
    <n v="1735689.87"/>
    <n v="2.3E-2"/>
    <n v="3326.74"/>
    <n v="1084869.02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9"/>
    <n v="1735689.87"/>
    <n v="1735689.87"/>
    <n v="2.3E-2"/>
    <n v="3326.74"/>
    <n v="1088195.76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10"/>
    <n v="1735689.87"/>
    <n v="1735689.87"/>
    <n v="2.3E-2"/>
    <n v="3326.74"/>
    <n v="1091522.5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11"/>
    <n v="1735689.87"/>
    <n v="1735689.87"/>
    <n v="2.3E-2"/>
    <n v="3326.74"/>
    <n v="1094849.24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12"/>
    <n v="1735689.87"/>
    <n v="1735689.87"/>
    <n v="2.3E-2"/>
    <n v="3326.74"/>
    <n v="1098175.98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0"/>
    <x v="13"/>
    <n v="1735689.87"/>
    <n v="1735689.87"/>
    <n v="2.3E-2"/>
    <n v="3326.74"/>
    <n v="1101502.72"/>
    <n v="0"/>
    <n v="0"/>
    <n v="0"/>
    <n v="0"/>
    <n v="0"/>
    <n v="0"/>
    <n v="0"/>
    <n v="0"/>
    <n v="0"/>
    <n v="0"/>
    <n v="0"/>
    <s v="CF-3850-M&amp;R Stat Eq-Ind"/>
    <x v="19"/>
    <n v="15"/>
    <s v="Nat Gas Distribution Plant"/>
    <s v="385-Industrial M&amp;R Stat Equip"/>
    <n v="0"/>
    <n v="0"/>
    <x v="0"/>
    <n v="0"/>
    <n v="-37671.480000000003"/>
    <n v="0"/>
    <n v="1735689.87"/>
    <n v="0"/>
    <n v="0"/>
    <n v="0"/>
    <n v="0"/>
    <n v="0"/>
    <n v="0"/>
    <n v="0"/>
    <n v="3326.7400000000002"/>
  </r>
  <r>
    <n v="1"/>
    <d v="2020-05-01T00:00:00"/>
    <d v="2021-06-01T00:00:00"/>
    <n v="441"/>
    <x v="0"/>
    <n v="1099525.71"/>
    <n v="1099525.71"/>
    <n v="0.04"/>
    <n v="3665.09"/>
    <n v="604424.1800000000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099525.71"/>
    <n v="0"/>
    <n v="0"/>
    <n v="0"/>
    <n v="0"/>
    <n v="0"/>
    <n v="0"/>
    <n v="0"/>
    <n v="3665.09"/>
  </r>
  <r>
    <n v="1"/>
    <d v="2020-05-01T00:00:00"/>
    <d v="2021-06-01T00:00:00"/>
    <n v="441"/>
    <x v="1"/>
    <n v="1099525.71"/>
    <n v="1099525.71"/>
    <n v="0.04"/>
    <n v="3665.09"/>
    <n v="608089.27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099525.71"/>
    <n v="0"/>
    <n v="0"/>
    <n v="0"/>
    <n v="0"/>
    <n v="0"/>
    <n v="0"/>
    <n v="0"/>
    <n v="3665.09"/>
  </r>
  <r>
    <n v="1"/>
    <d v="2020-05-01T00:00:00"/>
    <d v="2021-06-01T00:00:00"/>
    <n v="441"/>
    <x v="2"/>
    <n v="1099525.71"/>
    <n v="1099525.71"/>
    <n v="0.04"/>
    <n v="3665.09"/>
    <n v="611754.36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099525.71"/>
    <n v="0"/>
    <n v="0"/>
    <n v="0"/>
    <n v="0"/>
    <n v="0"/>
    <n v="0"/>
    <n v="0"/>
    <n v="3665.09"/>
  </r>
  <r>
    <n v="1"/>
    <d v="2020-05-01T00:00:00"/>
    <d v="2021-06-01T00:00:00"/>
    <n v="441"/>
    <x v="3"/>
    <n v="1099525.71"/>
    <n v="1099525.71"/>
    <n v="0.04"/>
    <n v="3665.09"/>
    <n v="615419.4499999999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099525.71"/>
    <n v="0"/>
    <n v="0"/>
    <n v="0"/>
    <n v="0"/>
    <n v="0"/>
    <n v="0"/>
    <n v="0"/>
    <n v="3665.09"/>
  </r>
  <r>
    <n v="1"/>
    <d v="2020-05-01T00:00:00"/>
    <d v="2021-06-01T00:00:00"/>
    <n v="441"/>
    <x v="4"/>
    <n v="1103717.71"/>
    <n v="1103717.71"/>
    <n v="0.04"/>
    <n v="3679.06"/>
    <n v="619098.51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03717.71"/>
    <n v="0"/>
    <n v="0"/>
    <n v="0"/>
    <n v="0"/>
    <n v="0"/>
    <n v="0"/>
    <n v="0"/>
    <n v="3679.06"/>
  </r>
  <r>
    <n v="1"/>
    <d v="2020-05-01T00:00:00"/>
    <d v="2021-06-01T00:00:00"/>
    <n v="441"/>
    <x v="5"/>
    <n v="1103717.71"/>
    <n v="1103717.71"/>
    <n v="0.04"/>
    <n v="3679.06"/>
    <n v="622777.5699999999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03717.71"/>
    <n v="0"/>
    <n v="0"/>
    <n v="0"/>
    <n v="0"/>
    <n v="0"/>
    <n v="0"/>
    <n v="0"/>
    <n v="3679.06"/>
  </r>
  <r>
    <n v="1"/>
    <d v="2020-05-01T00:00:00"/>
    <d v="2021-06-01T00:00:00"/>
    <n v="441"/>
    <x v="6"/>
    <n v="1117335.3400000001"/>
    <n v="1117335.3400000001"/>
    <n v="0.04"/>
    <n v="3724.45"/>
    <n v="626502.02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17335.3400000001"/>
    <n v="0"/>
    <n v="0"/>
    <n v="0"/>
    <n v="0"/>
    <n v="0"/>
    <n v="0"/>
    <n v="0"/>
    <n v="3724.4500000000003"/>
  </r>
  <r>
    <n v="1"/>
    <d v="2020-05-01T00:00:00"/>
    <d v="2021-06-01T00:00:00"/>
    <n v="441"/>
    <x v="7"/>
    <n v="1123196.69"/>
    <n v="1123196.69"/>
    <n v="0.04"/>
    <n v="3743.99"/>
    <n v="630246.01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3196.69"/>
    <n v="0"/>
    <n v="0"/>
    <n v="0"/>
    <n v="0"/>
    <n v="0"/>
    <n v="0"/>
    <n v="0"/>
    <n v="3743.9900000000002"/>
  </r>
  <r>
    <n v="1"/>
    <d v="2020-05-01T00:00:00"/>
    <d v="2021-06-01T00:00:00"/>
    <n v="441"/>
    <x v="8"/>
    <n v="1122676.69"/>
    <n v="1122676.69"/>
    <n v="0.04"/>
    <n v="3742.26"/>
    <n v="633988.27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</r>
  <r>
    <n v="1"/>
    <d v="2020-05-01T00:00:00"/>
    <d v="2021-06-01T00:00:00"/>
    <n v="441"/>
    <x v="9"/>
    <n v="1122676.69"/>
    <n v="1122676.69"/>
    <n v="0.04"/>
    <n v="3742.26"/>
    <n v="637730.53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</r>
  <r>
    <n v="1"/>
    <d v="2020-05-01T00:00:00"/>
    <d v="2021-06-01T00:00:00"/>
    <n v="441"/>
    <x v="10"/>
    <n v="1122676.69"/>
    <n v="1122676.69"/>
    <n v="0.04"/>
    <n v="3742.26"/>
    <n v="641472.79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</r>
  <r>
    <n v="1"/>
    <d v="2020-05-01T00:00:00"/>
    <d v="2021-06-01T00:00:00"/>
    <n v="441"/>
    <x v="11"/>
    <n v="1122676.69"/>
    <n v="1122676.69"/>
    <n v="0.04"/>
    <n v="3742.26"/>
    <n v="645215.0500000000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</r>
  <r>
    <n v="1"/>
    <d v="2020-05-01T00:00:00"/>
    <d v="2021-06-01T00:00:00"/>
    <n v="441"/>
    <x v="12"/>
    <n v="1122676.69"/>
    <n v="1122676.69"/>
    <n v="0.04"/>
    <n v="3742.26"/>
    <n v="648957.31000000006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</r>
  <r>
    <n v="1"/>
    <d v="2020-05-01T00:00:00"/>
    <d v="2021-06-01T00:00:00"/>
    <n v="441"/>
    <x v="13"/>
    <n v="1122676.69"/>
    <n v="1122676.69"/>
    <n v="0.04"/>
    <n v="3742.26"/>
    <n v="652699.56999999995"/>
    <n v="0"/>
    <n v="0"/>
    <n v="0"/>
    <n v="0"/>
    <n v="0"/>
    <n v="0"/>
    <n v="0"/>
    <n v="0"/>
    <n v="0"/>
    <n v="0"/>
    <n v="0"/>
    <s v="CF-3870-Other Eq"/>
    <x v="20"/>
    <n v="15"/>
    <s v="Nat Gas Distribution Plant"/>
    <s v="387-Other Equipment"/>
    <n v="0"/>
    <n v="0"/>
    <x v="0"/>
    <n v="0"/>
    <n v="3936.04"/>
    <n v="0"/>
    <n v="1122676.69"/>
    <n v="0"/>
    <n v="0"/>
    <n v="0"/>
    <n v="0"/>
    <n v="0"/>
    <n v="0"/>
    <n v="0"/>
    <n v="3742.26"/>
  </r>
  <r>
    <n v="1"/>
    <d v="2020-05-01T00:00:00"/>
    <d v="2021-06-01T00:00:00"/>
    <n v="442"/>
    <x v="0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1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2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3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4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5"/>
    <n v="0"/>
    <n v="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42"/>
    <x v="6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</r>
  <r>
    <n v="1"/>
    <d v="2020-05-01T00:00:00"/>
    <d v="2021-06-01T00:00:00"/>
    <n v="442"/>
    <x v="7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</r>
  <r>
    <n v="1"/>
    <d v="2020-05-01T00:00:00"/>
    <d v="2021-06-01T00:00:00"/>
    <n v="442"/>
    <x v="8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</r>
  <r>
    <n v="1"/>
    <d v="2020-05-01T00:00:00"/>
    <d v="2021-06-01T00:00:00"/>
    <n v="442"/>
    <x v="9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</r>
  <r>
    <n v="1"/>
    <d v="2020-05-01T00:00:00"/>
    <d v="2021-06-01T00:00:00"/>
    <n v="442"/>
    <x v="10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</r>
  <r>
    <n v="1"/>
    <d v="2020-05-01T00:00:00"/>
    <d v="2021-06-01T00:00:00"/>
    <n v="442"/>
    <x v="11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</r>
  <r>
    <n v="1"/>
    <d v="2020-05-01T00:00:00"/>
    <d v="2021-06-01T00:00:00"/>
    <n v="442"/>
    <x v="12"/>
    <n v="5995"/>
    <n v="5995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5995"/>
    <n v="0"/>
    <n v="0"/>
    <n v="0"/>
    <n v="0"/>
    <n v="0"/>
    <n v="0"/>
    <n v="0"/>
    <n v="0"/>
  </r>
  <r>
    <n v="1"/>
    <d v="2020-05-01T00:00:00"/>
    <d v="2021-06-01T00:00:00"/>
    <n v="442"/>
    <x v="13"/>
    <n v="8060"/>
    <n v="8060"/>
    <n v="0"/>
    <n v="0"/>
    <n v="1318.13"/>
    <n v="0"/>
    <n v="0"/>
    <n v="0"/>
    <n v="0"/>
    <n v="0"/>
    <n v="0"/>
    <n v="0"/>
    <n v="0"/>
    <n v="0"/>
    <n v="0"/>
    <n v="0"/>
    <s v="CF-3890-Land &amp; Land Rights"/>
    <x v="21"/>
    <n v="16"/>
    <s v="Nat Gas General Plant"/>
    <s v="389-Land - General"/>
    <n v="0"/>
    <n v="0"/>
    <x v="0"/>
    <n v="0"/>
    <n v="0"/>
    <n v="0"/>
    <n v="8060"/>
    <n v="0"/>
    <n v="0"/>
    <n v="0"/>
    <n v="0"/>
    <n v="0"/>
    <n v="0"/>
    <n v="0"/>
    <n v="0"/>
  </r>
  <r>
    <n v="1"/>
    <d v="2020-05-01T00:00:00"/>
    <d v="2021-06-01T00:00:00"/>
    <n v="443"/>
    <x v="0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1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2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3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4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5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6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7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8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9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10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11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12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3"/>
    <x v="13"/>
    <n v="16463.04"/>
    <n v="16463.04"/>
    <n v="0"/>
    <n v="0"/>
    <n v="0"/>
    <n v="0"/>
    <n v="0"/>
    <n v="0"/>
    <n v="0"/>
    <n v="0"/>
    <n v="0"/>
    <n v="0"/>
    <n v="0"/>
    <n v="0"/>
    <n v="0"/>
    <n v="0"/>
    <s v="CF-389A-Alloc Land-FB"/>
    <x v="22"/>
    <n v="16"/>
    <s v="Nat Gas General Plant"/>
    <s v="389-Land - General"/>
    <n v="0"/>
    <n v="0"/>
    <x v="0"/>
    <n v="0"/>
    <n v="0"/>
    <n v="0"/>
    <n v="16463.04"/>
    <n v="0"/>
    <n v="0"/>
    <n v="0"/>
    <n v="0"/>
    <n v="0"/>
    <n v="0"/>
    <n v="0"/>
    <n v="0"/>
  </r>
  <r>
    <n v="1"/>
    <d v="2020-05-01T00:00:00"/>
    <d v="2021-06-01T00:00:00"/>
    <n v="444"/>
    <x v="0"/>
    <n v="68679.06"/>
    <n v="68679.06"/>
    <n v="2.3E-2"/>
    <n v="131.63"/>
    <n v="-181486.53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1"/>
    <n v="68679.06"/>
    <n v="68679.06"/>
    <n v="2.3E-2"/>
    <n v="131.63"/>
    <n v="-181354.9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2"/>
    <n v="68679.06"/>
    <n v="68679.06"/>
    <n v="2.3E-2"/>
    <n v="131.63"/>
    <n v="-181223.27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3"/>
    <n v="68679.06"/>
    <n v="68679.06"/>
    <n v="2.3E-2"/>
    <n v="131.63"/>
    <n v="-181091.64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4"/>
    <n v="68679.06"/>
    <n v="68679.06"/>
    <n v="2.3E-2"/>
    <n v="131.63"/>
    <n v="-180960.01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5"/>
    <n v="68679.06"/>
    <n v="68679.06"/>
    <n v="2.3E-2"/>
    <n v="131.63"/>
    <n v="-180828.38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6"/>
    <n v="68679.06"/>
    <n v="68679.06"/>
    <n v="2.3E-2"/>
    <n v="131.63"/>
    <n v="-180696.75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7"/>
    <n v="68679.06"/>
    <n v="68679.06"/>
    <n v="2.3E-2"/>
    <n v="131.63"/>
    <n v="-180565.12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8"/>
    <n v="68679.06"/>
    <n v="68679.06"/>
    <n v="2.3E-2"/>
    <n v="131.63"/>
    <n v="-180433.49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9"/>
    <n v="68679.06"/>
    <n v="68679.06"/>
    <n v="2.3E-2"/>
    <n v="131.63"/>
    <n v="-180301.86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68679.06"/>
    <n v="0"/>
    <n v="0"/>
    <n v="0"/>
    <n v="0"/>
    <n v="0"/>
    <n v="0"/>
    <n v="0"/>
    <n v="131.63"/>
  </r>
  <r>
    <n v="1"/>
    <d v="2020-05-01T00:00:00"/>
    <d v="2021-06-01T00:00:00"/>
    <n v="444"/>
    <x v="10"/>
    <n v="83679.06"/>
    <n v="83679.06"/>
    <n v="2.3E-2"/>
    <n v="160.38"/>
    <n v="-180141.48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83679.06"/>
    <n v="0"/>
    <n v="0"/>
    <n v="0"/>
    <n v="0"/>
    <n v="0"/>
    <n v="0"/>
    <n v="0"/>
    <n v="160.38"/>
  </r>
  <r>
    <n v="1"/>
    <d v="2020-05-01T00:00:00"/>
    <d v="2021-06-01T00:00:00"/>
    <n v="444"/>
    <x v="11"/>
    <n v="83679.06"/>
    <n v="83679.06"/>
    <n v="2.3E-2"/>
    <n v="160.38"/>
    <n v="-179981.1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83679.06"/>
    <n v="0"/>
    <n v="0"/>
    <n v="0"/>
    <n v="0"/>
    <n v="0"/>
    <n v="0"/>
    <n v="0"/>
    <n v="160.38"/>
  </r>
  <r>
    <n v="1"/>
    <d v="2020-05-01T00:00:00"/>
    <d v="2021-06-01T00:00:00"/>
    <n v="444"/>
    <x v="12"/>
    <n v="83679.06"/>
    <n v="83679.06"/>
    <n v="2.3E-2"/>
    <n v="160.38"/>
    <n v="-179820.72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83679.06"/>
    <n v="0"/>
    <n v="0"/>
    <n v="0"/>
    <n v="0"/>
    <n v="0"/>
    <n v="0"/>
    <n v="0"/>
    <n v="160.38"/>
  </r>
  <r>
    <n v="1"/>
    <d v="2020-05-01T00:00:00"/>
    <d v="2021-06-01T00:00:00"/>
    <n v="444"/>
    <x v="13"/>
    <n v="103080.34"/>
    <n v="103080.34"/>
    <n v="2.3E-2"/>
    <n v="197.57"/>
    <n v="-179623.15"/>
    <n v="0"/>
    <n v="0"/>
    <n v="0"/>
    <n v="0"/>
    <n v="0"/>
    <n v="0"/>
    <n v="0"/>
    <n v="0"/>
    <n v="0"/>
    <n v="0"/>
    <n v="0"/>
    <s v="CF-3900-Struc&amp;Impr"/>
    <x v="23"/>
    <n v="16"/>
    <s v="Nat Gas General Plant"/>
    <s v="390-Structures and Improvements"/>
    <n v="0"/>
    <n v="0"/>
    <x v="0"/>
    <n v="0"/>
    <n v="0"/>
    <n v="0"/>
    <n v="103080.34"/>
    <n v="0"/>
    <n v="0"/>
    <n v="0"/>
    <n v="0"/>
    <n v="0"/>
    <n v="0"/>
    <n v="0"/>
    <n v="197.57"/>
  </r>
  <r>
    <n v="1"/>
    <d v="2020-05-01T00:00:00"/>
    <d v="2021-06-01T00:00:00"/>
    <n v="445"/>
    <x v="0"/>
    <n v="52132.36"/>
    <n v="52132.36"/>
    <n v="2.3E-2"/>
    <n v="99.92"/>
    <n v="6900.9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1"/>
    <n v="52132.36"/>
    <n v="52132.36"/>
    <n v="2.3E-2"/>
    <n v="99.92"/>
    <n v="7000.84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2"/>
    <n v="52132.36"/>
    <n v="52132.36"/>
    <n v="2.3E-2"/>
    <n v="99.92"/>
    <n v="7100.76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3"/>
    <n v="52132.36"/>
    <n v="52132.36"/>
    <n v="2.3E-2"/>
    <n v="99.92"/>
    <n v="7200.68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4"/>
    <n v="52132.36"/>
    <n v="52132.36"/>
    <n v="2.3E-2"/>
    <n v="99.92"/>
    <n v="7300.6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5"/>
    <n v="52132.36"/>
    <n v="52132.36"/>
    <n v="2.3E-2"/>
    <n v="99.92"/>
    <n v="7400.5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6"/>
    <n v="52132.36"/>
    <n v="52132.36"/>
    <n v="2.3E-2"/>
    <n v="99.92"/>
    <n v="7500.44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7"/>
    <n v="52132.36"/>
    <n v="52132.36"/>
    <n v="2.3E-2"/>
    <n v="99.92"/>
    <n v="7600.36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8"/>
    <n v="52132.36"/>
    <n v="52132.36"/>
    <n v="2.3E-2"/>
    <n v="99.92"/>
    <n v="7700.28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9"/>
    <n v="52132.36"/>
    <n v="52132.36"/>
    <n v="2.3E-2"/>
    <n v="99.92"/>
    <n v="7800.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10"/>
    <n v="52132.36"/>
    <n v="52132.36"/>
    <n v="2.3E-2"/>
    <n v="99.92"/>
    <n v="7900.1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11"/>
    <n v="52132.36"/>
    <n v="52132.36"/>
    <n v="2.3E-2"/>
    <n v="99.92"/>
    <n v="8000.04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12"/>
    <n v="52132.36"/>
    <n v="52132.36"/>
    <n v="2.3E-2"/>
    <n v="99.92"/>
    <n v="8099.96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5"/>
    <x v="13"/>
    <n v="52132.36"/>
    <n v="52132.36"/>
    <n v="2.3E-2"/>
    <n v="99.92"/>
    <n v="8199.8799999999992"/>
    <n v="0"/>
    <n v="0"/>
    <n v="0"/>
    <n v="0"/>
    <n v="0"/>
    <n v="0"/>
    <n v="0"/>
    <n v="0"/>
    <n v="0"/>
    <n v="0"/>
    <n v="0"/>
    <s v="CF-390A-Alloc Struc&amp;Impr"/>
    <x v="24"/>
    <n v="16"/>
    <s v="Nat Gas General Plant"/>
    <s v="390-Structures and Improvements"/>
    <n v="0"/>
    <n v="0"/>
    <x v="0"/>
    <n v="0"/>
    <n v="0"/>
    <n v="0"/>
    <n v="52132.36"/>
    <n v="0"/>
    <n v="0"/>
    <n v="0"/>
    <n v="0"/>
    <n v="0"/>
    <n v="0"/>
    <n v="0"/>
    <n v="99.92"/>
  </r>
  <r>
    <n v="1"/>
    <d v="2020-05-01T00:00:00"/>
    <d v="2021-06-01T00:00:00"/>
    <n v="446"/>
    <x v="0"/>
    <n v="93951.24"/>
    <n v="93951.24"/>
    <n v="7.1428569999999997E-2"/>
    <n v="559.23"/>
    <n v="611366.80000000005"/>
    <n v="0"/>
    <n v="0"/>
    <n v="-559.23"/>
    <n v="0"/>
    <n v="0"/>
    <n v="0"/>
    <n v="0"/>
    <n v="0"/>
    <n v="0"/>
    <n v="0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1"/>
    <n v="93951.24"/>
    <n v="93951.24"/>
    <n v="7.1428569999999997E-2"/>
    <n v="559.23"/>
    <n v="611366.80000000005"/>
    <n v="0"/>
    <n v="0"/>
    <n v="-559.23"/>
    <n v="0"/>
    <n v="0"/>
    <n v="0"/>
    <n v="0"/>
    <n v="0"/>
    <n v="0"/>
    <n v="0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2"/>
    <n v="93951.24"/>
    <n v="93951.24"/>
    <n v="7.1428569999999997E-2"/>
    <n v="559.23"/>
    <n v="611366.80000000005"/>
    <n v="0"/>
    <n v="0"/>
    <n v="-559.23"/>
    <n v="0"/>
    <n v="0"/>
    <n v="0"/>
    <n v="0"/>
    <n v="0"/>
    <n v="0"/>
    <n v="0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3"/>
    <n v="93951.24"/>
    <n v="93951.24"/>
    <n v="7.1428569999999997E-2"/>
    <n v="559.23"/>
    <n v="611366.80000000005"/>
    <n v="0"/>
    <n v="0"/>
    <n v="-559.23"/>
    <n v="0"/>
    <n v="0"/>
    <n v="0"/>
    <n v="0"/>
    <n v="0"/>
    <n v="0"/>
    <n v="0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4"/>
    <n v="93951.24"/>
    <n v="93951.24"/>
    <n v="7.1428569999999997E-2"/>
    <n v="559.23"/>
    <n v="613869.97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5"/>
    <n v="93951.24"/>
    <n v="93951.24"/>
    <n v="7.1428569999999997E-2"/>
    <n v="559.23"/>
    <n v="616373.14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6"/>
    <n v="93951.24"/>
    <n v="93951.24"/>
    <n v="7.1428569999999997E-2"/>
    <n v="559.23"/>
    <n v="618876.31000000006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7"/>
    <n v="93951.24"/>
    <n v="93951.24"/>
    <n v="7.1428569999999997E-2"/>
    <n v="559.23"/>
    <n v="577357.48"/>
    <n v="0"/>
    <n v="0"/>
    <n v="-559.23"/>
    <n v="0"/>
    <n v="0"/>
    <n v="0"/>
    <n v="0"/>
    <n v="0"/>
    <n v="0"/>
    <n v="-41518.83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8"/>
    <n v="93951.24"/>
    <n v="93951.24"/>
    <n v="7.1428569999999997E-2"/>
    <n v="559.23"/>
    <n v="579860.65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9"/>
    <n v="93951.24"/>
    <n v="93951.24"/>
    <n v="7.1428569999999997E-2"/>
    <n v="559.23"/>
    <n v="582363.81999999995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10"/>
    <n v="93951.24"/>
    <n v="93951.24"/>
    <n v="7.1428569999999997E-2"/>
    <n v="559.23"/>
    <n v="584866.99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11"/>
    <n v="93951.24"/>
    <n v="93951.24"/>
    <n v="7.1428569999999997E-2"/>
    <n v="559.23"/>
    <n v="581952.06999999995"/>
    <n v="0"/>
    <n v="0"/>
    <n v="-559.23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-5418.09"/>
    <x v="0"/>
    <n v="0"/>
    <n v="0"/>
    <n v="0"/>
    <n v="93951.24"/>
    <n v="0"/>
    <n v="0"/>
    <n v="0"/>
    <n v="0"/>
    <n v="0"/>
    <n v="0"/>
    <n v="0"/>
    <n v="0"/>
  </r>
  <r>
    <n v="1"/>
    <d v="2020-05-01T00:00:00"/>
    <d v="2021-06-01T00:00:00"/>
    <n v="446"/>
    <x v="12"/>
    <n v="88533.15"/>
    <n v="88533.15"/>
    <n v="7.1428569999999997E-2"/>
    <n v="526.98"/>
    <n v="584455.24"/>
    <n v="0"/>
    <n v="0"/>
    <n v="-526.98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88533.15"/>
    <n v="0"/>
    <n v="0"/>
    <n v="0"/>
    <n v="0"/>
    <n v="0"/>
    <n v="0"/>
    <n v="0"/>
    <n v="0"/>
  </r>
  <r>
    <n v="1"/>
    <d v="2020-05-01T00:00:00"/>
    <d v="2021-06-01T00:00:00"/>
    <n v="446"/>
    <x v="13"/>
    <n v="88533.15"/>
    <n v="88533.15"/>
    <n v="7.1428569999999997E-2"/>
    <n v="526.98"/>
    <n v="586958.41"/>
    <n v="0"/>
    <n v="0"/>
    <n v="-526.98"/>
    <n v="0"/>
    <n v="0"/>
    <n v="0"/>
    <n v="0"/>
    <n v="0"/>
    <n v="0"/>
    <n v="2503.17"/>
    <n v="0"/>
    <s v="CF-3910-Offc Furn &amp; Eq"/>
    <x v="25"/>
    <n v="16"/>
    <s v="Nat Gas General Plant"/>
    <s v="3910-Office Furniture"/>
    <n v="0"/>
    <n v="0"/>
    <x v="0"/>
    <n v="0"/>
    <n v="0"/>
    <n v="0"/>
    <n v="88533.15"/>
    <n v="0"/>
    <n v="0"/>
    <n v="0"/>
    <n v="0"/>
    <n v="0"/>
    <n v="0"/>
    <n v="0"/>
    <n v="0"/>
  </r>
  <r>
    <n v="1"/>
    <d v="2020-05-01T00:00:00"/>
    <d v="2021-06-01T00:00:00"/>
    <n v="447"/>
    <x v="0"/>
    <n v="63210.39"/>
    <n v="63210.39"/>
    <n v="0.1"/>
    <n v="526.75"/>
    <n v="64344.3"/>
    <n v="0"/>
    <n v="0"/>
    <n v="-526.75"/>
    <n v="0"/>
    <n v="0"/>
    <n v="0"/>
    <n v="0"/>
    <n v="0"/>
    <n v="0"/>
    <n v="0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</r>
  <r>
    <n v="1"/>
    <d v="2020-05-01T00:00:00"/>
    <d v="2021-06-01T00:00:00"/>
    <n v="447"/>
    <x v="1"/>
    <n v="63210.39"/>
    <n v="63210.39"/>
    <n v="0.1"/>
    <n v="526.75"/>
    <n v="64344.3"/>
    <n v="0"/>
    <n v="0"/>
    <n v="-526.75"/>
    <n v="0"/>
    <n v="0"/>
    <n v="0"/>
    <n v="0"/>
    <n v="0"/>
    <n v="0"/>
    <n v="0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</r>
  <r>
    <n v="1"/>
    <d v="2020-05-01T00:00:00"/>
    <d v="2021-06-01T00:00:00"/>
    <n v="447"/>
    <x v="2"/>
    <n v="63210.39"/>
    <n v="63210.39"/>
    <n v="0.1"/>
    <n v="526.75"/>
    <n v="64344.3"/>
    <n v="0"/>
    <n v="0"/>
    <n v="-526.75"/>
    <n v="0"/>
    <n v="0"/>
    <n v="0"/>
    <n v="0"/>
    <n v="0"/>
    <n v="0"/>
    <n v="0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</r>
  <r>
    <n v="1"/>
    <d v="2020-05-01T00:00:00"/>
    <d v="2021-06-01T00:00:00"/>
    <n v="447"/>
    <x v="3"/>
    <n v="63210.39"/>
    <n v="63210.39"/>
    <n v="0.1"/>
    <n v="526.75"/>
    <n v="64344.3"/>
    <n v="0"/>
    <n v="0"/>
    <n v="-526.75"/>
    <n v="0"/>
    <n v="0"/>
    <n v="0"/>
    <n v="0"/>
    <n v="0"/>
    <n v="0"/>
    <n v="0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</r>
  <r>
    <n v="1"/>
    <d v="2020-05-01T00:00:00"/>
    <d v="2021-06-01T00:00:00"/>
    <n v="447"/>
    <x v="4"/>
    <n v="63210.39"/>
    <n v="63210.39"/>
    <n v="0.1"/>
    <n v="526.75"/>
    <n v="67710.63"/>
    <n v="0"/>
    <n v="0"/>
    <n v="-526.75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63210.39"/>
    <n v="0"/>
    <n v="0"/>
    <n v="0"/>
    <n v="0"/>
    <n v="0"/>
    <n v="0"/>
    <n v="0"/>
    <n v="0"/>
  </r>
  <r>
    <n v="1"/>
    <d v="2020-05-01T00:00:00"/>
    <d v="2021-06-01T00:00:00"/>
    <n v="447"/>
    <x v="5"/>
    <n v="63210.39"/>
    <n v="63210.39"/>
    <n v="0.1"/>
    <n v="526.75"/>
    <n v="65583.28"/>
    <n v="0"/>
    <n v="0"/>
    <n v="-526.75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-5493.68"/>
    <x v="0"/>
    <n v="0"/>
    <n v="0"/>
    <n v="0"/>
    <n v="63210.39"/>
    <n v="0"/>
    <n v="0"/>
    <n v="0"/>
    <n v="0"/>
    <n v="0"/>
    <n v="0"/>
    <n v="0"/>
    <n v="0"/>
  </r>
  <r>
    <n v="1"/>
    <d v="2020-05-01T00:00:00"/>
    <d v="2021-06-01T00:00:00"/>
    <n v="447"/>
    <x v="6"/>
    <n v="57716.71"/>
    <n v="57716.71"/>
    <n v="0.1"/>
    <n v="480.97"/>
    <n v="68949.61"/>
    <n v="0"/>
    <n v="0"/>
    <n v="-480.97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0"/>
  </r>
  <r>
    <n v="1"/>
    <d v="2020-05-01T00:00:00"/>
    <d v="2021-06-01T00:00:00"/>
    <n v="447"/>
    <x v="7"/>
    <n v="57716.71"/>
    <n v="57716.71"/>
    <n v="0.1"/>
    <n v="480.97"/>
    <n v="-116397.09"/>
    <n v="0"/>
    <n v="0"/>
    <n v="0"/>
    <n v="0"/>
    <n v="0"/>
    <n v="0"/>
    <n v="0"/>
    <n v="0"/>
    <n v="0"/>
    <n v="-185827.67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</r>
  <r>
    <n v="1"/>
    <d v="2020-05-01T00:00:00"/>
    <d v="2021-06-01T00:00:00"/>
    <n v="447"/>
    <x v="8"/>
    <n v="57716.71"/>
    <n v="57716.71"/>
    <n v="0.1"/>
    <n v="480.97"/>
    <n v="-112549.7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</r>
  <r>
    <n v="1"/>
    <d v="2020-05-01T00:00:00"/>
    <d v="2021-06-01T00:00:00"/>
    <n v="447"/>
    <x v="9"/>
    <n v="57716.71"/>
    <n v="57716.71"/>
    <n v="0.1"/>
    <n v="480.97"/>
    <n v="-108702.4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</r>
  <r>
    <n v="1"/>
    <d v="2020-05-01T00:00:00"/>
    <d v="2021-06-01T00:00:00"/>
    <n v="447"/>
    <x v="10"/>
    <n v="57716.71"/>
    <n v="57716.71"/>
    <n v="0.1"/>
    <n v="480.97"/>
    <n v="-104855.1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</r>
  <r>
    <n v="1"/>
    <d v="2020-05-01T00:00:00"/>
    <d v="2021-06-01T00:00:00"/>
    <n v="447"/>
    <x v="11"/>
    <n v="57716.71"/>
    <n v="57716.71"/>
    <n v="0.1"/>
    <n v="480.97"/>
    <n v="-101007.8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</r>
  <r>
    <n v="1"/>
    <d v="2020-05-01T00:00:00"/>
    <d v="2021-06-01T00:00:00"/>
    <n v="447"/>
    <x v="12"/>
    <n v="57716.71"/>
    <n v="57716.71"/>
    <n v="0.1"/>
    <n v="480.97"/>
    <n v="-97160.5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</r>
  <r>
    <n v="1"/>
    <d v="2020-05-01T00:00:00"/>
    <d v="2021-06-01T00:00:00"/>
    <n v="447"/>
    <x v="13"/>
    <n v="57716.71"/>
    <n v="57716.71"/>
    <n v="0.1"/>
    <n v="480.97"/>
    <n v="-93313.29"/>
    <n v="0"/>
    <n v="0"/>
    <n v="0"/>
    <n v="0"/>
    <n v="0"/>
    <n v="0"/>
    <n v="0"/>
    <n v="0"/>
    <n v="0"/>
    <n v="3366.33"/>
    <n v="0"/>
    <s v="CF-3912-Comp Hdwr"/>
    <x v="26"/>
    <n v="16"/>
    <s v="Nat Gas General Plant"/>
    <s v="3912-Comp Hdwr"/>
    <n v="0"/>
    <n v="0"/>
    <x v="0"/>
    <n v="0"/>
    <n v="0"/>
    <n v="0"/>
    <n v="57716.71"/>
    <n v="0"/>
    <n v="0"/>
    <n v="0"/>
    <n v="0"/>
    <n v="0"/>
    <n v="0"/>
    <n v="0"/>
    <n v="480.97"/>
  </r>
  <r>
    <n v="1"/>
    <d v="2020-05-01T00:00:00"/>
    <d v="2021-06-01T00:00:00"/>
    <n v="448"/>
    <x v="0"/>
    <n v="111291.03"/>
    <n v="111291.03"/>
    <n v="0.05"/>
    <n v="463.71"/>
    <n v="25345.34"/>
    <n v="0"/>
    <n v="0"/>
    <n v="0"/>
    <n v="0"/>
    <n v="0"/>
    <n v="0"/>
    <n v="0"/>
    <n v="0"/>
    <n v="0"/>
    <n v="0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1"/>
    <n v="111291.03"/>
    <n v="111291.03"/>
    <n v="0.05"/>
    <n v="463.71"/>
    <n v="25809.05"/>
    <n v="0"/>
    <n v="0"/>
    <n v="0"/>
    <n v="0"/>
    <n v="0"/>
    <n v="0"/>
    <n v="0"/>
    <n v="0"/>
    <n v="0"/>
    <n v="0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2"/>
    <n v="111291.03"/>
    <n v="111291.03"/>
    <n v="0.05"/>
    <n v="463.71"/>
    <n v="26272.76"/>
    <n v="0"/>
    <n v="0"/>
    <n v="0"/>
    <n v="0"/>
    <n v="0"/>
    <n v="0"/>
    <n v="0"/>
    <n v="0"/>
    <n v="0"/>
    <n v="0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3"/>
    <n v="111291.03"/>
    <n v="111291.03"/>
    <n v="0.05"/>
    <n v="463.71"/>
    <n v="26736.47"/>
    <n v="0"/>
    <n v="0"/>
    <n v="0"/>
    <n v="0"/>
    <n v="0"/>
    <n v="0"/>
    <n v="0"/>
    <n v="0"/>
    <n v="0"/>
    <n v="0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4"/>
    <n v="111291.03"/>
    <n v="111291.03"/>
    <n v="0.05"/>
    <n v="463.71"/>
    <n v="26365.52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5"/>
    <n v="111291.03"/>
    <n v="111291.03"/>
    <n v="0.05"/>
    <n v="463.71"/>
    <n v="25994.57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6"/>
    <n v="111291.03"/>
    <n v="111291.03"/>
    <n v="0.05"/>
    <n v="463.71"/>
    <n v="25623.62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7"/>
    <n v="111291.03"/>
    <n v="111291.03"/>
    <n v="0.05"/>
    <n v="463.71"/>
    <n v="-79293.33"/>
    <n v="0"/>
    <n v="0"/>
    <n v="0"/>
    <n v="0"/>
    <n v="0"/>
    <n v="0"/>
    <n v="0"/>
    <n v="0"/>
    <n v="0"/>
    <n v="-105380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8"/>
    <n v="111291.03"/>
    <n v="111291.03"/>
    <n v="0.05"/>
    <n v="463.71"/>
    <n v="-79664.28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9"/>
    <n v="111291.03"/>
    <n v="111291.03"/>
    <n v="0.05"/>
    <n v="463.71"/>
    <n v="-80035.23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10"/>
    <n v="111291.03"/>
    <n v="111291.03"/>
    <n v="0.05"/>
    <n v="463.71"/>
    <n v="-80406.179999999993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11"/>
    <n v="111291.03"/>
    <n v="111291.03"/>
    <n v="0.05"/>
    <n v="463.71"/>
    <n v="-80777.13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12"/>
    <n v="111291.03"/>
    <n v="111291.03"/>
    <n v="0.05"/>
    <n v="463.71"/>
    <n v="-81148.08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8"/>
    <x v="13"/>
    <n v="111291.03"/>
    <n v="111291.03"/>
    <n v="0.05"/>
    <n v="463.71"/>
    <n v="-81519.03"/>
    <n v="0"/>
    <n v="0"/>
    <n v="0"/>
    <n v="0"/>
    <n v="0"/>
    <n v="0"/>
    <n v="0"/>
    <n v="0"/>
    <n v="0"/>
    <n v="-834.66"/>
    <n v="0"/>
    <s v="CF-3913-Furn &amp; Fix"/>
    <x v="27"/>
    <n v="16"/>
    <s v="Nat Gas General Plant"/>
    <s v="3913-Furn &amp; Fix"/>
    <n v="0"/>
    <n v="0"/>
    <x v="0"/>
    <n v="0"/>
    <n v="0"/>
    <n v="0"/>
    <n v="111291.03"/>
    <n v="0"/>
    <n v="0"/>
    <n v="0"/>
    <n v="0"/>
    <n v="0"/>
    <n v="0"/>
    <n v="0"/>
    <n v="463.71000000000004"/>
  </r>
  <r>
    <n v="1"/>
    <d v="2020-05-01T00:00:00"/>
    <d v="2021-06-01T00:00:00"/>
    <n v="449"/>
    <x v="0"/>
    <n v="940672.75"/>
    <n v="940672.75"/>
    <n v="0.1"/>
    <n v="7838.94"/>
    <n v="5310.62"/>
    <n v="0"/>
    <n v="0"/>
    <n v="0"/>
    <n v="0"/>
    <n v="0"/>
    <n v="0"/>
    <n v="0"/>
    <n v="0"/>
    <n v="0"/>
    <n v="0"/>
    <n v="0"/>
    <s v="CF-3914-Sys Sftwr"/>
    <x v="28"/>
    <n v="16"/>
    <s v="Nat Gas General Plant"/>
    <s v="3914-Software"/>
    <n v="0"/>
    <n v="0"/>
    <x v="0"/>
    <n v="0"/>
    <n v="0"/>
    <n v="0"/>
    <n v="940672.75"/>
    <n v="0"/>
    <n v="0"/>
    <n v="0"/>
    <n v="0"/>
    <n v="0"/>
    <n v="0"/>
    <n v="0"/>
    <n v="7838.9400000000005"/>
  </r>
  <r>
    <n v="1"/>
    <d v="2020-05-01T00:00:00"/>
    <d v="2021-06-01T00:00:00"/>
    <n v="449"/>
    <x v="1"/>
    <n v="940672.75"/>
    <n v="940672.75"/>
    <n v="0.1"/>
    <n v="7838.94"/>
    <n v="13149.56"/>
    <n v="0"/>
    <n v="0"/>
    <n v="0"/>
    <n v="0"/>
    <n v="0"/>
    <n v="0"/>
    <n v="0"/>
    <n v="0"/>
    <n v="0"/>
    <n v="0"/>
    <n v="0"/>
    <s v="CF-3914-Sys Sftwr"/>
    <x v="28"/>
    <n v="16"/>
    <s v="Nat Gas General Plant"/>
    <s v="3914-Software"/>
    <n v="0"/>
    <n v="0"/>
    <x v="0"/>
    <n v="0"/>
    <n v="0"/>
    <n v="0"/>
    <n v="940672.75"/>
    <n v="0"/>
    <n v="0"/>
    <n v="0"/>
    <n v="0"/>
    <n v="0"/>
    <n v="0"/>
    <n v="0"/>
    <n v="7838.9400000000005"/>
  </r>
  <r>
    <n v="1"/>
    <d v="2020-05-01T00:00:00"/>
    <d v="2021-06-01T00:00:00"/>
    <n v="449"/>
    <x v="2"/>
    <n v="940672.75"/>
    <n v="940672.75"/>
    <n v="0.1"/>
    <n v="7838.94"/>
    <n v="-533776.93000000005"/>
    <n v="0"/>
    <n v="0"/>
    <n v="0"/>
    <n v="0"/>
    <n v="0"/>
    <n v="0"/>
    <n v="0"/>
    <n v="0"/>
    <n v="0"/>
    <n v="0"/>
    <n v="0"/>
    <s v="CF-3914-Sys Sftwr"/>
    <x v="28"/>
    <n v="16"/>
    <s v="Nat Gas General Plant"/>
    <s v="3914-Software"/>
    <n v="0"/>
    <n v="-554765.43000000005"/>
    <x v="0"/>
    <n v="0"/>
    <n v="0"/>
    <n v="0"/>
    <n v="940672.75"/>
    <n v="0"/>
    <n v="0"/>
    <n v="0"/>
    <n v="0"/>
    <n v="0"/>
    <n v="0"/>
    <n v="0"/>
    <n v="7838.9400000000005"/>
  </r>
  <r>
    <n v="1"/>
    <d v="2020-05-01T00:00:00"/>
    <d v="2021-06-01T00:00:00"/>
    <n v="449"/>
    <x v="3"/>
    <n v="385907.32"/>
    <n v="385907.32"/>
    <n v="0.1"/>
    <n v="3215.89"/>
    <n v="-530561.04"/>
    <n v="0"/>
    <n v="0"/>
    <n v="0"/>
    <n v="0"/>
    <n v="0"/>
    <n v="0"/>
    <n v="0"/>
    <n v="0"/>
    <n v="0"/>
    <n v="0"/>
    <n v="0"/>
    <s v="CF-3914-Sys Sftwr"/>
    <x v="28"/>
    <n v="16"/>
    <s v="Nat Gas General Plant"/>
    <s v="3914-Software"/>
    <n v="0"/>
    <n v="0"/>
    <x v="0"/>
    <n v="0"/>
    <n v="0"/>
    <n v="0"/>
    <n v="385907.32"/>
    <n v="0"/>
    <n v="0"/>
    <n v="0"/>
    <n v="0"/>
    <n v="0"/>
    <n v="0"/>
    <n v="0"/>
    <n v="3215.89"/>
  </r>
  <r>
    <n v="1"/>
    <d v="2020-05-01T00:00:00"/>
    <d v="2021-06-01T00:00:00"/>
    <n v="449"/>
    <x v="4"/>
    <n v="385907.32"/>
    <n v="385907.32"/>
    <n v="0.1"/>
    <n v="3215.89"/>
    <n v="-529159.48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385907.32"/>
    <n v="0"/>
    <n v="0"/>
    <n v="0"/>
    <n v="0"/>
    <n v="0"/>
    <n v="0"/>
    <n v="0"/>
    <n v="3215.89"/>
  </r>
  <r>
    <n v="1"/>
    <d v="2020-05-01T00:00:00"/>
    <d v="2021-06-01T00:00:00"/>
    <n v="449"/>
    <x v="5"/>
    <n v="776902.49"/>
    <n v="776902.49"/>
    <n v="0.1"/>
    <n v="6474.19"/>
    <n v="-524499.62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76902.49"/>
    <n v="0"/>
    <n v="0"/>
    <n v="0"/>
    <n v="0"/>
    <n v="0"/>
    <n v="0"/>
    <n v="0"/>
    <n v="6474.1900000000005"/>
  </r>
  <r>
    <n v="1"/>
    <d v="2020-05-01T00:00:00"/>
    <d v="2021-06-01T00:00:00"/>
    <n v="449"/>
    <x v="6"/>
    <n v="779086.74"/>
    <n v="779086.74"/>
    <n v="0.1"/>
    <n v="6492.39"/>
    <n v="-519821.56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79086.74"/>
    <n v="0"/>
    <n v="0"/>
    <n v="0"/>
    <n v="0"/>
    <n v="0"/>
    <n v="0"/>
    <n v="0"/>
    <n v="6492.39"/>
  </r>
  <r>
    <n v="1"/>
    <d v="2020-05-01T00:00:00"/>
    <d v="2021-06-01T00:00:00"/>
    <n v="449"/>
    <x v="7"/>
    <n v="777213.42"/>
    <n v="777213.42"/>
    <n v="0.1"/>
    <n v="6476.78"/>
    <n v="-56759.11"/>
    <n v="0"/>
    <n v="0"/>
    <n v="0"/>
    <n v="0"/>
    <n v="0"/>
    <n v="0"/>
    <n v="0"/>
    <n v="0"/>
    <n v="0"/>
    <n v="456585.67"/>
    <n v="0"/>
    <s v="CF-3914-Sys Sftwr"/>
    <x v="28"/>
    <n v="16"/>
    <s v="Nat Gas General Plant"/>
    <s v="3914-Software"/>
    <n v="0"/>
    <n v="0"/>
    <x v="0"/>
    <n v="0"/>
    <n v="0"/>
    <n v="0"/>
    <n v="777213.42"/>
    <n v="0"/>
    <n v="0"/>
    <n v="0"/>
    <n v="0"/>
    <n v="0"/>
    <n v="0"/>
    <n v="0"/>
    <n v="6476.78"/>
  </r>
  <r>
    <n v="1"/>
    <d v="2020-05-01T00:00:00"/>
    <d v="2021-06-01T00:00:00"/>
    <n v="449"/>
    <x v="8"/>
    <n v="793435.3"/>
    <n v="793435.3"/>
    <n v="0.1"/>
    <n v="6611.96"/>
    <n v="-51961.48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93435.3"/>
    <n v="0"/>
    <n v="0"/>
    <n v="0"/>
    <n v="0"/>
    <n v="0"/>
    <n v="0"/>
    <n v="0"/>
    <n v="6611.96"/>
  </r>
  <r>
    <n v="1"/>
    <d v="2020-05-01T00:00:00"/>
    <d v="2021-06-01T00:00:00"/>
    <n v="449"/>
    <x v="9"/>
    <n v="796257.98"/>
    <n v="796257.98"/>
    <n v="0.1"/>
    <n v="6635.48"/>
    <n v="-47140.33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96257.98"/>
    <n v="0"/>
    <n v="0"/>
    <n v="0"/>
    <n v="0"/>
    <n v="0"/>
    <n v="0"/>
    <n v="0"/>
    <n v="6635.4800000000005"/>
  </r>
  <r>
    <n v="1"/>
    <d v="2020-05-01T00:00:00"/>
    <d v="2021-06-01T00:00:00"/>
    <n v="449"/>
    <x v="10"/>
    <n v="797028.82"/>
    <n v="797028.82"/>
    <n v="0.1"/>
    <n v="6641.91"/>
    <n v="-42312.75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797028.82"/>
    <n v="0"/>
    <n v="0"/>
    <n v="0"/>
    <n v="0"/>
    <n v="0"/>
    <n v="0"/>
    <n v="0"/>
    <n v="6641.91"/>
  </r>
  <r>
    <n v="1"/>
    <d v="2020-05-01T00:00:00"/>
    <d v="2021-06-01T00:00:00"/>
    <n v="449"/>
    <x v="11"/>
    <n v="805764.78"/>
    <n v="805764.78"/>
    <n v="0.1"/>
    <n v="6714.71"/>
    <n v="-37412.370000000003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805764.78"/>
    <n v="0"/>
    <n v="0"/>
    <n v="0"/>
    <n v="0"/>
    <n v="0"/>
    <n v="0"/>
    <n v="0"/>
    <n v="6714.71"/>
  </r>
  <r>
    <n v="1"/>
    <d v="2020-05-01T00:00:00"/>
    <d v="2021-06-01T00:00:00"/>
    <n v="449"/>
    <x v="12"/>
    <n v="806884.9"/>
    <n v="806884.9"/>
    <n v="0.1"/>
    <n v="6724.04"/>
    <n v="-32502.66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806884.9"/>
    <n v="0"/>
    <n v="0"/>
    <n v="0"/>
    <n v="0"/>
    <n v="0"/>
    <n v="0"/>
    <n v="0"/>
    <n v="6724.04"/>
  </r>
  <r>
    <n v="1"/>
    <d v="2020-05-01T00:00:00"/>
    <d v="2021-06-01T00:00:00"/>
    <n v="449"/>
    <x v="13"/>
    <n v="808842.34"/>
    <n v="808842.34"/>
    <n v="0.1"/>
    <n v="6740.35"/>
    <n v="-27576.639999999999"/>
    <n v="0"/>
    <n v="0"/>
    <n v="0"/>
    <n v="0"/>
    <n v="0"/>
    <n v="0"/>
    <n v="0"/>
    <n v="0"/>
    <n v="0"/>
    <n v="-1814.33"/>
    <n v="0"/>
    <s v="CF-3914-Sys Sftwr"/>
    <x v="28"/>
    <n v="16"/>
    <s v="Nat Gas General Plant"/>
    <s v="3914-Software"/>
    <n v="0"/>
    <n v="0"/>
    <x v="0"/>
    <n v="0"/>
    <n v="0"/>
    <n v="0"/>
    <n v="808842.34"/>
    <n v="0"/>
    <n v="0"/>
    <n v="0"/>
    <n v="0"/>
    <n v="0"/>
    <n v="0"/>
    <n v="0"/>
    <n v="6740.35"/>
  </r>
  <r>
    <n v="1"/>
    <d v="2020-05-01T00:00:00"/>
    <d v="2021-06-01T00:00:00"/>
    <n v="200419"/>
    <x v="0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2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4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5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6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7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8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9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0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1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2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9"/>
    <x v="13"/>
    <n v="0"/>
    <n v="0"/>
    <n v="7.1428569999999997E-2"/>
    <n v="0"/>
    <n v="0"/>
    <n v="0"/>
    <n v="0"/>
    <n v="0"/>
    <n v="0"/>
    <n v="0"/>
    <n v="0"/>
    <n v="0"/>
    <n v="0"/>
    <n v="0"/>
    <n v="0"/>
    <n v="0"/>
    <s v="CF-391A-Alloc Offc Furn &amp; Eq"/>
    <x v="29"/>
    <n v="16"/>
    <s v="Nat Gas General Plant"/>
    <s v="391-Office Furniture and Equipment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0"/>
    <x v="0"/>
    <n v="188562.35"/>
    <n v="188562.35"/>
    <n v="0.1"/>
    <n v="1571.35"/>
    <n v="61602.31"/>
    <n v="0"/>
    <n v="0"/>
    <n v="0"/>
    <n v="0"/>
    <n v="0"/>
    <n v="0"/>
    <n v="0"/>
    <n v="0"/>
    <n v="0"/>
    <n v="0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1"/>
    <n v="188562.35"/>
    <n v="188562.35"/>
    <n v="0.1"/>
    <n v="1571.35"/>
    <n v="63173.66"/>
    <n v="0"/>
    <n v="0"/>
    <n v="0"/>
    <n v="0"/>
    <n v="0"/>
    <n v="0"/>
    <n v="0"/>
    <n v="0"/>
    <n v="0"/>
    <n v="0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2"/>
    <n v="188562.35"/>
    <n v="188562.35"/>
    <n v="0.1"/>
    <n v="1571.35"/>
    <n v="64745.01"/>
    <n v="0"/>
    <n v="0"/>
    <n v="0"/>
    <n v="0"/>
    <n v="0"/>
    <n v="0"/>
    <n v="0"/>
    <n v="0"/>
    <n v="0"/>
    <n v="0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3"/>
    <n v="188562.35"/>
    <n v="188562.35"/>
    <n v="0.1"/>
    <n v="1571.35"/>
    <n v="66316.36"/>
    <n v="0"/>
    <n v="0"/>
    <n v="0"/>
    <n v="0"/>
    <n v="0"/>
    <n v="0"/>
    <n v="0"/>
    <n v="0"/>
    <n v="0"/>
    <n v="0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4"/>
    <n v="188562.35"/>
    <n v="188562.35"/>
    <n v="0.1"/>
    <n v="1571.35"/>
    <n v="69224.88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5"/>
    <n v="188562.35"/>
    <n v="188562.35"/>
    <n v="0.1"/>
    <n v="1571.35"/>
    <n v="72133.399999999994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6"/>
    <n v="188562.35"/>
    <n v="188562.35"/>
    <n v="0.1"/>
    <n v="1571.35"/>
    <n v="75041.919999999998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7"/>
    <n v="188562.35"/>
    <n v="188562.35"/>
    <n v="0.1"/>
    <n v="1571.35"/>
    <n v="77944.44"/>
    <n v="0"/>
    <n v="0"/>
    <n v="0"/>
    <n v="0"/>
    <n v="0"/>
    <n v="0"/>
    <n v="0"/>
    <n v="0"/>
    <n v="0"/>
    <n v="1331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8"/>
    <n v="188562.35"/>
    <n v="188562.35"/>
    <n v="0.1"/>
    <n v="1571.35"/>
    <n v="80852.960000000006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9"/>
    <n v="188562.35"/>
    <n v="188562.35"/>
    <n v="0.1"/>
    <n v="1571.35"/>
    <n v="83761.48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10"/>
    <n v="188562.35"/>
    <n v="188562.35"/>
    <n v="0.1"/>
    <n v="1571.35"/>
    <n v="86670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11"/>
    <n v="188562.35"/>
    <n v="188562.35"/>
    <n v="0.1"/>
    <n v="1571.35"/>
    <n v="89578.52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12"/>
    <n v="188562.35"/>
    <n v="188562.35"/>
    <n v="0.1"/>
    <n v="1571.35"/>
    <n v="92487.039999999994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0"/>
    <x v="13"/>
    <n v="188562.35"/>
    <n v="188562.35"/>
    <n v="0.1"/>
    <n v="1571.35"/>
    <n v="95395.56"/>
    <n v="0"/>
    <n v="0"/>
    <n v="0"/>
    <n v="0"/>
    <n v="0"/>
    <n v="0"/>
    <n v="0"/>
    <n v="0"/>
    <n v="0"/>
    <n v="1337.17"/>
    <n v="0"/>
    <s v="CF-391S-Alloc Sys Software"/>
    <x v="30"/>
    <n v="16"/>
    <s v="Nat Gas General Plant"/>
    <s v="391-Office Furniture and Equipment"/>
    <n v="0"/>
    <n v="0"/>
    <x v="0"/>
    <n v="0"/>
    <n v="0"/>
    <n v="0"/>
    <n v="188562.35"/>
    <n v="0"/>
    <n v="0"/>
    <n v="0"/>
    <n v="0"/>
    <n v="0"/>
    <n v="0"/>
    <n v="0"/>
    <n v="1571.3500000000001"/>
  </r>
  <r>
    <n v="1"/>
    <d v="2020-05-01T00:00:00"/>
    <d v="2021-06-01T00:00:00"/>
    <n v="452"/>
    <x v="0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2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3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4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5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6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7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8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9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0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1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2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2"/>
    <x v="13"/>
    <n v="0"/>
    <n v="0"/>
    <n v="0.17399999999999999"/>
    <n v="0"/>
    <n v="-549.86"/>
    <n v="0"/>
    <n v="0"/>
    <n v="0"/>
    <n v="0"/>
    <n v="0"/>
    <n v="0"/>
    <n v="0"/>
    <n v="0"/>
    <n v="0"/>
    <n v="0"/>
    <n v="0"/>
    <s v="CF-3921-Cars"/>
    <x v="31"/>
    <n v="16"/>
    <s v="Nat Gas General Plant"/>
    <s v="3921-Transportation - Cars"/>
    <n v="0"/>
    <n v="0"/>
    <x v="0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453"/>
    <x v="0"/>
    <n v="671057.01"/>
    <n v="671057.01"/>
    <n v="8.4000000000000005E-2"/>
    <n v="4697.3999999999996"/>
    <n v="413280.9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1"/>
    <n v="671057.01"/>
    <n v="671057.01"/>
    <n v="8.4000000000000005E-2"/>
    <n v="4697.3999999999996"/>
    <n v="417978.3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2"/>
    <n v="671057.01"/>
    <n v="671057.01"/>
    <n v="8.4000000000000005E-2"/>
    <n v="4697.3999999999996"/>
    <n v="422675.7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3"/>
    <n v="671057.01"/>
    <n v="671057.01"/>
    <n v="8.4000000000000005E-2"/>
    <n v="4697.3999999999996"/>
    <n v="427373.1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4"/>
    <n v="671057.01"/>
    <n v="671057.01"/>
    <n v="8.4000000000000005E-2"/>
    <n v="4697.3999999999996"/>
    <n v="432070.5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5"/>
    <n v="671057.01"/>
    <n v="671057.01"/>
    <n v="8.4000000000000005E-2"/>
    <n v="4697.3999999999996"/>
    <n v="436767.9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6"/>
    <n v="671057.01"/>
    <n v="671057.01"/>
    <n v="8.4000000000000005E-2"/>
    <n v="4697.3999999999996"/>
    <n v="441465.3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7"/>
    <n v="671057.01"/>
    <n v="671057.01"/>
    <n v="8.4000000000000005E-2"/>
    <n v="4697.3999999999996"/>
    <n v="446162.7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8"/>
    <n v="671057.01"/>
    <n v="671057.01"/>
    <n v="8.4000000000000005E-2"/>
    <n v="4697.3999999999996"/>
    <n v="450860.1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9"/>
    <n v="671057.01"/>
    <n v="671057.01"/>
    <n v="8.4000000000000005E-2"/>
    <n v="4697.3999999999996"/>
    <n v="455557.5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10"/>
    <n v="671057.01"/>
    <n v="671057.01"/>
    <n v="8.4000000000000005E-2"/>
    <n v="4697.3999999999996"/>
    <n v="460254.9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11"/>
    <n v="671057.01"/>
    <n v="671057.01"/>
    <n v="8.4000000000000005E-2"/>
    <n v="4697.3999999999996"/>
    <n v="464952.3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12"/>
    <n v="671057.01"/>
    <n v="671057.01"/>
    <n v="8.4000000000000005E-2"/>
    <n v="4697.3999999999996"/>
    <n v="469649.7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3"/>
    <x v="13"/>
    <n v="671057.01"/>
    <n v="671057.01"/>
    <n v="8.4000000000000005E-2"/>
    <n v="4697.3999999999996"/>
    <n v="474347.13"/>
    <n v="0"/>
    <n v="0"/>
    <n v="0"/>
    <n v="0"/>
    <n v="0"/>
    <n v="0"/>
    <n v="0"/>
    <n v="0"/>
    <n v="0"/>
    <n v="0"/>
    <n v="0"/>
    <s v="CF-3922-Lt Truck/Van"/>
    <x v="32"/>
    <n v="16"/>
    <s v="Nat Gas General Plant"/>
    <s v="3922-Trans-Light Trucks, Vans"/>
    <n v="0"/>
    <n v="0"/>
    <x v="0"/>
    <n v="0"/>
    <n v="0"/>
    <n v="0"/>
    <n v="671057.01"/>
    <n v="0"/>
    <n v="0"/>
    <n v="0"/>
    <n v="0"/>
    <n v="0"/>
    <n v="0"/>
    <n v="0"/>
    <n v="4697.4000000000005"/>
  </r>
  <r>
    <n v="1"/>
    <d v="2020-05-01T00:00:00"/>
    <d v="2021-06-01T00:00:00"/>
    <n v="454"/>
    <x v="0"/>
    <n v="9739.48"/>
    <n v="9739.48"/>
    <n v="5.8000000000000003E-2"/>
    <n v="47.07"/>
    <n v="-1478.38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1"/>
    <n v="9739.48"/>
    <n v="9739.48"/>
    <n v="5.8000000000000003E-2"/>
    <n v="47.07"/>
    <n v="-1431.31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2"/>
    <n v="9739.48"/>
    <n v="9739.48"/>
    <n v="5.8000000000000003E-2"/>
    <n v="47.07"/>
    <n v="-1384.24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3"/>
    <n v="9739.48"/>
    <n v="9739.48"/>
    <n v="5.8000000000000003E-2"/>
    <n v="47.07"/>
    <n v="-1337.17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4"/>
    <n v="9739.48"/>
    <n v="9739.48"/>
    <n v="5.8000000000000003E-2"/>
    <n v="47.07"/>
    <n v="-1290.0999999999999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5"/>
    <n v="9739.48"/>
    <n v="9739.48"/>
    <n v="5.8000000000000003E-2"/>
    <n v="47.07"/>
    <n v="-1243.03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6"/>
    <n v="9739.48"/>
    <n v="9739.48"/>
    <n v="5.8000000000000003E-2"/>
    <n v="47.07"/>
    <n v="-1195.96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7"/>
    <n v="9739.48"/>
    <n v="9739.48"/>
    <n v="5.8000000000000003E-2"/>
    <n v="47.07"/>
    <n v="-1148.8900000000001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8"/>
    <n v="9739.48"/>
    <n v="9739.48"/>
    <n v="5.8000000000000003E-2"/>
    <n v="47.07"/>
    <n v="-1101.82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9"/>
    <n v="9739.48"/>
    <n v="9739.48"/>
    <n v="5.8000000000000003E-2"/>
    <n v="47.07"/>
    <n v="-1054.75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10"/>
    <n v="9739.48"/>
    <n v="9739.48"/>
    <n v="5.8000000000000003E-2"/>
    <n v="47.07"/>
    <n v="-1007.68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11"/>
    <n v="9739.48"/>
    <n v="9739.48"/>
    <n v="5.8000000000000003E-2"/>
    <n v="47.07"/>
    <n v="-960.61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12"/>
    <n v="9739.48"/>
    <n v="9739.48"/>
    <n v="5.8000000000000003E-2"/>
    <n v="47.07"/>
    <n v="-913.54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4"/>
    <x v="13"/>
    <n v="9739.48"/>
    <n v="9739.48"/>
    <n v="5.8000000000000003E-2"/>
    <n v="47.07"/>
    <n v="-866.47"/>
    <n v="0"/>
    <n v="0"/>
    <n v="0"/>
    <n v="0"/>
    <n v="0"/>
    <n v="0"/>
    <n v="0"/>
    <n v="0"/>
    <n v="0"/>
    <n v="0"/>
    <n v="0"/>
    <s v="CF-3924-Trailers"/>
    <x v="33"/>
    <n v="16"/>
    <s v="Nat Gas General Plant"/>
    <s v="3924-Transportation - Trailers"/>
    <n v="0"/>
    <n v="0"/>
    <x v="0"/>
    <n v="0"/>
    <n v="0"/>
    <n v="0"/>
    <n v="9739.48"/>
    <n v="0"/>
    <n v="0"/>
    <n v="0"/>
    <n v="0"/>
    <n v="0"/>
    <n v="0"/>
    <n v="0"/>
    <n v="47.07"/>
  </r>
  <r>
    <n v="1"/>
    <d v="2020-05-01T00:00:00"/>
    <d v="2021-06-01T00:00:00"/>
    <n v="451"/>
    <x v="0"/>
    <n v="86066.93"/>
    <n v="86066.93"/>
    <n v="8.4000000000000005E-2"/>
    <n v="602.47"/>
    <n v="-32307.4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1"/>
    <n v="86066.93"/>
    <n v="86066.93"/>
    <n v="8.4000000000000005E-2"/>
    <n v="602.47"/>
    <n v="-31704.93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2"/>
    <n v="86066.93"/>
    <n v="86066.93"/>
    <n v="8.4000000000000005E-2"/>
    <n v="602.47"/>
    <n v="-31102.46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3"/>
    <n v="86066.93"/>
    <n v="86066.93"/>
    <n v="8.4000000000000005E-2"/>
    <n v="602.47"/>
    <n v="-30499.99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4"/>
    <n v="86066.93"/>
    <n v="86066.93"/>
    <n v="8.4000000000000005E-2"/>
    <n v="602.47"/>
    <n v="-29897.52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5"/>
    <n v="86066.93"/>
    <n v="86066.93"/>
    <n v="8.4000000000000005E-2"/>
    <n v="602.47"/>
    <n v="-29295.05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6"/>
    <n v="86066.93"/>
    <n v="86066.93"/>
    <n v="8.4000000000000005E-2"/>
    <n v="602.47"/>
    <n v="-28692.58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7"/>
    <n v="86066.93"/>
    <n v="86066.93"/>
    <n v="8.4000000000000005E-2"/>
    <n v="602.47"/>
    <n v="-28090.11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8"/>
    <n v="86066.93"/>
    <n v="86066.93"/>
    <n v="8.4000000000000005E-2"/>
    <n v="602.47"/>
    <n v="-27487.64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9"/>
    <n v="86066.93"/>
    <n v="86066.93"/>
    <n v="8.4000000000000005E-2"/>
    <n v="602.47"/>
    <n v="-26885.17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10"/>
    <n v="86066.93"/>
    <n v="86066.93"/>
    <n v="8.4000000000000005E-2"/>
    <n v="602.47"/>
    <n v="-26282.7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11"/>
    <n v="86066.93"/>
    <n v="86066.93"/>
    <n v="8.4000000000000005E-2"/>
    <n v="602.47"/>
    <n v="-25680.23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12"/>
    <n v="86066.93"/>
    <n v="86066.93"/>
    <n v="8.4000000000000005E-2"/>
    <n v="602.47"/>
    <n v="-25077.759999999998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1"/>
    <x v="13"/>
    <n v="86066.93"/>
    <n v="86066.93"/>
    <n v="8.4000000000000005E-2"/>
    <n v="602.47"/>
    <n v="-24475.29"/>
    <n v="0"/>
    <n v="0"/>
    <n v="0"/>
    <n v="0"/>
    <n v="0"/>
    <n v="0"/>
    <n v="0"/>
    <n v="0"/>
    <n v="0"/>
    <n v="0"/>
    <n v="0"/>
    <s v="CF-3920-Transp Equip"/>
    <x v="34"/>
    <n v="16"/>
    <s v="Nat Gas General Plant"/>
    <s v="392-Transportation Equipment"/>
    <n v="0"/>
    <n v="0"/>
    <x v="0"/>
    <n v="0"/>
    <n v="0"/>
    <n v="0"/>
    <n v="86066.93"/>
    <n v="0"/>
    <n v="0"/>
    <n v="0"/>
    <n v="0"/>
    <n v="0"/>
    <n v="0"/>
    <n v="0"/>
    <n v="602.47"/>
  </r>
  <r>
    <n v="1"/>
    <d v="2020-05-01T00:00:00"/>
    <d v="2021-06-01T00:00:00"/>
    <n v="455"/>
    <x v="0"/>
    <n v="287465.45"/>
    <n v="287465.45"/>
    <n v="6.6666699999999995E-2"/>
    <n v="1597.03"/>
    <n v="139859.93"/>
    <n v="0"/>
    <n v="0"/>
    <n v="0"/>
    <n v="0"/>
    <n v="0"/>
    <n v="0"/>
    <n v="0"/>
    <n v="0"/>
    <n v="0"/>
    <n v="0"/>
    <n v="0"/>
    <s v="CF-3940-Tools/Shop Eq"/>
    <x v="35"/>
    <n v="16"/>
    <s v="Nat Gas General Plant"/>
    <s v="394-Tools, Shop &amp; Garage Equip"/>
    <n v="0"/>
    <n v="0"/>
    <x v="0"/>
    <n v="0"/>
    <n v="0"/>
    <n v="0"/>
    <n v="287465.45"/>
    <n v="0"/>
    <n v="0"/>
    <n v="0"/>
    <n v="0"/>
    <n v="0"/>
    <n v="0"/>
    <n v="0"/>
    <n v="1597.03"/>
  </r>
  <r>
    <n v="1"/>
    <d v="2020-05-01T00:00:00"/>
    <d v="2021-06-01T00:00:00"/>
    <n v="455"/>
    <x v="1"/>
    <n v="287465.45"/>
    <n v="287465.45"/>
    <n v="6.6666699999999995E-2"/>
    <n v="1597.03"/>
    <n v="141456.95999999999"/>
    <n v="0"/>
    <n v="0"/>
    <n v="0"/>
    <n v="0"/>
    <n v="0"/>
    <n v="0"/>
    <n v="0"/>
    <n v="0"/>
    <n v="0"/>
    <n v="0"/>
    <n v="0"/>
    <s v="CF-3940-Tools/Shop Eq"/>
    <x v="35"/>
    <n v="16"/>
    <s v="Nat Gas General Plant"/>
    <s v="394-Tools, Shop &amp; Garage Equip"/>
    <n v="0"/>
    <n v="0"/>
    <x v="0"/>
    <n v="0"/>
    <n v="0"/>
    <n v="0"/>
    <n v="287465.45"/>
    <n v="0"/>
    <n v="0"/>
    <n v="0"/>
    <n v="0"/>
    <n v="0"/>
    <n v="0"/>
    <n v="0"/>
    <n v="1597.03"/>
  </r>
  <r>
    <n v="1"/>
    <d v="2020-05-01T00:00:00"/>
    <d v="2021-06-01T00:00:00"/>
    <n v="455"/>
    <x v="2"/>
    <n v="287465.45"/>
    <n v="287465.45"/>
    <n v="6.6666699999999995E-2"/>
    <n v="1597.03"/>
    <n v="143053.99"/>
    <n v="0"/>
    <n v="0"/>
    <n v="0"/>
    <n v="0"/>
    <n v="0"/>
    <n v="0"/>
    <n v="0"/>
    <n v="0"/>
    <n v="0"/>
    <n v="0"/>
    <n v="0"/>
    <s v="CF-3940-Tools/Shop Eq"/>
    <x v="35"/>
    <n v="16"/>
    <s v="Nat Gas General Plant"/>
    <s v="394-Tools, Shop &amp; Garage Equip"/>
    <n v="0"/>
    <n v="0"/>
    <x v="0"/>
    <n v="0"/>
    <n v="0"/>
    <n v="0"/>
    <n v="287465.45"/>
    <n v="0"/>
    <n v="0"/>
    <n v="0"/>
    <n v="0"/>
    <n v="0"/>
    <n v="0"/>
    <n v="0"/>
    <n v="1597.03"/>
  </r>
  <r>
    <n v="1"/>
    <d v="2020-05-01T00:00:00"/>
    <d v="2021-06-01T00:00:00"/>
    <n v="455"/>
    <x v="3"/>
    <n v="287465.45"/>
    <n v="287465.45"/>
    <n v="6.6666699999999995E-2"/>
    <n v="1597.03"/>
    <n v="144651.01999999999"/>
    <n v="0"/>
    <n v="0"/>
    <n v="0"/>
    <n v="0"/>
    <n v="0"/>
    <n v="0"/>
    <n v="0"/>
    <n v="0"/>
    <n v="0"/>
    <n v="0"/>
    <n v="0"/>
    <s v="CF-3940-Tools/Shop Eq"/>
    <x v="35"/>
    <n v="16"/>
    <s v="Nat Gas General Plant"/>
    <s v="394-Tools, Shop &amp; Garage Equip"/>
    <n v="0"/>
    <n v="0"/>
    <x v="0"/>
    <n v="0"/>
    <n v="0"/>
    <n v="0"/>
    <n v="287465.45"/>
    <n v="0"/>
    <n v="0"/>
    <n v="0"/>
    <n v="0"/>
    <n v="0"/>
    <n v="0"/>
    <n v="0"/>
    <n v="1597.03"/>
  </r>
  <r>
    <n v="1"/>
    <d v="2020-05-01T00:00:00"/>
    <d v="2021-06-01T00:00:00"/>
    <n v="455"/>
    <x v="4"/>
    <n v="293672.23"/>
    <n v="293672.23"/>
    <n v="6.6666699999999995E-2"/>
    <n v="1631.51"/>
    <n v="145501.82999999999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-893.29"/>
    <x v="0"/>
    <n v="0"/>
    <n v="0"/>
    <n v="0"/>
    <n v="293672.23"/>
    <n v="0"/>
    <n v="0"/>
    <n v="0"/>
    <n v="0"/>
    <n v="0"/>
    <n v="0"/>
    <n v="0"/>
    <n v="1631.51"/>
  </r>
  <r>
    <n v="1"/>
    <d v="2020-05-01T00:00:00"/>
    <d v="2021-06-01T00:00:00"/>
    <n v="455"/>
    <x v="5"/>
    <n v="315771.21999999997"/>
    <n v="315771.21999999997"/>
    <n v="6.6666699999999995E-2"/>
    <n v="1754.29"/>
    <n v="147368.71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</r>
  <r>
    <n v="1"/>
    <d v="2020-05-01T00:00:00"/>
    <d v="2021-06-01T00:00:00"/>
    <n v="455"/>
    <x v="6"/>
    <n v="315771.21999999997"/>
    <n v="315771.21999999997"/>
    <n v="6.6666699999999995E-2"/>
    <n v="1754.29"/>
    <n v="149235.59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</r>
  <r>
    <n v="1"/>
    <d v="2020-05-01T00:00:00"/>
    <d v="2021-06-01T00:00:00"/>
    <n v="455"/>
    <x v="7"/>
    <n v="315771.21999999997"/>
    <n v="315771.21999999997"/>
    <n v="6.6666699999999995E-2"/>
    <n v="1754.29"/>
    <n v="151173.47"/>
    <n v="0"/>
    <n v="0"/>
    <n v="0"/>
    <n v="0"/>
    <n v="0"/>
    <n v="0"/>
    <n v="0"/>
    <n v="0"/>
    <n v="0"/>
    <n v="183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</r>
  <r>
    <n v="1"/>
    <d v="2020-05-01T00:00:00"/>
    <d v="2021-06-01T00:00:00"/>
    <n v="455"/>
    <x v="8"/>
    <n v="315771.21999999997"/>
    <n v="315771.21999999997"/>
    <n v="6.6666699999999995E-2"/>
    <n v="1754.29"/>
    <n v="153040.35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</r>
  <r>
    <n v="1"/>
    <d v="2020-05-01T00:00:00"/>
    <d v="2021-06-01T00:00:00"/>
    <n v="455"/>
    <x v="9"/>
    <n v="315771.21999999997"/>
    <n v="315771.21999999997"/>
    <n v="6.6666699999999995E-2"/>
    <n v="1754.29"/>
    <n v="154907.23000000001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</r>
  <r>
    <n v="1"/>
    <d v="2020-05-01T00:00:00"/>
    <d v="2021-06-01T00:00:00"/>
    <n v="455"/>
    <x v="10"/>
    <n v="315771.21999999997"/>
    <n v="315771.21999999997"/>
    <n v="6.6666699999999995E-2"/>
    <n v="1754.29"/>
    <n v="156774.10999999999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</r>
  <r>
    <n v="1"/>
    <d v="2020-05-01T00:00:00"/>
    <d v="2021-06-01T00:00:00"/>
    <n v="455"/>
    <x v="11"/>
    <n v="315771.21999999997"/>
    <n v="315771.21999999997"/>
    <n v="6.6666699999999995E-2"/>
    <n v="1754.29"/>
    <n v="158640.99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</r>
  <r>
    <n v="1"/>
    <d v="2020-05-01T00:00:00"/>
    <d v="2021-06-01T00:00:00"/>
    <n v="455"/>
    <x v="12"/>
    <n v="315771.21999999997"/>
    <n v="315771.21999999997"/>
    <n v="6.6666699999999995E-2"/>
    <n v="1754.29"/>
    <n v="160507.87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15771.21999999997"/>
    <n v="0"/>
    <n v="0"/>
    <n v="0"/>
    <n v="0"/>
    <n v="0"/>
    <n v="0"/>
    <n v="0"/>
    <n v="1754.29"/>
  </r>
  <r>
    <n v="1"/>
    <d v="2020-05-01T00:00:00"/>
    <d v="2021-06-01T00:00:00"/>
    <n v="455"/>
    <x v="13"/>
    <n v="331664.69"/>
    <n v="331664.69"/>
    <n v="6.6666699999999995E-2"/>
    <n v="1842.58"/>
    <n v="162463.04000000001"/>
    <n v="0"/>
    <n v="0"/>
    <n v="0"/>
    <n v="0"/>
    <n v="0"/>
    <n v="0"/>
    <n v="0"/>
    <n v="0"/>
    <n v="0"/>
    <n v="112.59"/>
    <n v="0"/>
    <s v="CF-3940-Tools/Shop Eq"/>
    <x v="35"/>
    <n v="16"/>
    <s v="Nat Gas General Plant"/>
    <s v="394-Tools, Shop &amp; Garage Equip"/>
    <n v="0"/>
    <n v="0"/>
    <x v="0"/>
    <n v="0"/>
    <n v="0"/>
    <n v="0"/>
    <n v="331664.69"/>
    <n v="0"/>
    <n v="0"/>
    <n v="0"/>
    <n v="0"/>
    <n v="0"/>
    <n v="0"/>
    <n v="0"/>
    <n v="1842.58"/>
  </r>
  <r>
    <n v="1"/>
    <d v="2020-05-01T00:00:00"/>
    <d v="2021-06-01T00:00:00"/>
    <n v="456"/>
    <x v="0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1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2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3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4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5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6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7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8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9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10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11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12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6"/>
    <x v="13"/>
    <n v="452230.64"/>
    <n v="452230.64"/>
    <n v="5.0999999999999997E-2"/>
    <n v="1921.98"/>
    <n v="562708.73"/>
    <n v="0"/>
    <n v="0"/>
    <n v="-1921.98"/>
    <n v="0"/>
    <n v="0"/>
    <n v="0"/>
    <n v="0"/>
    <n v="0"/>
    <n v="0"/>
    <n v="0"/>
    <n v="0"/>
    <s v="CF-3960-Pwr Op Equip"/>
    <x v="36"/>
    <n v="16"/>
    <s v="Nat Gas General Plant"/>
    <s v="396-Power Operated Equipment"/>
    <n v="0"/>
    <n v="0"/>
    <x v="0"/>
    <n v="0"/>
    <n v="0"/>
    <n v="0"/>
    <n v="452230.64"/>
    <n v="0"/>
    <n v="0"/>
    <n v="0"/>
    <n v="0"/>
    <n v="0"/>
    <n v="0"/>
    <n v="0"/>
    <n v="0"/>
  </r>
  <r>
    <n v="1"/>
    <d v="2020-05-01T00:00:00"/>
    <d v="2021-06-01T00:00:00"/>
    <n v="457"/>
    <x v="0"/>
    <n v="875913.18"/>
    <n v="875913.18"/>
    <n v="7.6923080000000005E-2"/>
    <n v="5614.83"/>
    <n v="426876"/>
    <n v="0"/>
    <n v="0"/>
    <n v="0"/>
    <n v="0"/>
    <n v="0"/>
    <n v="0"/>
    <n v="0"/>
    <n v="0"/>
    <n v="0"/>
    <n v="0"/>
    <n v="0"/>
    <s v="CF-3970-Comm Eq"/>
    <x v="37"/>
    <n v="16"/>
    <s v="Nat Gas General Plant"/>
    <s v="397-Communication Equipment"/>
    <n v="0"/>
    <n v="0"/>
    <x v="0"/>
    <n v="0"/>
    <n v="0"/>
    <n v="0"/>
    <n v="875913.18"/>
    <n v="0"/>
    <n v="0"/>
    <n v="0"/>
    <n v="0"/>
    <n v="0"/>
    <n v="0"/>
    <n v="0"/>
    <n v="5614.83"/>
  </r>
  <r>
    <n v="1"/>
    <d v="2020-05-01T00:00:00"/>
    <d v="2021-06-01T00:00:00"/>
    <n v="457"/>
    <x v="1"/>
    <n v="896778.18"/>
    <n v="896778.18"/>
    <n v="7.6923080000000005E-2"/>
    <n v="5748.58"/>
    <n v="432624.58"/>
    <n v="0"/>
    <n v="0"/>
    <n v="0"/>
    <n v="0"/>
    <n v="0"/>
    <n v="0"/>
    <n v="0"/>
    <n v="0"/>
    <n v="0"/>
    <n v="0"/>
    <n v="0"/>
    <s v="CF-3970-Comm Eq"/>
    <x v="37"/>
    <n v="16"/>
    <s v="Nat Gas General Plant"/>
    <s v="397-Communication Equipment"/>
    <n v="0"/>
    <n v="0"/>
    <x v="0"/>
    <n v="0"/>
    <n v="0"/>
    <n v="0"/>
    <n v="896778.18"/>
    <n v="0"/>
    <n v="0"/>
    <n v="0"/>
    <n v="0"/>
    <n v="0"/>
    <n v="0"/>
    <n v="0"/>
    <n v="5748.58"/>
  </r>
  <r>
    <n v="1"/>
    <d v="2020-05-01T00:00:00"/>
    <d v="2021-06-01T00:00:00"/>
    <n v="457"/>
    <x v="2"/>
    <n v="904019.88"/>
    <n v="904019.88"/>
    <n v="7.6923080000000005E-2"/>
    <n v="5795"/>
    <n v="438419.58"/>
    <n v="0"/>
    <n v="0"/>
    <n v="0"/>
    <n v="0"/>
    <n v="0"/>
    <n v="0"/>
    <n v="0"/>
    <n v="0"/>
    <n v="0"/>
    <n v="0"/>
    <n v="0"/>
    <s v="CF-3970-Comm Eq"/>
    <x v="37"/>
    <n v="16"/>
    <s v="Nat Gas General Plant"/>
    <s v="397-Communication Equipment"/>
    <n v="0"/>
    <n v="0"/>
    <x v="0"/>
    <n v="0"/>
    <n v="0"/>
    <n v="0"/>
    <n v="904019.88"/>
    <n v="0"/>
    <n v="0"/>
    <n v="0"/>
    <n v="0"/>
    <n v="0"/>
    <n v="0"/>
    <n v="0"/>
    <n v="5795"/>
  </r>
  <r>
    <n v="1"/>
    <d v="2020-05-01T00:00:00"/>
    <d v="2021-06-01T00:00:00"/>
    <n v="457"/>
    <x v="3"/>
    <n v="904019.88"/>
    <n v="904019.88"/>
    <n v="7.6923080000000005E-2"/>
    <n v="5795"/>
    <n v="444214.58"/>
    <n v="0"/>
    <n v="0"/>
    <n v="0"/>
    <n v="0"/>
    <n v="0"/>
    <n v="0"/>
    <n v="0"/>
    <n v="0"/>
    <n v="0"/>
    <n v="0"/>
    <n v="0"/>
    <s v="CF-3970-Comm Eq"/>
    <x v="37"/>
    <n v="16"/>
    <s v="Nat Gas General Plant"/>
    <s v="397-Communication Equipment"/>
    <n v="0"/>
    <n v="0"/>
    <x v="0"/>
    <n v="0"/>
    <n v="0"/>
    <n v="0"/>
    <n v="904019.88"/>
    <n v="0"/>
    <n v="0"/>
    <n v="0"/>
    <n v="0"/>
    <n v="0"/>
    <n v="0"/>
    <n v="0"/>
    <n v="5795"/>
  </r>
  <r>
    <n v="1"/>
    <d v="2020-05-01T00:00:00"/>
    <d v="2021-06-01T00:00:00"/>
    <n v="457"/>
    <x v="4"/>
    <n v="934447.22"/>
    <n v="934447.22"/>
    <n v="7.6923080000000005E-2"/>
    <n v="5990.05"/>
    <n v="444815.71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34447.22"/>
    <n v="0"/>
    <n v="0"/>
    <n v="0"/>
    <n v="0"/>
    <n v="0"/>
    <n v="0"/>
    <n v="0"/>
    <n v="5990.05"/>
  </r>
  <r>
    <n v="1"/>
    <d v="2020-05-01T00:00:00"/>
    <d v="2021-06-01T00:00:00"/>
    <n v="457"/>
    <x v="5"/>
    <n v="934447.22"/>
    <n v="934447.22"/>
    <n v="7.6923080000000005E-2"/>
    <n v="5990.05"/>
    <n v="445416.84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34447.22"/>
    <n v="0"/>
    <n v="0"/>
    <n v="0"/>
    <n v="0"/>
    <n v="0"/>
    <n v="0"/>
    <n v="0"/>
    <n v="5990.05"/>
  </r>
  <r>
    <n v="1"/>
    <d v="2020-05-01T00:00:00"/>
    <d v="2021-06-01T00:00:00"/>
    <n v="457"/>
    <x v="6"/>
    <n v="958382.59"/>
    <n v="958382.59"/>
    <n v="7.6923080000000005E-2"/>
    <n v="6143.48"/>
    <n v="446171.4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58382.59"/>
    <n v="0"/>
    <n v="0"/>
    <n v="0"/>
    <n v="0"/>
    <n v="0"/>
    <n v="0"/>
    <n v="0"/>
    <n v="6143.4800000000005"/>
  </r>
  <r>
    <n v="1"/>
    <d v="2020-05-01T00:00:00"/>
    <d v="2021-06-01T00:00:00"/>
    <n v="457"/>
    <x v="7"/>
    <n v="958382.59"/>
    <n v="958382.59"/>
    <n v="7.6923080000000005E-2"/>
    <n v="6143.48"/>
    <n v="475804.39"/>
    <n v="0"/>
    <n v="0"/>
    <n v="0"/>
    <n v="0"/>
    <n v="0"/>
    <n v="0"/>
    <n v="0"/>
    <n v="0"/>
    <n v="0"/>
    <n v="58718.080000000002"/>
    <n v="0"/>
    <s v="CF-3970-Comm Eq"/>
    <x v="37"/>
    <n v="16"/>
    <s v="Nat Gas General Plant"/>
    <s v="397-Communication Equipment"/>
    <n v="0"/>
    <n v="-35228.57"/>
    <x v="0"/>
    <n v="0"/>
    <n v="0"/>
    <n v="0"/>
    <n v="958382.59"/>
    <n v="0"/>
    <n v="0"/>
    <n v="0"/>
    <n v="0"/>
    <n v="0"/>
    <n v="0"/>
    <n v="0"/>
    <n v="6143.4800000000005"/>
  </r>
  <r>
    <n v="1"/>
    <d v="2020-05-01T00:00:00"/>
    <d v="2021-06-01T00:00:00"/>
    <n v="457"/>
    <x v="8"/>
    <n v="923154.02"/>
    <n v="923154.02"/>
    <n v="7.6923080000000005E-2"/>
    <n v="5917.65"/>
    <n v="476333.12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23154.02"/>
    <n v="0"/>
    <n v="0"/>
    <n v="0"/>
    <n v="0"/>
    <n v="0"/>
    <n v="0"/>
    <n v="0"/>
    <n v="5917.6500000000005"/>
  </r>
  <r>
    <n v="1"/>
    <d v="2020-05-01T00:00:00"/>
    <d v="2021-06-01T00:00:00"/>
    <n v="457"/>
    <x v="9"/>
    <n v="923154.02"/>
    <n v="923154.02"/>
    <n v="7.6923080000000005E-2"/>
    <n v="5917.65"/>
    <n v="476861.85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23154.02"/>
    <n v="0"/>
    <n v="0"/>
    <n v="0"/>
    <n v="0"/>
    <n v="0"/>
    <n v="0"/>
    <n v="0"/>
    <n v="5917.6500000000005"/>
  </r>
  <r>
    <n v="1"/>
    <d v="2020-05-01T00:00:00"/>
    <d v="2021-06-01T00:00:00"/>
    <n v="457"/>
    <x v="10"/>
    <n v="923154.02"/>
    <n v="923154.02"/>
    <n v="7.6923080000000005E-2"/>
    <n v="5917.65"/>
    <n v="477390.58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23154.02"/>
    <n v="0"/>
    <n v="0"/>
    <n v="0"/>
    <n v="0"/>
    <n v="0"/>
    <n v="0"/>
    <n v="0"/>
    <n v="5917.6500000000005"/>
  </r>
  <r>
    <n v="1"/>
    <d v="2020-05-01T00:00:00"/>
    <d v="2021-06-01T00:00:00"/>
    <n v="457"/>
    <x v="11"/>
    <n v="923154.02"/>
    <n v="923154.02"/>
    <n v="7.6923080000000005E-2"/>
    <n v="5917.65"/>
    <n v="477919.31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923154.02"/>
    <n v="0"/>
    <n v="0"/>
    <n v="0"/>
    <n v="0"/>
    <n v="0"/>
    <n v="0"/>
    <n v="0"/>
    <n v="5917.6500000000005"/>
  </r>
  <r>
    <n v="1"/>
    <d v="2020-05-01T00:00:00"/>
    <d v="2021-06-01T00:00:00"/>
    <n v="457"/>
    <x v="12"/>
    <n v="923154.02"/>
    <n v="923154.02"/>
    <n v="7.6923080000000005E-2"/>
    <n v="5917.65"/>
    <n v="440941.5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-37506.54"/>
    <x v="0"/>
    <n v="0"/>
    <n v="0"/>
    <n v="0"/>
    <n v="923154.02"/>
    <n v="0"/>
    <n v="0"/>
    <n v="0"/>
    <n v="0"/>
    <n v="0"/>
    <n v="0"/>
    <n v="0"/>
    <n v="5917.6500000000005"/>
  </r>
  <r>
    <n v="1"/>
    <d v="2020-05-01T00:00:00"/>
    <d v="2021-06-01T00:00:00"/>
    <n v="457"/>
    <x v="13"/>
    <n v="885647.48"/>
    <n v="885647.48"/>
    <n v="7.6923080000000005E-2"/>
    <n v="5677.23"/>
    <n v="441229.81"/>
    <n v="0"/>
    <n v="0"/>
    <n v="0"/>
    <n v="0"/>
    <n v="0"/>
    <n v="0"/>
    <n v="0"/>
    <n v="0"/>
    <n v="0"/>
    <n v="-5388.92"/>
    <n v="0"/>
    <s v="CF-3970-Comm Eq"/>
    <x v="37"/>
    <n v="16"/>
    <s v="Nat Gas General Plant"/>
    <s v="397-Communication Equipment"/>
    <n v="0"/>
    <n v="0"/>
    <x v="0"/>
    <n v="0"/>
    <n v="0"/>
    <n v="0"/>
    <n v="885647.48"/>
    <n v="0"/>
    <n v="0"/>
    <n v="0"/>
    <n v="0"/>
    <n v="0"/>
    <n v="0"/>
    <n v="0"/>
    <n v="5677.2300000000005"/>
  </r>
  <r>
    <n v="1"/>
    <d v="2020-05-01T00:00:00"/>
    <d v="2021-06-01T00:00:00"/>
    <n v="458"/>
    <x v="0"/>
    <n v="20124.740000000002"/>
    <n v="20124.740000000002"/>
    <n v="7.6923080000000005E-2"/>
    <n v="129"/>
    <n v="4041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1"/>
    <n v="20124.740000000002"/>
    <n v="20124.740000000002"/>
    <n v="7.6923080000000005E-2"/>
    <n v="129"/>
    <n v="4170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2"/>
    <n v="20124.740000000002"/>
    <n v="20124.740000000002"/>
    <n v="7.6923080000000005E-2"/>
    <n v="129"/>
    <n v="4299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3"/>
    <n v="20124.740000000002"/>
    <n v="20124.740000000002"/>
    <n v="7.6923080000000005E-2"/>
    <n v="129"/>
    <n v="4428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4"/>
    <n v="20124.740000000002"/>
    <n v="20124.740000000002"/>
    <n v="7.6923080000000005E-2"/>
    <n v="129"/>
    <n v="4557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5"/>
    <n v="20124.740000000002"/>
    <n v="20124.740000000002"/>
    <n v="7.6923080000000005E-2"/>
    <n v="129"/>
    <n v="4686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6"/>
    <n v="20124.740000000002"/>
    <n v="20124.740000000002"/>
    <n v="7.6923080000000005E-2"/>
    <n v="129"/>
    <n v="4815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7"/>
    <n v="20124.740000000002"/>
    <n v="20124.740000000002"/>
    <n v="7.6923080000000005E-2"/>
    <n v="129"/>
    <n v="4944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8"/>
    <n v="20124.740000000002"/>
    <n v="20124.740000000002"/>
    <n v="7.6923080000000005E-2"/>
    <n v="129"/>
    <n v="5073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9"/>
    <n v="20124.740000000002"/>
    <n v="20124.740000000002"/>
    <n v="7.6923080000000005E-2"/>
    <n v="129"/>
    <n v="5202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10"/>
    <n v="20124.740000000002"/>
    <n v="20124.740000000002"/>
    <n v="7.6923080000000005E-2"/>
    <n v="129"/>
    <n v="5331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11"/>
    <n v="20124.740000000002"/>
    <n v="20124.740000000002"/>
    <n v="7.6923080000000005E-2"/>
    <n v="129"/>
    <n v="5460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12"/>
    <n v="20124.740000000002"/>
    <n v="20124.740000000002"/>
    <n v="7.6923080000000005E-2"/>
    <n v="129"/>
    <n v="5589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8"/>
    <x v="13"/>
    <n v="20124.740000000002"/>
    <n v="20124.740000000002"/>
    <n v="7.6923080000000005E-2"/>
    <n v="129"/>
    <n v="5718.04"/>
    <n v="0"/>
    <n v="0"/>
    <n v="0"/>
    <n v="0"/>
    <n v="0"/>
    <n v="0"/>
    <n v="0"/>
    <n v="0"/>
    <n v="0"/>
    <n v="0"/>
    <n v="0"/>
    <s v="CF-3971-DCU/AMR"/>
    <x v="38"/>
    <n v="16"/>
    <s v="Nat Gas General Plant"/>
    <s v="397-Communication Equipment"/>
    <n v="0"/>
    <n v="0"/>
    <x v="0"/>
    <n v="0"/>
    <n v="0"/>
    <n v="0"/>
    <n v="20124.740000000002"/>
    <n v="0"/>
    <n v="0"/>
    <n v="0"/>
    <n v="0"/>
    <n v="0"/>
    <n v="0"/>
    <n v="0"/>
    <n v="129"/>
  </r>
  <r>
    <n v="1"/>
    <d v="2020-05-01T00:00:00"/>
    <d v="2021-06-01T00:00:00"/>
    <n v="459"/>
    <x v="0"/>
    <n v="42473.919999999998"/>
    <n v="42473.919999999998"/>
    <n v="5.8823529999999999E-2"/>
    <n v="208.21"/>
    <n v="4536.78"/>
    <n v="0"/>
    <n v="0"/>
    <n v="0"/>
    <n v="0"/>
    <n v="0"/>
    <n v="0"/>
    <n v="0"/>
    <n v="0"/>
    <n v="0"/>
    <n v="0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1"/>
    <n v="42473.919999999998"/>
    <n v="42473.919999999998"/>
    <n v="5.8823529999999999E-2"/>
    <n v="208.21"/>
    <n v="4744.99"/>
    <n v="0"/>
    <n v="0"/>
    <n v="0"/>
    <n v="0"/>
    <n v="0"/>
    <n v="0"/>
    <n v="0"/>
    <n v="0"/>
    <n v="0"/>
    <n v="0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2"/>
    <n v="42473.919999999998"/>
    <n v="42473.919999999998"/>
    <n v="5.8823529999999999E-2"/>
    <n v="208.21"/>
    <n v="4953.2"/>
    <n v="0"/>
    <n v="0"/>
    <n v="0"/>
    <n v="0"/>
    <n v="0"/>
    <n v="0"/>
    <n v="0"/>
    <n v="0"/>
    <n v="0"/>
    <n v="0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3"/>
    <n v="42473.919999999998"/>
    <n v="42473.919999999998"/>
    <n v="5.8823529999999999E-2"/>
    <n v="208.21"/>
    <n v="5161.41"/>
    <n v="0"/>
    <n v="0"/>
    <n v="0"/>
    <n v="0"/>
    <n v="0"/>
    <n v="0"/>
    <n v="0"/>
    <n v="0"/>
    <n v="0"/>
    <n v="0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4"/>
    <n v="42473.919999999998"/>
    <n v="42473.919999999998"/>
    <n v="5.8823529999999999E-2"/>
    <n v="208.21"/>
    <n v="4923.53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5"/>
    <n v="42473.919999999998"/>
    <n v="42473.919999999998"/>
    <n v="5.8823529999999999E-2"/>
    <n v="208.21"/>
    <n v="4685.6499999999996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6"/>
    <n v="42473.919999999998"/>
    <n v="42473.919999999998"/>
    <n v="5.8823529999999999E-2"/>
    <n v="208.21"/>
    <n v="4447.7700000000004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7"/>
    <n v="42473.919999999998"/>
    <n v="42473.919999999998"/>
    <n v="5.8823529999999999E-2"/>
    <n v="208.21"/>
    <n v="22584.89"/>
    <n v="0"/>
    <n v="0"/>
    <n v="0"/>
    <n v="0"/>
    <n v="0"/>
    <n v="0"/>
    <n v="0"/>
    <n v="0"/>
    <n v="0"/>
    <n v="17928.91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8"/>
    <n v="42473.919999999998"/>
    <n v="42473.919999999998"/>
    <n v="5.8823529999999999E-2"/>
    <n v="208.21"/>
    <n v="22347.01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9"/>
    <n v="42473.919999999998"/>
    <n v="42473.919999999998"/>
    <n v="5.8823529999999999E-2"/>
    <n v="208.21"/>
    <n v="22109.13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10"/>
    <n v="42473.919999999998"/>
    <n v="42473.919999999998"/>
    <n v="5.8823529999999999E-2"/>
    <n v="208.21"/>
    <n v="21871.25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11"/>
    <n v="42473.919999999998"/>
    <n v="42473.919999999998"/>
    <n v="5.8823529999999999E-2"/>
    <n v="208.21"/>
    <n v="21633.37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12"/>
    <n v="42473.919999999998"/>
    <n v="42473.919999999998"/>
    <n v="5.8823529999999999E-2"/>
    <n v="208.21"/>
    <n v="21395.49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59"/>
    <x v="13"/>
    <n v="42473.919999999998"/>
    <n v="42473.919999999998"/>
    <n v="5.8823529999999999E-2"/>
    <n v="208.21"/>
    <n v="21157.61"/>
    <n v="0"/>
    <n v="0"/>
    <n v="0"/>
    <n v="0"/>
    <n v="0"/>
    <n v="0"/>
    <n v="0"/>
    <n v="0"/>
    <n v="0"/>
    <n v="-446.09"/>
    <n v="0"/>
    <s v="CF-3980-Misc Equip"/>
    <x v="39"/>
    <n v="16"/>
    <s v="Nat Gas General Plant"/>
    <s v="398-Miscellaneous Equipment"/>
    <n v="0"/>
    <n v="0"/>
    <x v="0"/>
    <n v="0"/>
    <n v="0"/>
    <n v="0"/>
    <n v="42473.919999999998"/>
    <n v="0"/>
    <n v="0"/>
    <n v="0"/>
    <n v="0"/>
    <n v="0"/>
    <n v="0"/>
    <n v="0"/>
    <n v="208.21"/>
  </r>
  <r>
    <n v="1"/>
    <d v="2020-05-01T00:00:00"/>
    <d v="2021-06-01T00:00:00"/>
    <n v="460"/>
    <x v="0"/>
    <n v="19074.7"/>
    <n v="19074.7"/>
    <n v="5.8823529999999999E-2"/>
    <n v="93.5"/>
    <n v="7401.22"/>
    <n v="0"/>
    <n v="0"/>
    <n v="0"/>
    <n v="0"/>
    <n v="0"/>
    <n v="0"/>
    <n v="0"/>
    <n v="0"/>
    <n v="0"/>
    <n v="0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1"/>
    <n v="19074.7"/>
    <n v="19074.7"/>
    <n v="5.8823529999999999E-2"/>
    <n v="93.5"/>
    <n v="7494.72"/>
    <n v="0"/>
    <n v="0"/>
    <n v="0"/>
    <n v="0"/>
    <n v="0"/>
    <n v="0"/>
    <n v="0"/>
    <n v="0"/>
    <n v="0"/>
    <n v="0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2"/>
    <n v="19074.7"/>
    <n v="19074.7"/>
    <n v="5.8823529999999999E-2"/>
    <n v="93.5"/>
    <n v="7588.22"/>
    <n v="0"/>
    <n v="0"/>
    <n v="0"/>
    <n v="0"/>
    <n v="0"/>
    <n v="0"/>
    <n v="0"/>
    <n v="0"/>
    <n v="0"/>
    <n v="0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3"/>
    <n v="19074.7"/>
    <n v="19074.7"/>
    <n v="5.8823529999999999E-2"/>
    <n v="93.5"/>
    <n v="7681.72"/>
    <n v="0"/>
    <n v="0"/>
    <n v="0"/>
    <n v="0"/>
    <n v="0"/>
    <n v="0"/>
    <n v="0"/>
    <n v="0"/>
    <n v="0"/>
    <n v="0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4"/>
    <n v="19074.7"/>
    <n v="19074.7"/>
    <n v="5.8823529999999999E-2"/>
    <n v="93.5"/>
    <n v="7905.39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5"/>
    <n v="19074.7"/>
    <n v="19074.7"/>
    <n v="5.8823529999999999E-2"/>
    <n v="93.5"/>
    <n v="8129.06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6"/>
    <n v="19074.7"/>
    <n v="19074.7"/>
    <n v="5.8823529999999999E-2"/>
    <n v="93.5"/>
    <n v="8352.73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7"/>
    <n v="19074.7"/>
    <n v="19074.7"/>
    <n v="5.8823529999999999E-2"/>
    <n v="93.5"/>
    <n v="8582.4"/>
    <n v="0"/>
    <n v="0"/>
    <n v="0"/>
    <n v="0"/>
    <n v="0"/>
    <n v="0"/>
    <n v="0"/>
    <n v="0"/>
    <n v="0"/>
    <n v="136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8"/>
    <n v="19074.7"/>
    <n v="19074.7"/>
    <n v="5.8823529999999999E-2"/>
    <n v="93.5"/>
    <n v="8806.07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9"/>
    <n v="19074.7"/>
    <n v="19074.7"/>
    <n v="5.8823529999999999E-2"/>
    <n v="93.5"/>
    <n v="9029.74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10"/>
    <n v="19074.7"/>
    <n v="19074.7"/>
    <n v="5.8823529999999999E-2"/>
    <n v="93.5"/>
    <n v="9253.41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11"/>
    <n v="19074.7"/>
    <n v="19074.7"/>
    <n v="5.8823529999999999E-2"/>
    <n v="93.5"/>
    <n v="9477.08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12"/>
    <n v="19074.7"/>
    <n v="19074.7"/>
    <n v="5.8823529999999999E-2"/>
    <n v="93.5"/>
    <n v="9700.75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460"/>
    <x v="13"/>
    <n v="19074.7"/>
    <n v="19074.7"/>
    <n v="5.8823529999999999E-2"/>
    <n v="93.5"/>
    <n v="9924.42"/>
    <n v="0"/>
    <n v="0"/>
    <n v="0"/>
    <n v="0"/>
    <n v="0"/>
    <n v="0"/>
    <n v="0"/>
    <n v="0"/>
    <n v="0"/>
    <n v="130.16999999999999"/>
    <n v="0"/>
    <s v="CF-398A-Alloc Misc Equip"/>
    <x v="40"/>
    <n v="16"/>
    <s v="Nat Gas General Plant"/>
    <s v="398-Miscellaneous Equipment"/>
    <n v="0"/>
    <n v="0"/>
    <x v="0"/>
    <n v="0"/>
    <n v="0"/>
    <n v="0"/>
    <n v="19074.7"/>
    <n v="0"/>
    <n v="0"/>
    <n v="0"/>
    <n v="0"/>
    <n v="0"/>
    <n v="0"/>
    <n v="0"/>
    <n v="93.5"/>
  </r>
  <r>
    <n v="1"/>
    <d v="2020-05-01T00:00:00"/>
    <d v="2021-06-01T00:00:00"/>
    <n v="95"/>
    <x v="0"/>
    <n v="14132.29"/>
    <n v="0"/>
    <n v="0"/>
    <n v="0"/>
    <n v="13985.59"/>
    <n v="35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0"/>
    <n v="0"/>
    <n v="0"/>
    <n v="0"/>
    <n v="0"/>
    <n v="0"/>
    <n v="0"/>
    <n v="0"/>
    <n v="35"/>
  </r>
  <r>
    <n v="1"/>
    <d v="2020-05-01T00:00:00"/>
    <d v="2021-06-01T00:00:00"/>
    <n v="95"/>
    <x v="1"/>
    <n v="14132.29"/>
    <n v="14132.29"/>
    <n v="0.03"/>
    <n v="35.33"/>
    <n v="14020.92"/>
    <n v="0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35.33"/>
  </r>
  <r>
    <n v="1"/>
    <d v="2020-05-01T00:00:00"/>
    <d v="2021-06-01T00:00:00"/>
    <n v="95"/>
    <x v="2"/>
    <n v="14132.29"/>
    <n v="14132.29"/>
    <n v="0.03"/>
    <n v="35.33"/>
    <n v="14056.25"/>
    <n v="0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35.33"/>
  </r>
  <r>
    <n v="1"/>
    <d v="2020-05-01T00:00:00"/>
    <d v="2021-06-01T00:00:00"/>
    <n v="95"/>
    <x v="3"/>
    <n v="14132.29"/>
    <n v="14132.29"/>
    <n v="0.03"/>
    <n v="35.33"/>
    <n v="14091.58"/>
    <n v="0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35.33"/>
  </r>
  <r>
    <n v="1"/>
    <d v="2020-05-01T00:00:00"/>
    <d v="2021-06-01T00:00:00"/>
    <n v="95"/>
    <x v="4"/>
    <n v="14132.29"/>
    <n v="14132.29"/>
    <n v="0.03"/>
    <n v="35.33"/>
    <n v="14126.91"/>
    <n v="0"/>
    <n v="0"/>
    <n v="0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35.33"/>
  </r>
  <r>
    <n v="1"/>
    <d v="2020-05-01T00:00:00"/>
    <d v="2021-06-01T00:00:00"/>
    <n v="95"/>
    <x v="5"/>
    <n v="14132.29"/>
    <n v="14132.29"/>
    <n v="0.03"/>
    <n v="35.33"/>
    <n v="14132.29"/>
    <n v="0"/>
    <n v="0"/>
    <n v="-29.95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5.38"/>
  </r>
  <r>
    <n v="1"/>
    <d v="2020-05-01T00:00:00"/>
    <d v="2021-06-01T00:00:00"/>
    <n v="95"/>
    <x v="6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</r>
  <r>
    <n v="1"/>
    <d v="2020-05-01T00:00:00"/>
    <d v="2021-06-01T00:00:00"/>
    <n v="95"/>
    <x v="7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</r>
  <r>
    <n v="1"/>
    <d v="2020-05-01T00:00:00"/>
    <d v="2021-06-01T00:00:00"/>
    <n v="95"/>
    <x v="8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</r>
  <r>
    <n v="1"/>
    <d v="2020-05-01T00:00:00"/>
    <d v="2021-06-01T00:00:00"/>
    <n v="95"/>
    <x v="9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</r>
  <r>
    <n v="1"/>
    <d v="2020-05-01T00:00:00"/>
    <d v="2021-06-01T00:00:00"/>
    <n v="95"/>
    <x v="10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</r>
  <r>
    <n v="1"/>
    <d v="2020-05-01T00:00:00"/>
    <d v="2021-06-01T00:00:00"/>
    <n v="95"/>
    <x v="11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</r>
  <r>
    <n v="1"/>
    <d v="2020-05-01T00:00:00"/>
    <d v="2021-06-01T00:00:00"/>
    <n v="95"/>
    <x v="12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</r>
  <r>
    <n v="1"/>
    <d v="2020-05-01T00:00:00"/>
    <d v="2021-06-01T00:00:00"/>
    <n v="95"/>
    <x v="13"/>
    <n v="14132.29"/>
    <n v="14132.29"/>
    <n v="0.03"/>
    <n v="35.33"/>
    <n v="14132.29"/>
    <n v="0"/>
    <n v="0"/>
    <n v="-35.33"/>
    <n v="0"/>
    <n v="0"/>
    <n v="0"/>
    <n v="0"/>
    <n v="0"/>
    <n v="0"/>
    <n v="0"/>
    <n v="0"/>
    <s v="CF-3020-Franchise &amp; Consents"/>
    <x v="41"/>
    <n v="18"/>
    <s v="Nat Gas Intangible Plant"/>
    <s v="302-Franchises and Consents"/>
    <n v="0"/>
    <n v="0"/>
    <x v="0"/>
    <n v="0"/>
    <n v="0"/>
    <n v="0"/>
    <n v="14132.29"/>
    <n v="0"/>
    <n v="0"/>
    <n v="0"/>
    <n v="0"/>
    <n v="0"/>
    <n v="0"/>
    <n v="0"/>
    <n v="0"/>
  </r>
  <r>
    <n v="1"/>
    <d v="2020-05-01T00:00:00"/>
    <d v="2021-06-01T00:00:00"/>
    <n v="190"/>
    <x v="0"/>
    <n v="161348.20000000001"/>
    <n v="161348.20000000001"/>
    <n v="1.8100000000000002E-2"/>
    <n v="243.37"/>
    <n v="22470.71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38.99"/>
    <n v="571.14"/>
    <n v="2.8999999999999998E-3"/>
    <n v="161348.20000000001"/>
    <n v="0"/>
    <n v="0"/>
    <n v="0"/>
    <n v="0"/>
    <n v="0"/>
    <n v="0"/>
    <n v="38.99"/>
    <n v="243.37"/>
  </r>
  <r>
    <n v="1"/>
    <d v="2020-05-01T00:00:00"/>
    <d v="2021-06-01T00:00:00"/>
    <n v="190"/>
    <x v="1"/>
    <n v="167081.70000000001"/>
    <n v="167081.70000000001"/>
    <n v="1.8100000000000002E-2"/>
    <n v="252.01"/>
    <n v="22722.720000000001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0.380000000000003"/>
    <n v="611.52"/>
    <n v="2.8999999999999998E-3"/>
    <n v="167081.70000000001"/>
    <n v="0"/>
    <n v="0"/>
    <n v="0"/>
    <n v="0"/>
    <n v="0"/>
    <n v="0"/>
    <n v="40.380000000000003"/>
    <n v="252.01000000000002"/>
  </r>
  <r>
    <n v="1"/>
    <d v="2020-05-01T00:00:00"/>
    <d v="2021-06-01T00:00:00"/>
    <n v="190"/>
    <x v="2"/>
    <n v="167081.70000000001"/>
    <n v="167081.70000000001"/>
    <n v="1.8100000000000002E-2"/>
    <n v="252.01"/>
    <n v="22974.73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0.380000000000003"/>
    <n v="651.9"/>
    <n v="2.8999999999999998E-3"/>
    <n v="167081.70000000001"/>
    <n v="0"/>
    <n v="0"/>
    <n v="0"/>
    <n v="0"/>
    <n v="0"/>
    <n v="0"/>
    <n v="40.380000000000003"/>
    <n v="252.01000000000002"/>
  </r>
  <r>
    <n v="1"/>
    <d v="2020-05-01T00:00:00"/>
    <d v="2021-06-01T00:00:00"/>
    <n v="190"/>
    <x v="3"/>
    <n v="167081.70000000001"/>
    <n v="167081.70000000001"/>
    <n v="1.8100000000000002E-2"/>
    <n v="252.01"/>
    <n v="23226.74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0.380000000000003"/>
    <n v="692.28"/>
    <n v="2.8999999999999998E-3"/>
    <n v="167081.70000000001"/>
    <n v="0"/>
    <n v="0"/>
    <n v="0"/>
    <n v="0"/>
    <n v="0"/>
    <n v="0"/>
    <n v="40.380000000000003"/>
    <n v="252.01000000000002"/>
  </r>
  <r>
    <n v="1"/>
    <d v="2020-05-01T00:00:00"/>
    <d v="2021-06-01T00:00:00"/>
    <n v="190"/>
    <x v="4"/>
    <n v="167081.70000000001"/>
    <n v="167081.70000000001"/>
    <n v="1.8100000000000002E-2"/>
    <n v="252.01"/>
    <n v="23478.75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0.380000000000003"/>
    <n v="732.66"/>
    <n v="2.8999999999999998E-3"/>
    <n v="167081.70000000001"/>
    <n v="0"/>
    <n v="0"/>
    <n v="0"/>
    <n v="0"/>
    <n v="0"/>
    <n v="0"/>
    <n v="40.380000000000003"/>
    <n v="252.01000000000002"/>
  </r>
  <r>
    <n v="1"/>
    <d v="2020-05-01T00:00:00"/>
    <d v="2021-06-01T00:00:00"/>
    <n v="190"/>
    <x v="5"/>
    <n v="169995.87"/>
    <n v="169995.87"/>
    <n v="1.8100000000000002E-2"/>
    <n v="256.41000000000003"/>
    <n v="23735.16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773.74"/>
    <n v="2.8999999999999998E-3"/>
    <n v="169995.87"/>
    <n v="0"/>
    <n v="0"/>
    <n v="0"/>
    <n v="0"/>
    <n v="0"/>
    <n v="0"/>
    <n v="41.08"/>
    <n v="256.41000000000003"/>
  </r>
  <r>
    <n v="1"/>
    <d v="2020-05-01T00:00:00"/>
    <d v="2021-06-01T00:00:00"/>
    <n v="190"/>
    <x v="6"/>
    <n v="169995.87"/>
    <n v="169995.87"/>
    <n v="1.8100000000000002E-2"/>
    <n v="256.41000000000003"/>
    <n v="23991.57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814.82"/>
    <n v="2.8999999999999998E-3"/>
    <n v="169995.87"/>
    <n v="0"/>
    <n v="0"/>
    <n v="0"/>
    <n v="0"/>
    <n v="0"/>
    <n v="0"/>
    <n v="41.08"/>
    <n v="256.41000000000003"/>
  </r>
  <r>
    <n v="1"/>
    <d v="2020-05-01T00:00:00"/>
    <d v="2021-06-01T00:00:00"/>
    <n v="190"/>
    <x v="7"/>
    <n v="169995.87"/>
    <n v="169995.87"/>
    <n v="1.8100000000000002E-2"/>
    <n v="256.41000000000003"/>
    <n v="24247.98"/>
    <n v="0"/>
    <n v="-3165.39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309.4899999999998"/>
    <n v="2.8999999999999998E-3"/>
    <n v="169995.87"/>
    <n v="0"/>
    <n v="0"/>
    <n v="0"/>
    <n v="0"/>
    <n v="0"/>
    <n v="0"/>
    <n v="41.08"/>
    <n v="256.41000000000003"/>
  </r>
  <r>
    <n v="1"/>
    <d v="2020-05-01T00:00:00"/>
    <d v="2021-06-01T00:00:00"/>
    <n v="190"/>
    <x v="8"/>
    <n v="169995.87"/>
    <n v="169995.87"/>
    <n v="1.8100000000000002E-2"/>
    <n v="256.41000000000003"/>
    <n v="24504.39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268.41"/>
    <n v="2.8999999999999998E-3"/>
    <n v="169995.87"/>
    <n v="0"/>
    <n v="0"/>
    <n v="0"/>
    <n v="0"/>
    <n v="0"/>
    <n v="0"/>
    <n v="41.08"/>
    <n v="256.41000000000003"/>
  </r>
  <r>
    <n v="1"/>
    <d v="2020-05-01T00:00:00"/>
    <d v="2021-06-01T00:00:00"/>
    <n v="190"/>
    <x v="9"/>
    <n v="169995.87"/>
    <n v="169995.87"/>
    <n v="1.8100000000000002E-2"/>
    <n v="256.41000000000003"/>
    <n v="24760.799999999999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227.33"/>
    <n v="2.8999999999999998E-3"/>
    <n v="169995.87"/>
    <n v="0"/>
    <n v="0"/>
    <n v="0"/>
    <n v="0"/>
    <n v="0"/>
    <n v="0"/>
    <n v="41.08"/>
    <n v="256.41000000000003"/>
  </r>
  <r>
    <n v="1"/>
    <d v="2020-05-01T00:00:00"/>
    <d v="2021-06-01T00:00:00"/>
    <n v="190"/>
    <x v="10"/>
    <n v="169995.87"/>
    <n v="169995.87"/>
    <n v="1.8100000000000002E-2"/>
    <n v="256.41000000000003"/>
    <n v="25017.21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186.25"/>
    <n v="2.8999999999999998E-3"/>
    <n v="169995.87"/>
    <n v="0"/>
    <n v="0"/>
    <n v="0"/>
    <n v="0"/>
    <n v="0"/>
    <n v="0"/>
    <n v="41.08"/>
    <n v="256.41000000000003"/>
  </r>
  <r>
    <n v="1"/>
    <d v="2020-05-01T00:00:00"/>
    <d v="2021-06-01T00:00:00"/>
    <n v="190"/>
    <x v="11"/>
    <n v="169995.87"/>
    <n v="169995.87"/>
    <n v="1.8100000000000002E-2"/>
    <n v="256.41000000000003"/>
    <n v="25273.62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1.08"/>
    <n v="-2145.17"/>
    <n v="2.8999999999999998E-3"/>
    <n v="169995.87"/>
    <n v="0"/>
    <n v="0"/>
    <n v="0"/>
    <n v="0"/>
    <n v="0"/>
    <n v="0"/>
    <n v="41.08"/>
    <n v="256.41000000000003"/>
  </r>
  <r>
    <n v="1"/>
    <d v="2020-05-01T00:00:00"/>
    <d v="2021-06-01T00:00:00"/>
    <n v="190"/>
    <x v="12"/>
    <n v="174926.62"/>
    <n v="174926.62"/>
    <n v="1.8100000000000002E-2"/>
    <n v="263.85000000000002"/>
    <n v="25537.47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2.27"/>
    <n v="-2102.9"/>
    <n v="2.8999999999999998E-3"/>
    <n v="174926.62"/>
    <n v="0"/>
    <n v="0"/>
    <n v="0"/>
    <n v="0"/>
    <n v="0"/>
    <n v="0"/>
    <n v="42.27"/>
    <n v="263.85000000000002"/>
  </r>
  <r>
    <n v="1"/>
    <d v="2020-05-01T00:00:00"/>
    <d v="2021-06-01T00:00:00"/>
    <n v="190"/>
    <x v="13"/>
    <n v="174926.62"/>
    <n v="174926.62"/>
    <n v="1.8100000000000002E-2"/>
    <n v="263.85000000000002"/>
    <n v="25801.32"/>
    <n v="0"/>
    <n v="0"/>
    <n v="0"/>
    <n v="0"/>
    <n v="0"/>
    <n v="0"/>
    <n v="0"/>
    <n v="0"/>
    <n v="0"/>
    <n v="0"/>
    <n v="0"/>
    <s v="FT-3761-Mains PL"/>
    <x v="5"/>
    <n v="15"/>
    <s v="Nat Gas Distribution Plant"/>
    <s v="3761-Mains - Plastic"/>
    <n v="0"/>
    <n v="0"/>
    <x v="1"/>
    <n v="42.27"/>
    <n v="-2060.63"/>
    <n v="2.8999999999999998E-3"/>
    <n v="174926.62"/>
    <n v="0"/>
    <n v="0"/>
    <n v="0"/>
    <n v="0"/>
    <n v="0"/>
    <n v="0"/>
    <n v="42.27"/>
    <n v="263.85000000000002"/>
  </r>
  <r>
    <n v="1"/>
    <d v="2020-05-01T00:00:00"/>
    <d v="2021-06-01T00:00:00"/>
    <n v="191"/>
    <x v="0"/>
    <n v="164160.54999999999"/>
    <n v="164160.54999999999"/>
    <n v="1.719E-2"/>
    <n v="235.16"/>
    <n v="130488.02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6956.22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1"/>
    <n v="164160.54999999999"/>
    <n v="164160.54999999999"/>
    <n v="1.719E-2"/>
    <n v="235.16"/>
    <n v="130723.18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022.019999999997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2"/>
    <n v="164160.54999999999"/>
    <n v="164160.54999999999"/>
    <n v="1.719E-2"/>
    <n v="235.16"/>
    <n v="130958.34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087.82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3"/>
    <n v="164160.54999999999"/>
    <n v="164160.54999999999"/>
    <n v="1.719E-2"/>
    <n v="235.16"/>
    <n v="131193.5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153.620000000003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4"/>
    <n v="164160.54999999999"/>
    <n v="164160.54999999999"/>
    <n v="1.719E-2"/>
    <n v="235.16"/>
    <n v="131428.66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219.42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5"/>
    <n v="164160.54999999999"/>
    <n v="164160.54999999999"/>
    <n v="1.719E-2"/>
    <n v="235.16"/>
    <n v="131663.82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285.22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6"/>
    <n v="164160.54999999999"/>
    <n v="164160.54999999999"/>
    <n v="1.719E-2"/>
    <n v="235.16"/>
    <n v="131898.98000000001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351.019999999997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7"/>
    <n v="164160.54999999999"/>
    <n v="164160.54999999999"/>
    <n v="1.719E-2"/>
    <n v="235.16"/>
    <n v="132134.14000000001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416.82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8"/>
    <n v="164160.54999999999"/>
    <n v="164160.54999999999"/>
    <n v="1.719E-2"/>
    <n v="235.16"/>
    <n v="132369.29999999999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482.620000000003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9"/>
    <n v="164160.54999999999"/>
    <n v="164160.54999999999"/>
    <n v="1.719E-2"/>
    <n v="235.16"/>
    <n v="132604.46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548.42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10"/>
    <n v="164160.54999999999"/>
    <n v="164160.54999999999"/>
    <n v="1.719E-2"/>
    <n v="235.16"/>
    <n v="132839.62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65.8"/>
    <n v="37614.22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11"/>
    <n v="164160.54999999999"/>
    <n v="164160.54999999999"/>
    <n v="1.719E-2"/>
    <n v="235.16"/>
    <n v="135670.98000000001"/>
    <n v="0"/>
    <n v="0"/>
    <n v="0"/>
    <n v="0"/>
    <n v="0"/>
    <n v="0"/>
    <n v="0"/>
    <n v="0"/>
    <n v="2596.1999999999998"/>
    <n v="0"/>
    <n v="0"/>
    <s v="FT-3762-Mains ST"/>
    <x v="6"/>
    <n v="15"/>
    <s v="Nat Gas Distribution Plant"/>
    <s v="3762-Mains - Other"/>
    <n v="0"/>
    <n v="0"/>
    <x v="1"/>
    <n v="65.8"/>
    <n v="31455.439999999999"/>
    <n v="4.81E-3"/>
    <n v="164160.54999999999"/>
    <n v="0"/>
    <n v="0"/>
    <n v="0"/>
    <n v="0"/>
    <n v="0"/>
    <n v="0"/>
    <n v="65.8"/>
    <n v="235.16"/>
  </r>
  <r>
    <n v="1"/>
    <d v="2020-05-01T00:00:00"/>
    <d v="2021-06-01T00:00:00"/>
    <n v="191"/>
    <x v="12"/>
    <n v="282457.31"/>
    <n v="282457.31"/>
    <n v="1.719E-2"/>
    <n v="404.62"/>
    <n v="136075.6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113.22"/>
    <n v="31568.66"/>
    <n v="4.81E-3"/>
    <n v="282457.31"/>
    <n v="0"/>
    <n v="0"/>
    <n v="0"/>
    <n v="0"/>
    <n v="0"/>
    <n v="0"/>
    <n v="113.22"/>
    <n v="404.62"/>
  </r>
  <r>
    <n v="1"/>
    <d v="2020-05-01T00:00:00"/>
    <d v="2021-06-01T00:00:00"/>
    <n v="191"/>
    <x v="13"/>
    <n v="282457.31"/>
    <n v="282457.31"/>
    <n v="1.719E-2"/>
    <n v="404.62"/>
    <n v="136480.22"/>
    <n v="0"/>
    <n v="0"/>
    <n v="0"/>
    <n v="0"/>
    <n v="0"/>
    <n v="0"/>
    <n v="0"/>
    <n v="0"/>
    <n v="0"/>
    <n v="0"/>
    <n v="0"/>
    <s v="FT-3762-Mains ST"/>
    <x v="6"/>
    <n v="15"/>
    <s v="Nat Gas Distribution Plant"/>
    <s v="3762-Mains - Other"/>
    <n v="0"/>
    <n v="0"/>
    <x v="1"/>
    <n v="113.22"/>
    <n v="31681.88"/>
    <n v="4.81E-3"/>
    <n v="282457.31"/>
    <n v="0"/>
    <n v="0"/>
    <n v="0"/>
    <n v="0"/>
    <n v="0"/>
    <n v="0"/>
    <n v="113.22"/>
    <n v="404.62"/>
  </r>
  <r>
    <n v="1"/>
    <d v="2020-05-01T00:00:00"/>
    <d v="2021-06-01T00:00:00"/>
    <n v="192"/>
    <x v="0"/>
    <n v="0"/>
    <n v="0"/>
    <n v="0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92"/>
    <x v="1"/>
    <n v="0"/>
    <n v="0"/>
    <n v="0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92"/>
    <x v="2"/>
    <n v="0"/>
    <n v="0"/>
    <n v="0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92"/>
    <x v="3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4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5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6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7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8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9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10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11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12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2"/>
    <x v="13"/>
    <n v="0"/>
    <n v="0"/>
    <n v="2.1000000000000001E-2"/>
    <n v="0"/>
    <n v="0"/>
    <n v="0"/>
    <n v="0"/>
    <n v="0"/>
    <n v="0"/>
    <n v="0"/>
    <n v="0"/>
    <n v="0"/>
    <n v="0"/>
    <n v="0"/>
    <n v="0"/>
    <n v="0"/>
    <s v="FT-376G-Mains GRIP"/>
    <x v="7"/>
    <n v="15"/>
    <s v="Nat Gas Distribution Plant"/>
    <s v="376G-Mains Plastic-GRIP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542"/>
    <x v="0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1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2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3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4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5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6"/>
    <n v="0"/>
    <n v="0"/>
    <n v="0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42"/>
    <x v="7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542"/>
    <x v="8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542"/>
    <x v="9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542"/>
    <x v="10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542"/>
    <x v="11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542"/>
    <x v="12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542"/>
    <x v="13"/>
    <n v="0"/>
    <n v="0"/>
    <n v="1.8100000000000002E-2"/>
    <n v="0"/>
    <n v="0"/>
    <n v="0"/>
    <n v="0"/>
    <n v="0"/>
    <n v="0"/>
    <n v="0"/>
    <n v="0"/>
    <n v="0"/>
    <n v="0"/>
    <n v="0"/>
    <n v="0"/>
    <n v="0"/>
    <s v="FT-3760 - Mains"/>
    <x v="42"/>
    <n v="15"/>
    <s v="Nat Gas Distribution Plant"/>
    <s v="376-Mains"/>
    <n v="0"/>
    <n v="0"/>
    <x v="1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93"/>
    <x v="0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15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1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3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2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45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3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6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4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75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5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0.9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6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05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7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2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8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35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9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5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10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65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11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8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12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1.95"/>
    <n v="1.67E-3"/>
    <n v="1068.8"/>
    <n v="0"/>
    <n v="0"/>
    <n v="0"/>
    <n v="0"/>
    <n v="0"/>
    <n v="0"/>
    <n v="0.15"/>
    <n v="0"/>
  </r>
  <r>
    <n v="1"/>
    <d v="2020-05-01T00:00:00"/>
    <d v="2021-06-01T00:00:00"/>
    <n v="193"/>
    <x v="13"/>
    <n v="1068.8"/>
    <n v="1068.8"/>
    <n v="3.3329999999999999E-2"/>
    <n v="2.97"/>
    <n v="1068.8"/>
    <n v="0"/>
    <n v="0"/>
    <n v="-2.97"/>
    <n v="0"/>
    <n v="0"/>
    <n v="0"/>
    <n v="0"/>
    <n v="0"/>
    <n v="0"/>
    <n v="0"/>
    <n v="0"/>
    <s v="FT-3780-M&amp;R Stat Eq-Gen"/>
    <x v="8"/>
    <n v="15"/>
    <s v="Nat Gas Distribution Plant"/>
    <s v="378-M&amp;R Stat Equip-Gen"/>
    <n v="0"/>
    <n v="0"/>
    <x v="1"/>
    <n v="0.15"/>
    <n v="2.1"/>
    <n v="1.67E-3"/>
    <n v="1068.8"/>
    <n v="0"/>
    <n v="0"/>
    <n v="0"/>
    <n v="0"/>
    <n v="0"/>
    <n v="0"/>
    <n v="0.15"/>
    <n v="0"/>
  </r>
  <r>
    <n v="1"/>
    <d v="2020-05-01T00:00:00"/>
    <d v="2021-06-01T00:00:00"/>
    <n v="194"/>
    <x v="0"/>
    <n v="162952.04999999999"/>
    <n v="162952.04999999999"/>
    <n v="2.9520000000000001E-2"/>
    <n v="400.86"/>
    <n v="19576.86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369.6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1"/>
    <n v="162952.04999999999"/>
    <n v="162952.04999999999"/>
    <n v="2.9520000000000001E-2"/>
    <n v="400.86"/>
    <n v="19977.72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349.5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2"/>
    <n v="162952.04999999999"/>
    <n v="162952.04999999999"/>
    <n v="2.9520000000000001E-2"/>
    <n v="400.86"/>
    <n v="20378.580000000002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329.4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3"/>
    <n v="162952.04999999999"/>
    <n v="162952.04999999999"/>
    <n v="2.9520000000000001E-2"/>
    <n v="400.86"/>
    <n v="20779.439999999999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309.3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4"/>
    <n v="162952.04999999999"/>
    <n v="162952.04999999999"/>
    <n v="2.9520000000000001E-2"/>
    <n v="400.86"/>
    <n v="21180.3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89.2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5"/>
    <n v="162952.04999999999"/>
    <n v="162952.04999999999"/>
    <n v="2.9520000000000001E-2"/>
    <n v="400.86"/>
    <n v="21581.16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69.1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6"/>
    <n v="162952.04999999999"/>
    <n v="162952.04999999999"/>
    <n v="2.9520000000000001E-2"/>
    <n v="400.86"/>
    <n v="21982.02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49.0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7"/>
    <n v="162952.04999999999"/>
    <n v="162952.04999999999"/>
    <n v="2.9520000000000001E-2"/>
    <n v="400.86"/>
    <n v="22382.880000000001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28.9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8"/>
    <n v="162952.04999999999"/>
    <n v="162952.04999999999"/>
    <n v="2.9520000000000001E-2"/>
    <n v="400.86"/>
    <n v="22783.74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208.8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9"/>
    <n v="162952.04999999999"/>
    <n v="162952.04999999999"/>
    <n v="2.9520000000000001E-2"/>
    <n v="400.86"/>
    <n v="23184.6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88.7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10"/>
    <n v="162952.04999999999"/>
    <n v="162952.04999999999"/>
    <n v="2.9520000000000001E-2"/>
    <n v="400.86"/>
    <n v="23585.46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68.6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11"/>
    <n v="162952.04999999999"/>
    <n v="162952.04999999999"/>
    <n v="2.9520000000000001E-2"/>
    <n v="400.86"/>
    <n v="23986.32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48.5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12"/>
    <n v="162952.04999999999"/>
    <n v="162952.04999999999"/>
    <n v="2.9520000000000001E-2"/>
    <n v="400.86"/>
    <n v="24387.18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28.4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4"/>
    <x v="13"/>
    <n v="162952.04999999999"/>
    <n v="162952.04999999999"/>
    <n v="2.9520000000000001E-2"/>
    <n v="400.86"/>
    <n v="24788.04"/>
    <n v="0"/>
    <n v="0"/>
    <n v="0"/>
    <n v="0"/>
    <n v="0"/>
    <n v="0"/>
    <n v="0"/>
    <n v="0"/>
    <n v="0"/>
    <n v="0"/>
    <n v="0"/>
    <s v="FT-3790-M&amp;R Stat Eq-CGate"/>
    <x v="9"/>
    <n v="15"/>
    <s v="Nat Gas Distribution Plant"/>
    <s v="379-M&amp;R Stat Equip-Cgate"/>
    <n v="0"/>
    <n v="0"/>
    <x v="1"/>
    <n v="20.100000000000001"/>
    <n v="-14108.35"/>
    <n v="1.48E-3"/>
    <n v="162952.04999999999"/>
    <n v="0"/>
    <n v="0"/>
    <n v="0"/>
    <n v="0"/>
    <n v="0"/>
    <n v="0"/>
    <n v="20.100000000000001"/>
    <n v="400.86"/>
  </r>
  <r>
    <n v="1"/>
    <d v="2020-05-01T00:00:00"/>
    <d v="2021-06-01T00:00:00"/>
    <n v="195"/>
    <x v="0"/>
    <n v="78101.7"/>
    <n v="78101.7"/>
    <n v="1.8030000000000001E-2"/>
    <n v="117.35"/>
    <n v="22169.08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188.19"/>
    <n v="3.9699999999999996E-3"/>
    <n v="78101.7"/>
    <n v="0"/>
    <n v="0"/>
    <n v="0"/>
    <n v="0"/>
    <n v="0"/>
    <n v="0"/>
    <n v="25.84"/>
    <n v="117.35000000000001"/>
  </r>
  <r>
    <n v="1"/>
    <d v="2020-05-01T00:00:00"/>
    <d v="2021-06-01T00:00:00"/>
    <n v="195"/>
    <x v="1"/>
    <n v="78101.7"/>
    <n v="78101.7"/>
    <n v="1.8030000000000001E-2"/>
    <n v="117.35"/>
    <n v="22286.43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162.35"/>
    <n v="3.9699999999999996E-3"/>
    <n v="78101.7"/>
    <n v="0"/>
    <n v="0"/>
    <n v="0"/>
    <n v="0"/>
    <n v="0"/>
    <n v="0"/>
    <n v="25.84"/>
    <n v="117.35000000000001"/>
  </r>
  <r>
    <n v="1"/>
    <d v="2020-05-01T00:00:00"/>
    <d v="2021-06-01T00:00:00"/>
    <n v="195"/>
    <x v="2"/>
    <n v="78101.7"/>
    <n v="78101.7"/>
    <n v="1.8030000000000001E-2"/>
    <n v="117.35"/>
    <n v="22403.78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136.51"/>
    <n v="3.9699999999999996E-3"/>
    <n v="78101.7"/>
    <n v="0"/>
    <n v="0"/>
    <n v="0"/>
    <n v="0"/>
    <n v="0"/>
    <n v="0"/>
    <n v="25.84"/>
    <n v="117.35000000000001"/>
  </r>
  <r>
    <n v="1"/>
    <d v="2020-05-01T00:00:00"/>
    <d v="2021-06-01T00:00:00"/>
    <n v="195"/>
    <x v="3"/>
    <n v="78101.7"/>
    <n v="78101.7"/>
    <n v="1.8030000000000001E-2"/>
    <n v="117.35"/>
    <n v="22521.13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110.67"/>
    <n v="3.9699999999999996E-3"/>
    <n v="78101.7"/>
    <n v="0"/>
    <n v="0"/>
    <n v="0"/>
    <n v="0"/>
    <n v="0"/>
    <n v="0"/>
    <n v="25.84"/>
    <n v="117.35000000000001"/>
  </r>
  <r>
    <n v="1"/>
    <d v="2020-05-01T00:00:00"/>
    <d v="2021-06-01T00:00:00"/>
    <n v="195"/>
    <x v="4"/>
    <n v="76101.7"/>
    <n v="76101.7"/>
    <n v="1.8030000000000001E-2"/>
    <n v="114.34"/>
    <n v="22635.47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18"/>
    <n v="-14085.49"/>
    <n v="3.9699999999999996E-3"/>
    <n v="76101.7"/>
    <n v="0"/>
    <n v="0"/>
    <n v="0"/>
    <n v="0"/>
    <n v="0"/>
    <n v="0"/>
    <n v="25.18"/>
    <n v="114.34"/>
  </r>
  <r>
    <n v="1"/>
    <d v="2020-05-01T00:00:00"/>
    <d v="2021-06-01T00:00:00"/>
    <n v="195"/>
    <x v="5"/>
    <n v="78101.7"/>
    <n v="78101.7"/>
    <n v="1.8030000000000001E-2"/>
    <n v="117.35"/>
    <n v="22752.8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059.65"/>
    <n v="3.9699999999999996E-3"/>
    <n v="78101.7"/>
    <n v="0"/>
    <n v="0"/>
    <n v="0"/>
    <n v="0"/>
    <n v="0"/>
    <n v="0"/>
    <n v="25.84"/>
    <n v="117.35000000000001"/>
  </r>
  <r>
    <n v="1"/>
    <d v="2020-05-01T00:00:00"/>
    <d v="2021-06-01T00:00:00"/>
    <n v="195"/>
    <x v="6"/>
    <n v="78101.7"/>
    <n v="78101.7"/>
    <n v="1.8030000000000001E-2"/>
    <n v="117.35"/>
    <n v="22870.17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033.81"/>
    <n v="3.9699999999999996E-3"/>
    <n v="78101.7"/>
    <n v="0"/>
    <n v="0"/>
    <n v="0"/>
    <n v="0"/>
    <n v="0"/>
    <n v="0"/>
    <n v="25.84"/>
    <n v="117.35000000000001"/>
  </r>
  <r>
    <n v="1"/>
    <d v="2020-05-01T00:00:00"/>
    <d v="2021-06-01T00:00:00"/>
    <n v="195"/>
    <x v="7"/>
    <n v="78101.7"/>
    <n v="78101.7"/>
    <n v="1.8030000000000001E-2"/>
    <n v="117.35"/>
    <n v="22987.5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5.84"/>
    <n v="-14007.97"/>
    <n v="3.9699999999999996E-3"/>
    <n v="78101.7"/>
    <n v="0"/>
    <n v="0"/>
    <n v="0"/>
    <n v="0"/>
    <n v="0"/>
    <n v="0"/>
    <n v="25.84"/>
    <n v="117.35000000000001"/>
  </r>
  <r>
    <n v="1"/>
    <d v="2020-05-01T00:00:00"/>
    <d v="2021-06-01T00:00:00"/>
    <n v="195"/>
    <x v="8"/>
    <n v="74611.289999999994"/>
    <n v="74611.289999999994"/>
    <n v="1.8030000000000001E-2"/>
    <n v="112.1"/>
    <n v="23099.6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983.29"/>
    <n v="3.9699999999999996E-3"/>
    <n v="74611.289999999994"/>
    <n v="0"/>
    <n v="0"/>
    <n v="0"/>
    <n v="0"/>
    <n v="0"/>
    <n v="0"/>
    <n v="24.68"/>
    <n v="112.10000000000001"/>
  </r>
  <r>
    <n v="1"/>
    <d v="2020-05-01T00:00:00"/>
    <d v="2021-06-01T00:00:00"/>
    <n v="195"/>
    <x v="9"/>
    <n v="74611.289999999994"/>
    <n v="74611.289999999994"/>
    <n v="1.8030000000000001E-2"/>
    <n v="112.1"/>
    <n v="23211.7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958.61"/>
    <n v="3.9699999999999996E-3"/>
    <n v="74611.289999999994"/>
    <n v="0"/>
    <n v="0"/>
    <n v="0"/>
    <n v="0"/>
    <n v="0"/>
    <n v="0"/>
    <n v="24.68"/>
    <n v="112.10000000000001"/>
  </r>
  <r>
    <n v="1"/>
    <d v="2020-05-01T00:00:00"/>
    <d v="2021-06-01T00:00:00"/>
    <n v="195"/>
    <x v="10"/>
    <n v="74611.289999999994"/>
    <n v="74611.289999999994"/>
    <n v="1.8030000000000001E-2"/>
    <n v="112.1"/>
    <n v="23323.8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933.93"/>
    <n v="3.9699999999999996E-3"/>
    <n v="74611.289999999994"/>
    <n v="0"/>
    <n v="0"/>
    <n v="0"/>
    <n v="0"/>
    <n v="0"/>
    <n v="0"/>
    <n v="24.68"/>
    <n v="112.10000000000001"/>
  </r>
  <r>
    <n v="1"/>
    <d v="2020-05-01T00:00:00"/>
    <d v="2021-06-01T00:00:00"/>
    <n v="195"/>
    <x v="11"/>
    <n v="74611.289999999994"/>
    <n v="74611.289999999994"/>
    <n v="1.8030000000000001E-2"/>
    <n v="112.1"/>
    <n v="23435.919999999998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909.25"/>
    <n v="3.9699999999999996E-3"/>
    <n v="74611.289999999994"/>
    <n v="0"/>
    <n v="0"/>
    <n v="0"/>
    <n v="0"/>
    <n v="0"/>
    <n v="0"/>
    <n v="24.68"/>
    <n v="112.10000000000001"/>
  </r>
  <r>
    <n v="1"/>
    <d v="2020-05-01T00:00:00"/>
    <d v="2021-06-01T00:00:00"/>
    <n v="195"/>
    <x v="12"/>
    <n v="74611.289999999994"/>
    <n v="74611.289999999994"/>
    <n v="1.8030000000000001E-2"/>
    <n v="112.1"/>
    <n v="23548.0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884.57"/>
    <n v="3.9699999999999996E-3"/>
    <n v="74611.289999999994"/>
    <n v="0"/>
    <n v="0"/>
    <n v="0"/>
    <n v="0"/>
    <n v="0"/>
    <n v="0"/>
    <n v="24.68"/>
    <n v="112.10000000000001"/>
  </r>
  <r>
    <n v="1"/>
    <d v="2020-05-01T00:00:00"/>
    <d v="2021-06-01T00:00:00"/>
    <n v="195"/>
    <x v="13"/>
    <n v="74611.289999999994"/>
    <n v="74611.289999999994"/>
    <n v="1.8030000000000001E-2"/>
    <n v="112.1"/>
    <n v="23660.12"/>
    <n v="0"/>
    <n v="0"/>
    <n v="0"/>
    <n v="0"/>
    <n v="0"/>
    <n v="0"/>
    <n v="0"/>
    <n v="0"/>
    <n v="0"/>
    <n v="0"/>
    <n v="0"/>
    <s v="FT-3801-Services PL"/>
    <x v="10"/>
    <n v="15"/>
    <s v="Nat Gas Distribution Plant"/>
    <s v="3801-Services - Plastic"/>
    <n v="0"/>
    <n v="0"/>
    <x v="1"/>
    <n v="24.68"/>
    <n v="-13859.89"/>
    <n v="3.9699999999999996E-3"/>
    <n v="74611.289999999994"/>
    <n v="0"/>
    <n v="0"/>
    <n v="0"/>
    <n v="0"/>
    <n v="0"/>
    <n v="0"/>
    <n v="24.68"/>
    <n v="112.10000000000001"/>
  </r>
  <r>
    <n v="1"/>
    <d v="2020-05-01T00:00:00"/>
    <d v="2021-06-01T00:00:00"/>
    <n v="196"/>
    <x v="0"/>
    <n v="61786.9"/>
    <n v="61786.9"/>
    <n v="4.0890000000000003E-2"/>
    <n v="210.54"/>
    <n v="-49569.95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6964.009999999995"/>
    <n v="5.1110000000000003E-2"/>
    <n v="61786.9"/>
    <n v="0"/>
    <n v="0"/>
    <n v="0"/>
    <n v="0"/>
    <n v="0"/>
    <n v="0"/>
    <n v="263.16000000000003"/>
    <n v="210.54"/>
  </r>
  <r>
    <n v="1"/>
    <d v="2020-05-01T00:00:00"/>
    <d v="2021-06-01T00:00:00"/>
    <n v="196"/>
    <x v="1"/>
    <n v="61786.9"/>
    <n v="61786.9"/>
    <n v="4.0890000000000003E-2"/>
    <n v="210.54"/>
    <n v="-49359.41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7227.17"/>
    <n v="5.1110000000000003E-2"/>
    <n v="61786.9"/>
    <n v="0"/>
    <n v="0"/>
    <n v="0"/>
    <n v="0"/>
    <n v="0"/>
    <n v="0"/>
    <n v="263.16000000000003"/>
    <n v="210.54"/>
  </r>
  <r>
    <n v="1"/>
    <d v="2020-05-01T00:00:00"/>
    <d v="2021-06-01T00:00:00"/>
    <n v="196"/>
    <x v="2"/>
    <n v="61786.9"/>
    <n v="61786.9"/>
    <n v="4.0890000000000003E-2"/>
    <n v="210.54"/>
    <n v="-49148.87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7490.33"/>
    <n v="5.1110000000000003E-2"/>
    <n v="61786.9"/>
    <n v="0"/>
    <n v="0"/>
    <n v="0"/>
    <n v="0"/>
    <n v="0"/>
    <n v="0"/>
    <n v="263.16000000000003"/>
    <n v="210.54"/>
  </r>
  <r>
    <n v="1"/>
    <d v="2020-05-01T00:00:00"/>
    <d v="2021-06-01T00:00:00"/>
    <n v="196"/>
    <x v="3"/>
    <n v="61786.9"/>
    <n v="61786.9"/>
    <n v="4.0890000000000003E-2"/>
    <n v="210.54"/>
    <n v="-48938.33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7753.490000000005"/>
    <n v="5.1110000000000003E-2"/>
    <n v="61786.9"/>
    <n v="0"/>
    <n v="0"/>
    <n v="0"/>
    <n v="0"/>
    <n v="0"/>
    <n v="0"/>
    <n v="263.16000000000003"/>
    <n v="210.54"/>
  </r>
  <r>
    <n v="1"/>
    <d v="2020-05-01T00:00:00"/>
    <d v="2021-06-01T00:00:00"/>
    <n v="196"/>
    <x v="4"/>
    <n v="61786.9"/>
    <n v="61786.9"/>
    <n v="4.0890000000000003E-2"/>
    <n v="210.54"/>
    <n v="-48727.79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8016.649999999994"/>
    <n v="5.1110000000000003E-2"/>
    <n v="61786.9"/>
    <n v="0"/>
    <n v="0"/>
    <n v="0"/>
    <n v="0"/>
    <n v="0"/>
    <n v="0"/>
    <n v="263.16000000000003"/>
    <n v="210.54"/>
  </r>
  <r>
    <n v="1"/>
    <d v="2020-05-01T00:00:00"/>
    <d v="2021-06-01T00:00:00"/>
    <n v="196"/>
    <x v="5"/>
    <n v="61786.9"/>
    <n v="61786.9"/>
    <n v="4.0890000000000003E-2"/>
    <n v="210.54"/>
    <n v="-48517.25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3.16000000000003"/>
    <n v="68279.81"/>
    <n v="5.1110000000000003E-2"/>
    <n v="61786.9"/>
    <n v="0"/>
    <n v="0"/>
    <n v="0"/>
    <n v="0"/>
    <n v="0"/>
    <n v="0"/>
    <n v="263.16000000000003"/>
    <n v="210.54"/>
  </r>
  <r>
    <n v="1"/>
    <d v="2020-05-01T00:00:00"/>
    <d v="2021-06-01T00:00:00"/>
    <n v="196"/>
    <x v="6"/>
    <n v="62586.9"/>
    <n v="62586.9"/>
    <n v="4.0890000000000003E-2"/>
    <n v="213.26"/>
    <n v="-48303.99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6.57"/>
    <n v="68546.38"/>
    <n v="5.1110000000000003E-2"/>
    <n v="62586.9"/>
    <n v="0"/>
    <n v="0"/>
    <n v="0"/>
    <n v="0"/>
    <n v="0"/>
    <n v="0"/>
    <n v="266.57"/>
    <n v="213.26"/>
  </r>
  <r>
    <n v="1"/>
    <d v="2020-05-01T00:00:00"/>
    <d v="2021-06-01T00:00:00"/>
    <n v="196"/>
    <x v="7"/>
    <n v="62586.9"/>
    <n v="62586.9"/>
    <n v="4.0890000000000003E-2"/>
    <n v="213.26"/>
    <n v="-48479.4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-388.67"/>
    <x v="1"/>
    <n v="266.57"/>
    <n v="68812.95"/>
    <n v="5.1110000000000003E-2"/>
    <n v="62586.9"/>
    <n v="0"/>
    <n v="0"/>
    <n v="0"/>
    <n v="0"/>
    <n v="0"/>
    <n v="0"/>
    <n v="266.57"/>
    <n v="213.26"/>
  </r>
  <r>
    <n v="1"/>
    <d v="2020-05-01T00:00:00"/>
    <d v="2021-06-01T00:00:00"/>
    <n v="196"/>
    <x v="8"/>
    <n v="62198.23"/>
    <n v="62198.23"/>
    <n v="4.0890000000000003E-2"/>
    <n v="211.94"/>
    <n v="-48267.46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69077.86"/>
    <n v="5.1110000000000003E-2"/>
    <n v="62198.23"/>
    <n v="0"/>
    <n v="0"/>
    <n v="0"/>
    <n v="0"/>
    <n v="0"/>
    <n v="0"/>
    <n v="264.91000000000003"/>
    <n v="211.94"/>
  </r>
  <r>
    <n v="1"/>
    <d v="2020-05-01T00:00:00"/>
    <d v="2021-06-01T00:00:00"/>
    <n v="196"/>
    <x v="9"/>
    <n v="62198.23"/>
    <n v="62198.23"/>
    <n v="4.0890000000000003E-2"/>
    <n v="211.94"/>
    <n v="-48055.519999999997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69342.77"/>
    <n v="5.1110000000000003E-2"/>
    <n v="62198.23"/>
    <n v="0"/>
    <n v="0"/>
    <n v="0"/>
    <n v="0"/>
    <n v="0"/>
    <n v="0"/>
    <n v="264.91000000000003"/>
    <n v="211.94"/>
  </r>
  <r>
    <n v="1"/>
    <d v="2020-05-01T00:00:00"/>
    <d v="2021-06-01T00:00:00"/>
    <n v="196"/>
    <x v="10"/>
    <n v="62198.23"/>
    <n v="62198.23"/>
    <n v="4.0890000000000003E-2"/>
    <n v="211.94"/>
    <n v="-47843.58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69607.679999999993"/>
    <n v="5.1110000000000003E-2"/>
    <n v="62198.23"/>
    <n v="0"/>
    <n v="0"/>
    <n v="0"/>
    <n v="0"/>
    <n v="0"/>
    <n v="0"/>
    <n v="264.91000000000003"/>
    <n v="211.94"/>
  </r>
  <r>
    <n v="1"/>
    <d v="2020-05-01T00:00:00"/>
    <d v="2021-06-01T00:00:00"/>
    <n v="196"/>
    <x v="11"/>
    <n v="62198.23"/>
    <n v="62198.23"/>
    <n v="4.0890000000000003E-2"/>
    <n v="211.94"/>
    <n v="-47631.64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69872.59"/>
    <n v="5.1110000000000003E-2"/>
    <n v="62198.23"/>
    <n v="0"/>
    <n v="0"/>
    <n v="0"/>
    <n v="0"/>
    <n v="0"/>
    <n v="0"/>
    <n v="264.91000000000003"/>
    <n v="211.94"/>
  </r>
  <r>
    <n v="1"/>
    <d v="2020-05-01T00:00:00"/>
    <d v="2021-06-01T00:00:00"/>
    <n v="196"/>
    <x v="12"/>
    <n v="62198.23"/>
    <n v="62198.23"/>
    <n v="4.0890000000000003E-2"/>
    <n v="211.94"/>
    <n v="-47419.7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70137.5"/>
    <n v="5.1110000000000003E-2"/>
    <n v="62198.23"/>
    <n v="0"/>
    <n v="0"/>
    <n v="0"/>
    <n v="0"/>
    <n v="0"/>
    <n v="0"/>
    <n v="264.91000000000003"/>
    <n v="211.94"/>
  </r>
  <r>
    <n v="1"/>
    <d v="2020-05-01T00:00:00"/>
    <d v="2021-06-01T00:00:00"/>
    <n v="196"/>
    <x v="13"/>
    <n v="62198.23"/>
    <n v="62198.23"/>
    <n v="4.0890000000000003E-2"/>
    <n v="211.94"/>
    <n v="-47207.76"/>
    <n v="0"/>
    <n v="0"/>
    <n v="0"/>
    <n v="0"/>
    <n v="0"/>
    <n v="0"/>
    <n v="0"/>
    <n v="0"/>
    <n v="0"/>
    <n v="0"/>
    <n v="0"/>
    <s v="FT-3802-Services ST"/>
    <x v="11"/>
    <n v="15"/>
    <s v="Nat Gas Distribution Plant"/>
    <s v="3802-Services - Other"/>
    <n v="0"/>
    <n v="0"/>
    <x v="1"/>
    <n v="264.91000000000003"/>
    <n v="70402.41"/>
    <n v="5.1110000000000003E-2"/>
    <n v="62198.23"/>
    <n v="0"/>
    <n v="0"/>
    <n v="0"/>
    <n v="0"/>
    <n v="0"/>
    <n v="0"/>
    <n v="264.91000000000003"/>
    <n v="211.94"/>
  </r>
  <r>
    <n v="1"/>
    <d v="2020-05-01T00:00:00"/>
    <d v="2021-06-01T00:00:00"/>
    <n v="197"/>
    <x v="0"/>
    <n v="253934.16"/>
    <n v="253934.16"/>
    <n v="1.8030000000000001E-2"/>
    <n v="381.54"/>
    <n v="14155.54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512.99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1"/>
    <n v="253934.16"/>
    <n v="253934.16"/>
    <n v="1.8030000000000001E-2"/>
    <n v="381.54"/>
    <n v="14537.08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428.98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2"/>
    <n v="253934.16"/>
    <n v="253934.16"/>
    <n v="1.8030000000000001E-2"/>
    <n v="381.54"/>
    <n v="14918.62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344.97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3"/>
    <n v="253934.16"/>
    <n v="253934.16"/>
    <n v="1.8030000000000001E-2"/>
    <n v="381.54"/>
    <n v="15300.16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260.96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4"/>
    <n v="253934.16"/>
    <n v="253934.16"/>
    <n v="1.8030000000000001E-2"/>
    <n v="381.54"/>
    <n v="15681.7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176.95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5"/>
    <n v="253934.16"/>
    <n v="253934.16"/>
    <n v="1.8030000000000001E-2"/>
    <n v="381.54"/>
    <n v="16063.24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092.94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6"/>
    <n v="253934.16"/>
    <n v="253934.16"/>
    <n v="1.8030000000000001E-2"/>
    <n v="381.54"/>
    <n v="16444.78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1008.93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7"/>
    <n v="253934.16"/>
    <n v="253934.16"/>
    <n v="1.8030000000000001E-2"/>
    <n v="381.54"/>
    <n v="16826.32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924.92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8"/>
    <n v="253934.16"/>
    <n v="253934.16"/>
    <n v="1.8030000000000001E-2"/>
    <n v="381.54"/>
    <n v="17207.86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840.91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9"/>
    <n v="253934.16"/>
    <n v="253934.16"/>
    <n v="1.8030000000000001E-2"/>
    <n v="381.54"/>
    <n v="17589.400000000001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756.9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10"/>
    <n v="253934.16"/>
    <n v="253934.16"/>
    <n v="1.8030000000000001E-2"/>
    <n v="381.54"/>
    <n v="17970.939999999999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672.89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11"/>
    <n v="253934.16"/>
    <n v="253934.16"/>
    <n v="1.8030000000000001E-2"/>
    <n v="381.54"/>
    <n v="18352.48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588.88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12"/>
    <n v="253934.16"/>
    <n v="253934.16"/>
    <n v="1.8030000000000001E-2"/>
    <n v="381.54"/>
    <n v="18734.02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504.87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7"/>
    <x v="13"/>
    <n v="253934.16"/>
    <n v="253934.16"/>
    <n v="1.8030000000000001E-2"/>
    <n v="381.54"/>
    <n v="19115.560000000001"/>
    <n v="0"/>
    <n v="0"/>
    <n v="0"/>
    <n v="0"/>
    <n v="0"/>
    <n v="0"/>
    <n v="0"/>
    <n v="0"/>
    <n v="0"/>
    <n v="0"/>
    <n v="0"/>
    <s v="FT-380G-Services GRIP"/>
    <x v="12"/>
    <n v="15"/>
    <s v="Nat Gas Distribution Plant"/>
    <s v="380G-Services Plastic-GRIP"/>
    <n v="0"/>
    <n v="0"/>
    <x v="1"/>
    <n v="84.01"/>
    <n v="-110420.86"/>
    <n v="3.9699999999999996E-3"/>
    <n v="253934.16"/>
    <n v="0"/>
    <n v="0"/>
    <n v="0"/>
    <n v="0"/>
    <n v="0"/>
    <n v="0"/>
    <n v="84.01"/>
    <n v="381.54"/>
  </r>
  <r>
    <n v="1"/>
    <d v="2020-05-01T00:00:00"/>
    <d v="2021-06-01T00:00:00"/>
    <n v="198"/>
    <x v="0"/>
    <n v="149776.34"/>
    <n v="149776.34"/>
    <n v="3.5999999999999997E-2"/>
    <n v="449.33"/>
    <n v="26366.33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1"/>
    <n v="149776.34"/>
    <n v="149776.34"/>
    <n v="3.5999999999999997E-2"/>
    <n v="449.33"/>
    <n v="26815.66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2"/>
    <n v="149776.34"/>
    <n v="149776.34"/>
    <n v="3.5999999999999997E-2"/>
    <n v="449.33"/>
    <n v="27264.99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3"/>
    <n v="149776.34"/>
    <n v="149776.34"/>
    <n v="3.5999999999999997E-2"/>
    <n v="449.33"/>
    <n v="27714.32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4"/>
    <n v="149776.34"/>
    <n v="149776.34"/>
    <n v="3.5999999999999997E-2"/>
    <n v="449.33"/>
    <n v="28163.65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5"/>
    <n v="149776.34"/>
    <n v="149776.34"/>
    <n v="3.5999999999999997E-2"/>
    <n v="449.33"/>
    <n v="28612.98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6"/>
    <n v="149776.34"/>
    <n v="149776.34"/>
    <n v="3.5999999999999997E-2"/>
    <n v="449.33"/>
    <n v="29062.31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7"/>
    <n v="149776.34"/>
    <n v="149776.34"/>
    <n v="3.5999999999999997E-2"/>
    <n v="449.33"/>
    <n v="29511.64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8"/>
    <n v="149776.34"/>
    <n v="149776.34"/>
    <n v="3.5999999999999997E-2"/>
    <n v="449.33"/>
    <n v="29960.97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9"/>
    <n v="149776.34"/>
    <n v="149776.34"/>
    <n v="3.5999999999999997E-2"/>
    <n v="449.33"/>
    <n v="30410.3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10"/>
    <n v="149776.34"/>
    <n v="149776.34"/>
    <n v="3.5999999999999997E-2"/>
    <n v="449.33"/>
    <n v="30859.63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11"/>
    <n v="149776.34"/>
    <n v="149776.34"/>
    <n v="3.5999999999999997E-2"/>
    <n v="449.33"/>
    <n v="31308.959999999999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12"/>
    <n v="149776.34"/>
    <n v="149776.34"/>
    <n v="3.5999999999999997E-2"/>
    <n v="449.33"/>
    <n v="31758.29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8"/>
    <x v="13"/>
    <n v="149776.34"/>
    <n v="149776.34"/>
    <n v="3.5999999999999997E-2"/>
    <n v="449.33"/>
    <n v="32207.62"/>
    <n v="0"/>
    <n v="0"/>
    <n v="0"/>
    <n v="0"/>
    <n v="0"/>
    <n v="0"/>
    <n v="0"/>
    <n v="0"/>
    <n v="0"/>
    <n v="0"/>
    <n v="0"/>
    <s v="FT-3810-Meters"/>
    <x v="13"/>
    <n v="15"/>
    <s v="Nat Gas Distribution Plant"/>
    <s v="381-Meters"/>
    <n v="0"/>
    <n v="0"/>
    <x v="1"/>
    <n v="0"/>
    <n v="-721.02"/>
    <n v="0"/>
    <n v="149776.34"/>
    <n v="0"/>
    <n v="0"/>
    <n v="0"/>
    <n v="0"/>
    <n v="0"/>
    <n v="0"/>
    <n v="0"/>
    <n v="449.33"/>
  </r>
  <r>
    <n v="1"/>
    <d v="2020-05-01T00:00:00"/>
    <d v="2021-06-01T00:00:00"/>
    <n v="199"/>
    <x v="0"/>
    <n v="59339.06"/>
    <n v="59339.06"/>
    <n v="2.9090000000000001E-2"/>
    <n v="143.85"/>
    <n v="6883.85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39"/>
    <n v="-19276.59"/>
    <n v="2.9099999999999998E-3"/>
    <n v="59339.06"/>
    <n v="0"/>
    <n v="0"/>
    <n v="0"/>
    <n v="0"/>
    <n v="0"/>
    <n v="0"/>
    <n v="14.39"/>
    <n v="143.85"/>
  </r>
  <r>
    <n v="1"/>
    <d v="2020-05-01T00:00:00"/>
    <d v="2021-06-01T00:00:00"/>
    <n v="199"/>
    <x v="1"/>
    <n v="60339.06"/>
    <n v="60339.06"/>
    <n v="2.9090000000000001E-2"/>
    <n v="146.27000000000001"/>
    <n v="7030.12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63"/>
    <n v="-19261.96"/>
    <n v="2.9099999999999998E-3"/>
    <n v="60339.06"/>
    <n v="0"/>
    <n v="0"/>
    <n v="0"/>
    <n v="0"/>
    <n v="0"/>
    <n v="0"/>
    <n v="14.63"/>
    <n v="146.27000000000001"/>
  </r>
  <r>
    <n v="1"/>
    <d v="2020-05-01T00:00:00"/>
    <d v="2021-06-01T00:00:00"/>
    <n v="199"/>
    <x v="2"/>
    <n v="60734.06"/>
    <n v="60734.06"/>
    <n v="2.9090000000000001E-2"/>
    <n v="147.22999999999999"/>
    <n v="7177.35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73"/>
    <n v="-19247.23"/>
    <n v="2.9099999999999998E-3"/>
    <n v="60734.06"/>
    <n v="0"/>
    <n v="0"/>
    <n v="0"/>
    <n v="0"/>
    <n v="0"/>
    <n v="0"/>
    <n v="14.73"/>
    <n v="147.22999999999999"/>
  </r>
  <r>
    <n v="1"/>
    <d v="2020-05-01T00:00:00"/>
    <d v="2021-06-01T00:00:00"/>
    <n v="199"/>
    <x v="3"/>
    <n v="60734.06"/>
    <n v="60734.06"/>
    <n v="2.9090000000000001E-2"/>
    <n v="147.22999999999999"/>
    <n v="7324.58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73"/>
    <n v="-19232.5"/>
    <n v="2.9099999999999998E-3"/>
    <n v="60734.06"/>
    <n v="0"/>
    <n v="0"/>
    <n v="0"/>
    <n v="0"/>
    <n v="0"/>
    <n v="0"/>
    <n v="14.73"/>
    <n v="147.22999999999999"/>
  </r>
  <r>
    <n v="1"/>
    <d v="2020-05-01T00:00:00"/>
    <d v="2021-06-01T00:00:00"/>
    <n v="199"/>
    <x v="4"/>
    <n v="60854.06"/>
    <n v="60854.06"/>
    <n v="2.9090000000000001E-2"/>
    <n v="147.52000000000001"/>
    <n v="7472.1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76"/>
    <n v="-19217.740000000002"/>
    <n v="2.9099999999999998E-3"/>
    <n v="60854.06"/>
    <n v="0"/>
    <n v="0"/>
    <n v="0"/>
    <n v="0"/>
    <n v="0"/>
    <n v="0"/>
    <n v="14.76"/>
    <n v="147.52000000000001"/>
  </r>
  <r>
    <n v="1"/>
    <d v="2020-05-01T00:00:00"/>
    <d v="2021-06-01T00:00:00"/>
    <n v="199"/>
    <x v="5"/>
    <n v="61249.06"/>
    <n v="61249.06"/>
    <n v="2.9090000000000001E-2"/>
    <n v="148.47999999999999"/>
    <n v="7620.58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85"/>
    <n v="-19202.89"/>
    <n v="2.9099999999999998E-3"/>
    <n v="61249.06"/>
    <n v="0"/>
    <n v="0"/>
    <n v="0"/>
    <n v="0"/>
    <n v="0"/>
    <n v="0"/>
    <n v="14.85"/>
    <n v="148.47999999999999"/>
  </r>
  <r>
    <n v="1"/>
    <d v="2020-05-01T00:00:00"/>
    <d v="2021-06-01T00:00:00"/>
    <n v="199"/>
    <x v="6"/>
    <n v="61249.06"/>
    <n v="61249.06"/>
    <n v="2.9090000000000001E-2"/>
    <n v="148.47999999999999"/>
    <n v="7769.06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85"/>
    <n v="-19188.04"/>
    <n v="2.9099999999999998E-3"/>
    <n v="61249.06"/>
    <n v="0"/>
    <n v="0"/>
    <n v="0"/>
    <n v="0"/>
    <n v="0"/>
    <n v="0"/>
    <n v="14.85"/>
    <n v="148.47999999999999"/>
  </r>
  <r>
    <n v="1"/>
    <d v="2020-05-01T00:00:00"/>
    <d v="2021-06-01T00:00:00"/>
    <n v="199"/>
    <x v="7"/>
    <n v="61474.06"/>
    <n v="61474.06"/>
    <n v="2.9090000000000001E-2"/>
    <n v="149.02000000000001"/>
    <n v="7918.08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91"/>
    <n v="-19173.13"/>
    <n v="2.9099999999999998E-3"/>
    <n v="61474.06"/>
    <n v="0"/>
    <n v="0"/>
    <n v="0"/>
    <n v="0"/>
    <n v="0"/>
    <n v="0"/>
    <n v="14.91"/>
    <n v="149.02000000000001"/>
  </r>
  <r>
    <n v="1"/>
    <d v="2020-05-01T00:00:00"/>
    <d v="2021-06-01T00:00:00"/>
    <n v="199"/>
    <x v="8"/>
    <n v="61679.06"/>
    <n v="61679.06"/>
    <n v="2.9090000000000001E-2"/>
    <n v="149.52000000000001"/>
    <n v="8067.6"/>
    <n v="0"/>
    <n v="-40.35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4.96"/>
    <n v="-19198.52"/>
    <n v="2.9099999999999998E-3"/>
    <n v="61679.06"/>
    <n v="0"/>
    <n v="0"/>
    <n v="0"/>
    <n v="0"/>
    <n v="0"/>
    <n v="0"/>
    <n v="14.96"/>
    <n v="149.52000000000001"/>
  </r>
  <r>
    <n v="1"/>
    <d v="2020-05-01T00:00:00"/>
    <d v="2021-06-01T00:00:00"/>
    <n v="199"/>
    <x v="9"/>
    <n v="61987.71"/>
    <n v="61987.71"/>
    <n v="2.9090000000000001E-2"/>
    <n v="150.27000000000001"/>
    <n v="8217.8700000000008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03"/>
    <n v="-19183.490000000002"/>
    <n v="2.9099999999999998E-3"/>
    <n v="61987.71"/>
    <n v="0"/>
    <n v="0"/>
    <n v="0"/>
    <n v="0"/>
    <n v="0"/>
    <n v="0"/>
    <n v="15.030000000000001"/>
    <n v="150.27000000000001"/>
  </r>
  <r>
    <n v="1"/>
    <d v="2020-05-01T00:00:00"/>
    <d v="2021-06-01T00:00:00"/>
    <n v="199"/>
    <x v="10"/>
    <n v="61987.71"/>
    <n v="61987.71"/>
    <n v="2.9090000000000001E-2"/>
    <n v="150.27000000000001"/>
    <n v="8368.14"/>
    <n v="0"/>
    <n v="-73.41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03"/>
    <n v="-19241.87"/>
    <n v="2.9099999999999998E-3"/>
    <n v="61987.71"/>
    <n v="0"/>
    <n v="0"/>
    <n v="0"/>
    <n v="0"/>
    <n v="0"/>
    <n v="0"/>
    <n v="15.030000000000001"/>
    <n v="150.27000000000001"/>
  </r>
  <r>
    <n v="1"/>
    <d v="2020-05-01T00:00:00"/>
    <d v="2021-06-01T00:00:00"/>
    <n v="199"/>
    <x v="11"/>
    <n v="62549.3"/>
    <n v="62549.3"/>
    <n v="2.9090000000000001E-2"/>
    <n v="151.63"/>
    <n v="8519.77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17"/>
    <n v="-19226.7"/>
    <n v="2.9099999999999998E-3"/>
    <n v="62549.3"/>
    <n v="0"/>
    <n v="0"/>
    <n v="0"/>
    <n v="0"/>
    <n v="0"/>
    <n v="0"/>
    <n v="15.17"/>
    <n v="151.63"/>
  </r>
  <r>
    <n v="1"/>
    <d v="2020-05-01T00:00:00"/>
    <d v="2021-06-01T00:00:00"/>
    <n v="199"/>
    <x v="12"/>
    <n v="62549.3"/>
    <n v="62549.3"/>
    <n v="2.9090000000000001E-2"/>
    <n v="151.63"/>
    <n v="8671.4"/>
    <n v="0"/>
    <n v="0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17"/>
    <n v="-19211.53"/>
    <n v="2.9099999999999998E-3"/>
    <n v="62549.3"/>
    <n v="0"/>
    <n v="0"/>
    <n v="0"/>
    <n v="0"/>
    <n v="0"/>
    <n v="0"/>
    <n v="15.17"/>
    <n v="151.63"/>
  </r>
  <r>
    <n v="1"/>
    <d v="2020-05-01T00:00:00"/>
    <d v="2021-06-01T00:00:00"/>
    <n v="199"/>
    <x v="13"/>
    <n v="62549.3"/>
    <n v="62549.3"/>
    <n v="2.9090000000000001E-2"/>
    <n v="151.63"/>
    <n v="8823.0300000000007"/>
    <n v="0"/>
    <n v="-38.15"/>
    <n v="0"/>
    <n v="0"/>
    <n v="0"/>
    <n v="0"/>
    <n v="0"/>
    <n v="0"/>
    <n v="0"/>
    <n v="0"/>
    <n v="0"/>
    <s v="FT-3820-Meter Installs"/>
    <x v="15"/>
    <n v="15"/>
    <s v="Nat Gas Distribution Plant"/>
    <s v="382-Meter Installations"/>
    <n v="0"/>
    <n v="0"/>
    <x v="1"/>
    <n v="15.17"/>
    <n v="-19234.509999999998"/>
    <n v="2.9099999999999998E-3"/>
    <n v="62549.3"/>
    <n v="0"/>
    <n v="0"/>
    <n v="0"/>
    <n v="0"/>
    <n v="0"/>
    <n v="0"/>
    <n v="15.17"/>
    <n v="151.63"/>
  </r>
  <r>
    <n v="1"/>
    <d v="2020-05-01T00:00:00"/>
    <d v="2021-06-01T00:00:00"/>
    <n v="200418"/>
    <x v="0"/>
    <n v="86307.66"/>
    <n v="86307.66"/>
    <n v="2.3E-2"/>
    <n v="165.42"/>
    <n v="330.42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86307.66"/>
    <n v="0"/>
    <n v="0"/>
    <n v="0"/>
    <n v="0"/>
    <n v="0"/>
    <n v="0"/>
    <n v="0"/>
    <n v="165.42000000000002"/>
  </r>
  <r>
    <n v="1"/>
    <d v="2020-05-01T00:00:00"/>
    <d v="2021-06-01T00:00:00"/>
    <n v="200418"/>
    <x v="1"/>
    <n v="117878.34"/>
    <n v="117878.34"/>
    <n v="2.3E-2"/>
    <n v="225.93"/>
    <n v="556.35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7878.34"/>
    <n v="0"/>
    <n v="0"/>
    <n v="0"/>
    <n v="0"/>
    <n v="0"/>
    <n v="0"/>
    <n v="0"/>
    <n v="225.93"/>
  </r>
  <r>
    <n v="1"/>
    <d v="2020-05-01T00:00:00"/>
    <d v="2021-06-01T00:00:00"/>
    <n v="200418"/>
    <x v="2"/>
    <n v="117878.34"/>
    <n v="117878.34"/>
    <n v="2.3E-2"/>
    <n v="225.93"/>
    <n v="782.28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7878.34"/>
    <n v="0"/>
    <n v="0"/>
    <n v="0"/>
    <n v="0"/>
    <n v="0"/>
    <n v="0"/>
    <n v="0"/>
    <n v="225.93"/>
  </r>
  <r>
    <n v="1"/>
    <d v="2020-05-01T00:00:00"/>
    <d v="2021-06-01T00:00:00"/>
    <n v="200418"/>
    <x v="3"/>
    <n v="118296.76"/>
    <n v="118296.76"/>
    <n v="2.3E-2"/>
    <n v="226.74"/>
    <n v="1009.02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226.74"/>
  </r>
  <r>
    <n v="1"/>
    <d v="2020-05-01T00:00:00"/>
    <d v="2021-06-01T00:00:00"/>
    <n v="200418"/>
    <x v="4"/>
    <n v="118296.76"/>
    <n v="118296.76"/>
    <n v="2.3E-2"/>
    <n v="226.74"/>
    <n v="1235.76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226.74"/>
  </r>
  <r>
    <n v="1"/>
    <d v="2020-05-01T00:00:00"/>
    <d v="2021-06-01T00:00:00"/>
    <n v="200418"/>
    <x v="5"/>
    <n v="118296.76"/>
    <n v="118296.76"/>
    <n v="2.3E-2"/>
    <n v="226.74"/>
    <n v="1462.5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226.74"/>
  </r>
  <r>
    <n v="1"/>
    <d v="2020-05-01T00:00:00"/>
    <d v="2021-06-01T00:00:00"/>
    <n v="200418"/>
    <x v="6"/>
    <n v="118296.76"/>
    <n v="118296.76"/>
    <n v="2.3E-2"/>
    <n v="226.74"/>
    <n v="1689.24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226.74"/>
  </r>
  <r>
    <n v="1"/>
    <d v="2020-05-01T00:00:00"/>
    <d v="2021-06-01T00:00:00"/>
    <n v="200418"/>
    <x v="7"/>
    <n v="118296.76"/>
    <n v="118296.76"/>
    <n v="2.3E-2"/>
    <n v="226.74"/>
    <n v="1915.98"/>
    <n v="0"/>
    <n v="-6224.58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-6224.58"/>
    <n v="0"/>
    <n v="118296.76"/>
    <n v="0"/>
    <n v="0"/>
    <n v="0"/>
    <n v="0"/>
    <n v="0"/>
    <n v="0"/>
    <n v="0"/>
    <n v="226.74"/>
  </r>
  <r>
    <n v="1"/>
    <d v="2020-05-01T00:00:00"/>
    <d v="2021-06-01T00:00:00"/>
    <n v="200418"/>
    <x v="8"/>
    <n v="118296.76"/>
    <n v="118296.76"/>
    <n v="2.3E-2"/>
    <n v="226.74"/>
    <n v="2142.7199999999998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-6224.58"/>
    <n v="0"/>
    <n v="118296.76"/>
    <n v="0"/>
    <n v="0"/>
    <n v="0"/>
    <n v="0"/>
    <n v="0"/>
    <n v="0"/>
    <n v="0"/>
    <n v="226.74"/>
  </r>
  <r>
    <n v="1"/>
    <d v="2020-05-01T00:00:00"/>
    <d v="2021-06-01T00:00:00"/>
    <n v="200418"/>
    <x v="9"/>
    <n v="118296.76"/>
    <n v="118296.76"/>
    <n v="2.3E-2"/>
    <n v="226.74"/>
    <n v="2369.46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-6224.58"/>
    <n v="0"/>
    <n v="118296.76"/>
    <n v="0"/>
    <n v="0"/>
    <n v="0"/>
    <n v="0"/>
    <n v="0"/>
    <n v="0"/>
    <n v="0"/>
    <n v="226.74"/>
  </r>
  <r>
    <n v="1"/>
    <d v="2020-05-01T00:00:00"/>
    <d v="2021-06-01T00:00:00"/>
    <n v="200418"/>
    <x v="10"/>
    <n v="118296.76"/>
    <n v="118296.76"/>
    <n v="2.3E-2"/>
    <n v="226.74"/>
    <n v="2596.1999999999998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-6224.58"/>
    <n v="0"/>
    <n v="118296.76"/>
    <n v="0"/>
    <n v="0"/>
    <n v="0"/>
    <n v="0"/>
    <n v="0"/>
    <n v="0"/>
    <n v="0"/>
    <n v="226.74"/>
  </r>
  <r>
    <n v="1"/>
    <d v="2020-05-01T00:00:00"/>
    <d v="2021-06-01T00:00:00"/>
    <n v="200418"/>
    <x v="11"/>
    <n v="118296.76"/>
    <n v="118296.76"/>
    <n v="2.3E-2"/>
    <n v="226.74"/>
    <n v="0"/>
    <n v="0"/>
    <n v="0"/>
    <n v="-226.74"/>
    <n v="0"/>
    <n v="0"/>
    <n v="0"/>
    <n v="0"/>
    <n v="-2596.1999999999998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118296.76"/>
    <n v="0"/>
    <n v="0"/>
    <n v="0"/>
    <n v="0"/>
    <n v="0"/>
    <n v="0"/>
    <n v="0"/>
    <n v="0"/>
  </r>
  <r>
    <n v="1"/>
    <d v="2020-05-01T00:00:00"/>
    <d v="2021-06-01T00:00:00"/>
    <n v="200418"/>
    <x v="12"/>
    <n v="0"/>
    <n v="0"/>
    <n v="2.3E-2"/>
    <n v="0"/>
    <n v="0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8"/>
    <x v="13"/>
    <n v="0"/>
    <n v="0"/>
    <n v="2.3E-2"/>
    <n v="0"/>
    <n v="0"/>
    <n v="0"/>
    <n v="0"/>
    <n v="0"/>
    <n v="0"/>
    <n v="0"/>
    <n v="0"/>
    <n v="0"/>
    <n v="0"/>
    <n v="0"/>
    <n v="0"/>
    <n v="0"/>
    <s v="FT-3850-M&amp;R Stat Eq-Ind"/>
    <x v="19"/>
    <n v="15"/>
    <s v="Nat Gas Distribution Plant"/>
    <s v="385-Industrial M&amp;R Stat Equip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"/>
    <x v="0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1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2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3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4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5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6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7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8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9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10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11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12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0"/>
    <x v="13"/>
    <n v="24376.11"/>
    <n v="24376.11"/>
    <n v="0.04"/>
    <n v="81.25"/>
    <n v="24376.11"/>
    <n v="0"/>
    <n v="0"/>
    <n v="-81.25"/>
    <n v="0"/>
    <n v="0"/>
    <n v="0"/>
    <n v="0"/>
    <n v="0"/>
    <n v="0"/>
    <n v="0"/>
    <n v="0"/>
    <s v="FT-3870-Other Eq"/>
    <x v="20"/>
    <n v="15"/>
    <s v="Nat Gas Distribution Plant"/>
    <s v="387-Other Equipment"/>
    <n v="0"/>
    <n v="0"/>
    <x v="1"/>
    <n v="0"/>
    <n v="0"/>
    <n v="0"/>
    <n v="24376.11"/>
    <n v="0"/>
    <n v="0"/>
    <n v="0"/>
    <n v="0"/>
    <n v="0"/>
    <n v="0"/>
    <n v="0"/>
    <n v="0"/>
  </r>
  <r>
    <n v="1"/>
    <d v="2020-05-01T00:00:00"/>
    <d v="2021-06-01T00:00:00"/>
    <n v="201"/>
    <x v="0"/>
    <n v="0"/>
    <n v="0"/>
    <n v="0.05"/>
    <n v="0"/>
    <n v="-127.72"/>
    <n v="0"/>
    <n v="0"/>
    <n v="0"/>
    <n v="0"/>
    <n v="0"/>
    <n v="0"/>
    <n v="0"/>
    <n v="0"/>
    <n v="0"/>
    <n v="0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1"/>
    <n v="0"/>
    <n v="0"/>
    <n v="0.05"/>
    <n v="0"/>
    <n v="-127.72"/>
    <n v="0"/>
    <n v="0"/>
    <n v="0"/>
    <n v="0"/>
    <n v="0"/>
    <n v="0"/>
    <n v="0"/>
    <n v="0"/>
    <n v="0"/>
    <n v="0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2"/>
    <n v="0"/>
    <n v="0"/>
    <n v="0.05"/>
    <n v="0"/>
    <n v="-127.72"/>
    <n v="0"/>
    <n v="0"/>
    <n v="0"/>
    <n v="0"/>
    <n v="0"/>
    <n v="0"/>
    <n v="0"/>
    <n v="0"/>
    <n v="0"/>
    <n v="0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3"/>
    <n v="0"/>
    <n v="0"/>
    <n v="0.05"/>
    <n v="0"/>
    <n v="-127.72"/>
    <n v="0"/>
    <n v="0"/>
    <n v="0"/>
    <n v="0"/>
    <n v="0"/>
    <n v="0"/>
    <n v="0"/>
    <n v="0"/>
    <n v="0"/>
    <n v="0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4"/>
    <n v="0"/>
    <n v="0"/>
    <n v="0.05"/>
    <n v="0"/>
    <n v="-136.63999999999999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5"/>
    <n v="0"/>
    <n v="0"/>
    <n v="0.05"/>
    <n v="0"/>
    <n v="-145.56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6"/>
    <n v="0"/>
    <n v="0"/>
    <n v="0.05"/>
    <n v="0"/>
    <n v="-154.47999999999999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7"/>
    <n v="0"/>
    <n v="0"/>
    <n v="0.05"/>
    <n v="0"/>
    <n v="-163.4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8"/>
    <n v="0"/>
    <n v="0"/>
    <n v="0.05"/>
    <n v="0"/>
    <n v="-172.32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9"/>
    <n v="0"/>
    <n v="0"/>
    <n v="0.05"/>
    <n v="0"/>
    <n v="-181.24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10"/>
    <n v="0"/>
    <n v="0"/>
    <n v="0.05"/>
    <n v="0"/>
    <n v="-190.16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11"/>
    <n v="0"/>
    <n v="0"/>
    <n v="0.05"/>
    <n v="0"/>
    <n v="-199.08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12"/>
    <n v="0"/>
    <n v="0"/>
    <n v="0.05"/>
    <n v="0"/>
    <n v="-208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1"/>
    <x v="13"/>
    <n v="0"/>
    <n v="0"/>
    <n v="0.05"/>
    <n v="0"/>
    <n v="-216.92"/>
    <n v="0"/>
    <n v="0"/>
    <n v="0"/>
    <n v="0"/>
    <n v="0"/>
    <n v="0"/>
    <n v="0"/>
    <n v="0"/>
    <n v="0"/>
    <n v="-8.92"/>
    <n v="0"/>
    <s v="FT-3913-Furn &amp; Fix"/>
    <x v="27"/>
    <n v="16"/>
    <s v="Nat Gas General Plant"/>
    <s v="3913-Furn &amp; Fix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2"/>
    <x v="0"/>
    <n v="887.94"/>
    <n v="887.94"/>
    <n v="0.1"/>
    <n v="7.4"/>
    <n v="222.2"/>
    <n v="0"/>
    <n v="0"/>
    <n v="0"/>
    <n v="0"/>
    <n v="0"/>
    <n v="0"/>
    <n v="0"/>
    <n v="0"/>
    <n v="0"/>
    <n v="0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</r>
  <r>
    <n v="1"/>
    <d v="2020-05-01T00:00:00"/>
    <d v="2021-06-01T00:00:00"/>
    <n v="202"/>
    <x v="1"/>
    <n v="887.94"/>
    <n v="887.94"/>
    <n v="0.1"/>
    <n v="7.4"/>
    <n v="229.6"/>
    <n v="0"/>
    <n v="0"/>
    <n v="0"/>
    <n v="0"/>
    <n v="0"/>
    <n v="0"/>
    <n v="0"/>
    <n v="0"/>
    <n v="0"/>
    <n v="0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</r>
  <r>
    <n v="1"/>
    <d v="2020-05-01T00:00:00"/>
    <d v="2021-06-01T00:00:00"/>
    <n v="202"/>
    <x v="2"/>
    <n v="887.94"/>
    <n v="887.94"/>
    <n v="0.1"/>
    <n v="7.4"/>
    <n v="237"/>
    <n v="0"/>
    <n v="0"/>
    <n v="0"/>
    <n v="0"/>
    <n v="0"/>
    <n v="0"/>
    <n v="0"/>
    <n v="0"/>
    <n v="0"/>
    <n v="0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</r>
  <r>
    <n v="1"/>
    <d v="2020-05-01T00:00:00"/>
    <d v="2021-06-01T00:00:00"/>
    <n v="202"/>
    <x v="3"/>
    <n v="887.94"/>
    <n v="887.94"/>
    <n v="0.1"/>
    <n v="7.4"/>
    <n v="244.4"/>
    <n v="0"/>
    <n v="0"/>
    <n v="0"/>
    <n v="0"/>
    <n v="0"/>
    <n v="0"/>
    <n v="0"/>
    <n v="0"/>
    <n v="0"/>
    <n v="0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</r>
  <r>
    <n v="1"/>
    <d v="2020-05-01T00:00:00"/>
    <d v="2021-06-01T00:00:00"/>
    <n v="202"/>
    <x v="4"/>
    <n v="887.94"/>
    <n v="887.94"/>
    <n v="0.1"/>
    <n v="7.4"/>
    <n v="257.55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887.94"/>
    <n v="0"/>
    <n v="0"/>
    <n v="0"/>
    <n v="0"/>
    <n v="0"/>
    <n v="0"/>
    <n v="0"/>
    <n v="7.4"/>
  </r>
  <r>
    <n v="1"/>
    <d v="2020-05-01T00:00:00"/>
    <d v="2021-06-01T00:00:00"/>
    <n v="202"/>
    <x v="5"/>
    <n v="4397.7700000000004"/>
    <n v="4397.7700000000004"/>
    <n v="0.1"/>
    <n v="36.65"/>
    <n v="299.95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397.7700000000004"/>
    <n v="0"/>
    <n v="0"/>
    <n v="0"/>
    <n v="0"/>
    <n v="0"/>
    <n v="0"/>
    <n v="0"/>
    <n v="36.65"/>
  </r>
  <r>
    <n v="1"/>
    <d v="2020-05-01T00:00:00"/>
    <d v="2021-06-01T00:00:00"/>
    <n v="202"/>
    <x v="6"/>
    <n v="4417.38"/>
    <n v="4417.38"/>
    <n v="0.1"/>
    <n v="36.81"/>
    <n v="342.51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417.38"/>
    <n v="0"/>
    <n v="0"/>
    <n v="0"/>
    <n v="0"/>
    <n v="0"/>
    <n v="0"/>
    <n v="0"/>
    <n v="36.81"/>
  </r>
  <r>
    <n v="1"/>
    <d v="2020-05-01T00:00:00"/>
    <d v="2021-06-01T00:00:00"/>
    <n v="202"/>
    <x v="7"/>
    <n v="4400.5600000000004"/>
    <n v="4400.5600000000004"/>
    <n v="0.1"/>
    <n v="36.67"/>
    <n v="384.93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400.5600000000004"/>
    <n v="0"/>
    <n v="0"/>
    <n v="0"/>
    <n v="0"/>
    <n v="0"/>
    <n v="0"/>
    <n v="0"/>
    <n v="36.67"/>
  </r>
  <r>
    <n v="1"/>
    <d v="2020-05-01T00:00:00"/>
    <d v="2021-06-01T00:00:00"/>
    <n v="202"/>
    <x v="8"/>
    <n v="4546.18"/>
    <n v="4546.18"/>
    <n v="0.1"/>
    <n v="37.880000000000003"/>
    <n v="428.56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546.18"/>
    <n v="0"/>
    <n v="0"/>
    <n v="0"/>
    <n v="0"/>
    <n v="0"/>
    <n v="0"/>
    <n v="0"/>
    <n v="37.880000000000003"/>
  </r>
  <r>
    <n v="1"/>
    <d v="2020-05-01T00:00:00"/>
    <d v="2021-06-01T00:00:00"/>
    <n v="202"/>
    <x v="9"/>
    <n v="4571.5200000000004"/>
    <n v="4571.5200000000004"/>
    <n v="0.1"/>
    <n v="38.1"/>
    <n v="472.41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571.5200000000004"/>
    <n v="0"/>
    <n v="0"/>
    <n v="0"/>
    <n v="0"/>
    <n v="0"/>
    <n v="0"/>
    <n v="0"/>
    <n v="38.1"/>
  </r>
  <r>
    <n v="1"/>
    <d v="2020-05-01T00:00:00"/>
    <d v="2021-06-01T00:00:00"/>
    <n v="202"/>
    <x v="10"/>
    <n v="4578.4399999999996"/>
    <n v="4578.4399999999996"/>
    <n v="0.1"/>
    <n v="38.15"/>
    <n v="516.30999999999995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578.4399999999996"/>
    <n v="0"/>
    <n v="0"/>
    <n v="0"/>
    <n v="0"/>
    <n v="0"/>
    <n v="0"/>
    <n v="0"/>
    <n v="38.15"/>
  </r>
  <r>
    <n v="1"/>
    <d v="2020-05-01T00:00:00"/>
    <d v="2021-06-01T00:00:00"/>
    <n v="202"/>
    <x v="11"/>
    <n v="4656.8599999999997"/>
    <n v="4656.8599999999997"/>
    <n v="0.1"/>
    <n v="38.81"/>
    <n v="560.87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656.8599999999997"/>
    <n v="0"/>
    <n v="0"/>
    <n v="0"/>
    <n v="0"/>
    <n v="0"/>
    <n v="0"/>
    <n v="0"/>
    <n v="38.81"/>
  </r>
  <r>
    <n v="1"/>
    <d v="2020-05-01T00:00:00"/>
    <d v="2021-06-01T00:00:00"/>
    <n v="202"/>
    <x v="12"/>
    <n v="4666.91"/>
    <n v="4666.91"/>
    <n v="0.1"/>
    <n v="38.89"/>
    <n v="605.51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666.91"/>
    <n v="0"/>
    <n v="0"/>
    <n v="0"/>
    <n v="0"/>
    <n v="0"/>
    <n v="0"/>
    <n v="0"/>
    <n v="38.89"/>
  </r>
  <r>
    <n v="1"/>
    <d v="2020-05-01T00:00:00"/>
    <d v="2021-06-01T00:00:00"/>
    <n v="202"/>
    <x v="13"/>
    <n v="4684.4799999999996"/>
    <n v="4684.4799999999996"/>
    <n v="0.1"/>
    <n v="39.04"/>
    <n v="650.29999999999995"/>
    <n v="0"/>
    <n v="0"/>
    <n v="0"/>
    <n v="0"/>
    <n v="0"/>
    <n v="0"/>
    <n v="0"/>
    <n v="0"/>
    <n v="0"/>
    <n v="5.75"/>
    <n v="0"/>
    <s v="FT-391S-Alloc Sys Software"/>
    <x v="30"/>
    <n v="16"/>
    <s v="Nat Gas General Plant"/>
    <s v="391-Office Furniture and Equipment"/>
    <n v="0"/>
    <n v="0"/>
    <x v="1"/>
    <n v="0"/>
    <n v="0"/>
    <n v="0"/>
    <n v="4684.4799999999996"/>
    <n v="0"/>
    <n v="0"/>
    <n v="0"/>
    <n v="0"/>
    <n v="0"/>
    <n v="0"/>
    <n v="0"/>
    <n v="39.04"/>
  </r>
  <r>
    <n v="1"/>
    <d v="2020-05-01T00:00:00"/>
    <d v="2021-06-01T00:00:00"/>
    <n v="519"/>
    <x v="0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1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2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3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4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5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6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7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8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9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10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11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12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519"/>
    <x v="13"/>
    <n v="28000"/>
    <n v="28000"/>
    <n v="8.4000000000000005E-2"/>
    <n v="196"/>
    <n v="28000"/>
    <n v="0"/>
    <n v="0"/>
    <n v="-196"/>
    <n v="0"/>
    <n v="0"/>
    <n v="0"/>
    <n v="0"/>
    <n v="0"/>
    <n v="0"/>
    <n v="0"/>
    <n v="0"/>
    <s v="FT-3922-Lt Truck/Van"/>
    <x v="32"/>
    <n v="16"/>
    <s v="Nat Gas General Plant"/>
    <s v="3922-Trans-Light Trucks, Vans"/>
    <n v="0"/>
    <n v="0"/>
    <x v="1"/>
    <n v="0"/>
    <n v="0"/>
    <n v="0"/>
    <n v="28000"/>
    <n v="0"/>
    <n v="0"/>
    <n v="0"/>
    <n v="0"/>
    <n v="0"/>
    <n v="0"/>
    <n v="0"/>
    <n v="0"/>
  </r>
  <r>
    <n v="1"/>
    <d v="2020-05-01T00:00:00"/>
    <d v="2021-06-01T00:00:00"/>
    <n v="203"/>
    <x v="0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2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3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T-3920-Transp Equip"/>
    <x v="34"/>
    <n v="16"/>
    <s v="Nat Gas General Plant"/>
    <s v="392-Transportation Equipme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0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2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3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4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5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6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7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8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9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0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1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2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9"/>
    <x v="13"/>
    <n v="0"/>
    <n v="0"/>
    <n v="0"/>
    <n v="0"/>
    <n v="0"/>
    <n v="0"/>
    <n v="0"/>
    <n v="0"/>
    <n v="0"/>
    <n v="0"/>
    <n v="0"/>
    <n v="0"/>
    <n v="0"/>
    <n v="0"/>
    <n v="0"/>
    <n v="0"/>
    <s v="FT-3030-Misc Intang Plant"/>
    <x v="43"/>
    <n v="18"/>
    <s v="Nat Gas Intangible Plant"/>
    <s v="303-Miscellaneous Intangible Plant"/>
    <n v="0"/>
    <n v="0"/>
    <x v="1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919391"/>
    <x v="0"/>
    <n v="0"/>
    <n v="0"/>
    <n v="5.5E-2"/>
    <n v="0"/>
    <n v="0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919391"/>
    <x v="1"/>
    <n v="20500"/>
    <n v="20500"/>
    <n v="5.5E-2"/>
    <n v="93.96"/>
    <n v="93.96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2"/>
    <n v="20500"/>
    <n v="20500"/>
    <n v="5.5E-2"/>
    <n v="93.96"/>
    <n v="187.92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3"/>
    <n v="20500"/>
    <n v="20500"/>
    <n v="5.5E-2"/>
    <n v="93.96"/>
    <n v="281.88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4"/>
    <n v="20500"/>
    <n v="20500"/>
    <n v="5.5E-2"/>
    <n v="93.96"/>
    <n v="375.84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5"/>
    <n v="20500"/>
    <n v="20500"/>
    <n v="5.5E-2"/>
    <n v="93.96"/>
    <n v="469.8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6"/>
    <n v="20500"/>
    <n v="20500"/>
    <n v="5.5E-2"/>
    <n v="93.96"/>
    <n v="563.76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7"/>
    <n v="20500"/>
    <n v="20500"/>
    <n v="5.5E-2"/>
    <n v="93.96"/>
    <n v="657.72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8"/>
    <n v="20500"/>
    <n v="20500"/>
    <n v="5.5E-2"/>
    <n v="93.96"/>
    <n v="751.68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9"/>
    <n v="20500"/>
    <n v="20500"/>
    <n v="5.5E-2"/>
    <n v="93.96"/>
    <n v="845.64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10"/>
    <n v="20500"/>
    <n v="20500"/>
    <n v="5.5E-2"/>
    <n v="93.96"/>
    <n v="939.6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11"/>
    <n v="20500"/>
    <n v="20500"/>
    <n v="5.5E-2"/>
    <n v="93.96"/>
    <n v="1033.56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12"/>
    <n v="20500"/>
    <n v="20500"/>
    <n v="5.5E-2"/>
    <n v="93.96"/>
    <n v="1127.52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919391"/>
    <x v="13"/>
    <n v="20500"/>
    <n v="20500"/>
    <n v="5.5E-2"/>
    <n v="93.96"/>
    <n v="1221.48"/>
    <n v="0"/>
    <n v="0"/>
    <n v="0"/>
    <n v="0"/>
    <n v="0"/>
    <n v="0"/>
    <n v="0"/>
    <n v="0"/>
    <n v="0"/>
    <n v="0"/>
    <n v="0"/>
    <s v="FI-3741-Land &amp; Land Rights"/>
    <x v="2"/>
    <n v="15"/>
    <s v="Nat Gas Distribution Plant"/>
    <s v="374-Land - Distribution"/>
    <n v="0"/>
    <n v="0"/>
    <x v="2"/>
    <n v="0"/>
    <n v="0"/>
    <n v="0"/>
    <n v="20500"/>
    <n v="0"/>
    <n v="0"/>
    <n v="0"/>
    <n v="0"/>
    <n v="0"/>
    <n v="0"/>
    <n v="0"/>
    <n v="93.960000000000008"/>
  </r>
  <r>
    <n v="1"/>
    <d v="2020-05-01T00:00:00"/>
    <d v="2021-06-01T00:00:00"/>
    <n v="501"/>
    <x v="0"/>
    <n v="462705.36"/>
    <n v="462705.36"/>
    <n v="1.8100000000000002E-2"/>
    <n v="697.91"/>
    <n v="127363.83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49677.48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1"/>
    <n v="462705.36"/>
    <n v="462705.36"/>
    <n v="1.8100000000000002E-2"/>
    <n v="697.91"/>
    <n v="128061.74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49789.3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2"/>
    <n v="462705.36"/>
    <n v="462705.36"/>
    <n v="1.8100000000000002E-2"/>
    <n v="697.91"/>
    <n v="128759.65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49901.120000000003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3"/>
    <n v="462705.36"/>
    <n v="462705.36"/>
    <n v="1.8100000000000002E-2"/>
    <n v="697.91"/>
    <n v="129457.56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012.94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4"/>
    <n v="462705.36"/>
    <n v="462705.36"/>
    <n v="1.8100000000000002E-2"/>
    <n v="697.91"/>
    <n v="130155.47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124.76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5"/>
    <n v="462705.36"/>
    <n v="462705.36"/>
    <n v="1.8100000000000002E-2"/>
    <n v="697.91"/>
    <n v="130853.38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236.58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6"/>
    <n v="462705.36"/>
    <n v="462705.36"/>
    <n v="1.8100000000000002E-2"/>
    <n v="697.91"/>
    <n v="131551.29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348.4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7"/>
    <n v="462705.36"/>
    <n v="462705.36"/>
    <n v="1.8100000000000002E-2"/>
    <n v="697.91"/>
    <n v="132249.20000000001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460.22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8"/>
    <n v="462705.36"/>
    <n v="462705.36"/>
    <n v="1.8100000000000002E-2"/>
    <n v="697.91"/>
    <n v="132947.10999999999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572.04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9"/>
    <n v="462705.36"/>
    <n v="462705.36"/>
    <n v="1.8100000000000002E-2"/>
    <n v="697.91"/>
    <n v="133645.01999999999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683.86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10"/>
    <n v="462705.36"/>
    <n v="462705.36"/>
    <n v="1.8100000000000002E-2"/>
    <n v="697.91"/>
    <n v="134342.93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795.68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11"/>
    <n v="462705.36"/>
    <n v="462705.36"/>
    <n v="1.8100000000000002E-2"/>
    <n v="697.91"/>
    <n v="135040.84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0907.5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12"/>
    <n v="462705.36"/>
    <n v="462705.36"/>
    <n v="1.8100000000000002E-2"/>
    <n v="697.91"/>
    <n v="135738.75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1019.32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1"/>
    <x v="13"/>
    <n v="462705.36"/>
    <n v="462705.36"/>
    <n v="1.8100000000000002E-2"/>
    <n v="697.91"/>
    <n v="136436.66"/>
    <n v="0"/>
    <n v="0"/>
    <n v="0"/>
    <n v="0"/>
    <n v="0"/>
    <n v="0"/>
    <n v="0"/>
    <n v="0"/>
    <n v="0"/>
    <n v="0"/>
    <n v="0"/>
    <s v="FI-3761-Mains PL"/>
    <x v="5"/>
    <n v="15"/>
    <s v="Nat Gas Distribution Plant"/>
    <s v="3761-Mains - Plastic"/>
    <n v="0"/>
    <n v="0"/>
    <x v="2"/>
    <n v="111.82"/>
    <n v="51131.14"/>
    <n v="2.8999999999999998E-3"/>
    <n v="462705.36"/>
    <n v="0"/>
    <n v="0"/>
    <n v="0"/>
    <n v="0"/>
    <n v="0"/>
    <n v="0"/>
    <n v="111.82000000000001"/>
    <n v="697.91"/>
  </r>
  <r>
    <n v="1"/>
    <d v="2020-05-01T00:00:00"/>
    <d v="2021-06-01T00:00:00"/>
    <n v="502"/>
    <x v="0"/>
    <n v="905925.91"/>
    <n v="905925.91"/>
    <n v="1.719E-2"/>
    <n v="1297.74"/>
    <n v="307038.56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7975.84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1"/>
    <n v="905925.91"/>
    <n v="905925.91"/>
    <n v="1.719E-2"/>
    <n v="1297.74"/>
    <n v="308336.3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8338.97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2"/>
    <n v="905925.91"/>
    <n v="905925.91"/>
    <n v="1.719E-2"/>
    <n v="1297.74"/>
    <n v="309634.03999999998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8702.1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3"/>
    <n v="905925.91"/>
    <n v="905925.91"/>
    <n v="1.719E-2"/>
    <n v="1297.74"/>
    <n v="310931.78000000003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9065.23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4"/>
    <n v="905925.91"/>
    <n v="905925.91"/>
    <n v="1.719E-2"/>
    <n v="1297.74"/>
    <n v="312229.52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9428.36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5"/>
    <n v="905925.91"/>
    <n v="905925.91"/>
    <n v="1.719E-2"/>
    <n v="1297.74"/>
    <n v="313527.26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99791.49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6"/>
    <n v="905925.91"/>
    <n v="905925.91"/>
    <n v="1.719E-2"/>
    <n v="1297.74"/>
    <n v="314825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100154.62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7"/>
    <n v="905925.91"/>
    <n v="905925.91"/>
    <n v="1.719E-2"/>
    <n v="1297.74"/>
    <n v="316122.74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100517.75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8"/>
    <n v="905925.91"/>
    <n v="905925.91"/>
    <n v="1.719E-2"/>
    <n v="1297.74"/>
    <n v="317420.48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100880.88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9"/>
    <n v="905925.91"/>
    <n v="905925.91"/>
    <n v="1.719E-2"/>
    <n v="1297.74"/>
    <n v="318718.21999999997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63.13"/>
    <n v="101244.01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10"/>
    <n v="905925.91"/>
    <n v="905925.91"/>
    <n v="1.719E-2"/>
    <n v="1297.74"/>
    <n v="301888.76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-18127.2"/>
    <x v="2"/>
    <n v="363.13"/>
    <n v="101607.14"/>
    <n v="4.81E-3"/>
    <n v="905925.91"/>
    <n v="0"/>
    <n v="0"/>
    <n v="0"/>
    <n v="0"/>
    <n v="0"/>
    <n v="0"/>
    <n v="363.13"/>
    <n v="1297.74"/>
  </r>
  <r>
    <n v="1"/>
    <d v="2020-05-01T00:00:00"/>
    <d v="2021-06-01T00:00:00"/>
    <n v="502"/>
    <x v="11"/>
    <n v="887798.71"/>
    <n v="887798.71"/>
    <n v="1.719E-2"/>
    <n v="1271.77"/>
    <n v="303160.53000000003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55.86"/>
    <n v="101963"/>
    <n v="4.81E-3"/>
    <n v="887798.71"/>
    <n v="0"/>
    <n v="0"/>
    <n v="0"/>
    <n v="0"/>
    <n v="0"/>
    <n v="0"/>
    <n v="355.86"/>
    <n v="1271.77"/>
  </r>
  <r>
    <n v="1"/>
    <d v="2020-05-01T00:00:00"/>
    <d v="2021-06-01T00:00:00"/>
    <n v="502"/>
    <x v="12"/>
    <n v="887798.71"/>
    <n v="887798.71"/>
    <n v="1.719E-2"/>
    <n v="1271.77"/>
    <n v="304432.3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55.86"/>
    <n v="102318.86"/>
    <n v="4.81E-3"/>
    <n v="887798.71"/>
    <n v="0"/>
    <n v="0"/>
    <n v="0"/>
    <n v="0"/>
    <n v="0"/>
    <n v="0"/>
    <n v="355.86"/>
    <n v="1271.77"/>
  </r>
  <r>
    <n v="1"/>
    <d v="2020-05-01T00:00:00"/>
    <d v="2021-06-01T00:00:00"/>
    <n v="502"/>
    <x v="13"/>
    <n v="887798.71"/>
    <n v="887798.71"/>
    <n v="1.719E-2"/>
    <n v="1271.77"/>
    <n v="305704.07"/>
    <n v="0"/>
    <n v="0"/>
    <n v="0"/>
    <n v="0"/>
    <n v="0"/>
    <n v="0"/>
    <n v="0"/>
    <n v="0"/>
    <n v="0"/>
    <n v="0"/>
    <n v="0"/>
    <s v="FI-3762-Mains ST"/>
    <x v="6"/>
    <n v="15"/>
    <s v="Nat Gas Distribution Plant"/>
    <s v="3762-Mains - Other"/>
    <n v="0"/>
    <n v="0"/>
    <x v="2"/>
    <n v="355.86"/>
    <n v="102674.72"/>
    <n v="4.81E-3"/>
    <n v="887798.71"/>
    <n v="0"/>
    <n v="0"/>
    <n v="0"/>
    <n v="0"/>
    <n v="0"/>
    <n v="0"/>
    <n v="355.86"/>
    <n v="1271.77"/>
  </r>
  <r>
    <n v="1"/>
    <d v="2020-05-01T00:00:00"/>
    <d v="2021-06-01T00:00:00"/>
    <n v="503"/>
    <x v="0"/>
    <n v="465762.02"/>
    <n v="465762.02"/>
    <n v="3.3329999999999999E-2"/>
    <n v="1293.6500000000001"/>
    <n v="116404.1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5201.55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1"/>
    <n v="465762.02"/>
    <n v="465762.02"/>
    <n v="3.3329999999999999E-2"/>
    <n v="1293.6500000000001"/>
    <n v="117697.7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5136.7299999999996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2"/>
    <n v="465762.02"/>
    <n v="465762.02"/>
    <n v="3.3329999999999999E-2"/>
    <n v="1293.6500000000001"/>
    <n v="118991.4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5071.91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3"/>
    <n v="465762.02"/>
    <n v="465762.02"/>
    <n v="3.3329999999999999E-2"/>
    <n v="1293.6500000000001"/>
    <n v="120285.0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5007.09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4"/>
    <n v="465762.02"/>
    <n v="465762.02"/>
    <n v="3.3329999999999999E-2"/>
    <n v="1293.6500000000001"/>
    <n v="121578.7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942.2700000000004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5"/>
    <n v="465762.02"/>
    <n v="465762.02"/>
    <n v="3.3329999999999999E-2"/>
    <n v="1293.6500000000001"/>
    <n v="122872.3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877.45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6"/>
    <n v="465762.02"/>
    <n v="465762.02"/>
    <n v="3.3329999999999999E-2"/>
    <n v="1293.6500000000001"/>
    <n v="124166.0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812.63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7"/>
    <n v="465762.02"/>
    <n v="465762.02"/>
    <n v="3.3329999999999999E-2"/>
    <n v="1293.6500000000001"/>
    <n v="125459.6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747.8100000000004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8"/>
    <n v="465762.02"/>
    <n v="465762.02"/>
    <n v="3.3329999999999999E-2"/>
    <n v="1293.6500000000001"/>
    <n v="126753.3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682.99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9"/>
    <n v="465762.02"/>
    <n v="465762.02"/>
    <n v="3.3329999999999999E-2"/>
    <n v="1293.6500000000001"/>
    <n v="128046.9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618.17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10"/>
    <n v="465762.02"/>
    <n v="465762.02"/>
    <n v="3.3329999999999999E-2"/>
    <n v="1293.6500000000001"/>
    <n v="129340.6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553.3500000000004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11"/>
    <n v="465762.02"/>
    <n v="465762.02"/>
    <n v="3.3329999999999999E-2"/>
    <n v="1293.6500000000001"/>
    <n v="130634.2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488.53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12"/>
    <n v="465762.02"/>
    <n v="465762.02"/>
    <n v="3.3329999999999999E-2"/>
    <n v="1293.6500000000001"/>
    <n v="131927.91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423.71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3"/>
    <x v="13"/>
    <n v="465762.02"/>
    <n v="465762.02"/>
    <n v="3.3329999999999999E-2"/>
    <n v="1293.6500000000001"/>
    <n v="133221.56"/>
    <n v="0"/>
    <n v="0"/>
    <n v="0"/>
    <n v="0"/>
    <n v="0"/>
    <n v="0"/>
    <n v="0"/>
    <n v="0"/>
    <n v="0"/>
    <n v="0"/>
    <n v="0"/>
    <s v="FI-3780-M&amp;R Stat Eq-Gen"/>
    <x v="8"/>
    <n v="15"/>
    <s v="Nat Gas Distribution Plant"/>
    <s v="378-M&amp;R Stat Equip-Gen"/>
    <n v="0"/>
    <n v="0"/>
    <x v="2"/>
    <n v="64.819999999999993"/>
    <n v="-4358.8900000000003"/>
    <n v="1.67E-3"/>
    <n v="465762.02"/>
    <n v="0"/>
    <n v="0"/>
    <n v="0"/>
    <n v="0"/>
    <n v="0"/>
    <n v="0"/>
    <n v="64.820000000000007"/>
    <n v="1293.6500000000001"/>
  </r>
  <r>
    <n v="1"/>
    <d v="2020-05-01T00:00:00"/>
    <d v="2021-06-01T00:00:00"/>
    <n v="504"/>
    <x v="0"/>
    <n v="9374.42"/>
    <n v="9374.42"/>
    <n v="2.9520000000000001E-2"/>
    <n v="23.06"/>
    <n v="746.06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3.16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1"/>
    <n v="9374.42"/>
    <n v="9374.42"/>
    <n v="2.9520000000000001E-2"/>
    <n v="23.06"/>
    <n v="769.12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4.32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2"/>
    <n v="9374.42"/>
    <n v="9374.42"/>
    <n v="2.9520000000000001E-2"/>
    <n v="23.06"/>
    <n v="792.18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5.48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3"/>
    <n v="9374.42"/>
    <n v="9374.42"/>
    <n v="2.9520000000000001E-2"/>
    <n v="23.06"/>
    <n v="815.24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6.64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4"/>
    <n v="9374.42"/>
    <n v="9374.42"/>
    <n v="2.9520000000000001E-2"/>
    <n v="23.06"/>
    <n v="838.3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7.8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5"/>
    <n v="9374.42"/>
    <n v="9374.42"/>
    <n v="2.9520000000000001E-2"/>
    <n v="23.06"/>
    <n v="861.36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18.96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6"/>
    <n v="9374.42"/>
    <n v="9374.42"/>
    <n v="2.9520000000000001E-2"/>
    <n v="23.06"/>
    <n v="884.42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20.12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7"/>
    <n v="9374.42"/>
    <n v="9374.42"/>
    <n v="2.9520000000000001E-2"/>
    <n v="23.06"/>
    <n v="907.48"/>
    <n v="0"/>
    <n v="-80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8.72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8"/>
    <n v="9374.42"/>
    <n v="9374.42"/>
    <n v="2.9520000000000001E-2"/>
    <n v="23.06"/>
    <n v="930.54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7.56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9"/>
    <n v="9374.42"/>
    <n v="9374.42"/>
    <n v="2.9520000000000001E-2"/>
    <n v="23.06"/>
    <n v="953.6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6.4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10"/>
    <n v="9374.42"/>
    <n v="9374.42"/>
    <n v="2.9520000000000001E-2"/>
    <n v="23.06"/>
    <n v="976.66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5.24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11"/>
    <n v="9374.42"/>
    <n v="9374.42"/>
    <n v="2.9520000000000001E-2"/>
    <n v="23.06"/>
    <n v="999.72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4.08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12"/>
    <n v="9374.42"/>
    <n v="9374.42"/>
    <n v="2.9520000000000001E-2"/>
    <n v="23.06"/>
    <n v="1022.78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2.92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4"/>
    <x v="13"/>
    <n v="9374.42"/>
    <n v="9374.42"/>
    <n v="2.9520000000000001E-2"/>
    <n v="23.06"/>
    <n v="1045.8399999999999"/>
    <n v="0"/>
    <n v="0"/>
    <n v="0"/>
    <n v="0"/>
    <n v="0"/>
    <n v="0"/>
    <n v="0"/>
    <n v="0"/>
    <n v="0"/>
    <n v="0"/>
    <n v="0"/>
    <s v="FI-3790-M&amp;R Stat Eq-CGate"/>
    <x v="9"/>
    <n v="15"/>
    <s v="Nat Gas Distribution Plant"/>
    <s v="379-M&amp;R Stat Equip-Cgate"/>
    <n v="0"/>
    <n v="0"/>
    <x v="2"/>
    <n v="1.1599999999999999"/>
    <n v="-771.76"/>
    <n v="1.48E-3"/>
    <n v="9374.42"/>
    <n v="0"/>
    <n v="0"/>
    <n v="0"/>
    <n v="0"/>
    <n v="0"/>
    <n v="0"/>
    <n v="1.1599999999999999"/>
    <n v="23.06"/>
  </r>
  <r>
    <n v="1"/>
    <d v="2020-05-01T00:00:00"/>
    <d v="2021-06-01T00:00:00"/>
    <n v="505"/>
    <x v="0"/>
    <n v="103377.33"/>
    <n v="103377.33"/>
    <n v="1.8030000000000001E-2"/>
    <n v="155.32"/>
    <n v="120983.9"/>
    <n v="0"/>
    <n v="-188"/>
    <n v="-155.3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200000000000003"/>
    <n v="13227.68"/>
    <n v="3.9699999999999996E-3"/>
    <n v="103377.33"/>
    <n v="0"/>
    <n v="0"/>
    <n v="0"/>
    <n v="0"/>
    <n v="0"/>
    <n v="0"/>
    <n v="34.200000000000003"/>
    <n v="0"/>
  </r>
  <r>
    <n v="1"/>
    <d v="2020-05-01T00:00:00"/>
    <d v="2021-06-01T00:00:00"/>
    <n v="505"/>
    <x v="1"/>
    <n v="104132.33"/>
    <n v="104132.33"/>
    <n v="1.8030000000000001E-2"/>
    <n v="156.46"/>
    <n v="120983.9"/>
    <n v="0"/>
    <n v="-353.47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2908.66"/>
    <n v="3.9699999999999996E-3"/>
    <n v="104132.33"/>
    <n v="0"/>
    <n v="0"/>
    <n v="0"/>
    <n v="0"/>
    <n v="0"/>
    <n v="0"/>
    <n v="34.450000000000003"/>
    <n v="0"/>
  </r>
  <r>
    <n v="1"/>
    <d v="2020-05-01T00:00:00"/>
    <d v="2021-06-01T00:00:00"/>
    <n v="505"/>
    <x v="2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2943.11"/>
    <n v="3.9699999999999996E-3"/>
    <n v="104132.33"/>
    <n v="0"/>
    <n v="0"/>
    <n v="0"/>
    <n v="0"/>
    <n v="0"/>
    <n v="0"/>
    <n v="34.450000000000003"/>
    <n v="0"/>
  </r>
  <r>
    <n v="1"/>
    <d v="2020-05-01T00:00:00"/>
    <d v="2021-06-01T00:00:00"/>
    <n v="505"/>
    <x v="3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2977.56"/>
    <n v="3.9699999999999996E-3"/>
    <n v="104132.33"/>
    <n v="0"/>
    <n v="0"/>
    <n v="0"/>
    <n v="0"/>
    <n v="0"/>
    <n v="0"/>
    <n v="34.450000000000003"/>
    <n v="0"/>
  </r>
  <r>
    <n v="1"/>
    <d v="2020-05-01T00:00:00"/>
    <d v="2021-06-01T00:00:00"/>
    <n v="505"/>
    <x v="4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012.01"/>
    <n v="3.9699999999999996E-3"/>
    <n v="104132.33"/>
    <n v="0"/>
    <n v="0"/>
    <n v="0"/>
    <n v="0"/>
    <n v="0"/>
    <n v="0"/>
    <n v="34.450000000000003"/>
    <n v="0"/>
  </r>
  <r>
    <n v="1"/>
    <d v="2020-05-01T00:00:00"/>
    <d v="2021-06-01T00:00:00"/>
    <n v="505"/>
    <x v="5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046.46"/>
    <n v="3.9699999999999996E-3"/>
    <n v="104132.33"/>
    <n v="0"/>
    <n v="0"/>
    <n v="0"/>
    <n v="0"/>
    <n v="0"/>
    <n v="0"/>
    <n v="34.450000000000003"/>
    <n v="0"/>
  </r>
  <r>
    <n v="1"/>
    <d v="2020-05-01T00:00:00"/>
    <d v="2021-06-01T00:00:00"/>
    <n v="505"/>
    <x v="6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080.91"/>
    <n v="3.9699999999999996E-3"/>
    <n v="104132.33"/>
    <n v="0"/>
    <n v="0"/>
    <n v="0"/>
    <n v="0"/>
    <n v="0"/>
    <n v="0"/>
    <n v="34.450000000000003"/>
    <n v="0"/>
  </r>
  <r>
    <n v="1"/>
    <d v="2020-05-01T00:00:00"/>
    <d v="2021-06-01T00:00:00"/>
    <n v="505"/>
    <x v="7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115.36"/>
    <n v="3.9699999999999996E-3"/>
    <n v="104132.33"/>
    <n v="0"/>
    <n v="0"/>
    <n v="0"/>
    <n v="0"/>
    <n v="0"/>
    <n v="0"/>
    <n v="34.450000000000003"/>
    <n v="0"/>
  </r>
  <r>
    <n v="1"/>
    <d v="2020-05-01T00:00:00"/>
    <d v="2021-06-01T00:00:00"/>
    <n v="505"/>
    <x v="8"/>
    <n v="104132.33"/>
    <n v="104132.33"/>
    <n v="1.8030000000000001E-2"/>
    <n v="156.46"/>
    <n v="120983.9"/>
    <n v="0"/>
    <n v="0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149.81"/>
    <n v="3.9699999999999996E-3"/>
    <n v="104132.33"/>
    <n v="0"/>
    <n v="0"/>
    <n v="0"/>
    <n v="0"/>
    <n v="0"/>
    <n v="0"/>
    <n v="34.450000000000003"/>
    <n v="0"/>
  </r>
  <r>
    <n v="1"/>
    <d v="2020-05-01T00:00:00"/>
    <d v="2021-06-01T00:00:00"/>
    <n v="505"/>
    <x v="9"/>
    <n v="104132.33"/>
    <n v="104132.33"/>
    <n v="1.8030000000000001E-2"/>
    <n v="156.46"/>
    <n v="120983.9"/>
    <n v="0"/>
    <n v="-16.63"/>
    <n v="-156.46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450000000000003"/>
    <n v="13167.63"/>
    <n v="3.9699999999999996E-3"/>
    <n v="104132.33"/>
    <n v="0"/>
    <n v="0"/>
    <n v="0"/>
    <n v="0"/>
    <n v="0"/>
    <n v="0"/>
    <n v="34.450000000000003"/>
    <n v="0"/>
  </r>
  <r>
    <n v="1"/>
    <d v="2020-05-01T00:00:00"/>
    <d v="2021-06-01T00:00:00"/>
    <n v="505"/>
    <x v="10"/>
    <n v="104309.07"/>
    <n v="104309.07"/>
    <n v="1.8030000000000001E-2"/>
    <n v="156.72"/>
    <n v="120983.9"/>
    <n v="0"/>
    <n v="0"/>
    <n v="-156.7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51"/>
    <n v="13202.14"/>
    <n v="3.9699999999999996E-3"/>
    <n v="104309.07"/>
    <n v="0"/>
    <n v="0"/>
    <n v="0"/>
    <n v="0"/>
    <n v="0"/>
    <n v="0"/>
    <n v="34.51"/>
    <n v="0"/>
  </r>
  <r>
    <n v="1"/>
    <d v="2020-05-01T00:00:00"/>
    <d v="2021-06-01T00:00:00"/>
    <n v="505"/>
    <x v="11"/>
    <n v="104309.07"/>
    <n v="104309.07"/>
    <n v="1.8030000000000001E-2"/>
    <n v="156.72"/>
    <n v="120983.9"/>
    <n v="0"/>
    <n v="0"/>
    <n v="-156.7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51"/>
    <n v="13236.65"/>
    <n v="3.9699999999999996E-3"/>
    <n v="104309.07"/>
    <n v="0"/>
    <n v="0"/>
    <n v="0"/>
    <n v="0"/>
    <n v="0"/>
    <n v="0"/>
    <n v="34.51"/>
    <n v="0"/>
  </r>
  <r>
    <n v="1"/>
    <d v="2020-05-01T00:00:00"/>
    <d v="2021-06-01T00:00:00"/>
    <n v="505"/>
    <x v="12"/>
    <n v="104309.07"/>
    <n v="104309.07"/>
    <n v="1.8030000000000001E-2"/>
    <n v="156.72"/>
    <n v="120983.9"/>
    <n v="0"/>
    <n v="0"/>
    <n v="-156.7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51"/>
    <n v="13271.16"/>
    <n v="3.9699999999999996E-3"/>
    <n v="104309.07"/>
    <n v="0"/>
    <n v="0"/>
    <n v="0"/>
    <n v="0"/>
    <n v="0"/>
    <n v="0"/>
    <n v="34.51"/>
    <n v="0"/>
  </r>
  <r>
    <n v="1"/>
    <d v="2020-05-01T00:00:00"/>
    <d v="2021-06-01T00:00:00"/>
    <n v="505"/>
    <x v="13"/>
    <n v="104309.07"/>
    <n v="104309.07"/>
    <n v="1.8030000000000001E-2"/>
    <n v="156.72"/>
    <n v="120983.9"/>
    <n v="0"/>
    <n v="-56.81"/>
    <n v="-156.72"/>
    <n v="0"/>
    <n v="0"/>
    <n v="0"/>
    <n v="0"/>
    <n v="0"/>
    <n v="0"/>
    <n v="0"/>
    <n v="0"/>
    <s v="FI-3801-Services PL"/>
    <x v="10"/>
    <n v="15"/>
    <s v="Nat Gas Distribution Plant"/>
    <s v="3801-Services - Plastic"/>
    <n v="0"/>
    <n v="0"/>
    <x v="2"/>
    <n v="34.51"/>
    <n v="13248.86"/>
    <n v="3.9699999999999996E-3"/>
    <n v="104309.07"/>
    <n v="0"/>
    <n v="0"/>
    <n v="0"/>
    <n v="0"/>
    <n v="0"/>
    <n v="0"/>
    <n v="34.51"/>
    <n v="0"/>
  </r>
  <r>
    <n v="1"/>
    <d v="2020-05-01T00:00:00"/>
    <d v="2021-06-01T00:00:00"/>
    <n v="506"/>
    <x v="0"/>
    <n v="294203.84000000003"/>
    <n v="294203.84000000003"/>
    <n v="3.5999999999999997E-2"/>
    <n v="882.61"/>
    <n v="62597.86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1"/>
    <n v="294203.84000000003"/>
    <n v="294203.84000000003"/>
    <n v="3.5999999999999997E-2"/>
    <n v="882.61"/>
    <n v="63480.47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2"/>
    <n v="294203.84000000003"/>
    <n v="294203.84000000003"/>
    <n v="3.5999999999999997E-2"/>
    <n v="882.61"/>
    <n v="64363.08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3"/>
    <n v="294203.84000000003"/>
    <n v="294203.84000000003"/>
    <n v="3.5999999999999997E-2"/>
    <n v="882.61"/>
    <n v="65245.69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4"/>
    <n v="294203.84000000003"/>
    <n v="294203.84000000003"/>
    <n v="3.5999999999999997E-2"/>
    <n v="882.61"/>
    <n v="66128.3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5"/>
    <n v="294203.84000000003"/>
    <n v="294203.84000000003"/>
    <n v="3.5999999999999997E-2"/>
    <n v="882.61"/>
    <n v="67010.91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6"/>
    <n v="294203.84000000003"/>
    <n v="294203.84000000003"/>
    <n v="3.5999999999999997E-2"/>
    <n v="882.61"/>
    <n v="67893.52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7"/>
    <n v="294203.84000000003"/>
    <n v="294203.84000000003"/>
    <n v="3.5999999999999997E-2"/>
    <n v="882.61"/>
    <n v="68776.13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8"/>
    <n v="294203.84000000003"/>
    <n v="294203.84000000003"/>
    <n v="3.5999999999999997E-2"/>
    <n v="882.61"/>
    <n v="69658.740000000005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9"/>
    <n v="294203.84000000003"/>
    <n v="294203.84000000003"/>
    <n v="3.5999999999999997E-2"/>
    <n v="882.61"/>
    <n v="70541.350000000006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10"/>
    <n v="294203.84000000003"/>
    <n v="294203.84000000003"/>
    <n v="3.5999999999999997E-2"/>
    <n v="882.61"/>
    <n v="71423.960000000006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11"/>
    <n v="294203.84000000003"/>
    <n v="294203.84000000003"/>
    <n v="3.5999999999999997E-2"/>
    <n v="882.61"/>
    <n v="72306.570000000007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12"/>
    <n v="294203.84000000003"/>
    <n v="294203.84000000003"/>
    <n v="3.5999999999999997E-2"/>
    <n v="882.61"/>
    <n v="73189.179999999993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6"/>
    <x v="13"/>
    <n v="294203.84000000003"/>
    <n v="294203.84000000003"/>
    <n v="3.5999999999999997E-2"/>
    <n v="882.61"/>
    <n v="74071.789999999994"/>
    <n v="0"/>
    <n v="0"/>
    <n v="0"/>
    <n v="0"/>
    <n v="0"/>
    <n v="0"/>
    <n v="0"/>
    <n v="0"/>
    <n v="0"/>
    <n v="0"/>
    <n v="0"/>
    <s v="FI-3810-Meters"/>
    <x v="13"/>
    <n v="15"/>
    <s v="Nat Gas Distribution Plant"/>
    <s v="381-Meters"/>
    <n v="0"/>
    <n v="0"/>
    <x v="2"/>
    <n v="0"/>
    <n v="0"/>
    <n v="0"/>
    <n v="294203.84000000003"/>
    <n v="0"/>
    <n v="0"/>
    <n v="0"/>
    <n v="0"/>
    <n v="0"/>
    <n v="0"/>
    <n v="0"/>
    <n v="882.61"/>
  </r>
  <r>
    <n v="1"/>
    <d v="2020-05-01T00:00:00"/>
    <d v="2021-06-01T00:00:00"/>
    <n v="507"/>
    <x v="0"/>
    <n v="242654.91"/>
    <n v="242654.91"/>
    <n v="2.9090000000000001E-2"/>
    <n v="588.24"/>
    <n v="33891.06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8.84"/>
    <n v="2853.03"/>
    <n v="2.9099999999999998E-3"/>
    <n v="242654.91"/>
    <n v="0"/>
    <n v="0"/>
    <n v="0"/>
    <n v="0"/>
    <n v="0"/>
    <n v="0"/>
    <n v="58.84"/>
    <n v="588.24"/>
  </r>
  <r>
    <n v="1"/>
    <d v="2020-05-01T00:00:00"/>
    <d v="2021-06-01T00:00:00"/>
    <n v="507"/>
    <x v="1"/>
    <n v="242879.91"/>
    <n v="242879.91"/>
    <n v="2.9090000000000001E-2"/>
    <n v="588.78"/>
    <n v="34479.839999999997"/>
    <n v="0"/>
    <n v="-78.55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8.9"/>
    <n v="2833.38"/>
    <n v="2.9099999999999998E-3"/>
    <n v="242879.91"/>
    <n v="0"/>
    <n v="0"/>
    <n v="0"/>
    <n v="0"/>
    <n v="0"/>
    <n v="0"/>
    <n v="58.9"/>
    <n v="588.78"/>
  </r>
  <r>
    <n v="1"/>
    <d v="2020-05-01T00:00:00"/>
    <d v="2021-06-01T00:00:00"/>
    <n v="507"/>
    <x v="2"/>
    <n v="242879.91"/>
    <n v="242879.91"/>
    <n v="2.9090000000000001E-2"/>
    <n v="588.78"/>
    <n v="35068.620000000003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8.9"/>
    <n v="2892.28"/>
    <n v="2.9099999999999998E-3"/>
    <n v="242879.91"/>
    <n v="0"/>
    <n v="0"/>
    <n v="0"/>
    <n v="0"/>
    <n v="0"/>
    <n v="0"/>
    <n v="58.9"/>
    <n v="588.78"/>
  </r>
  <r>
    <n v="1"/>
    <d v="2020-05-01T00:00:00"/>
    <d v="2021-06-01T00:00:00"/>
    <n v="507"/>
    <x v="3"/>
    <n v="243527.03"/>
    <n v="243527.03"/>
    <n v="2.9090000000000001E-2"/>
    <n v="590.35"/>
    <n v="35658.97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6"/>
    <n v="2951.34"/>
    <n v="2.9099999999999998E-3"/>
    <n v="243527.03"/>
    <n v="0"/>
    <n v="0"/>
    <n v="0"/>
    <n v="0"/>
    <n v="0"/>
    <n v="0"/>
    <n v="59.06"/>
    <n v="590.35"/>
  </r>
  <r>
    <n v="1"/>
    <d v="2020-05-01T00:00:00"/>
    <d v="2021-06-01T00:00:00"/>
    <n v="507"/>
    <x v="4"/>
    <n v="243527.03"/>
    <n v="243527.03"/>
    <n v="2.9090000000000001E-2"/>
    <n v="590.35"/>
    <n v="36249.32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6"/>
    <n v="3010.4"/>
    <n v="2.9099999999999998E-3"/>
    <n v="243527.03"/>
    <n v="0"/>
    <n v="0"/>
    <n v="0"/>
    <n v="0"/>
    <n v="0"/>
    <n v="0"/>
    <n v="59.06"/>
    <n v="590.35"/>
  </r>
  <r>
    <n v="1"/>
    <d v="2020-05-01T00:00:00"/>
    <d v="2021-06-01T00:00:00"/>
    <n v="507"/>
    <x v="5"/>
    <n v="243527.03"/>
    <n v="243527.03"/>
    <n v="2.9090000000000001E-2"/>
    <n v="590.35"/>
    <n v="36839.67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6"/>
    <n v="3069.46"/>
    <n v="2.9099999999999998E-3"/>
    <n v="243527.03"/>
    <n v="0"/>
    <n v="0"/>
    <n v="0"/>
    <n v="0"/>
    <n v="0"/>
    <n v="0"/>
    <n v="59.06"/>
    <n v="590.35"/>
  </r>
  <r>
    <n v="1"/>
    <d v="2020-05-01T00:00:00"/>
    <d v="2021-06-01T00:00:00"/>
    <n v="507"/>
    <x v="6"/>
    <n v="243607.48"/>
    <n v="243607.48"/>
    <n v="2.9090000000000001E-2"/>
    <n v="590.54999999999995"/>
    <n v="37430.22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7"/>
    <n v="3128.53"/>
    <n v="2.9099999999999998E-3"/>
    <n v="243607.48"/>
    <n v="0"/>
    <n v="0"/>
    <n v="0"/>
    <n v="0"/>
    <n v="0"/>
    <n v="0"/>
    <n v="59.07"/>
    <n v="590.55000000000007"/>
  </r>
  <r>
    <n v="1"/>
    <d v="2020-05-01T00:00:00"/>
    <d v="2021-06-01T00:00:00"/>
    <n v="507"/>
    <x v="7"/>
    <n v="243607.48"/>
    <n v="243607.48"/>
    <n v="2.9090000000000001E-2"/>
    <n v="590.54999999999995"/>
    <n v="38020.769999999997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59.07"/>
    <n v="3187.6"/>
    <n v="2.9099999999999998E-3"/>
    <n v="243607.48"/>
    <n v="0"/>
    <n v="0"/>
    <n v="0"/>
    <n v="0"/>
    <n v="0"/>
    <n v="0"/>
    <n v="59.07"/>
    <n v="590.55000000000007"/>
  </r>
  <r>
    <n v="1"/>
    <d v="2020-05-01T00:00:00"/>
    <d v="2021-06-01T00:00:00"/>
    <n v="507"/>
    <x v="8"/>
    <n v="247679.69"/>
    <n v="247679.69"/>
    <n v="2.9090000000000001E-2"/>
    <n v="600.41999999999996"/>
    <n v="38621.19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06"/>
    <n v="3247.66"/>
    <n v="2.9099999999999998E-3"/>
    <n v="247679.69"/>
    <n v="0"/>
    <n v="0"/>
    <n v="0"/>
    <n v="0"/>
    <n v="0"/>
    <n v="0"/>
    <n v="60.06"/>
    <n v="600.41999999999996"/>
  </r>
  <r>
    <n v="1"/>
    <d v="2020-05-01T00:00:00"/>
    <d v="2021-06-01T00:00:00"/>
    <n v="507"/>
    <x v="9"/>
    <n v="247679.69"/>
    <n v="247679.69"/>
    <n v="2.9090000000000001E-2"/>
    <n v="600.41999999999996"/>
    <n v="39221.61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06"/>
    <n v="3307.72"/>
    <n v="2.9099999999999998E-3"/>
    <n v="247679.69"/>
    <n v="0"/>
    <n v="0"/>
    <n v="0"/>
    <n v="0"/>
    <n v="0"/>
    <n v="0"/>
    <n v="60.06"/>
    <n v="600.41999999999996"/>
  </r>
  <r>
    <n v="1"/>
    <d v="2020-05-01T00:00:00"/>
    <d v="2021-06-01T00:00:00"/>
    <n v="507"/>
    <x v="10"/>
    <n v="247679.69"/>
    <n v="247679.69"/>
    <n v="2.9090000000000001E-2"/>
    <n v="600.41999999999996"/>
    <n v="39822.03"/>
    <n v="0"/>
    <n v="-10.88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06"/>
    <n v="3356.9"/>
    <n v="2.9099999999999998E-3"/>
    <n v="247679.69"/>
    <n v="0"/>
    <n v="0"/>
    <n v="0"/>
    <n v="0"/>
    <n v="0"/>
    <n v="0"/>
    <n v="60.06"/>
    <n v="600.41999999999996"/>
  </r>
  <r>
    <n v="1"/>
    <d v="2020-05-01T00:00:00"/>
    <d v="2021-06-01T00:00:00"/>
    <n v="507"/>
    <x v="11"/>
    <n v="247865.38"/>
    <n v="247865.38"/>
    <n v="2.9090000000000001E-2"/>
    <n v="600.87"/>
    <n v="40422.9"/>
    <n v="0"/>
    <n v="-9.5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11"/>
    <n v="3407.51"/>
    <n v="2.9099999999999998E-3"/>
    <n v="247865.38"/>
    <n v="0"/>
    <n v="0"/>
    <n v="0"/>
    <n v="0"/>
    <n v="0"/>
    <n v="0"/>
    <n v="60.11"/>
    <n v="600.87"/>
  </r>
  <r>
    <n v="1"/>
    <d v="2020-05-01T00:00:00"/>
    <d v="2021-06-01T00:00:00"/>
    <n v="507"/>
    <x v="12"/>
    <n v="248035.96"/>
    <n v="248035.96"/>
    <n v="2.9090000000000001E-2"/>
    <n v="601.28"/>
    <n v="41024.18"/>
    <n v="0"/>
    <n v="-3.02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15"/>
    <n v="3464.64"/>
    <n v="2.9099999999999998E-3"/>
    <n v="248035.96"/>
    <n v="0"/>
    <n v="0"/>
    <n v="0"/>
    <n v="0"/>
    <n v="0"/>
    <n v="0"/>
    <n v="60.15"/>
    <n v="601.28"/>
  </r>
  <r>
    <n v="1"/>
    <d v="2020-05-01T00:00:00"/>
    <d v="2021-06-01T00:00:00"/>
    <n v="507"/>
    <x v="13"/>
    <n v="248092.27"/>
    <n v="248092.27"/>
    <n v="2.9090000000000001E-2"/>
    <n v="601.41999999999996"/>
    <n v="41625.599999999999"/>
    <n v="0"/>
    <n v="0"/>
    <n v="0"/>
    <n v="0"/>
    <n v="0"/>
    <n v="0"/>
    <n v="0"/>
    <n v="0"/>
    <n v="0"/>
    <n v="0"/>
    <n v="0"/>
    <s v="FI-3820-Meter Installs"/>
    <x v="15"/>
    <n v="15"/>
    <s v="Nat Gas Distribution Plant"/>
    <s v="382-Meter Installations"/>
    <n v="0"/>
    <n v="0"/>
    <x v="2"/>
    <n v="60.16"/>
    <n v="3524.8"/>
    <n v="2.9099999999999998E-3"/>
    <n v="248092.27"/>
    <n v="0"/>
    <n v="0"/>
    <n v="0"/>
    <n v="0"/>
    <n v="0"/>
    <n v="0"/>
    <n v="60.160000000000004"/>
    <n v="601.41999999999996"/>
  </r>
  <r>
    <n v="1"/>
    <d v="2020-05-01T00:00:00"/>
    <d v="2021-06-01T00:00:00"/>
    <n v="508"/>
    <x v="0"/>
    <n v="20315.86"/>
    <n v="20315.86"/>
    <n v="3.3000000000000002E-2"/>
    <n v="55.87"/>
    <n v="12818.31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1"/>
    <n v="20315.86"/>
    <n v="20315.86"/>
    <n v="3.3000000000000002E-2"/>
    <n v="55.87"/>
    <n v="12874.18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2"/>
    <n v="20315.86"/>
    <n v="20315.86"/>
    <n v="3.3000000000000002E-2"/>
    <n v="55.87"/>
    <n v="12930.05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3"/>
    <n v="20315.86"/>
    <n v="20315.86"/>
    <n v="3.3000000000000002E-2"/>
    <n v="55.87"/>
    <n v="12985.92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4"/>
    <n v="20315.86"/>
    <n v="20315.86"/>
    <n v="3.3000000000000002E-2"/>
    <n v="55.87"/>
    <n v="13041.79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5"/>
    <n v="20315.86"/>
    <n v="20315.86"/>
    <n v="3.3000000000000002E-2"/>
    <n v="55.87"/>
    <n v="13097.66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6"/>
    <n v="20315.86"/>
    <n v="20315.86"/>
    <n v="3.3000000000000002E-2"/>
    <n v="55.87"/>
    <n v="13153.53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7"/>
    <n v="20315.86"/>
    <n v="20315.86"/>
    <n v="3.3000000000000002E-2"/>
    <n v="55.87"/>
    <n v="13209.4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8"/>
    <n v="20315.86"/>
    <n v="20315.86"/>
    <n v="3.3000000000000002E-2"/>
    <n v="55.87"/>
    <n v="13265.27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9"/>
    <n v="20315.86"/>
    <n v="20315.86"/>
    <n v="3.3000000000000002E-2"/>
    <n v="55.87"/>
    <n v="13321.14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10"/>
    <n v="20315.86"/>
    <n v="20315.86"/>
    <n v="3.3000000000000002E-2"/>
    <n v="55.87"/>
    <n v="13377.01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11"/>
    <n v="20315.86"/>
    <n v="20315.86"/>
    <n v="3.3000000000000002E-2"/>
    <n v="55.87"/>
    <n v="13432.88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12"/>
    <n v="20315.86"/>
    <n v="20315.86"/>
    <n v="3.3000000000000002E-2"/>
    <n v="55.87"/>
    <n v="13488.75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508"/>
    <x v="13"/>
    <n v="20315.86"/>
    <n v="20315.86"/>
    <n v="3.3000000000000002E-2"/>
    <n v="55.87"/>
    <n v="13544.62"/>
    <n v="0"/>
    <n v="0"/>
    <n v="0"/>
    <n v="0"/>
    <n v="0"/>
    <n v="0"/>
    <n v="0"/>
    <n v="0"/>
    <n v="0"/>
    <n v="0"/>
    <n v="0"/>
    <s v="FI-3830-House Reg"/>
    <x v="17"/>
    <n v="15"/>
    <s v="Nat Gas Distribution Plant"/>
    <s v="383-House Regulators"/>
    <n v="0"/>
    <n v="0"/>
    <x v="2"/>
    <n v="0"/>
    <n v="0"/>
    <n v="0"/>
    <n v="20315.86"/>
    <n v="0"/>
    <n v="0"/>
    <n v="0"/>
    <n v="0"/>
    <n v="0"/>
    <n v="0"/>
    <n v="0"/>
    <n v="55.870000000000005"/>
  </r>
  <r>
    <n v="1"/>
    <d v="2020-05-01T00:00:00"/>
    <d v="2021-06-01T00:00:00"/>
    <n v="200417"/>
    <x v="0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2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3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4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5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6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7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8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9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0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1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2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7"/>
    <x v="13"/>
    <n v="0"/>
    <n v="0"/>
    <n v="2.7E-2"/>
    <n v="0"/>
    <n v="0.44"/>
    <n v="0"/>
    <n v="0"/>
    <n v="0"/>
    <n v="0"/>
    <n v="0"/>
    <n v="0"/>
    <n v="0"/>
    <n v="0"/>
    <n v="0"/>
    <n v="0"/>
    <n v="0"/>
    <s v="FI-3840-House Reg Installs"/>
    <x v="18"/>
    <n v="15"/>
    <s v="Nat Gas Distribution Plant"/>
    <s v="384-House Reg Installatio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09"/>
    <x v="0"/>
    <n v="99570.17"/>
    <n v="99570.17"/>
    <n v="2.3E-2"/>
    <n v="190.84"/>
    <n v="97290.42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1"/>
    <n v="99570.17"/>
    <n v="99570.17"/>
    <n v="2.3E-2"/>
    <n v="190.84"/>
    <n v="97481.26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2"/>
    <n v="99570.17"/>
    <n v="99570.17"/>
    <n v="2.3E-2"/>
    <n v="190.84"/>
    <n v="97672.1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3"/>
    <n v="99570.17"/>
    <n v="99570.17"/>
    <n v="2.3E-2"/>
    <n v="190.84"/>
    <n v="97862.94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4"/>
    <n v="99570.17"/>
    <n v="99570.17"/>
    <n v="2.3E-2"/>
    <n v="190.84"/>
    <n v="98053.78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5"/>
    <n v="99570.17"/>
    <n v="99570.17"/>
    <n v="2.3E-2"/>
    <n v="190.84"/>
    <n v="98244.62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6"/>
    <n v="99570.17"/>
    <n v="99570.17"/>
    <n v="2.3E-2"/>
    <n v="190.84"/>
    <n v="98435.46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7"/>
    <n v="99570.17"/>
    <n v="99570.17"/>
    <n v="2.3E-2"/>
    <n v="190.84"/>
    <n v="98626.3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8"/>
    <n v="99570.17"/>
    <n v="99570.17"/>
    <n v="2.3E-2"/>
    <n v="190.84"/>
    <n v="98817.14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9"/>
    <n v="99570.17"/>
    <n v="99570.17"/>
    <n v="2.3E-2"/>
    <n v="190.84"/>
    <n v="99007.98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10"/>
    <n v="99570.17"/>
    <n v="99570.17"/>
    <n v="2.3E-2"/>
    <n v="190.84"/>
    <n v="99198.82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11"/>
    <n v="99570.17"/>
    <n v="99570.17"/>
    <n v="2.3E-2"/>
    <n v="190.84"/>
    <n v="99389.66"/>
    <n v="0"/>
    <n v="0"/>
    <n v="0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90.84"/>
  </r>
  <r>
    <n v="1"/>
    <d v="2020-05-01T00:00:00"/>
    <d v="2021-06-01T00:00:00"/>
    <n v="509"/>
    <x v="12"/>
    <n v="99570.17"/>
    <n v="99570.17"/>
    <n v="2.3E-2"/>
    <n v="190.84"/>
    <n v="99570.17"/>
    <n v="0"/>
    <n v="0"/>
    <n v="-10.33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180.51"/>
  </r>
  <r>
    <n v="1"/>
    <d v="2020-05-01T00:00:00"/>
    <d v="2021-06-01T00:00:00"/>
    <n v="509"/>
    <x v="13"/>
    <n v="99570.17"/>
    <n v="99570.17"/>
    <n v="2.3E-2"/>
    <n v="190.84"/>
    <n v="99570.17"/>
    <n v="0"/>
    <n v="0"/>
    <n v="-190.84"/>
    <n v="0"/>
    <n v="0"/>
    <n v="0"/>
    <n v="0"/>
    <n v="0"/>
    <n v="0"/>
    <n v="0"/>
    <n v="0"/>
    <s v="FI-3850-M&amp;R Stat Eq-Ind"/>
    <x v="19"/>
    <n v="15"/>
    <s v="Nat Gas Distribution Plant"/>
    <s v="385-Industrial M&amp;R Stat Equip"/>
    <n v="0"/>
    <n v="0"/>
    <x v="2"/>
    <n v="0"/>
    <n v="0"/>
    <n v="0"/>
    <n v="99570.17"/>
    <n v="0"/>
    <n v="0"/>
    <n v="0"/>
    <n v="0"/>
    <n v="0"/>
    <n v="0"/>
    <n v="0"/>
    <n v="0"/>
  </r>
  <r>
    <n v="1"/>
    <d v="2020-05-01T00:00:00"/>
    <d v="2021-06-01T00:00:00"/>
    <n v="520"/>
    <x v="0"/>
    <n v="20500"/>
    <n v="2050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20500"/>
    <n v="0"/>
    <n v="0"/>
    <n v="0"/>
    <n v="0"/>
    <n v="0"/>
    <n v="0"/>
    <n v="0"/>
    <n v="0"/>
  </r>
  <r>
    <n v="1"/>
    <d v="2020-05-01T00:00:00"/>
    <d v="2021-06-01T00:00:00"/>
    <n v="520"/>
    <x v="1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2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3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4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5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6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7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8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9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10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11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12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0"/>
    <x v="13"/>
    <n v="0"/>
    <n v="0"/>
    <n v="0"/>
    <n v="0"/>
    <n v="0"/>
    <n v="0"/>
    <n v="0"/>
    <n v="0"/>
    <n v="0"/>
    <n v="0"/>
    <n v="0"/>
    <n v="0"/>
    <n v="0"/>
    <n v="0"/>
    <n v="0"/>
    <n v="0"/>
    <s v="FI-3890-Land &amp; Land Rights"/>
    <x v="21"/>
    <n v="16"/>
    <s v="Nat Gas General Plant"/>
    <s v="389-Land - General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21"/>
    <x v="0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1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2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3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4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5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6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7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8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9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10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11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12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21"/>
    <x v="13"/>
    <n v="1266.3900000000001"/>
    <n v="1266.3900000000001"/>
    <n v="0"/>
    <n v="0"/>
    <n v="0"/>
    <n v="0"/>
    <n v="0"/>
    <n v="0"/>
    <n v="0"/>
    <n v="0"/>
    <n v="0"/>
    <n v="0"/>
    <n v="0"/>
    <n v="0"/>
    <n v="0"/>
    <n v="0"/>
    <s v="FI-389A-Alloc Land - FB"/>
    <x v="22"/>
    <n v="16"/>
    <s v="Nat Gas General Plant"/>
    <s v="389-Land - General"/>
    <n v="0"/>
    <n v="0"/>
    <x v="2"/>
    <n v="0"/>
    <n v="0"/>
    <n v="0"/>
    <n v="1266.3900000000001"/>
    <n v="0"/>
    <n v="0"/>
    <n v="0"/>
    <n v="0"/>
    <n v="0"/>
    <n v="0"/>
    <n v="0"/>
    <n v="0"/>
  </r>
  <r>
    <n v="1"/>
    <d v="2020-05-01T00:00:00"/>
    <d v="2021-06-01T00:00:00"/>
    <n v="510"/>
    <x v="0"/>
    <n v="4010.19"/>
    <n v="4010.19"/>
    <n v="2.3E-2"/>
    <n v="7.69"/>
    <n v="552.69000000000005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1"/>
    <n v="4010.19"/>
    <n v="4010.19"/>
    <n v="2.3E-2"/>
    <n v="7.69"/>
    <n v="560.38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2"/>
    <n v="4010.19"/>
    <n v="4010.19"/>
    <n v="2.3E-2"/>
    <n v="7.69"/>
    <n v="568.07000000000005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3"/>
    <n v="4010.19"/>
    <n v="4010.19"/>
    <n v="2.3E-2"/>
    <n v="7.69"/>
    <n v="575.76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4"/>
    <n v="4010.19"/>
    <n v="4010.19"/>
    <n v="2.3E-2"/>
    <n v="7.69"/>
    <n v="583.45000000000005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5"/>
    <n v="4010.19"/>
    <n v="4010.19"/>
    <n v="2.3E-2"/>
    <n v="7.69"/>
    <n v="591.14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6"/>
    <n v="4010.19"/>
    <n v="4010.19"/>
    <n v="2.3E-2"/>
    <n v="7.69"/>
    <n v="598.83000000000004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7"/>
    <n v="4010.19"/>
    <n v="4010.19"/>
    <n v="2.3E-2"/>
    <n v="7.69"/>
    <n v="606.52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8"/>
    <n v="4010.19"/>
    <n v="4010.19"/>
    <n v="2.3E-2"/>
    <n v="7.69"/>
    <n v="614.21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9"/>
    <n v="4010.19"/>
    <n v="4010.19"/>
    <n v="2.3E-2"/>
    <n v="7.69"/>
    <n v="621.9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10"/>
    <n v="4010.19"/>
    <n v="4010.19"/>
    <n v="2.3E-2"/>
    <n v="7.69"/>
    <n v="629.59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11"/>
    <n v="4010.19"/>
    <n v="4010.19"/>
    <n v="2.3E-2"/>
    <n v="7.69"/>
    <n v="637.28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12"/>
    <n v="4010.19"/>
    <n v="4010.19"/>
    <n v="2.3E-2"/>
    <n v="7.69"/>
    <n v="644.97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510"/>
    <x v="13"/>
    <n v="4010.19"/>
    <n v="4010.19"/>
    <n v="2.3E-2"/>
    <n v="7.69"/>
    <n v="652.66"/>
    <n v="0"/>
    <n v="0"/>
    <n v="0"/>
    <n v="0"/>
    <n v="0"/>
    <n v="0"/>
    <n v="0"/>
    <n v="0"/>
    <n v="0"/>
    <n v="0"/>
    <n v="0"/>
    <s v="FI-390A-Alloc Struc&amp;Impr"/>
    <x v="24"/>
    <n v="16"/>
    <s v="Nat Gas General Plant"/>
    <s v="390-Structures and Improvements"/>
    <n v="0"/>
    <n v="0"/>
    <x v="2"/>
    <n v="0"/>
    <n v="0"/>
    <n v="0"/>
    <n v="4010.19"/>
    <n v="0"/>
    <n v="0"/>
    <n v="0"/>
    <n v="0"/>
    <n v="0"/>
    <n v="0"/>
    <n v="0"/>
    <n v="7.69"/>
  </r>
  <r>
    <n v="1"/>
    <d v="2020-05-01T00:00:00"/>
    <d v="2021-06-01T00:00:00"/>
    <n v="200414"/>
    <x v="0"/>
    <n v="0"/>
    <n v="0"/>
    <n v="0.1"/>
    <n v="0"/>
    <n v="-2717.72"/>
    <n v="0"/>
    <n v="0"/>
    <n v="0"/>
    <n v="0"/>
    <n v="0"/>
    <n v="0"/>
    <n v="0"/>
    <n v="0"/>
    <n v="0"/>
    <n v="0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1"/>
    <n v="0"/>
    <n v="0"/>
    <n v="0.1"/>
    <n v="0"/>
    <n v="-2717.72"/>
    <n v="0"/>
    <n v="0"/>
    <n v="0"/>
    <n v="0"/>
    <n v="0"/>
    <n v="0"/>
    <n v="0"/>
    <n v="0"/>
    <n v="0"/>
    <n v="0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2"/>
    <n v="0"/>
    <n v="0"/>
    <n v="0.1"/>
    <n v="0"/>
    <n v="-2717.72"/>
    <n v="0"/>
    <n v="0"/>
    <n v="0"/>
    <n v="0"/>
    <n v="0"/>
    <n v="0"/>
    <n v="0"/>
    <n v="0"/>
    <n v="0"/>
    <n v="0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3"/>
    <n v="0"/>
    <n v="0"/>
    <n v="0.1"/>
    <n v="0"/>
    <n v="-2717.72"/>
    <n v="0"/>
    <n v="0"/>
    <n v="0"/>
    <n v="0"/>
    <n v="0"/>
    <n v="0"/>
    <n v="0"/>
    <n v="0"/>
    <n v="0"/>
    <n v="0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4"/>
    <n v="0"/>
    <n v="0"/>
    <n v="0.1"/>
    <n v="0"/>
    <n v="-2900.14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5"/>
    <n v="0"/>
    <n v="0"/>
    <n v="0.1"/>
    <n v="0"/>
    <n v="-3082.56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6"/>
    <n v="0"/>
    <n v="0"/>
    <n v="0.1"/>
    <n v="0"/>
    <n v="-3264.98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7"/>
    <n v="0"/>
    <n v="0"/>
    <n v="0.1"/>
    <n v="0"/>
    <n v="-3447.4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8"/>
    <n v="0"/>
    <n v="0"/>
    <n v="0.1"/>
    <n v="0"/>
    <n v="-3629.82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9"/>
    <n v="0"/>
    <n v="0"/>
    <n v="0.1"/>
    <n v="0"/>
    <n v="-3812.24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10"/>
    <n v="0"/>
    <n v="0"/>
    <n v="0.1"/>
    <n v="0"/>
    <n v="-3994.66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11"/>
    <n v="0"/>
    <n v="0"/>
    <n v="0.1"/>
    <n v="0"/>
    <n v="-4177.08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12"/>
    <n v="0"/>
    <n v="0"/>
    <n v="0.1"/>
    <n v="0"/>
    <n v="-4359.5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414"/>
    <x v="13"/>
    <n v="0"/>
    <n v="0"/>
    <n v="0.1"/>
    <n v="0"/>
    <n v="-4541.92"/>
    <n v="0"/>
    <n v="0"/>
    <n v="0"/>
    <n v="0"/>
    <n v="0"/>
    <n v="0"/>
    <n v="0"/>
    <n v="0"/>
    <n v="0"/>
    <n v="-182.42"/>
    <n v="0"/>
    <s v="FI-3912-Comp Hdwr"/>
    <x v="26"/>
    <n v="16"/>
    <s v="Nat Gas General Plant"/>
    <s v="3912-Comp Hdwr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511"/>
    <x v="0"/>
    <n v="13227.98"/>
    <n v="13227.98"/>
    <n v="0.05"/>
    <n v="55.12"/>
    <n v="11754.61"/>
    <n v="0"/>
    <n v="0"/>
    <n v="0"/>
    <n v="0"/>
    <n v="0"/>
    <n v="0"/>
    <n v="0"/>
    <n v="0"/>
    <n v="0"/>
    <n v="0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1"/>
    <n v="13227.98"/>
    <n v="13227.98"/>
    <n v="0.05"/>
    <n v="55.12"/>
    <n v="11809.73"/>
    <n v="0"/>
    <n v="0"/>
    <n v="0"/>
    <n v="0"/>
    <n v="0"/>
    <n v="0"/>
    <n v="0"/>
    <n v="0"/>
    <n v="0"/>
    <n v="0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2"/>
    <n v="13227.98"/>
    <n v="13227.98"/>
    <n v="0.05"/>
    <n v="55.12"/>
    <n v="11864.85"/>
    <n v="0"/>
    <n v="0"/>
    <n v="0"/>
    <n v="0"/>
    <n v="0"/>
    <n v="0"/>
    <n v="0"/>
    <n v="0"/>
    <n v="0"/>
    <n v="0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3"/>
    <n v="13227.98"/>
    <n v="13227.98"/>
    <n v="0.05"/>
    <n v="55.12"/>
    <n v="11919.97"/>
    <n v="0"/>
    <n v="0"/>
    <n v="0"/>
    <n v="0"/>
    <n v="0"/>
    <n v="0"/>
    <n v="0"/>
    <n v="0"/>
    <n v="0"/>
    <n v="0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4"/>
    <n v="13227.98"/>
    <n v="13227.98"/>
    <n v="0.05"/>
    <n v="55.12"/>
    <n v="12024.76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5"/>
    <n v="13227.98"/>
    <n v="13227.98"/>
    <n v="0.05"/>
    <n v="55.12"/>
    <n v="12129.55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6"/>
    <n v="13227.98"/>
    <n v="13227.98"/>
    <n v="0.05"/>
    <n v="55.12"/>
    <n v="12234.34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7"/>
    <n v="13227.98"/>
    <n v="13227.98"/>
    <n v="0.05"/>
    <n v="55.12"/>
    <n v="12339.13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8"/>
    <n v="13227.98"/>
    <n v="13227.98"/>
    <n v="0.05"/>
    <n v="55.12"/>
    <n v="12443.92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9"/>
    <n v="13227.98"/>
    <n v="13227.98"/>
    <n v="0.05"/>
    <n v="55.12"/>
    <n v="12548.71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10"/>
    <n v="13227.98"/>
    <n v="13227.98"/>
    <n v="0.05"/>
    <n v="55.12"/>
    <n v="12653.5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11"/>
    <n v="13227.98"/>
    <n v="13227.98"/>
    <n v="0.05"/>
    <n v="55.12"/>
    <n v="12758.29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12"/>
    <n v="13227.98"/>
    <n v="13227.98"/>
    <n v="0.05"/>
    <n v="55.12"/>
    <n v="12863.08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1"/>
    <x v="13"/>
    <n v="13227.98"/>
    <n v="13227.98"/>
    <n v="0.05"/>
    <n v="55.12"/>
    <n v="12967.87"/>
    <n v="0"/>
    <n v="0"/>
    <n v="0"/>
    <n v="0"/>
    <n v="0"/>
    <n v="0"/>
    <n v="0"/>
    <n v="0"/>
    <n v="0"/>
    <n v="49.67"/>
    <n v="0"/>
    <s v="FI-3913-Furn &amp; Fix"/>
    <x v="27"/>
    <n v="16"/>
    <s v="Nat Gas General Plant"/>
    <s v="3913-Furn &amp; Fix"/>
    <n v="0"/>
    <n v="0"/>
    <x v="2"/>
    <n v="0"/>
    <n v="0"/>
    <n v="0"/>
    <n v="13227.98"/>
    <n v="0"/>
    <n v="0"/>
    <n v="0"/>
    <n v="0"/>
    <n v="0"/>
    <n v="0"/>
    <n v="0"/>
    <n v="55.120000000000005"/>
  </r>
  <r>
    <n v="1"/>
    <d v="2020-05-01T00:00:00"/>
    <d v="2021-06-01T00:00:00"/>
    <n v="512"/>
    <x v="0"/>
    <n v="91459.46"/>
    <n v="91459.46"/>
    <n v="0.1"/>
    <n v="762.16"/>
    <n v="43729.919999999998"/>
    <n v="0"/>
    <n v="0"/>
    <n v="0"/>
    <n v="0"/>
    <n v="0"/>
    <n v="0"/>
    <n v="0"/>
    <n v="0"/>
    <n v="0"/>
    <n v="0"/>
    <n v="0"/>
    <s v="FI-3914-Sys Sftwr"/>
    <x v="28"/>
    <n v="16"/>
    <s v="Nat Gas General Plant"/>
    <s v="3914-Software"/>
    <n v="0"/>
    <n v="0"/>
    <x v="2"/>
    <n v="0"/>
    <n v="0"/>
    <n v="0"/>
    <n v="91459.46"/>
    <n v="0"/>
    <n v="0"/>
    <n v="0"/>
    <n v="0"/>
    <n v="0"/>
    <n v="0"/>
    <n v="0"/>
    <n v="762.16"/>
  </r>
  <r>
    <n v="1"/>
    <d v="2020-05-01T00:00:00"/>
    <d v="2021-06-01T00:00:00"/>
    <n v="512"/>
    <x v="1"/>
    <n v="91459.46"/>
    <n v="91459.46"/>
    <n v="0.1"/>
    <n v="762.16"/>
    <n v="44492.08"/>
    <n v="0"/>
    <n v="0"/>
    <n v="0"/>
    <n v="0"/>
    <n v="0"/>
    <n v="0"/>
    <n v="0"/>
    <n v="0"/>
    <n v="0"/>
    <n v="0"/>
    <n v="0"/>
    <s v="FI-3914-Sys Sftwr"/>
    <x v="28"/>
    <n v="16"/>
    <s v="Nat Gas General Plant"/>
    <s v="3914-Software"/>
    <n v="0"/>
    <n v="0"/>
    <x v="2"/>
    <n v="0"/>
    <n v="0"/>
    <n v="0"/>
    <n v="91459.46"/>
    <n v="0"/>
    <n v="0"/>
    <n v="0"/>
    <n v="0"/>
    <n v="0"/>
    <n v="0"/>
    <n v="0"/>
    <n v="762.16"/>
  </r>
  <r>
    <n v="1"/>
    <d v="2020-05-01T00:00:00"/>
    <d v="2021-06-01T00:00:00"/>
    <n v="512"/>
    <x v="2"/>
    <n v="91459.46"/>
    <n v="91459.46"/>
    <n v="0.1"/>
    <n v="762.16"/>
    <n v="45254.239999999998"/>
    <n v="0"/>
    <n v="0"/>
    <n v="0"/>
    <n v="0"/>
    <n v="0"/>
    <n v="0"/>
    <n v="0"/>
    <n v="0"/>
    <n v="0"/>
    <n v="0"/>
    <n v="0"/>
    <s v="FI-3914-Sys Sftwr"/>
    <x v="28"/>
    <n v="16"/>
    <s v="Nat Gas General Plant"/>
    <s v="3914-Software"/>
    <n v="0"/>
    <n v="0"/>
    <x v="2"/>
    <n v="0"/>
    <n v="0"/>
    <n v="0"/>
    <n v="91459.46"/>
    <n v="0"/>
    <n v="0"/>
    <n v="0"/>
    <n v="0"/>
    <n v="0"/>
    <n v="0"/>
    <n v="0"/>
    <n v="762.16"/>
  </r>
  <r>
    <n v="1"/>
    <d v="2020-05-01T00:00:00"/>
    <d v="2021-06-01T00:00:00"/>
    <n v="512"/>
    <x v="3"/>
    <n v="91459.46"/>
    <n v="91459.46"/>
    <n v="0.1"/>
    <n v="762.16"/>
    <n v="31738.400000000001"/>
    <n v="0"/>
    <n v="0"/>
    <n v="0"/>
    <n v="0"/>
    <n v="0"/>
    <n v="0"/>
    <n v="0"/>
    <n v="0"/>
    <n v="0"/>
    <n v="0"/>
    <n v="0"/>
    <s v="FI-3914-Sys Sftwr"/>
    <x v="28"/>
    <n v="16"/>
    <s v="Nat Gas General Plant"/>
    <s v="3914-Software"/>
    <n v="0"/>
    <n v="-14278"/>
    <x v="2"/>
    <n v="0"/>
    <n v="0"/>
    <n v="0"/>
    <n v="91459.46"/>
    <n v="0"/>
    <n v="0"/>
    <n v="0"/>
    <n v="0"/>
    <n v="0"/>
    <n v="0"/>
    <n v="0"/>
    <n v="762.16"/>
  </r>
  <r>
    <n v="1"/>
    <d v="2020-05-01T00:00:00"/>
    <d v="2021-06-01T00:00:00"/>
    <n v="512"/>
    <x v="4"/>
    <n v="77181.460000000006"/>
    <n v="77181.460000000006"/>
    <n v="0.1"/>
    <n v="643.17999999999995"/>
    <n v="32335.91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77181.460000000006"/>
    <n v="0"/>
    <n v="0"/>
    <n v="0"/>
    <n v="0"/>
    <n v="0"/>
    <n v="0"/>
    <n v="0"/>
    <n v="643.18000000000006"/>
  </r>
  <r>
    <n v="1"/>
    <d v="2020-05-01T00:00:00"/>
    <d v="2021-06-01T00:00:00"/>
    <n v="512"/>
    <x v="5"/>
    <n v="78589.649999999994"/>
    <n v="78589.649999999994"/>
    <n v="0.1"/>
    <n v="654.91"/>
    <n v="32945.15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78589.649999999994"/>
    <n v="0"/>
    <n v="0"/>
    <n v="0"/>
    <n v="0"/>
    <n v="0"/>
    <n v="0"/>
    <n v="0"/>
    <n v="654.91"/>
  </r>
  <r>
    <n v="1"/>
    <d v="2020-05-01T00:00:00"/>
    <d v="2021-06-01T00:00:00"/>
    <n v="512"/>
    <x v="6"/>
    <n v="79055.39"/>
    <n v="79055.39"/>
    <n v="0.1"/>
    <n v="658.79"/>
    <n v="33558.269999999997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79055.39"/>
    <n v="0"/>
    <n v="0"/>
    <n v="0"/>
    <n v="0"/>
    <n v="0"/>
    <n v="0"/>
    <n v="0"/>
    <n v="658.79"/>
  </r>
  <r>
    <n v="1"/>
    <d v="2020-05-01T00:00:00"/>
    <d v="2021-06-01T00:00:00"/>
    <n v="512"/>
    <x v="7"/>
    <n v="79563.33"/>
    <n v="79563.33"/>
    <n v="0.1"/>
    <n v="663.03"/>
    <n v="34175.629999999997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79563.33"/>
    <n v="0"/>
    <n v="0"/>
    <n v="0"/>
    <n v="0"/>
    <n v="0"/>
    <n v="0"/>
    <n v="0"/>
    <n v="663.03"/>
  </r>
  <r>
    <n v="1"/>
    <d v="2020-05-01T00:00:00"/>
    <d v="2021-06-01T00:00:00"/>
    <n v="512"/>
    <x v="8"/>
    <n v="80953.440000000002"/>
    <n v="80953.440000000002"/>
    <n v="0.1"/>
    <n v="674.61"/>
    <n v="34804.57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0953.440000000002"/>
    <n v="0"/>
    <n v="0"/>
    <n v="0"/>
    <n v="0"/>
    <n v="0"/>
    <n v="0"/>
    <n v="0"/>
    <n v="674.61"/>
  </r>
  <r>
    <n v="1"/>
    <d v="2020-05-01T00:00:00"/>
    <d v="2021-06-01T00:00:00"/>
    <n v="512"/>
    <x v="9"/>
    <n v="80985.070000000007"/>
    <n v="80985.070000000007"/>
    <n v="0.1"/>
    <n v="674.88"/>
    <n v="35433.78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0985.070000000007"/>
    <n v="0"/>
    <n v="0"/>
    <n v="0"/>
    <n v="0"/>
    <n v="0"/>
    <n v="0"/>
    <n v="0"/>
    <n v="674.88"/>
  </r>
  <r>
    <n v="1"/>
    <d v="2020-05-01T00:00:00"/>
    <d v="2021-06-01T00:00:00"/>
    <n v="512"/>
    <x v="10"/>
    <n v="80987.839999999997"/>
    <n v="80987.839999999997"/>
    <n v="0.1"/>
    <n v="674.9"/>
    <n v="36063.01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0987.839999999997"/>
    <n v="0"/>
    <n v="0"/>
    <n v="0"/>
    <n v="0"/>
    <n v="0"/>
    <n v="0"/>
    <n v="0"/>
    <n v="674.9"/>
  </r>
  <r>
    <n v="1"/>
    <d v="2020-05-01T00:00:00"/>
    <d v="2021-06-01T00:00:00"/>
    <n v="512"/>
    <x v="11"/>
    <n v="81019.210000000006"/>
    <n v="81019.210000000006"/>
    <n v="0.1"/>
    <n v="675.16"/>
    <n v="36692.5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1019.210000000006"/>
    <n v="0"/>
    <n v="0"/>
    <n v="0"/>
    <n v="0"/>
    <n v="0"/>
    <n v="0"/>
    <n v="0"/>
    <n v="675.16"/>
  </r>
  <r>
    <n v="1"/>
    <d v="2020-05-01T00:00:00"/>
    <d v="2021-06-01T00:00:00"/>
    <n v="512"/>
    <x v="12"/>
    <n v="81023.23"/>
    <n v="81023.23"/>
    <n v="0.1"/>
    <n v="675.19"/>
    <n v="37322.019999999997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1023.23"/>
    <n v="0"/>
    <n v="0"/>
    <n v="0"/>
    <n v="0"/>
    <n v="0"/>
    <n v="0"/>
    <n v="0"/>
    <n v="675.19"/>
  </r>
  <r>
    <n v="1"/>
    <d v="2020-05-01T00:00:00"/>
    <d v="2021-06-01T00:00:00"/>
    <n v="512"/>
    <x v="13"/>
    <n v="81030.259999999995"/>
    <n v="81030.259999999995"/>
    <n v="0.1"/>
    <n v="675.25"/>
    <n v="37951.599999999999"/>
    <n v="0"/>
    <n v="0"/>
    <n v="0"/>
    <n v="0"/>
    <n v="0"/>
    <n v="0"/>
    <n v="0"/>
    <n v="0"/>
    <n v="0"/>
    <n v="-45.67"/>
    <n v="0"/>
    <s v="FI-3914-Sys Sftwr"/>
    <x v="28"/>
    <n v="16"/>
    <s v="Nat Gas General Plant"/>
    <s v="3914-Software"/>
    <n v="0"/>
    <n v="0"/>
    <x v="2"/>
    <n v="0"/>
    <n v="0"/>
    <n v="0"/>
    <n v="81030.259999999995"/>
    <n v="0"/>
    <n v="0"/>
    <n v="0"/>
    <n v="0"/>
    <n v="0"/>
    <n v="0"/>
    <n v="0"/>
    <n v="675.25"/>
  </r>
  <r>
    <n v="1"/>
    <d v="2020-05-01T00:00:00"/>
    <d v="2021-06-01T00:00:00"/>
    <n v="513"/>
    <x v="0"/>
    <n v="374.07"/>
    <n v="374.07"/>
    <n v="7.1428569999999997E-2"/>
    <n v="2.23"/>
    <n v="40.950000000000003"/>
    <n v="0"/>
    <n v="0"/>
    <n v="0"/>
    <n v="0"/>
    <n v="0"/>
    <n v="0"/>
    <n v="0"/>
    <n v="0"/>
    <n v="0"/>
    <n v="0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1"/>
    <n v="374.07"/>
    <n v="374.07"/>
    <n v="7.1428569999999997E-2"/>
    <n v="2.23"/>
    <n v="43.18"/>
    <n v="0"/>
    <n v="0"/>
    <n v="0"/>
    <n v="0"/>
    <n v="0"/>
    <n v="0"/>
    <n v="0"/>
    <n v="0"/>
    <n v="0"/>
    <n v="0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2"/>
    <n v="374.07"/>
    <n v="374.07"/>
    <n v="7.1428569999999997E-2"/>
    <n v="2.23"/>
    <n v="45.41"/>
    <n v="0"/>
    <n v="0"/>
    <n v="0"/>
    <n v="0"/>
    <n v="0"/>
    <n v="0"/>
    <n v="0"/>
    <n v="0"/>
    <n v="0"/>
    <n v="0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3"/>
    <n v="374.07"/>
    <n v="374.07"/>
    <n v="7.1428569999999997E-2"/>
    <n v="2.23"/>
    <n v="47.64"/>
    <n v="0"/>
    <n v="0"/>
    <n v="0"/>
    <n v="0"/>
    <n v="0"/>
    <n v="0"/>
    <n v="0"/>
    <n v="0"/>
    <n v="0"/>
    <n v="0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4"/>
    <n v="374.07"/>
    <n v="374.07"/>
    <n v="7.1428569999999997E-2"/>
    <n v="2.23"/>
    <n v="46.5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5"/>
    <n v="374.07"/>
    <n v="374.07"/>
    <n v="7.1428569999999997E-2"/>
    <n v="2.23"/>
    <n v="45.4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6"/>
    <n v="374.07"/>
    <n v="374.07"/>
    <n v="7.1428569999999997E-2"/>
    <n v="2.23"/>
    <n v="44.3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7"/>
    <n v="374.07"/>
    <n v="374.07"/>
    <n v="7.1428569999999997E-2"/>
    <n v="2.23"/>
    <n v="43.2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8"/>
    <n v="374.07"/>
    <n v="374.07"/>
    <n v="7.1428569999999997E-2"/>
    <n v="2.23"/>
    <n v="42.1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9"/>
    <n v="374.07"/>
    <n v="374.07"/>
    <n v="7.1428569999999997E-2"/>
    <n v="2.23"/>
    <n v="41.0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10"/>
    <n v="374.07"/>
    <n v="374.07"/>
    <n v="7.1428569999999997E-2"/>
    <n v="2.23"/>
    <n v="39.9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11"/>
    <n v="374.07"/>
    <n v="374.07"/>
    <n v="7.1428569999999997E-2"/>
    <n v="2.23"/>
    <n v="38.840000000000003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12"/>
    <n v="374.07"/>
    <n v="374.07"/>
    <n v="7.1428569999999997E-2"/>
    <n v="2.23"/>
    <n v="37.7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513"/>
    <x v="13"/>
    <n v="374.07"/>
    <n v="374.07"/>
    <n v="7.1428569999999997E-2"/>
    <n v="2.23"/>
    <n v="36.64"/>
    <n v="0"/>
    <n v="0"/>
    <n v="0"/>
    <n v="0"/>
    <n v="0"/>
    <n v="0"/>
    <n v="0"/>
    <n v="0"/>
    <n v="0"/>
    <n v="-3.33"/>
    <n v="0"/>
    <s v="FI-391A-Alloc Offc Furn &amp; Eq"/>
    <x v="29"/>
    <n v="16"/>
    <s v="Nat Gas General Plant"/>
    <s v="391-Office Furniture and Equipment"/>
    <n v="0"/>
    <n v="0"/>
    <x v="2"/>
    <n v="0"/>
    <n v="0"/>
    <n v="0"/>
    <n v="374.07"/>
    <n v="0"/>
    <n v="0"/>
    <n v="0"/>
    <n v="0"/>
    <n v="0"/>
    <n v="0"/>
    <n v="0"/>
    <n v="2.23"/>
  </r>
  <r>
    <n v="1"/>
    <d v="2020-05-01T00:00:00"/>
    <d v="2021-06-01T00:00:00"/>
    <n v="134"/>
    <x v="0"/>
    <n v="1331.9"/>
    <n v="1331.9"/>
    <n v="0.1"/>
    <n v="11.1"/>
    <n v="202.1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1"/>
    <n v="1331.9"/>
    <n v="1331.9"/>
    <n v="0.1"/>
    <n v="11.1"/>
    <n v="213.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2"/>
    <n v="1331.9"/>
    <n v="1331.9"/>
    <n v="0.1"/>
    <n v="11.1"/>
    <n v="224.3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3"/>
    <n v="1331.9"/>
    <n v="1331.9"/>
    <n v="0.1"/>
    <n v="11.1"/>
    <n v="235.4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4"/>
    <n v="1331.9"/>
    <n v="1331.9"/>
    <n v="0.1"/>
    <n v="11.1"/>
    <n v="246.5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5"/>
    <n v="1331.9"/>
    <n v="1331.9"/>
    <n v="0.1"/>
    <n v="11.1"/>
    <n v="257.6000000000000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6"/>
    <n v="1331.9"/>
    <n v="1331.9"/>
    <n v="0.1"/>
    <n v="11.1"/>
    <n v="268.7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7"/>
    <n v="1331.9"/>
    <n v="1331.9"/>
    <n v="0.1"/>
    <n v="11.1"/>
    <n v="279.8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8"/>
    <n v="1331.9"/>
    <n v="1331.9"/>
    <n v="0.1"/>
    <n v="11.1"/>
    <n v="290.89999999999998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9"/>
    <n v="1331.9"/>
    <n v="1331.9"/>
    <n v="0.1"/>
    <n v="11.1"/>
    <n v="30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10"/>
    <n v="1331.9"/>
    <n v="1331.9"/>
    <n v="0.1"/>
    <n v="11.1"/>
    <n v="313.1000000000000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11"/>
    <n v="1331.9"/>
    <n v="1331.9"/>
    <n v="0.1"/>
    <n v="11.1"/>
    <n v="324.2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12"/>
    <n v="1331.9"/>
    <n v="1331.9"/>
    <n v="0.1"/>
    <n v="11.1"/>
    <n v="335.3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4"/>
    <x v="13"/>
    <n v="1331.9"/>
    <n v="1331.9"/>
    <n v="0.1"/>
    <n v="11.1"/>
    <n v="346.4"/>
    <n v="0"/>
    <n v="0"/>
    <n v="0"/>
    <n v="0"/>
    <n v="0"/>
    <n v="0"/>
    <n v="0"/>
    <n v="0"/>
    <n v="0"/>
    <n v="0"/>
    <n v="0"/>
    <s v="FI-391S-Alloc Sys Software"/>
    <x v="30"/>
    <n v="16"/>
    <s v="Nat Gas General Plant"/>
    <s v="391-Office Furniture and Equipment"/>
    <n v="0"/>
    <n v="0"/>
    <x v="2"/>
    <n v="0"/>
    <n v="0"/>
    <n v="0"/>
    <n v="1331.9"/>
    <n v="0"/>
    <n v="0"/>
    <n v="0"/>
    <n v="0"/>
    <n v="0"/>
    <n v="0"/>
    <n v="0"/>
    <n v="11.1"/>
  </r>
  <r>
    <n v="1"/>
    <d v="2020-05-01T00:00:00"/>
    <d v="2021-06-01T00:00:00"/>
    <n v="136"/>
    <x v="0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2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6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I-3921-Cars"/>
    <x v="31"/>
    <n v="16"/>
    <s v="Nat Gas General Plant"/>
    <s v="3921-Transportation - Ca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0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2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3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4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5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6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7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8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9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0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1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2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7"/>
    <x v="13"/>
    <n v="0"/>
    <n v="0"/>
    <n v="8.4000000000000005E-2"/>
    <n v="0"/>
    <n v="0"/>
    <n v="0"/>
    <n v="0"/>
    <n v="0"/>
    <n v="0"/>
    <n v="0"/>
    <n v="0"/>
    <n v="0"/>
    <n v="0"/>
    <n v="0"/>
    <n v="0"/>
    <n v="0"/>
    <s v="FI-3922-Lt Truck/Van"/>
    <x v="32"/>
    <n v="16"/>
    <s v="Nat Gas General Plant"/>
    <s v="3922-Trans-Light Trucks, Van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0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2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3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4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5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6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7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8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9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0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1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2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8"/>
    <x v="13"/>
    <n v="0"/>
    <n v="0"/>
    <n v="0"/>
    <n v="0"/>
    <n v="0"/>
    <n v="0"/>
    <n v="0"/>
    <n v="0"/>
    <n v="0"/>
    <n v="0"/>
    <n v="0"/>
    <n v="0"/>
    <n v="0"/>
    <n v="0"/>
    <n v="0"/>
    <n v="0"/>
    <s v="FI-3923-HD Truck/Bobtail"/>
    <x v="44"/>
    <n v="16"/>
    <s v="Nat Gas General Plant"/>
    <s v="3923-Transportation - Heavy Truck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0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2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3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4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5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6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7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8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9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0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1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2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9"/>
    <x v="13"/>
    <n v="0"/>
    <n v="0"/>
    <n v="5.8000000000000003E-2"/>
    <n v="0"/>
    <n v="0"/>
    <n v="0"/>
    <n v="0"/>
    <n v="0"/>
    <n v="0"/>
    <n v="0"/>
    <n v="0"/>
    <n v="0"/>
    <n v="0"/>
    <n v="0"/>
    <n v="0"/>
    <n v="0"/>
    <s v="FI-3924-Trailers"/>
    <x v="33"/>
    <n v="16"/>
    <s v="Nat Gas General Plant"/>
    <s v="3924-Transportation - Trailers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0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2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35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I-3920-Transp Equip"/>
    <x v="34"/>
    <n v="16"/>
    <s v="Nat Gas General Plant"/>
    <s v="392-Transportation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0"/>
    <n v="0"/>
    <n v="0"/>
    <n v="0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"/>
    <n v="0"/>
    <n v="0"/>
    <n v="0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2"/>
    <n v="0"/>
    <n v="0"/>
    <n v="0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3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4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5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6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7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8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9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0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1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2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0"/>
    <x v="13"/>
    <n v="0"/>
    <n v="0"/>
    <n v="3.7999999999999999E-2"/>
    <n v="0"/>
    <n v="0"/>
    <n v="0"/>
    <n v="0"/>
    <n v="0"/>
    <n v="0"/>
    <n v="0"/>
    <n v="0"/>
    <n v="0"/>
    <n v="0"/>
    <n v="0"/>
    <n v="0"/>
    <n v="0"/>
    <s v="FI-3930-Stores Equip"/>
    <x v="45"/>
    <n v="16"/>
    <s v="Nat Gas General Plant"/>
    <s v="393-Stores Equipment"/>
    <n v="0"/>
    <n v="0"/>
    <x v="2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1"/>
    <x v="0"/>
    <n v="13438.12"/>
    <n v="13438.12"/>
    <n v="6.6666699999999995E-2"/>
    <n v="74.66"/>
    <n v="7634.07"/>
    <n v="0"/>
    <n v="0"/>
    <n v="0"/>
    <n v="0"/>
    <n v="0"/>
    <n v="0"/>
    <n v="0"/>
    <n v="0"/>
    <n v="0"/>
    <n v="0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1"/>
    <n v="13438.12"/>
    <n v="13438.12"/>
    <n v="6.6666699999999995E-2"/>
    <n v="74.66"/>
    <n v="7708.73"/>
    <n v="0"/>
    <n v="0"/>
    <n v="0"/>
    <n v="0"/>
    <n v="0"/>
    <n v="0"/>
    <n v="0"/>
    <n v="0"/>
    <n v="0"/>
    <n v="0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2"/>
    <n v="13438.12"/>
    <n v="13438.12"/>
    <n v="6.6666699999999995E-2"/>
    <n v="74.66"/>
    <n v="7783.39"/>
    <n v="0"/>
    <n v="0"/>
    <n v="0"/>
    <n v="0"/>
    <n v="0"/>
    <n v="0"/>
    <n v="0"/>
    <n v="0"/>
    <n v="0"/>
    <n v="0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3"/>
    <n v="13438.12"/>
    <n v="13438.12"/>
    <n v="6.6666699999999995E-2"/>
    <n v="74.66"/>
    <n v="7858.05"/>
    <n v="0"/>
    <n v="0"/>
    <n v="0"/>
    <n v="0"/>
    <n v="0"/>
    <n v="0"/>
    <n v="0"/>
    <n v="0"/>
    <n v="0"/>
    <n v="0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4"/>
    <n v="13438.12"/>
    <n v="13438.12"/>
    <n v="6.6666699999999995E-2"/>
    <n v="74.66"/>
    <n v="7989.54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5"/>
    <n v="13438.12"/>
    <n v="13438.12"/>
    <n v="6.6666699999999995E-2"/>
    <n v="74.66"/>
    <n v="8121.03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6"/>
    <n v="13438.12"/>
    <n v="13438.12"/>
    <n v="6.6666699999999995E-2"/>
    <n v="74.66"/>
    <n v="8252.52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7"/>
    <n v="13438.12"/>
    <n v="13438.12"/>
    <n v="6.6666699999999995E-2"/>
    <n v="74.66"/>
    <n v="8384.01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8"/>
    <n v="13438.12"/>
    <n v="13438.12"/>
    <n v="6.6666699999999995E-2"/>
    <n v="74.66"/>
    <n v="8515.5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9"/>
    <n v="13438.12"/>
    <n v="13438.12"/>
    <n v="6.6666699999999995E-2"/>
    <n v="74.66"/>
    <n v="8646.99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10"/>
    <n v="13438.12"/>
    <n v="13438.12"/>
    <n v="6.6666699999999995E-2"/>
    <n v="74.66"/>
    <n v="8778.48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11"/>
    <n v="13438.12"/>
    <n v="13438.12"/>
    <n v="6.6666699999999995E-2"/>
    <n v="74.66"/>
    <n v="8909.9699999999993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12"/>
    <n v="13438.12"/>
    <n v="13438.12"/>
    <n v="6.6666699999999995E-2"/>
    <n v="74.66"/>
    <n v="9041.4599999999991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1"/>
    <x v="13"/>
    <n v="13438.12"/>
    <n v="13438.12"/>
    <n v="6.6666699999999995E-2"/>
    <n v="74.66"/>
    <n v="9172.9500000000007"/>
    <n v="0"/>
    <n v="0"/>
    <n v="0"/>
    <n v="0"/>
    <n v="0"/>
    <n v="0"/>
    <n v="0"/>
    <n v="0"/>
    <n v="0"/>
    <n v="56.83"/>
    <n v="0"/>
    <s v="FI-3940-Tools/Shop Eq"/>
    <x v="35"/>
    <n v="16"/>
    <s v="Nat Gas General Plant"/>
    <s v="394-Tools, Shop &amp; Garage Equip"/>
    <n v="0"/>
    <n v="0"/>
    <x v="2"/>
    <n v="0"/>
    <n v="0"/>
    <n v="0"/>
    <n v="13438.12"/>
    <n v="0"/>
    <n v="0"/>
    <n v="0"/>
    <n v="0"/>
    <n v="0"/>
    <n v="0"/>
    <n v="0"/>
    <n v="74.66"/>
  </r>
  <r>
    <n v="1"/>
    <d v="2020-05-01T00:00:00"/>
    <d v="2021-06-01T00:00:00"/>
    <n v="142"/>
    <x v="0"/>
    <n v="58312.73"/>
    <n v="58312.73"/>
    <n v="5.0999999999999997E-2"/>
    <n v="247.83"/>
    <n v="19942.25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1"/>
    <n v="58312.73"/>
    <n v="58312.73"/>
    <n v="5.0999999999999997E-2"/>
    <n v="247.83"/>
    <n v="20190.080000000002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2"/>
    <n v="58312.73"/>
    <n v="58312.73"/>
    <n v="5.0999999999999997E-2"/>
    <n v="247.83"/>
    <n v="20437.91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3"/>
    <n v="58312.73"/>
    <n v="58312.73"/>
    <n v="5.0999999999999997E-2"/>
    <n v="247.83"/>
    <n v="20685.740000000002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4"/>
    <n v="58312.73"/>
    <n v="58312.73"/>
    <n v="5.0999999999999997E-2"/>
    <n v="247.83"/>
    <n v="20933.57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5"/>
    <n v="58312.73"/>
    <n v="58312.73"/>
    <n v="5.0999999999999997E-2"/>
    <n v="247.83"/>
    <n v="21181.4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6"/>
    <n v="58312.73"/>
    <n v="58312.73"/>
    <n v="5.0999999999999997E-2"/>
    <n v="247.83"/>
    <n v="21429.23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7"/>
    <n v="58312.73"/>
    <n v="58312.73"/>
    <n v="5.0999999999999997E-2"/>
    <n v="247.83"/>
    <n v="21677.06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8"/>
    <n v="58312.73"/>
    <n v="58312.73"/>
    <n v="5.0999999999999997E-2"/>
    <n v="247.83"/>
    <n v="21924.89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9"/>
    <n v="58312.73"/>
    <n v="58312.73"/>
    <n v="5.0999999999999997E-2"/>
    <n v="247.83"/>
    <n v="22172.720000000001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10"/>
    <n v="58312.73"/>
    <n v="58312.73"/>
    <n v="5.0999999999999997E-2"/>
    <n v="247.83"/>
    <n v="22420.55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11"/>
    <n v="58312.73"/>
    <n v="58312.73"/>
    <n v="5.0999999999999997E-2"/>
    <n v="247.83"/>
    <n v="22668.38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12"/>
    <n v="58312.73"/>
    <n v="58312.73"/>
    <n v="5.0999999999999997E-2"/>
    <n v="247.83"/>
    <n v="22916.21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142"/>
    <x v="13"/>
    <n v="58312.73"/>
    <n v="58312.73"/>
    <n v="5.0999999999999997E-2"/>
    <n v="247.83"/>
    <n v="23164.04"/>
    <n v="0"/>
    <n v="0"/>
    <n v="0"/>
    <n v="0"/>
    <n v="0"/>
    <n v="0"/>
    <n v="0"/>
    <n v="0"/>
    <n v="0"/>
    <n v="0"/>
    <n v="0"/>
    <s v="FI-3960-Pwr Op Equip"/>
    <x v="36"/>
    <n v="16"/>
    <s v="Nat Gas General Plant"/>
    <s v="396-Power Operated Equipment"/>
    <n v="0"/>
    <n v="0"/>
    <x v="2"/>
    <n v="0"/>
    <n v="0"/>
    <n v="0"/>
    <n v="58312.73"/>
    <n v="0"/>
    <n v="0"/>
    <n v="0"/>
    <n v="0"/>
    <n v="0"/>
    <n v="0"/>
    <n v="0"/>
    <n v="247.83"/>
  </r>
  <r>
    <n v="1"/>
    <d v="2020-05-01T00:00:00"/>
    <d v="2021-06-01T00:00:00"/>
    <n v="522"/>
    <x v="0"/>
    <n v="13647.24"/>
    <n v="13647.24"/>
    <n v="5.8823529999999999E-2"/>
    <n v="66.900000000000006"/>
    <n v="13241.4"/>
    <n v="0"/>
    <n v="0"/>
    <n v="0"/>
    <n v="0"/>
    <n v="0"/>
    <n v="0"/>
    <n v="0"/>
    <n v="0"/>
    <n v="0"/>
    <n v="0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1"/>
    <n v="13647.24"/>
    <n v="13647.24"/>
    <n v="5.8823529999999999E-2"/>
    <n v="66.900000000000006"/>
    <n v="13308.3"/>
    <n v="0"/>
    <n v="0"/>
    <n v="0"/>
    <n v="0"/>
    <n v="0"/>
    <n v="0"/>
    <n v="0"/>
    <n v="0"/>
    <n v="0"/>
    <n v="0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2"/>
    <n v="13647.24"/>
    <n v="13647.24"/>
    <n v="5.8823529999999999E-2"/>
    <n v="66.900000000000006"/>
    <n v="13375.2"/>
    <n v="0"/>
    <n v="0"/>
    <n v="0"/>
    <n v="0"/>
    <n v="0"/>
    <n v="0"/>
    <n v="0"/>
    <n v="0"/>
    <n v="0"/>
    <n v="0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3"/>
    <n v="13647.24"/>
    <n v="13647.24"/>
    <n v="5.8823529999999999E-2"/>
    <n v="66.900000000000006"/>
    <n v="13442.1"/>
    <n v="0"/>
    <n v="0"/>
    <n v="0"/>
    <n v="0"/>
    <n v="0"/>
    <n v="0"/>
    <n v="0"/>
    <n v="0"/>
    <n v="0"/>
    <n v="0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4"/>
    <n v="13647.24"/>
    <n v="13647.24"/>
    <n v="5.8823529999999999E-2"/>
    <n v="66.900000000000006"/>
    <n v="13421.5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5"/>
    <n v="13647.24"/>
    <n v="13647.24"/>
    <n v="5.8823529999999999E-2"/>
    <n v="66.900000000000006"/>
    <n v="13400.9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6"/>
    <n v="13647.24"/>
    <n v="13647.24"/>
    <n v="5.8823529999999999E-2"/>
    <n v="66.900000000000006"/>
    <n v="13380.3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7"/>
    <n v="13647.24"/>
    <n v="13647.24"/>
    <n v="5.8823529999999999E-2"/>
    <n v="66.900000000000006"/>
    <n v="13359.7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8"/>
    <n v="13647.24"/>
    <n v="13647.24"/>
    <n v="5.8823529999999999E-2"/>
    <n v="66.900000000000006"/>
    <n v="13339.1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9"/>
    <n v="13647.24"/>
    <n v="13647.24"/>
    <n v="5.8823529999999999E-2"/>
    <n v="66.900000000000006"/>
    <n v="13318.5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10"/>
    <n v="13647.24"/>
    <n v="13647.24"/>
    <n v="5.8823529999999999E-2"/>
    <n v="66.900000000000006"/>
    <n v="13297.9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11"/>
    <n v="13647.24"/>
    <n v="13647.24"/>
    <n v="5.8823529999999999E-2"/>
    <n v="66.900000000000006"/>
    <n v="13277.3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12"/>
    <n v="13647.24"/>
    <n v="13647.24"/>
    <n v="5.8823529999999999E-2"/>
    <n v="66.900000000000006"/>
    <n v="13256.7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522"/>
    <x v="13"/>
    <n v="13647.24"/>
    <n v="13647.24"/>
    <n v="5.8823529999999999E-2"/>
    <n v="66.900000000000006"/>
    <n v="13236.1"/>
    <n v="0"/>
    <n v="0"/>
    <n v="0"/>
    <n v="0"/>
    <n v="0"/>
    <n v="0"/>
    <n v="0"/>
    <n v="0"/>
    <n v="0"/>
    <n v="-87.5"/>
    <n v="0"/>
    <s v="FI-3980-Misc Equip"/>
    <x v="39"/>
    <n v="16"/>
    <s v="Nat Gas General Plant"/>
    <s v="398-Miscellaneous Equipment"/>
    <n v="0"/>
    <n v="0"/>
    <x v="2"/>
    <n v="0"/>
    <n v="0"/>
    <n v="0"/>
    <n v="13647.24"/>
    <n v="0"/>
    <n v="0"/>
    <n v="0"/>
    <n v="0"/>
    <n v="0"/>
    <n v="0"/>
    <n v="0"/>
    <n v="66.900000000000006"/>
  </r>
  <r>
    <n v="1"/>
    <d v="2020-05-01T00:00:00"/>
    <d v="2021-06-01T00:00:00"/>
    <n v="144"/>
    <x v="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4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5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6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7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8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9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4"/>
    <x v="1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4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5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6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7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8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9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7"/>
    <x v="1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C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4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5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6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7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8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9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3"/>
    <x v="1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FB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4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5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6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7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8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9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0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1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2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9"/>
    <x v="13"/>
    <n v="0"/>
    <n v="0"/>
    <n v="0"/>
    <n v="0"/>
    <n v="0"/>
    <n v="0"/>
    <n v="0"/>
    <n v="0"/>
    <n v="0"/>
    <n v="0"/>
    <n v="0"/>
    <n v="0"/>
    <n v="0"/>
    <n v="0"/>
    <n v="0"/>
    <n v="0"/>
    <s v="FN-3040-Land &amp; Land Rights-FNSF"/>
    <x v="46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0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2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3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4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5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6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7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8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9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0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1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2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5"/>
    <x v="13"/>
    <n v="0"/>
    <n v="0"/>
    <n v="0"/>
    <n v="0"/>
    <n v="0"/>
    <n v="0"/>
    <n v="0"/>
    <n v="0"/>
    <n v="0"/>
    <n v="0"/>
    <n v="0"/>
    <n v="0"/>
    <n v="0"/>
    <n v="0"/>
    <n v="0"/>
    <n v="0"/>
    <s v="FN-3050-Struc&amp;Impr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4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5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6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7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8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9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8"/>
    <x v="1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C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4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5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6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7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8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9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4"/>
    <x v="1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FB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4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5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6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7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8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9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0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1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2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0"/>
    <x v="13"/>
    <n v="0"/>
    <n v="0"/>
    <n v="0"/>
    <n v="0"/>
    <n v="0"/>
    <n v="0"/>
    <n v="0"/>
    <n v="0"/>
    <n v="0"/>
    <n v="0"/>
    <n v="0"/>
    <n v="0"/>
    <n v="0"/>
    <n v="0"/>
    <n v="0"/>
    <n v="0"/>
    <s v="FN-3050-Struc&amp;Impr-FNSF"/>
    <x v="1"/>
    <n v="14"/>
    <s v="Manufactured Gas Production Plant"/>
    <s v="304-G-Land and 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0"/>
    <n v="0"/>
    <n v="0"/>
    <n v="0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"/>
    <n v="0"/>
    <n v="0"/>
    <n v="0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2"/>
    <n v="0"/>
    <n v="0"/>
    <n v="0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3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4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5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6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7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8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9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0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1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2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7"/>
    <x v="13"/>
    <n v="0"/>
    <n v="0"/>
    <n v="5.5E-2"/>
    <n v="0"/>
    <n v="0"/>
    <n v="0"/>
    <n v="0"/>
    <n v="0"/>
    <n v="0"/>
    <n v="0"/>
    <n v="0"/>
    <n v="0"/>
    <n v="0"/>
    <n v="0"/>
    <n v="0"/>
    <n v="0"/>
    <s v="FN-3741-Land Rights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20"/>
    <x v="0"/>
    <n v="12909.53"/>
    <n v="12909.53"/>
    <n v="5.5E-2"/>
    <n v="59.17"/>
    <n v="59.17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1"/>
    <n v="12909.53"/>
    <n v="12909.53"/>
    <n v="5.5E-2"/>
    <n v="59.17"/>
    <n v="118.34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2"/>
    <n v="12909.53"/>
    <n v="12909.53"/>
    <n v="5.5E-2"/>
    <n v="59.17"/>
    <n v="177.51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3"/>
    <n v="12909.53"/>
    <n v="12909.53"/>
    <n v="5.5E-2"/>
    <n v="59.17"/>
    <n v="236.68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4"/>
    <n v="12909.53"/>
    <n v="12909.53"/>
    <n v="5.5E-2"/>
    <n v="59.17"/>
    <n v="295.85000000000002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5"/>
    <n v="12909.53"/>
    <n v="12909.53"/>
    <n v="5.5E-2"/>
    <n v="59.17"/>
    <n v="355.02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6"/>
    <n v="12909.53"/>
    <n v="12909.53"/>
    <n v="5.5E-2"/>
    <n v="59.17"/>
    <n v="414.19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7"/>
    <n v="12909.53"/>
    <n v="12909.53"/>
    <n v="5.5E-2"/>
    <n v="59.17"/>
    <n v="473.36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8"/>
    <n v="12909.53"/>
    <n v="12909.53"/>
    <n v="5.5E-2"/>
    <n v="59.17"/>
    <n v="532.53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9"/>
    <n v="12909.53"/>
    <n v="12909.53"/>
    <n v="5.5E-2"/>
    <n v="59.17"/>
    <n v="591.70000000000005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10"/>
    <n v="12909.53"/>
    <n v="12909.53"/>
    <n v="5.5E-2"/>
    <n v="59.17"/>
    <n v="650.87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11"/>
    <n v="12909.53"/>
    <n v="12909.53"/>
    <n v="5.5E-2"/>
    <n v="59.17"/>
    <n v="710.04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12"/>
    <n v="12909.53"/>
    <n v="12909.53"/>
    <n v="5.5E-2"/>
    <n v="59.17"/>
    <n v="769.21"/>
    <n v="0"/>
    <n v="0"/>
    <n v="0"/>
    <n v="0"/>
    <n v="0"/>
    <n v="0"/>
    <n v="0"/>
    <n v="0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20"/>
    <x v="13"/>
    <n v="12909.53"/>
    <n v="12909.53"/>
    <n v="5.5E-2"/>
    <n v="59.17"/>
    <n v="59.17"/>
    <n v="59.17"/>
    <n v="0"/>
    <n v="-59.17"/>
    <n v="0"/>
    <n v="0"/>
    <n v="0"/>
    <n v="0"/>
    <n v="-769.21"/>
    <n v="0"/>
    <n v="0"/>
    <n v="0"/>
    <s v="FN-3741-Land Rights-FNCF"/>
    <x v="2"/>
    <n v="15"/>
    <s v="Nat Gas Distribution Plant"/>
    <s v="3741-Land Rights"/>
    <n v="0"/>
    <n v="0"/>
    <x v="3"/>
    <n v="0"/>
    <n v="0"/>
    <n v="0"/>
    <n v="12909.53"/>
    <n v="0"/>
    <n v="0"/>
    <n v="0"/>
    <n v="0"/>
    <n v="0"/>
    <n v="0"/>
    <n v="0"/>
    <n v="59.17"/>
  </r>
  <r>
    <n v="1"/>
    <d v="2020-05-01T00:00:00"/>
    <d v="2021-06-01T00:00:00"/>
    <n v="200266"/>
    <x v="0"/>
    <n v="0"/>
    <n v="0"/>
    <n v="0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"/>
    <n v="0"/>
    <n v="0"/>
    <n v="0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2"/>
    <n v="0"/>
    <n v="0"/>
    <n v="0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3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4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5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6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7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8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9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0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1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2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6"/>
    <x v="13"/>
    <n v="0"/>
    <n v="0"/>
    <n v="5.5E-2"/>
    <n v="0"/>
    <n v="0"/>
    <n v="0"/>
    <n v="0"/>
    <n v="0"/>
    <n v="0"/>
    <n v="0"/>
    <n v="0"/>
    <n v="0"/>
    <n v="0"/>
    <n v="0"/>
    <n v="0"/>
    <n v="0"/>
    <s v="FN-3741-Land Rights-FNFB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0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2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3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4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5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6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7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8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9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0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1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2"/>
    <n v="0"/>
    <n v="0"/>
    <n v="5.5E-2"/>
    <n v="0"/>
    <n v="8564.2099999999991"/>
    <n v="0"/>
    <n v="0"/>
    <n v="0"/>
    <n v="0"/>
    <n v="0"/>
    <n v="0"/>
    <n v="0"/>
    <n v="0"/>
    <n v="0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2"/>
    <x v="13"/>
    <n v="0"/>
    <n v="0"/>
    <n v="5.5E-2"/>
    <n v="0"/>
    <n v="9333.42"/>
    <n v="0"/>
    <n v="0"/>
    <n v="0"/>
    <n v="0"/>
    <n v="0"/>
    <n v="0"/>
    <n v="0"/>
    <n v="0"/>
    <n v="769.21"/>
    <n v="0"/>
    <n v="0"/>
    <s v="FN-3741-Land Rights-FNSF"/>
    <x v="2"/>
    <n v="15"/>
    <s v="Nat Gas Distribution Plant"/>
    <s v="3741-Land Righ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4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5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6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7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8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9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6"/>
    <x v="1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9"/>
    <x v="0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1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2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3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4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5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6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7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8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9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10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11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12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19"/>
    <x v="13"/>
    <n v="164608.04999999999"/>
    <n v="164608.04999999999"/>
    <n v="0"/>
    <n v="0"/>
    <n v="0"/>
    <n v="0"/>
    <n v="0"/>
    <n v="0"/>
    <n v="0"/>
    <n v="0"/>
    <n v="0"/>
    <n v="0"/>
    <n v="0"/>
    <n v="0"/>
    <n v="0"/>
    <n v="0"/>
    <s v="FN-3740-Land &amp; Land Rights-FNCF"/>
    <x v="3"/>
    <n v="15"/>
    <s v="Nat Gas Distribution Plant"/>
    <s v="374-Land - Distribution"/>
    <n v="0"/>
    <n v="0"/>
    <x v="3"/>
    <n v="0"/>
    <n v="0"/>
    <n v="0"/>
    <n v="164608.04999999999"/>
    <n v="0"/>
    <n v="0"/>
    <n v="0"/>
    <n v="0"/>
    <n v="0"/>
    <n v="0"/>
    <n v="0"/>
    <n v="0"/>
  </r>
  <r>
    <n v="1"/>
    <d v="2020-05-01T00:00:00"/>
    <d v="2021-06-01T00:00:00"/>
    <n v="200265"/>
    <x v="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4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5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6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7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8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9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5"/>
    <x v="1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FB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4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5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6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7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8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9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0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1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2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1"/>
    <x v="13"/>
    <n v="0"/>
    <n v="0"/>
    <n v="0"/>
    <n v="0"/>
    <n v="0"/>
    <n v="0"/>
    <n v="0"/>
    <n v="0"/>
    <n v="0"/>
    <n v="0"/>
    <n v="0"/>
    <n v="0"/>
    <n v="0"/>
    <n v="0"/>
    <n v="0"/>
    <n v="0"/>
    <s v="FN-3740-Land &amp; Land Rights-FNSF"/>
    <x v="3"/>
    <n v="15"/>
    <s v="Nat Gas Distribution Plant"/>
    <s v="374-Land - Distributio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0"/>
    <n v="0"/>
    <n v="0"/>
    <n v="0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"/>
    <n v="0"/>
    <n v="0"/>
    <n v="0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2"/>
    <n v="0"/>
    <n v="0"/>
    <n v="0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3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4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5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6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7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8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9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0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1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2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8"/>
    <x v="13"/>
    <n v="0"/>
    <n v="0"/>
    <n v="2.5000000000000001E-2"/>
    <n v="0"/>
    <n v="0"/>
    <n v="0"/>
    <n v="0"/>
    <n v="0"/>
    <n v="0"/>
    <n v="0"/>
    <n v="0"/>
    <n v="0"/>
    <n v="0"/>
    <n v="0"/>
    <n v="0"/>
    <n v="0"/>
    <s v="FN-3750-Struc&amp;Impr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21"/>
    <x v="0"/>
    <n v="1154127.72"/>
    <n v="1154127.72"/>
    <n v="2.5000000000000001E-2"/>
    <n v="2404.4299999999998"/>
    <n v="46372.82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</r>
  <r>
    <n v="1"/>
    <d v="2020-05-01T00:00:00"/>
    <d v="2021-06-01T00:00:00"/>
    <n v="200221"/>
    <x v="1"/>
    <n v="1154127.72"/>
    <n v="1154127.72"/>
    <n v="2.5000000000000001E-2"/>
    <n v="2404.4299999999998"/>
    <n v="48777.25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</r>
  <r>
    <n v="1"/>
    <d v="2020-05-01T00:00:00"/>
    <d v="2021-06-01T00:00:00"/>
    <n v="200221"/>
    <x v="2"/>
    <n v="1154127.72"/>
    <n v="1154127.72"/>
    <n v="2.5000000000000001E-2"/>
    <n v="2404.4299999999998"/>
    <n v="51181.68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</r>
  <r>
    <n v="1"/>
    <d v="2020-05-01T00:00:00"/>
    <d v="2021-06-01T00:00:00"/>
    <n v="200221"/>
    <x v="3"/>
    <n v="1154127.72"/>
    <n v="1154127.72"/>
    <n v="2.5000000000000001E-2"/>
    <n v="2404.4299999999998"/>
    <n v="53586.11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</r>
  <r>
    <n v="1"/>
    <d v="2020-05-01T00:00:00"/>
    <d v="2021-06-01T00:00:00"/>
    <n v="200221"/>
    <x v="4"/>
    <n v="1154127.72"/>
    <n v="1154127.72"/>
    <n v="2.5000000000000001E-2"/>
    <n v="2404.4299999999998"/>
    <n v="55990.54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</r>
  <r>
    <n v="1"/>
    <d v="2020-05-01T00:00:00"/>
    <d v="2021-06-01T00:00:00"/>
    <n v="200221"/>
    <x v="5"/>
    <n v="1154127.72"/>
    <n v="1154127.72"/>
    <n v="2.5000000000000001E-2"/>
    <n v="2404.4299999999998"/>
    <n v="58394.97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</r>
  <r>
    <n v="1"/>
    <d v="2020-05-01T00:00:00"/>
    <d v="2021-06-01T00:00:00"/>
    <n v="200221"/>
    <x v="6"/>
    <n v="1154127.72"/>
    <n v="1154127.72"/>
    <n v="2.5000000000000001E-2"/>
    <n v="2404.4299999999998"/>
    <n v="60799.4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1154127.72"/>
    <n v="0"/>
    <n v="0"/>
    <n v="0"/>
    <n v="0"/>
    <n v="0"/>
    <n v="0"/>
    <n v="0"/>
    <n v="2404.4299999999998"/>
  </r>
  <r>
    <n v="1"/>
    <d v="2020-05-01T00:00:00"/>
    <d v="2021-06-01T00:00:00"/>
    <n v="200221"/>
    <x v="7"/>
    <n v="1154127.72"/>
    <n v="1154127.72"/>
    <n v="2.5000000000000001E-2"/>
    <n v="2404.4299999999998"/>
    <n v="-20488.28"/>
    <n v="0"/>
    <n v="0"/>
    <n v="0"/>
    <n v="0"/>
    <n v="0"/>
    <n v="0"/>
    <n v="385529.71"/>
    <n v="0"/>
    <n v="0"/>
    <n v="0"/>
    <n v="0"/>
    <s v="FN-3750-Struc&amp;Impr-FNCF"/>
    <x v="4"/>
    <n v="15"/>
    <s v="Nat Gas Distribution Plant"/>
    <s v="375-Structures and Improvements"/>
    <n v="0"/>
    <n v="-469221.82"/>
    <x v="3"/>
    <n v="0"/>
    <n v="0"/>
    <n v="0"/>
    <n v="1154127.72"/>
    <n v="0"/>
    <n v="0"/>
    <n v="0"/>
    <n v="0"/>
    <n v="0"/>
    <n v="0"/>
    <n v="0"/>
    <n v="2404.4299999999998"/>
  </r>
  <r>
    <n v="1"/>
    <d v="2020-05-01T00:00:00"/>
    <d v="2021-06-01T00:00:00"/>
    <n v="200221"/>
    <x v="8"/>
    <n v="684905.9"/>
    <n v="684905.9"/>
    <n v="2.5000000000000001E-2"/>
    <n v="1426.89"/>
    <n v="-404591.1"/>
    <n v="0"/>
    <n v="0"/>
    <n v="0"/>
    <n v="0"/>
    <n v="0"/>
    <n v="0"/>
    <n v="-385529.71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</r>
  <r>
    <n v="1"/>
    <d v="2020-05-01T00:00:00"/>
    <d v="2021-06-01T00:00:00"/>
    <n v="200221"/>
    <x v="9"/>
    <n v="684905.9"/>
    <n v="684905.9"/>
    <n v="2.5000000000000001E-2"/>
    <n v="1426.89"/>
    <n v="-403164.21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</r>
  <r>
    <n v="1"/>
    <d v="2020-05-01T00:00:00"/>
    <d v="2021-06-01T00:00:00"/>
    <n v="200221"/>
    <x v="10"/>
    <n v="684905.9"/>
    <n v="684905.9"/>
    <n v="2.5000000000000001E-2"/>
    <n v="1426.89"/>
    <n v="-401737.32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</r>
  <r>
    <n v="1"/>
    <d v="2020-05-01T00:00:00"/>
    <d v="2021-06-01T00:00:00"/>
    <n v="200221"/>
    <x v="11"/>
    <n v="684905.9"/>
    <n v="684905.9"/>
    <n v="2.5000000000000001E-2"/>
    <n v="1426.89"/>
    <n v="-400310.43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</r>
  <r>
    <n v="1"/>
    <d v="2020-05-01T00:00:00"/>
    <d v="2021-06-01T00:00:00"/>
    <n v="200221"/>
    <x v="12"/>
    <n v="684905.9"/>
    <n v="684905.9"/>
    <n v="2.5000000000000001E-2"/>
    <n v="1426.89"/>
    <n v="-398883.54"/>
    <n v="0"/>
    <n v="0"/>
    <n v="0"/>
    <n v="0"/>
    <n v="0"/>
    <n v="0"/>
    <n v="0"/>
    <n v="0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</r>
  <r>
    <n v="1"/>
    <d v="2020-05-01T00:00:00"/>
    <d v="2021-06-01T00:00:00"/>
    <n v="200221"/>
    <x v="13"/>
    <n v="684905.9"/>
    <n v="684905.9"/>
    <n v="2.5000000000000001E-2"/>
    <n v="1426.89"/>
    <n v="-202038.74"/>
    <n v="0"/>
    <n v="0"/>
    <n v="0"/>
    <n v="0"/>
    <n v="0"/>
    <n v="0"/>
    <n v="0"/>
    <n v="195417.91"/>
    <n v="0"/>
    <n v="0"/>
    <n v="0"/>
    <s v="FN-3750-Struc&amp;Impr-FNCF"/>
    <x v="4"/>
    <n v="15"/>
    <s v="Nat Gas Distribution Plant"/>
    <s v="375-Structures and Improvements"/>
    <n v="0"/>
    <n v="0"/>
    <x v="3"/>
    <n v="0"/>
    <n v="0"/>
    <n v="0"/>
    <n v="684905.9"/>
    <n v="0"/>
    <n v="0"/>
    <n v="0"/>
    <n v="0"/>
    <n v="0"/>
    <n v="0"/>
    <n v="0"/>
    <n v="1426.89"/>
  </r>
  <r>
    <n v="1"/>
    <d v="2020-05-01T00:00:00"/>
    <d v="2021-06-01T00:00:00"/>
    <n v="200267"/>
    <x v="0"/>
    <n v="4500"/>
    <n v="4500"/>
    <n v="2.5000000000000001E-2"/>
    <n v="9.3800000000000008"/>
    <n v="187.38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</r>
  <r>
    <n v="1"/>
    <d v="2020-05-01T00:00:00"/>
    <d v="2021-06-01T00:00:00"/>
    <n v="200267"/>
    <x v="1"/>
    <n v="4500"/>
    <n v="4500"/>
    <n v="2.5000000000000001E-2"/>
    <n v="9.3800000000000008"/>
    <n v="196.76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</r>
  <r>
    <n v="1"/>
    <d v="2020-05-01T00:00:00"/>
    <d v="2021-06-01T00:00:00"/>
    <n v="200267"/>
    <x v="2"/>
    <n v="4500"/>
    <n v="4500"/>
    <n v="2.5000000000000001E-2"/>
    <n v="9.3800000000000008"/>
    <n v="206.14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</r>
  <r>
    <n v="1"/>
    <d v="2020-05-01T00:00:00"/>
    <d v="2021-06-01T00:00:00"/>
    <n v="200267"/>
    <x v="3"/>
    <n v="4500"/>
    <n v="4500"/>
    <n v="2.5000000000000001E-2"/>
    <n v="9.3800000000000008"/>
    <n v="215.52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</r>
  <r>
    <n v="1"/>
    <d v="2020-05-01T00:00:00"/>
    <d v="2021-06-01T00:00:00"/>
    <n v="200267"/>
    <x v="4"/>
    <n v="4500"/>
    <n v="4500"/>
    <n v="2.5000000000000001E-2"/>
    <n v="9.3800000000000008"/>
    <n v="224.9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</r>
  <r>
    <n v="1"/>
    <d v="2020-05-01T00:00:00"/>
    <d v="2021-06-01T00:00:00"/>
    <n v="200267"/>
    <x v="5"/>
    <n v="4500"/>
    <n v="4500"/>
    <n v="2.5000000000000001E-2"/>
    <n v="9.3800000000000008"/>
    <n v="234.28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</r>
  <r>
    <n v="1"/>
    <d v="2020-05-01T00:00:00"/>
    <d v="2021-06-01T00:00:00"/>
    <n v="200267"/>
    <x v="6"/>
    <n v="4500"/>
    <n v="4500"/>
    <n v="2.5000000000000001E-2"/>
    <n v="9.3800000000000008"/>
    <n v="243.66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</r>
  <r>
    <n v="1"/>
    <d v="2020-05-01T00:00:00"/>
    <d v="2021-06-01T00:00:00"/>
    <n v="200267"/>
    <x v="7"/>
    <n v="4500"/>
    <n v="4500"/>
    <n v="2.5000000000000001E-2"/>
    <n v="9.3800000000000008"/>
    <n v="253.04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</r>
  <r>
    <n v="1"/>
    <d v="2020-05-01T00:00:00"/>
    <d v="2021-06-01T00:00:00"/>
    <n v="200267"/>
    <x v="8"/>
    <n v="4500"/>
    <n v="4500"/>
    <n v="2.5000000000000001E-2"/>
    <n v="9.3800000000000008"/>
    <n v="262.42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4500"/>
    <n v="0"/>
    <n v="0"/>
    <n v="0"/>
    <n v="0"/>
    <n v="0"/>
    <n v="0"/>
    <n v="0"/>
    <n v="9.3800000000000008"/>
  </r>
  <r>
    <n v="1"/>
    <d v="2020-05-01T00:00:00"/>
    <d v="2021-06-01T00:00:00"/>
    <n v="200267"/>
    <x v="9"/>
    <n v="18458.099999999999"/>
    <n v="18458.099999999999"/>
    <n v="2.5000000000000001E-2"/>
    <n v="38.450000000000003"/>
    <n v="300.87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</r>
  <r>
    <n v="1"/>
    <d v="2020-05-01T00:00:00"/>
    <d v="2021-06-01T00:00:00"/>
    <n v="200267"/>
    <x v="10"/>
    <n v="18458.099999999999"/>
    <n v="18458.099999999999"/>
    <n v="2.5000000000000001E-2"/>
    <n v="38.450000000000003"/>
    <n v="339.32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</r>
  <r>
    <n v="1"/>
    <d v="2020-05-01T00:00:00"/>
    <d v="2021-06-01T00:00:00"/>
    <n v="200267"/>
    <x v="11"/>
    <n v="18458.099999999999"/>
    <n v="18458.099999999999"/>
    <n v="2.5000000000000001E-2"/>
    <n v="38.450000000000003"/>
    <n v="377.77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</r>
  <r>
    <n v="1"/>
    <d v="2020-05-01T00:00:00"/>
    <d v="2021-06-01T00:00:00"/>
    <n v="200267"/>
    <x v="12"/>
    <n v="18458.099999999999"/>
    <n v="18458.099999999999"/>
    <n v="2.5000000000000001E-2"/>
    <n v="38.450000000000003"/>
    <n v="416.22"/>
    <n v="0"/>
    <n v="0"/>
    <n v="0"/>
    <n v="0"/>
    <n v="0"/>
    <n v="0"/>
    <n v="0"/>
    <n v="0"/>
    <n v="0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</r>
  <r>
    <n v="1"/>
    <d v="2020-05-01T00:00:00"/>
    <d v="2021-06-01T00:00:00"/>
    <n v="200267"/>
    <x v="13"/>
    <n v="18458.099999999999"/>
    <n v="18458.099999999999"/>
    <n v="2.5000000000000001E-2"/>
    <n v="38.450000000000003"/>
    <n v="238.52"/>
    <n v="0"/>
    <n v="0"/>
    <n v="0"/>
    <n v="0"/>
    <n v="0"/>
    <n v="0"/>
    <n v="0"/>
    <n v="0"/>
    <n v="-216.15"/>
    <n v="0"/>
    <n v="0"/>
    <s v="FN-3750-Struc&amp;Impr-FNFB"/>
    <x v="4"/>
    <n v="15"/>
    <s v="Nat Gas Distribution Plant"/>
    <s v="375-Structures and Improvements"/>
    <n v="0"/>
    <n v="0"/>
    <x v="3"/>
    <n v="0"/>
    <n v="0"/>
    <n v="0"/>
    <n v="18458.099999999999"/>
    <n v="0"/>
    <n v="0"/>
    <n v="0"/>
    <n v="0"/>
    <n v="0"/>
    <n v="0"/>
    <n v="0"/>
    <n v="38.450000000000003"/>
  </r>
  <r>
    <n v="1"/>
    <d v="2020-05-01T00:00:00"/>
    <d v="2021-06-01T00:00:00"/>
    <n v="200313"/>
    <x v="0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2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3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4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5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6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7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8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9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0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1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2"/>
    <n v="0"/>
    <n v="0"/>
    <n v="2.5000000000000001E-2"/>
    <n v="0"/>
    <n v="433021.85"/>
    <n v="0"/>
    <n v="0"/>
    <n v="0"/>
    <n v="0"/>
    <n v="0"/>
    <n v="0"/>
    <n v="0"/>
    <n v="0"/>
    <n v="0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13"/>
    <x v="13"/>
    <n v="0"/>
    <n v="0"/>
    <n v="2.5000000000000001E-2"/>
    <n v="0"/>
    <n v="237820.09"/>
    <n v="0"/>
    <n v="0"/>
    <n v="0"/>
    <n v="0"/>
    <n v="0"/>
    <n v="0"/>
    <n v="0"/>
    <n v="0"/>
    <n v="-195201.76"/>
    <n v="0"/>
    <n v="0"/>
    <s v="FN-3750-Struc&amp;Impr-FNSF"/>
    <x v="4"/>
    <n v="15"/>
    <s v="Nat Gas Distribution Plant"/>
    <s v="375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9"/>
    <x v="0"/>
    <n v="0"/>
    <n v="0"/>
    <n v="0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9"/>
    <x v="1"/>
    <n v="0"/>
    <n v="0"/>
    <n v="0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9"/>
    <x v="2"/>
    <n v="0"/>
    <n v="0"/>
    <n v="0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9"/>
    <x v="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4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5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6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7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8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9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10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11"/>
    <n v="0"/>
    <n v="0"/>
    <n v="1.8100000000000002E-2"/>
    <n v="0"/>
    <n v="-0.02"/>
    <n v="0"/>
    <n v="0"/>
    <n v="0"/>
    <n v="0"/>
    <n v="0"/>
    <n v="0"/>
    <n v="0"/>
    <n v="-5251414.2699999996"/>
    <n v="5251414.25"/>
    <n v="0"/>
    <n v="0"/>
    <s v="FN-3761-Mains PL"/>
    <x v="5"/>
    <n v="15"/>
    <s v="Nat Gas Distribution Plant"/>
    <s v="3761-Mains - Plastic"/>
    <n v="0"/>
    <n v="0"/>
    <x v="3"/>
    <n v="0"/>
    <n v="0.05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12"/>
    <n v="0"/>
    <n v="0"/>
    <n v="1.8100000000000002E-2"/>
    <n v="0"/>
    <n v="-0.02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.05"/>
    <n v="2.8999999999999998E-3"/>
    <n v="0"/>
    <n v="0"/>
    <n v="0"/>
    <n v="0"/>
    <n v="0"/>
    <n v="0"/>
    <n v="0"/>
    <n v="0"/>
    <n v="0"/>
  </r>
  <r>
    <n v="1"/>
    <d v="2020-05-01T00:00:00"/>
    <d v="2021-06-01T00:00:00"/>
    <n v="149"/>
    <x v="13"/>
    <n v="0"/>
    <n v="0"/>
    <n v="1.8100000000000002E-2"/>
    <n v="0"/>
    <n v="-0.02"/>
    <n v="0"/>
    <n v="0"/>
    <n v="0"/>
    <n v="0"/>
    <n v="0"/>
    <n v="0"/>
    <n v="0"/>
    <n v="0"/>
    <n v="0"/>
    <n v="0"/>
    <n v="0"/>
    <s v="FN-3761-Mains PL"/>
    <x v="5"/>
    <n v="15"/>
    <s v="Nat Gas Distribution Plant"/>
    <s v="3761-Mains - Plastic"/>
    <n v="0"/>
    <n v="0"/>
    <x v="3"/>
    <n v="0"/>
    <n v="0.05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22"/>
    <x v="0"/>
    <n v="64784721.149999999"/>
    <n v="64784721.149999999"/>
    <n v="1.8100000000000002E-2"/>
    <n v="97716.95"/>
    <n v="4282405.3899999997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656.31"/>
    <n v="150382.63"/>
    <n v="2.8999999999999998E-3"/>
    <n v="64784721.149999999"/>
    <n v="0"/>
    <n v="0"/>
    <n v="0"/>
    <n v="0"/>
    <n v="0"/>
    <n v="0"/>
    <n v="15656.31"/>
    <n v="97716.95"/>
  </r>
  <r>
    <n v="1"/>
    <d v="2020-05-01T00:00:00"/>
    <d v="2021-06-01T00:00:00"/>
    <n v="200222"/>
    <x v="1"/>
    <n v="64959602.990000002"/>
    <n v="64959602.990000002"/>
    <n v="1.8100000000000002E-2"/>
    <n v="97980.73"/>
    <n v="4380386.12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698.57"/>
    <n v="166081.20000000001"/>
    <n v="2.8999999999999998E-3"/>
    <n v="64959602.990000002"/>
    <n v="0"/>
    <n v="0"/>
    <n v="0"/>
    <n v="0"/>
    <n v="0"/>
    <n v="0"/>
    <n v="15698.57"/>
    <n v="97980.73"/>
  </r>
  <r>
    <n v="1"/>
    <d v="2020-05-01T00:00:00"/>
    <d v="2021-06-01T00:00:00"/>
    <n v="200222"/>
    <x v="2"/>
    <n v="65117465.079999998"/>
    <n v="65117465.079999998"/>
    <n v="1.8100000000000002E-2"/>
    <n v="98218.84"/>
    <n v="4478604.96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736.72"/>
    <n v="181817.92"/>
    <n v="2.8999999999999998E-3"/>
    <n v="65117465.079999998"/>
    <n v="0"/>
    <n v="0"/>
    <n v="0"/>
    <n v="0"/>
    <n v="0"/>
    <n v="0"/>
    <n v="15736.720000000001"/>
    <n v="98218.84"/>
  </r>
  <r>
    <n v="1"/>
    <d v="2020-05-01T00:00:00"/>
    <d v="2021-06-01T00:00:00"/>
    <n v="200222"/>
    <x v="3"/>
    <n v="65171128.210000001"/>
    <n v="65171128.210000001"/>
    <n v="1.8100000000000002E-2"/>
    <n v="98299.79"/>
    <n v="4576904.75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749.69"/>
    <n v="197567.61"/>
    <n v="2.8999999999999998E-3"/>
    <n v="65171128.210000001"/>
    <n v="0"/>
    <n v="0"/>
    <n v="0"/>
    <n v="0"/>
    <n v="0"/>
    <n v="0"/>
    <n v="15749.69"/>
    <n v="98299.790000000008"/>
  </r>
  <r>
    <n v="1"/>
    <d v="2020-05-01T00:00:00"/>
    <d v="2021-06-01T00:00:00"/>
    <n v="200222"/>
    <x v="4"/>
    <n v="65260934.969999999"/>
    <n v="65260934.969999999"/>
    <n v="1.8100000000000002E-2"/>
    <n v="98435.24"/>
    <n v="4675339.99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771.39"/>
    <n v="213339"/>
    <n v="2.8999999999999998E-3"/>
    <n v="65260934.969999999"/>
    <n v="0"/>
    <n v="0"/>
    <n v="0"/>
    <n v="0"/>
    <n v="0"/>
    <n v="0"/>
    <n v="15771.390000000001"/>
    <n v="98435.24"/>
  </r>
  <r>
    <n v="1"/>
    <d v="2020-05-01T00:00:00"/>
    <d v="2021-06-01T00:00:00"/>
    <n v="200222"/>
    <x v="5"/>
    <n v="65300806.539999999"/>
    <n v="65300806.539999999"/>
    <n v="1.8100000000000002E-2"/>
    <n v="98495.38"/>
    <n v="4773835.37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781.03"/>
    <n v="229120.03"/>
    <n v="2.8999999999999998E-3"/>
    <n v="65300806.539999999"/>
    <n v="0"/>
    <n v="0"/>
    <n v="0"/>
    <n v="0"/>
    <n v="0"/>
    <n v="0"/>
    <n v="15781.03"/>
    <n v="98495.38"/>
  </r>
  <r>
    <n v="1"/>
    <d v="2020-05-01T00:00:00"/>
    <d v="2021-06-01T00:00:00"/>
    <n v="200222"/>
    <x v="6"/>
    <n v="65383017.07"/>
    <n v="65383017.07"/>
    <n v="1.8100000000000002E-2"/>
    <n v="98619.38"/>
    <n v="4867507.74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-4947.01"/>
    <x v="3"/>
    <n v="15800.9"/>
    <n v="244920.93"/>
    <n v="2.8999999999999998E-3"/>
    <n v="65383017.07"/>
    <n v="0"/>
    <n v="0"/>
    <n v="0"/>
    <n v="0"/>
    <n v="0"/>
    <n v="0"/>
    <n v="15800.9"/>
    <n v="98619.38"/>
  </r>
  <r>
    <n v="1"/>
    <d v="2020-05-01T00:00:00"/>
    <d v="2021-06-01T00:00:00"/>
    <n v="200222"/>
    <x v="7"/>
    <n v="65435018.490000002"/>
    <n v="65435018.490000002"/>
    <n v="1.8100000000000002E-2"/>
    <n v="98697.82"/>
    <n v="4956382.16"/>
    <n v="0"/>
    <n v="-941.17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-9823.4"/>
    <x v="3"/>
    <n v="15813.46"/>
    <n v="259793.22"/>
    <n v="2.8999999999999998E-3"/>
    <n v="65435018.490000002"/>
    <n v="0"/>
    <n v="0"/>
    <n v="0"/>
    <n v="0"/>
    <n v="0"/>
    <n v="0"/>
    <n v="15813.460000000001"/>
    <n v="98697.82"/>
  </r>
  <r>
    <n v="1"/>
    <d v="2020-05-01T00:00:00"/>
    <d v="2021-06-01T00:00:00"/>
    <n v="200222"/>
    <x v="8"/>
    <n v="65500383.810000002"/>
    <n v="65500383.810000002"/>
    <n v="1.8100000000000002E-2"/>
    <n v="98796.41"/>
    <n v="5055178.57"/>
    <n v="0"/>
    <n v="-54.47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829.26"/>
    <n v="275568.01"/>
    <n v="2.8999999999999998E-3"/>
    <n v="65500383.810000002"/>
    <n v="0"/>
    <n v="0"/>
    <n v="0"/>
    <n v="0"/>
    <n v="0"/>
    <n v="0"/>
    <n v="15829.26"/>
    <n v="98796.41"/>
  </r>
  <r>
    <n v="1"/>
    <d v="2020-05-01T00:00:00"/>
    <d v="2021-06-01T00:00:00"/>
    <n v="200222"/>
    <x v="9"/>
    <n v="65562498.57"/>
    <n v="65562498.57"/>
    <n v="1.8100000000000002E-2"/>
    <n v="98890.1"/>
    <n v="5154068.67"/>
    <n v="0"/>
    <n v="0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15844.27"/>
    <n v="291412.28000000003"/>
    <n v="2.8999999999999998E-3"/>
    <n v="65562498.57"/>
    <n v="0"/>
    <n v="0"/>
    <n v="0"/>
    <n v="0"/>
    <n v="0"/>
    <n v="0"/>
    <n v="15844.27"/>
    <n v="98890.1"/>
  </r>
  <r>
    <n v="1"/>
    <d v="2020-05-01T00:00:00"/>
    <d v="2021-06-01T00:00:00"/>
    <n v="200222"/>
    <x v="10"/>
    <n v="65764543.490000002"/>
    <n v="65764543.490000002"/>
    <n v="1.8100000000000002E-2"/>
    <n v="99194.85"/>
    <n v="5251414.25"/>
    <n v="0"/>
    <n v="-520.79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-1849.27"/>
    <x v="3"/>
    <n v="15893.1"/>
    <n v="306784.59000000003"/>
    <n v="2.8999999999999998E-3"/>
    <n v="65764543.490000002"/>
    <n v="0"/>
    <n v="0"/>
    <n v="0"/>
    <n v="0"/>
    <n v="0"/>
    <n v="0"/>
    <n v="15893.1"/>
    <n v="99194.85"/>
  </r>
  <r>
    <n v="1"/>
    <d v="2020-05-01T00:00:00"/>
    <d v="2021-06-01T00:00:00"/>
    <n v="200222"/>
    <x v="11"/>
    <n v="66244015.759999998"/>
    <n v="66244015.759999998"/>
    <n v="1.8100000000000002E-2"/>
    <n v="99918.06"/>
    <n v="1608521.84"/>
    <n v="0"/>
    <n v="-184.51"/>
    <n v="0"/>
    <n v="0"/>
    <n v="0"/>
    <n v="0"/>
    <n v="0"/>
    <n v="-5251414.25"/>
    <n v="1508603.78"/>
    <n v="0"/>
    <n v="0"/>
    <s v="FN-3761-Mains PL-FNCF"/>
    <x v="5"/>
    <n v="15"/>
    <s v="Nat Gas Distribution Plant"/>
    <s v="3761-Mains - Plastic"/>
    <n v="0"/>
    <n v="0"/>
    <x v="3"/>
    <n v="16008.97"/>
    <n v="103956.25"/>
    <n v="2.8999999999999998E-3"/>
    <n v="66244015.759999998"/>
    <n v="0"/>
    <n v="0"/>
    <n v="0"/>
    <n v="0"/>
    <n v="0"/>
    <n v="0"/>
    <n v="16008.970000000001"/>
    <n v="99918.06"/>
  </r>
  <r>
    <n v="1"/>
    <d v="2020-05-01T00:00:00"/>
    <d v="2021-06-01T00:00:00"/>
    <n v="200222"/>
    <x v="12"/>
    <n v="20899546.390000001"/>
    <n v="20899546.390000001"/>
    <n v="1.8100000000000002E-2"/>
    <n v="31523.48"/>
    <n v="1640045.32"/>
    <n v="0"/>
    <n v="-105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5050.72"/>
    <n v="108901.97"/>
    <n v="2.8999999999999998E-3"/>
    <n v="20899546.390000001"/>
    <n v="0"/>
    <n v="0"/>
    <n v="0"/>
    <n v="0"/>
    <n v="0"/>
    <n v="0"/>
    <n v="5050.72"/>
    <n v="31523.48"/>
  </r>
  <r>
    <n v="1"/>
    <d v="2020-05-01T00:00:00"/>
    <d v="2021-06-01T00:00:00"/>
    <n v="200222"/>
    <x v="13"/>
    <n v="21109546.969999999"/>
    <n v="21109546.969999999"/>
    <n v="1.8100000000000002E-2"/>
    <n v="31840.23"/>
    <n v="1671885.55"/>
    <n v="0"/>
    <n v="-632.46"/>
    <n v="0"/>
    <n v="0"/>
    <n v="0"/>
    <n v="0"/>
    <n v="0"/>
    <n v="0"/>
    <n v="0"/>
    <n v="0"/>
    <n v="0"/>
    <s v="FN-3761-Mains PL-FNCF"/>
    <x v="5"/>
    <n v="15"/>
    <s v="Nat Gas Distribution Plant"/>
    <s v="3761-Mains - Plastic"/>
    <n v="0"/>
    <n v="0"/>
    <x v="3"/>
    <n v="5101.47"/>
    <n v="113370.98"/>
    <n v="2.8999999999999998E-3"/>
    <n v="21109546.969999999"/>
    <n v="0"/>
    <n v="0"/>
    <n v="0"/>
    <n v="0"/>
    <n v="0"/>
    <n v="0"/>
    <n v="5101.47"/>
    <n v="31840.23"/>
  </r>
  <r>
    <n v="1"/>
    <d v="2020-05-01T00:00:00"/>
    <d v="2021-06-01T00:00:00"/>
    <n v="200268"/>
    <x v="0"/>
    <n v="6522906.8499999996"/>
    <n v="6522906.8499999996"/>
    <n v="1.8100000000000002E-2"/>
    <n v="9838.7199999999993"/>
    <n v="699412.47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576.37"/>
    <n v="105749.51"/>
    <n v="2.8999999999999998E-3"/>
    <n v="6522906.8499999996"/>
    <n v="0"/>
    <n v="0"/>
    <n v="0"/>
    <n v="0"/>
    <n v="0"/>
    <n v="0"/>
    <n v="1576.3700000000001"/>
    <n v="9838.7199999999993"/>
  </r>
  <r>
    <n v="1"/>
    <d v="2020-05-01T00:00:00"/>
    <d v="2021-06-01T00:00:00"/>
    <n v="200268"/>
    <x v="1"/>
    <n v="6559273.5700000003"/>
    <n v="6559273.5700000003"/>
    <n v="1.8100000000000002E-2"/>
    <n v="9893.57"/>
    <n v="709306.04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585.16"/>
    <n v="107334.67"/>
    <n v="2.8999999999999998E-3"/>
    <n v="6559273.5700000003"/>
    <n v="0"/>
    <n v="0"/>
    <n v="0"/>
    <n v="0"/>
    <n v="0"/>
    <n v="0"/>
    <n v="1585.16"/>
    <n v="9893.57"/>
  </r>
  <r>
    <n v="1"/>
    <d v="2020-05-01T00:00:00"/>
    <d v="2021-06-01T00:00:00"/>
    <n v="200268"/>
    <x v="2"/>
    <n v="6569349.0099999998"/>
    <n v="6569349.0099999998"/>
    <n v="1.8100000000000002E-2"/>
    <n v="9908.77"/>
    <n v="719214.81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587.59"/>
    <n v="108922.26"/>
    <n v="2.8999999999999998E-3"/>
    <n v="6569349.0099999998"/>
    <n v="0"/>
    <n v="0"/>
    <n v="0"/>
    <n v="0"/>
    <n v="0"/>
    <n v="0"/>
    <n v="1587.5900000000001"/>
    <n v="9908.77"/>
  </r>
  <r>
    <n v="1"/>
    <d v="2020-05-01T00:00:00"/>
    <d v="2021-06-01T00:00:00"/>
    <n v="200268"/>
    <x v="3"/>
    <n v="6589705.21"/>
    <n v="6589705.21"/>
    <n v="1.8100000000000002E-2"/>
    <n v="9939.4699999999993"/>
    <n v="729154.28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592.51"/>
    <n v="110514.77"/>
    <n v="2.8999999999999998E-3"/>
    <n v="6589705.21"/>
    <n v="0"/>
    <n v="0"/>
    <n v="0"/>
    <n v="0"/>
    <n v="0"/>
    <n v="0"/>
    <n v="1592.51"/>
    <n v="9939.4699999999993"/>
  </r>
  <r>
    <n v="1"/>
    <d v="2020-05-01T00:00:00"/>
    <d v="2021-06-01T00:00:00"/>
    <n v="200268"/>
    <x v="4"/>
    <n v="6664161.5599999996"/>
    <n v="6664161.5599999996"/>
    <n v="1.8100000000000002E-2"/>
    <n v="10051.780000000001"/>
    <n v="739206.06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10.51"/>
    <n v="112125.28"/>
    <n v="2.8999999999999998E-3"/>
    <n v="6664161.5599999996"/>
    <n v="0"/>
    <n v="0"/>
    <n v="0"/>
    <n v="0"/>
    <n v="0"/>
    <n v="0"/>
    <n v="1610.51"/>
    <n v="10051.780000000001"/>
  </r>
  <r>
    <n v="1"/>
    <d v="2020-05-01T00:00:00"/>
    <d v="2021-06-01T00:00:00"/>
    <n v="200268"/>
    <x v="5"/>
    <n v="6664161.5599999996"/>
    <n v="6664161.5599999996"/>
    <n v="1.8100000000000002E-2"/>
    <n v="10051.780000000001"/>
    <n v="749257.84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10.51"/>
    <n v="113735.79"/>
    <n v="2.8999999999999998E-3"/>
    <n v="6664161.5599999996"/>
    <n v="0"/>
    <n v="0"/>
    <n v="0"/>
    <n v="0"/>
    <n v="0"/>
    <n v="0"/>
    <n v="1610.51"/>
    <n v="10051.780000000001"/>
  </r>
  <r>
    <n v="1"/>
    <d v="2020-05-01T00:00:00"/>
    <d v="2021-06-01T00:00:00"/>
    <n v="200268"/>
    <x v="6"/>
    <n v="6664161.5599999996"/>
    <n v="6664161.5599999996"/>
    <n v="1.8100000000000002E-2"/>
    <n v="10051.780000000001"/>
    <n v="759309.62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10.51"/>
    <n v="115346.3"/>
    <n v="2.8999999999999998E-3"/>
    <n v="6664161.5599999996"/>
    <n v="0"/>
    <n v="0"/>
    <n v="0"/>
    <n v="0"/>
    <n v="0"/>
    <n v="0"/>
    <n v="1610.51"/>
    <n v="10051.780000000001"/>
  </r>
  <r>
    <n v="1"/>
    <d v="2020-05-01T00:00:00"/>
    <d v="2021-06-01T00:00:00"/>
    <n v="200268"/>
    <x v="7"/>
    <n v="6664161.5599999996"/>
    <n v="6664161.5599999996"/>
    <n v="1.8100000000000002E-2"/>
    <n v="10051.780000000001"/>
    <n v="769361.4"/>
    <n v="0"/>
    <n v="-2962.5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10.51"/>
    <n v="113994.31"/>
    <n v="2.8999999999999998E-3"/>
    <n v="6664161.5599999996"/>
    <n v="0"/>
    <n v="0"/>
    <n v="0"/>
    <n v="0"/>
    <n v="0"/>
    <n v="0"/>
    <n v="1610.51"/>
    <n v="10051.780000000001"/>
  </r>
  <r>
    <n v="1"/>
    <d v="2020-05-01T00:00:00"/>
    <d v="2021-06-01T00:00:00"/>
    <n v="200268"/>
    <x v="8"/>
    <n v="6856529.8799999999"/>
    <n v="6856529.8799999999"/>
    <n v="1.8100000000000002E-2"/>
    <n v="10341.93"/>
    <n v="779703.33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56.99"/>
    <n v="115651.3"/>
    <n v="2.8999999999999998E-3"/>
    <n v="6856529.8799999999"/>
    <n v="0"/>
    <n v="0"/>
    <n v="0"/>
    <n v="0"/>
    <n v="0"/>
    <n v="0"/>
    <n v="1656.99"/>
    <n v="10341.93"/>
  </r>
  <r>
    <n v="1"/>
    <d v="2020-05-01T00:00:00"/>
    <d v="2021-06-01T00:00:00"/>
    <n v="200268"/>
    <x v="9"/>
    <n v="6856529.8799999999"/>
    <n v="6856529.8799999999"/>
    <n v="1.8100000000000002E-2"/>
    <n v="10341.93"/>
    <n v="790045.26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56.99"/>
    <n v="117308.29"/>
    <n v="2.8999999999999998E-3"/>
    <n v="6856529.8799999999"/>
    <n v="0"/>
    <n v="0"/>
    <n v="0"/>
    <n v="0"/>
    <n v="0"/>
    <n v="0"/>
    <n v="1656.99"/>
    <n v="10341.93"/>
  </r>
  <r>
    <n v="1"/>
    <d v="2020-05-01T00:00:00"/>
    <d v="2021-06-01T00:00:00"/>
    <n v="200268"/>
    <x v="10"/>
    <n v="6856529.8799999999"/>
    <n v="6856529.8799999999"/>
    <n v="1.8100000000000002E-2"/>
    <n v="10341.93"/>
    <n v="800387.19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56.99"/>
    <n v="118965.28"/>
    <n v="2.8999999999999998E-3"/>
    <n v="6856529.8799999999"/>
    <n v="0"/>
    <n v="0"/>
    <n v="0"/>
    <n v="0"/>
    <n v="0"/>
    <n v="0"/>
    <n v="1656.99"/>
    <n v="10341.93"/>
  </r>
  <r>
    <n v="1"/>
    <d v="2020-05-01T00:00:00"/>
    <d v="2021-06-01T00:00:00"/>
    <n v="200268"/>
    <x v="11"/>
    <n v="6856529.8799999999"/>
    <n v="6856529.8799999999"/>
    <n v="1.8100000000000002E-2"/>
    <n v="10341.93"/>
    <n v="810755.14"/>
    <n v="0"/>
    <n v="0"/>
    <n v="0"/>
    <n v="0"/>
    <n v="0"/>
    <n v="0"/>
    <n v="0"/>
    <n v="0"/>
    <n v="26.02"/>
    <n v="0"/>
    <n v="0"/>
    <s v="FN-3761-Mains PL-FNFB"/>
    <x v="5"/>
    <n v="15"/>
    <s v="Nat Gas Distribution Plant"/>
    <s v="3761-Mains - Plastic"/>
    <n v="0"/>
    <n v="0"/>
    <x v="3"/>
    <n v="1656.99"/>
    <n v="120623.79"/>
    <n v="2.8999999999999998E-3"/>
    <n v="6856529.8799999999"/>
    <n v="0"/>
    <n v="0"/>
    <n v="0"/>
    <n v="0"/>
    <n v="0"/>
    <n v="0"/>
    <n v="1656.99"/>
    <n v="10341.93"/>
  </r>
  <r>
    <n v="1"/>
    <d v="2020-05-01T00:00:00"/>
    <d v="2021-06-01T00:00:00"/>
    <n v="200268"/>
    <x v="12"/>
    <n v="6873215.9100000001"/>
    <n v="6873215.9100000001"/>
    <n v="1.8100000000000002E-2"/>
    <n v="10367.1"/>
    <n v="821122.24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61.03"/>
    <n v="122284.82"/>
    <n v="2.8999999999999998E-3"/>
    <n v="6873215.9100000001"/>
    <n v="0"/>
    <n v="0"/>
    <n v="0"/>
    <n v="0"/>
    <n v="0"/>
    <n v="0"/>
    <n v="1661.03"/>
    <n v="10367.1"/>
  </r>
  <r>
    <n v="1"/>
    <d v="2020-05-01T00:00:00"/>
    <d v="2021-06-01T00:00:00"/>
    <n v="200268"/>
    <x v="13"/>
    <n v="6940599.4500000002"/>
    <n v="6940599.4500000002"/>
    <n v="1.8100000000000002E-2"/>
    <n v="10468.74"/>
    <n v="831590.98"/>
    <n v="0"/>
    <n v="0"/>
    <n v="0"/>
    <n v="0"/>
    <n v="0"/>
    <n v="0"/>
    <n v="0"/>
    <n v="0"/>
    <n v="0"/>
    <n v="0"/>
    <n v="0"/>
    <s v="FN-3761-Mains PL-FNFB"/>
    <x v="5"/>
    <n v="15"/>
    <s v="Nat Gas Distribution Plant"/>
    <s v="3761-Mains - Plastic"/>
    <n v="0"/>
    <n v="0"/>
    <x v="3"/>
    <n v="1677.31"/>
    <n v="123962.13"/>
    <n v="2.8999999999999998E-3"/>
    <n v="6940599.4500000002"/>
    <n v="0"/>
    <n v="0"/>
    <n v="0"/>
    <n v="0"/>
    <n v="0"/>
    <n v="0"/>
    <n v="1677.31"/>
    <n v="10468.74"/>
  </r>
  <r>
    <n v="1"/>
    <d v="2020-05-01T00:00:00"/>
    <d v="2021-06-01T00:00:00"/>
    <n v="200314"/>
    <x v="0"/>
    <n v="0"/>
    <n v="0"/>
    <n v="1.8100000000000002E-2"/>
    <n v="0"/>
    <n v="10315236.99"/>
    <n v="0"/>
    <n v="0"/>
    <n v="0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0"/>
    <n v="1221721.1200000001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314"/>
    <x v="1"/>
    <n v="395740.82"/>
    <n v="395740.82"/>
    <n v="1.8100000000000002E-2"/>
    <n v="596.91"/>
    <n v="10315236.99"/>
    <n v="0"/>
    <n v="0"/>
    <n v="-596.91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95.64"/>
    <n v="1221816.76"/>
    <n v="2.8999999999999998E-3"/>
    <n v="395740.82"/>
    <n v="0"/>
    <n v="0"/>
    <n v="0"/>
    <n v="0"/>
    <n v="0"/>
    <n v="0"/>
    <n v="95.64"/>
    <n v="0"/>
  </r>
  <r>
    <n v="1"/>
    <d v="2020-05-01T00:00:00"/>
    <d v="2021-06-01T00:00:00"/>
    <n v="200314"/>
    <x v="2"/>
    <n v="-25496.43"/>
    <n v="-25496.43"/>
    <n v="1.8100000000000002E-2"/>
    <n v="-38.46"/>
    <n v="10315198.529999999"/>
    <n v="0"/>
    <n v="0"/>
    <n v="0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-6.16"/>
    <n v="1221810.6000000001"/>
    <n v="2.8999999999999998E-3"/>
    <n v="-25496.43"/>
    <n v="0"/>
    <n v="0"/>
    <n v="0"/>
    <n v="0"/>
    <n v="0"/>
    <n v="0"/>
    <n v="-6.16"/>
    <n v="-38.46"/>
  </r>
  <r>
    <n v="1"/>
    <d v="2020-05-01T00:00:00"/>
    <d v="2021-06-01T00:00:00"/>
    <n v="200314"/>
    <x v="3"/>
    <n v="686296.8"/>
    <n v="686296.8"/>
    <n v="1.8100000000000002E-2"/>
    <n v="1035.1600000000001"/>
    <n v="10315198.529999999"/>
    <n v="0"/>
    <n v="0"/>
    <n v="-1035.1600000000001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165.86"/>
    <n v="1221976.46"/>
    <n v="2.8999999999999998E-3"/>
    <n v="686296.8"/>
    <n v="0"/>
    <n v="0"/>
    <n v="0"/>
    <n v="0"/>
    <n v="0"/>
    <n v="0"/>
    <n v="165.86"/>
    <n v="0"/>
  </r>
  <r>
    <n v="1"/>
    <d v="2020-05-01T00:00:00"/>
    <d v="2021-06-01T00:00:00"/>
    <n v="200314"/>
    <x v="4"/>
    <n v="956404.19"/>
    <n v="956404.19"/>
    <n v="1.8100000000000002E-2"/>
    <n v="1442.58"/>
    <n v="10315198.529999999"/>
    <n v="0"/>
    <n v="0"/>
    <n v="-1442.58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231.13"/>
    <n v="1222207.5900000001"/>
    <n v="2.8999999999999998E-3"/>
    <n v="956404.19"/>
    <n v="0"/>
    <n v="0"/>
    <n v="0"/>
    <n v="0"/>
    <n v="0"/>
    <n v="0"/>
    <n v="231.13"/>
    <n v="0"/>
  </r>
  <r>
    <n v="1"/>
    <d v="2020-05-01T00:00:00"/>
    <d v="2021-06-01T00:00:00"/>
    <n v="200314"/>
    <x v="5"/>
    <n v="1824588.21"/>
    <n v="1824588.21"/>
    <n v="1.8100000000000002E-2"/>
    <n v="2752.09"/>
    <n v="10315198.529999999"/>
    <n v="0"/>
    <n v="0"/>
    <n v="-2752.09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440.94"/>
    <n v="1222648.53"/>
    <n v="2.8999999999999998E-3"/>
    <n v="1824588.21"/>
    <n v="0"/>
    <n v="0"/>
    <n v="0"/>
    <n v="0"/>
    <n v="0"/>
    <n v="0"/>
    <n v="440.94"/>
    <n v="0"/>
  </r>
  <r>
    <n v="1"/>
    <d v="2020-05-01T00:00:00"/>
    <d v="2021-06-01T00:00:00"/>
    <n v="200314"/>
    <x v="6"/>
    <n v="1620079.19"/>
    <n v="1620079.19"/>
    <n v="1.8100000000000002E-2"/>
    <n v="2443.62"/>
    <n v="10315198.529999999"/>
    <n v="0"/>
    <n v="0"/>
    <n v="-2443.62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391.52"/>
    <n v="1223040.05"/>
    <n v="2.8999999999999998E-3"/>
    <n v="1620079.19"/>
    <n v="0"/>
    <n v="0"/>
    <n v="0"/>
    <n v="0"/>
    <n v="0"/>
    <n v="0"/>
    <n v="391.52"/>
    <n v="0"/>
  </r>
  <r>
    <n v="1"/>
    <d v="2020-05-01T00:00:00"/>
    <d v="2021-06-01T00:00:00"/>
    <n v="200314"/>
    <x v="7"/>
    <n v="1767568.04"/>
    <n v="1767568.04"/>
    <n v="1.8100000000000002E-2"/>
    <n v="2666.08"/>
    <n v="10315198.529999999"/>
    <n v="0"/>
    <n v="-2020.59"/>
    <n v="-2666.08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427.16"/>
    <n v="1221446.6200000001"/>
    <n v="2.8999999999999998E-3"/>
    <n v="1767568.04"/>
    <n v="0"/>
    <n v="0"/>
    <n v="0"/>
    <n v="0"/>
    <n v="0"/>
    <n v="0"/>
    <n v="427.16"/>
    <n v="0"/>
  </r>
  <r>
    <n v="1"/>
    <d v="2020-05-01T00:00:00"/>
    <d v="2021-06-01T00:00:00"/>
    <n v="200314"/>
    <x v="8"/>
    <n v="2546715.3199999998"/>
    <n v="2546715.3199999998"/>
    <n v="1.8100000000000002E-2"/>
    <n v="3841.3"/>
    <n v="10315198.529999999"/>
    <n v="0"/>
    <n v="-1324.65"/>
    <n v="-3841.3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615.46"/>
    <n v="1220737.43"/>
    <n v="2.8999999999999998E-3"/>
    <n v="2546715.3199999998"/>
    <n v="0"/>
    <n v="0"/>
    <n v="0"/>
    <n v="0"/>
    <n v="0"/>
    <n v="0"/>
    <n v="615.46"/>
    <n v="0"/>
  </r>
  <r>
    <n v="1"/>
    <d v="2020-05-01T00:00:00"/>
    <d v="2021-06-01T00:00:00"/>
    <n v="200314"/>
    <x v="9"/>
    <n v="3113423.62"/>
    <n v="3113423.62"/>
    <n v="1.8100000000000002E-2"/>
    <n v="4696.08"/>
    <n v="10315198.529999999"/>
    <n v="0"/>
    <n v="0"/>
    <n v="-4696.08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752.41"/>
    <n v="1221489.8400000001"/>
    <n v="2.8999999999999998E-3"/>
    <n v="3113423.62"/>
    <n v="0"/>
    <n v="0"/>
    <n v="0"/>
    <n v="0"/>
    <n v="0"/>
    <n v="0"/>
    <n v="752.41"/>
    <n v="0"/>
  </r>
  <r>
    <n v="1"/>
    <d v="2020-05-01T00:00:00"/>
    <d v="2021-06-01T00:00:00"/>
    <n v="200314"/>
    <x v="10"/>
    <n v="3207968.12"/>
    <n v="3207968.12"/>
    <n v="1.8100000000000002E-2"/>
    <n v="4838.6899999999996"/>
    <n v="10328574.6"/>
    <n v="13376.07"/>
    <n v="-2.15"/>
    <n v="-4838.6899999999996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775.26"/>
    <n v="1222262.95"/>
    <n v="2.8999999999999998E-3"/>
    <n v="3207968.12"/>
    <n v="0"/>
    <n v="0"/>
    <n v="0"/>
    <n v="0"/>
    <n v="0"/>
    <n v="0"/>
    <n v="775.26"/>
    <n v="13376.07"/>
  </r>
  <r>
    <n v="1"/>
    <d v="2020-05-01T00:00:00"/>
    <d v="2021-06-01T00:00:00"/>
    <n v="200314"/>
    <x v="11"/>
    <n v="3511544.12"/>
    <n v="3511544.12"/>
    <n v="1.8100000000000002E-2"/>
    <n v="5296.58"/>
    <n v="14076655.65"/>
    <n v="0"/>
    <n v="-5355.49"/>
    <n v="0"/>
    <n v="0"/>
    <n v="0"/>
    <n v="0"/>
    <n v="0"/>
    <n v="0"/>
    <n v="3742784.47"/>
    <n v="0"/>
    <n v="0"/>
    <s v="FN-3761-Mains PL-FNSF"/>
    <x v="5"/>
    <n v="15"/>
    <s v="Nat Gas Distribution Plant"/>
    <s v="3761-Mains - Plastic"/>
    <n v="0"/>
    <n v="0"/>
    <x v="3"/>
    <n v="848.62"/>
    <n v="1436407.31"/>
    <n v="2.8999999999999998E-3"/>
    <n v="3511544.12"/>
    <n v="0"/>
    <n v="0"/>
    <n v="0"/>
    <n v="0"/>
    <n v="0"/>
    <n v="0"/>
    <n v="848.62"/>
    <n v="5296.58"/>
  </r>
  <r>
    <n v="1"/>
    <d v="2020-05-01T00:00:00"/>
    <d v="2021-06-01T00:00:00"/>
    <n v="200314"/>
    <x v="12"/>
    <n v="49037137.609999999"/>
    <n v="49037137.609999999"/>
    <n v="1.8100000000000002E-2"/>
    <n v="73964.350000000006"/>
    <n v="14150620"/>
    <n v="0"/>
    <n v="8157.9"/>
    <n v="0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0"/>
    <x v="3"/>
    <n v="11850.64"/>
    <n v="1456415.85"/>
    <n v="2.8999999999999998E-3"/>
    <n v="49037137.609999999"/>
    <n v="0"/>
    <n v="0"/>
    <n v="0"/>
    <n v="0"/>
    <n v="0"/>
    <n v="0"/>
    <n v="11850.64"/>
    <n v="73964.350000000006"/>
  </r>
  <r>
    <n v="1"/>
    <d v="2020-05-01T00:00:00"/>
    <d v="2021-06-01T00:00:00"/>
    <n v="200314"/>
    <x v="13"/>
    <n v="49241222.090000004"/>
    <n v="49241222.090000004"/>
    <n v="1.8100000000000002E-2"/>
    <n v="74272.179999999993"/>
    <n v="14224020.029999999"/>
    <n v="0"/>
    <n v="-4650.5200000000004"/>
    <n v="0"/>
    <n v="0"/>
    <n v="0"/>
    <n v="0"/>
    <n v="0"/>
    <n v="0"/>
    <n v="0"/>
    <n v="0"/>
    <n v="0"/>
    <s v="FN-3761-Mains PL-FNSF"/>
    <x v="5"/>
    <n v="15"/>
    <s v="Nat Gas Distribution Plant"/>
    <s v="3761-Mains - Plastic"/>
    <n v="0"/>
    <n v="-872.15"/>
    <x v="3"/>
    <n v="11899.96"/>
    <n v="1463665.29"/>
    <n v="2.8999999999999998E-3"/>
    <n v="49241222.090000004"/>
    <n v="0"/>
    <n v="0"/>
    <n v="0"/>
    <n v="0"/>
    <n v="0"/>
    <n v="0"/>
    <n v="11899.960000000001"/>
    <n v="74272.180000000008"/>
  </r>
  <r>
    <n v="1"/>
    <d v="2020-05-01T00:00:00"/>
    <d v="2021-06-01T00:00:00"/>
    <n v="150"/>
    <x v="0"/>
    <n v="0"/>
    <n v="0"/>
    <n v="0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0"/>
    <x v="1"/>
    <n v="0"/>
    <n v="0"/>
    <n v="0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0"/>
    <x v="2"/>
    <n v="0"/>
    <n v="0"/>
    <n v="0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0"/>
    <x v="3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4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5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6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7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8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9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10"/>
    <n v="0"/>
    <n v="0"/>
    <n v="1.719E-2"/>
    <n v="0"/>
    <n v="0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0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11"/>
    <n v="0"/>
    <n v="0"/>
    <n v="1.719E-2"/>
    <n v="0"/>
    <n v="-0.01"/>
    <n v="0"/>
    <n v="0"/>
    <n v="0"/>
    <n v="0"/>
    <n v="0"/>
    <n v="0"/>
    <n v="0"/>
    <n v="-4706147.8499999996"/>
    <n v="4706147.84"/>
    <n v="0"/>
    <n v="0"/>
    <s v="FN-3762-Mains ST"/>
    <x v="6"/>
    <n v="15"/>
    <s v="Nat Gas Distribution Plant"/>
    <s v="3762-Mains - Other"/>
    <n v="0"/>
    <n v="0"/>
    <x v="3"/>
    <n v="0"/>
    <n v="-0.03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12"/>
    <n v="0"/>
    <n v="0"/>
    <n v="1.719E-2"/>
    <n v="0"/>
    <n v="-0.01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-0.03"/>
    <n v="4.81E-3"/>
    <n v="0"/>
    <n v="0"/>
    <n v="0"/>
    <n v="0"/>
    <n v="0"/>
    <n v="0"/>
    <n v="0"/>
    <n v="0"/>
    <n v="0"/>
  </r>
  <r>
    <n v="1"/>
    <d v="2020-05-01T00:00:00"/>
    <d v="2021-06-01T00:00:00"/>
    <n v="150"/>
    <x v="13"/>
    <n v="0"/>
    <n v="0"/>
    <n v="1.719E-2"/>
    <n v="0"/>
    <n v="-0.01"/>
    <n v="0"/>
    <n v="0"/>
    <n v="0"/>
    <n v="0"/>
    <n v="0"/>
    <n v="0"/>
    <n v="0"/>
    <n v="0"/>
    <n v="0"/>
    <n v="0"/>
    <n v="0"/>
    <s v="FN-3762-Mains ST"/>
    <x v="6"/>
    <n v="15"/>
    <s v="Nat Gas Distribution Plant"/>
    <s v="3762-Mains - Other"/>
    <n v="0"/>
    <n v="0"/>
    <x v="3"/>
    <n v="0"/>
    <n v="-0.03"/>
    <n v="4.81E-3"/>
    <n v="0"/>
    <n v="0"/>
    <n v="0"/>
    <n v="0"/>
    <n v="0"/>
    <n v="0"/>
    <n v="0"/>
    <n v="0"/>
    <n v="0"/>
  </r>
  <r>
    <n v="1"/>
    <d v="2020-05-01T00:00:00"/>
    <d v="2021-06-01T00:00:00"/>
    <n v="200223"/>
    <x v="0"/>
    <n v="35421370.469999999"/>
    <n v="35421370.469999999"/>
    <n v="1.719E-2"/>
    <n v="50741.11"/>
    <n v="4262490.37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198.07"/>
    <n v="828304.63"/>
    <n v="4.81E-3"/>
    <n v="35421370.469999999"/>
    <n v="0"/>
    <n v="0"/>
    <n v="0"/>
    <n v="0"/>
    <n v="0"/>
    <n v="0"/>
    <n v="14198.07"/>
    <n v="50741.11"/>
  </r>
  <r>
    <n v="1"/>
    <d v="2020-05-01T00:00:00"/>
    <d v="2021-06-01T00:00:00"/>
    <n v="200223"/>
    <x v="1"/>
    <n v="35437345.140000001"/>
    <n v="35437345.140000001"/>
    <n v="1.719E-2"/>
    <n v="50764"/>
    <n v="4313254.37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4.47"/>
    <n v="842509.1"/>
    <n v="4.81E-3"/>
    <n v="35437345.140000001"/>
    <n v="0"/>
    <n v="0"/>
    <n v="0"/>
    <n v="0"/>
    <n v="0"/>
    <n v="0"/>
    <n v="14204.470000000001"/>
    <n v="50764"/>
  </r>
  <r>
    <n v="1"/>
    <d v="2020-05-01T00:00:00"/>
    <d v="2021-06-01T00:00:00"/>
    <n v="200223"/>
    <x v="2"/>
    <n v="35442091.520000003"/>
    <n v="35442091.520000003"/>
    <n v="1.719E-2"/>
    <n v="50770.8"/>
    <n v="4364025.17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6.37"/>
    <n v="856715.47"/>
    <n v="4.81E-3"/>
    <n v="35442091.520000003"/>
    <n v="0"/>
    <n v="0"/>
    <n v="0"/>
    <n v="0"/>
    <n v="0"/>
    <n v="0"/>
    <n v="14206.37"/>
    <n v="50770.8"/>
  </r>
  <r>
    <n v="1"/>
    <d v="2020-05-01T00:00:00"/>
    <d v="2021-06-01T00:00:00"/>
    <n v="200223"/>
    <x v="3"/>
    <n v="35443061.57"/>
    <n v="35443061.57"/>
    <n v="1.719E-2"/>
    <n v="50772.19"/>
    <n v="4414797.3600000003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6.76"/>
    <n v="870922.23"/>
    <n v="4.81E-3"/>
    <n v="35443061.57"/>
    <n v="0"/>
    <n v="0"/>
    <n v="0"/>
    <n v="0"/>
    <n v="0"/>
    <n v="0"/>
    <n v="14206.76"/>
    <n v="50772.19"/>
  </r>
  <r>
    <n v="1"/>
    <d v="2020-05-01T00:00:00"/>
    <d v="2021-06-01T00:00:00"/>
    <n v="200223"/>
    <x v="4"/>
    <n v="35443061.57"/>
    <n v="35443061.57"/>
    <n v="1.719E-2"/>
    <n v="50772.19"/>
    <n v="4465569.55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6.76"/>
    <n v="885128.99"/>
    <n v="4.81E-3"/>
    <n v="35443061.57"/>
    <n v="0"/>
    <n v="0"/>
    <n v="0"/>
    <n v="0"/>
    <n v="0"/>
    <n v="0"/>
    <n v="14206.76"/>
    <n v="50772.19"/>
  </r>
  <r>
    <n v="1"/>
    <d v="2020-05-01T00:00:00"/>
    <d v="2021-06-01T00:00:00"/>
    <n v="200223"/>
    <x v="5"/>
    <n v="35443061.57"/>
    <n v="35443061.57"/>
    <n v="1.719E-2"/>
    <n v="50772.19"/>
    <n v="4516341.74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6.76"/>
    <n v="899335.75"/>
    <n v="4.81E-3"/>
    <n v="35443061.57"/>
    <n v="0"/>
    <n v="0"/>
    <n v="0"/>
    <n v="0"/>
    <n v="0"/>
    <n v="0"/>
    <n v="14206.76"/>
    <n v="50772.19"/>
  </r>
  <r>
    <n v="1"/>
    <d v="2020-05-01T00:00:00"/>
    <d v="2021-06-01T00:00:00"/>
    <n v="200223"/>
    <x v="6"/>
    <n v="35443061.57"/>
    <n v="35443061.57"/>
    <n v="1.719E-2"/>
    <n v="50772.19"/>
    <n v="4549744.78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-17369.150000000001"/>
    <x v="3"/>
    <n v="14206.76"/>
    <n v="913542.51"/>
    <n v="4.81E-3"/>
    <n v="35443061.57"/>
    <n v="0"/>
    <n v="0"/>
    <n v="0"/>
    <n v="0"/>
    <n v="0"/>
    <n v="0"/>
    <n v="14206.76"/>
    <n v="50772.19"/>
  </r>
  <r>
    <n v="1"/>
    <d v="2020-05-01T00:00:00"/>
    <d v="2021-06-01T00:00:00"/>
    <n v="200223"/>
    <x v="7"/>
    <n v="35425692.420000002"/>
    <n v="35425692.420000002"/>
    <n v="1.719E-2"/>
    <n v="50747.3"/>
    <n v="4562329.3499999996"/>
    <n v="0"/>
    <n v="-19977.759999999998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-38162.730000000003"/>
    <x v="3"/>
    <n v="14199.8"/>
    <n v="907764.55"/>
    <n v="4.81E-3"/>
    <n v="35425692.420000002"/>
    <n v="0"/>
    <n v="0"/>
    <n v="0"/>
    <n v="0"/>
    <n v="0"/>
    <n v="0"/>
    <n v="14199.800000000001"/>
    <n v="50747.3"/>
  </r>
  <r>
    <n v="1"/>
    <d v="2020-05-01T00:00:00"/>
    <d v="2021-06-01T00:00:00"/>
    <n v="200223"/>
    <x v="8"/>
    <n v="35387529.689999998"/>
    <n v="35387529.689999998"/>
    <n v="1.719E-2"/>
    <n v="50692.639999999999"/>
    <n v="4613021.99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184.5"/>
    <n v="921949.05"/>
    <n v="4.81E-3"/>
    <n v="35387529.689999998"/>
    <n v="0"/>
    <n v="0"/>
    <n v="0"/>
    <n v="0"/>
    <n v="0"/>
    <n v="0"/>
    <n v="14184.5"/>
    <n v="50692.639999999999"/>
  </r>
  <r>
    <n v="1"/>
    <d v="2020-05-01T00:00:00"/>
    <d v="2021-06-01T00:00:00"/>
    <n v="200223"/>
    <x v="9"/>
    <n v="35428941.93"/>
    <n v="35428941.93"/>
    <n v="1.719E-2"/>
    <n v="50751.96"/>
    <n v="4663773.95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14201.1"/>
    <n v="936150.15"/>
    <n v="4.81E-3"/>
    <n v="35428941.93"/>
    <n v="0"/>
    <n v="0"/>
    <n v="0"/>
    <n v="0"/>
    <n v="0"/>
    <n v="0"/>
    <n v="14201.1"/>
    <n v="50751.96"/>
  </r>
  <r>
    <n v="1"/>
    <d v="2020-05-01T00:00:00"/>
    <d v="2021-06-01T00:00:00"/>
    <n v="200223"/>
    <x v="10"/>
    <n v="35767861.390000001"/>
    <n v="35767861.390000001"/>
    <n v="1.719E-2"/>
    <n v="51237.46"/>
    <n v="4706147.8099999996"/>
    <n v="0"/>
    <n v="-4453.29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-8863.6"/>
    <x v="3"/>
    <n v="14336.95"/>
    <n v="946033.81"/>
    <n v="4.81E-3"/>
    <n v="35767861.390000001"/>
    <n v="0"/>
    <n v="0"/>
    <n v="0"/>
    <n v="0"/>
    <n v="0"/>
    <n v="0"/>
    <n v="14336.95"/>
    <n v="51237.46"/>
  </r>
  <r>
    <n v="1"/>
    <d v="2020-05-01T00:00:00"/>
    <d v="2021-06-01T00:00:00"/>
    <n v="200223"/>
    <x v="11"/>
    <n v="35687736.710000001"/>
    <n v="35687736.710000001"/>
    <n v="1.719E-2"/>
    <n v="51122.68"/>
    <n v="1010448.37"/>
    <n v="0"/>
    <n v="0"/>
    <n v="0"/>
    <n v="0"/>
    <n v="0"/>
    <n v="0"/>
    <n v="0"/>
    <n v="-4706147.84"/>
    <n v="959325.72"/>
    <n v="0"/>
    <n v="0"/>
    <s v="FN-3762-Mains ST-FNCF"/>
    <x v="6"/>
    <n v="15"/>
    <s v="Nat Gas Distribution Plant"/>
    <s v="3762-Mains - Other"/>
    <n v="0"/>
    <n v="0"/>
    <x v="3"/>
    <n v="14304.83"/>
    <n v="207149.31"/>
    <n v="4.81E-3"/>
    <n v="35687736.710000001"/>
    <n v="0"/>
    <n v="0"/>
    <n v="0"/>
    <n v="0"/>
    <n v="0"/>
    <n v="0"/>
    <n v="14304.83"/>
    <n v="51122.68"/>
  </r>
  <r>
    <n v="1"/>
    <d v="2020-05-01T00:00:00"/>
    <d v="2021-06-01T00:00:00"/>
    <n v="200223"/>
    <x v="12"/>
    <n v="7613000.6900000004"/>
    <n v="7613000.6900000004"/>
    <n v="1.719E-2"/>
    <n v="10905.62"/>
    <n v="1021353.99"/>
    <n v="0"/>
    <n v="0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3051.54"/>
    <n v="210200.85"/>
    <n v="4.81E-3"/>
    <n v="7613000.6900000004"/>
    <n v="0"/>
    <n v="0"/>
    <n v="0"/>
    <n v="0"/>
    <n v="0"/>
    <n v="0"/>
    <n v="3051.54"/>
    <n v="10905.62"/>
  </r>
  <r>
    <n v="1"/>
    <d v="2020-05-01T00:00:00"/>
    <d v="2021-06-01T00:00:00"/>
    <n v="200223"/>
    <x v="13"/>
    <n v="7617107.1699999999"/>
    <n v="7617107.1699999999"/>
    <n v="1.719E-2"/>
    <n v="10911.51"/>
    <n v="1032265.5"/>
    <n v="0"/>
    <n v="-11219.17"/>
    <n v="0"/>
    <n v="0"/>
    <n v="0"/>
    <n v="0"/>
    <n v="0"/>
    <n v="0"/>
    <n v="0"/>
    <n v="0"/>
    <n v="0"/>
    <s v="FN-3762-Mains ST-FNCF"/>
    <x v="6"/>
    <n v="15"/>
    <s v="Nat Gas Distribution Plant"/>
    <s v="3762-Mains - Other"/>
    <n v="0"/>
    <n v="0"/>
    <x v="3"/>
    <n v="3053.19"/>
    <n v="202034.87"/>
    <n v="4.81E-3"/>
    <n v="7617107.1699999999"/>
    <n v="0"/>
    <n v="0"/>
    <n v="0"/>
    <n v="0"/>
    <n v="0"/>
    <n v="0"/>
    <n v="3053.19"/>
    <n v="10911.51"/>
  </r>
  <r>
    <n v="1"/>
    <d v="2020-05-01T00:00:00"/>
    <d v="2021-06-01T00:00:00"/>
    <n v="200269"/>
    <x v="0"/>
    <n v="2612518.6"/>
    <n v="2612518.6"/>
    <n v="1.719E-2"/>
    <n v="3742.43"/>
    <n v="206160.43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57663.18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1"/>
    <n v="2612518.6"/>
    <n v="2612518.6"/>
    <n v="1.719E-2"/>
    <n v="3742.43"/>
    <n v="209902.86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58710.36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2"/>
    <n v="2612518.6"/>
    <n v="2612518.6"/>
    <n v="1.719E-2"/>
    <n v="3742.43"/>
    <n v="213645.29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59757.54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3"/>
    <n v="2612518.6"/>
    <n v="2612518.6"/>
    <n v="1.719E-2"/>
    <n v="3742.43"/>
    <n v="217387.72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0804.72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4"/>
    <n v="2612518.6"/>
    <n v="2612518.6"/>
    <n v="1.719E-2"/>
    <n v="3742.43"/>
    <n v="221130.15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1851.9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5"/>
    <n v="2612518.6"/>
    <n v="2612518.6"/>
    <n v="1.719E-2"/>
    <n v="3742.43"/>
    <n v="224872.58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2899.08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6"/>
    <n v="2612518.6"/>
    <n v="2612518.6"/>
    <n v="1.719E-2"/>
    <n v="3742.43"/>
    <n v="228615.01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3946.26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7"/>
    <n v="2612518.6"/>
    <n v="2612518.6"/>
    <n v="1.719E-2"/>
    <n v="3742.43"/>
    <n v="232357.44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4993.440000000002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8"/>
    <n v="2612518.6"/>
    <n v="2612518.6"/>
    <n v="1.719E-2"/>
    <n v="3742.43"/>
    <n v="236099.87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6040.62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9"/>
    <n v="2612518.6"/>
    <n v="2612518.6"/>
    <n v="1.719E-2"/>
    <n v="3742.43"/>
    <n v="239842.3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7087.8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10"/>
    <n v="2612518.6"/>
    <n v="2612518.6"/>
    <n v="1.719E-2"/>
    <n v="3742.43"/>
    <n v="243584.73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47.18"/>
    <n v="68134.98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11"/>
    <n v="2612518.6"/>
    <n v="2612518.6"/>
    <n v="1.719E-2"/>
    <n v="3742.43"/>
    <n v="247994.39"/>
    <n v="0"/>
    <n v="0"/>
    <n v="0"/>
    <n v="0"/>
    <n v="0"/>
    <n v="0"/>
    <n v="0"/>
    <n v="0"/>
    <n v="667.23"/>
    <n v="0"/>
    <n v="0"/>
    <s v="FN-3762-Mains ST-FNFB"/>
    <x v="6"/>
    <n v="15"/>
    <s v="Nat Gas Distribution Plant"/>
    <s v="3762-Mains - Other"/>
    <n v="0"/>
    <n v="0"/>
    <x v="3"/>
    <n v="1047.18"/>
    <n v="69316.289999999994"/>
    <n v="4.81E-3"/>
    <n v="2612518.6"/>
    <n v="0"/>
    <n v="0"/>
    <n v="0"/>
    <n v="0"/>
    <n v="0"/>
    <n v="0"/>
    <n v="1047.18"/>
    <n v="3742.4300000000003"/>
  </r>
  <r>
    <n v="1"/>
    <d v="2020-05-01T00:00:00"/>
    <d v="2021-06-01T00:00:00"/>
    <n v="200269"/>
    <x v="12"/>
    <n v="2685071.12"/>
    <n v="2685071.12"/>
    <n v="1.719E-2"/>
    <n v="3846.36"/>
    <n v="251840.75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076.27"/>
    <n v="70392.56"/>
    <n v="4.81E-3"/>
    <n v="2685071.12"/>
    <n v="0"/>
    <n v="0"/>
    <n v="0"/>
    <n v="0"/>
    <n v="0"/>
    <n v="0"/>
    <n v="1076.27"/>
    <n v="3846.36"/>
  </r>
  <r>
    <n v="1"/>
    <d v="2020-05-01T00:00:00"/>
    <d v="2021-06-01T00:00:00"/>
    <n v="200269"/>
    <x v="13"/>
    <n v="2845546.3"/>
    <n v="2845546.3"/>
    <n v="1.719E-2"/>
    <n v="4076.25"/>
    <n v="255917"/>
    <n v="0"/>
    <n v="0"/>
    <n v="0"/>
    <n v="0"/>
    <n v="0"/>
    <n v="0"/>
    <n v="0"/>
    <n v="0"/>
    <n v="0"/>
    <n v="0"/>
    <n v="0"/>
    <s v="FN-3762-Mains ST-FNFB"/>
    <x v="6"/>
    <n v="15"/>
    <s v="Nat Gas Distribution Plant"/>
    <s v="3762-Mains - Other"/>
    <n v="0"/>
    <n v="0"/>
    <x v="3"/>
    <n v="1140.5899999999999"/>
    <n v="71533.149999999994"/>
    <n v="4.81E-3"/>
    <n v="2845546.3"/>
    <n v="0"/>
    <n v="0"/>
    <n v="0"/>
    <n v="0"/>
    <n v="0"/>
    <n v="0"/>
    <n v="1140.5899999999999"/>
    <n v="4076.25"/>
  </r>
  <r>
    <n v="1"/>
    <d v="2020-05-01T00:00:00"/>
    <d v="2021-06-01T00:00:00"/>
    <n v="200315"/>
    <x v="0"/>
    <n v="0"/>
    <n v="0"/>
    <n v="1.719E-2"/>
    <n v="0"/>
    <n v="15105739.25"/>
    <n v="0"/>
    <n v="0"/>
    <n v="0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0"/>
    <n v="2023753.08"/>
    <n v="4.81E-3"/>
    <n v="0"/>
    <n v="0"/>
    <n v="0"/>
    <n v="0"/>
    <n v="0"/>
    <n v="0"/>
    <n v="0"/>
    <n v="0"/>
    <n v="0"/>
  </r>
  <r>
    <n v="1"/>
    <d v="2020-05-01T00:00:00"/>
    <d v="2021-06-01T00:00:00"/>
    <n v="200315"/>
    <x v="1"/>
    <n v="13951.21"/>
    <n v="13951.21"/>
    <n v="1.719E-2"/>
    <n v="19.989999999999998"/>
    <n v="15105739.25"/>
    <n v="0"/>
    <n v="0"/>
    <n v="-19.989999999999998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5.59"/>
    <n v="2023758.67"/>
    <n v="4.81E-3"/>
    <n v="13951.21"/>
    <n v="0"/>
    <n v="0"/>
    <n v="0"/>
    <n v="0"/>
    <n v="0"/>
    <n v="0"/>
    <n v="5.59"/>
    <n v="0"/>
  </r>
  <r>
    <n v="1"/>
    <d v="2020-05-01T00:00:00"/>
    <d v="2021-06-01T00:00:00"/>
    <n v="200315"/>
    <x v="2"/>
    <n v="16357.6"/>
    <n v="16357.6"/>
    <n v="1.719E-2"/>
    <n v="23.43"/>
    <n v="15105739.25"/>
    <n v="0"/>
    <n v="0"/>
    <n v="-23.43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6.56"/>
    <n v="2023765.23"/>
    <n v="4.81E-3"/>
    <n v="16357.6"/>
    <n v="0"/>
    <n v="0"/>
    <n v="0"/>
    <n v="0"/>
    <n v="0"/>
    <n v="0"/>
    <n v="6.5600000000000005"/>
    <n v="0"/>
  </r>
  <r>
    <n v="1"/>
    <d v="2020-05-01T00:00:00"/>
    <d v="2021-06-01T00:00:00"/>
    <n v="200315"/>
    <x v="3"/>
    <n v="17339.400000000001"/>
    <n v="17339.400000000001"/>
    <n v="1.719E-2"/>
    <n v="24.84"/>
    <n v="15105739.25"/>
    <n v="0"/>
    <n v="0"/>
    <n v="-24.84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6.95"/>
    <n v="2023772.18"/>
    <n v="4.81E-3"/>
    <n v="17339.400000000001"/>
    <n v="0"/>
    <n v="0"/>
    <n v="0"/>
    <n v="0"/>
    <n v="0"/>
    <n v="0"/>
    <n v="6.95"/>
    <n v="0"/>
  </r>
  <r>
    <n v="1"/>
    <d v="2020-05-01T00:00:00"/>
    <d v="2021-06-01T00:00:00"/>
    <n v="200315"/>
    <x v="4"/>
    <n v="75139.360000000001"/>
    <n v="75139.360000000001"/>
    <n v="1.719E-2"/>
    <n v="107.64"/>
    <n v="15105739.25"/>
    <n v="0"/>
    <n v="0"/>
    <n v="-107.64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30.12"/>
    <n v="2023802.3"/>
    <n v="4.81E-3"/>
    <n v="75139.360000000001"/>
    <n v="0"/>
    <n v="0"/>
    <n v="0"/>
    <n v="0"/>
    <n v="0"/>
    <n v="0"/>
    <n v="30.12"/>
    <n v="0"/>
  </r>
  <r>
    <n v="1"/>
    <d v="2020-05-01T00:00:00"/>
    <d v="2021-06-01T00:00:00"/>
    <n v="200315"/>
    <x v="5"/>
    <n v="230981"/>
    <n v="230981"/>
    <n v="1.719E-2"/>
    <n v="330.88"/>
    <n v="15105739.25"/>
    <n v="0"/>
    <n v="0"/>
    <n v="-330.88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92.58"/>
    <n v="2023894.88"/>
    <n v="4.81E-3"/>
    <n v="230981"/>
    <n v="0"/>
    <n v="0"/>
    <n v="0"/>
    <n v="0"/>
    <n v="0"/>
    <n v="0"/>
    <n v="92.58"/>
    <n v="0"/>
  </r>
  <r>
    <n v="1"/>
    <d v="2020-05-01T00:00:00"/>
    <d v="2021-06-01T00:00:00"/>
    <n v="200315"/>
    <x v="6"/>
    <n v="146620.68"/>
    <n v="146620.68"/>
    <n v="1.719E-2"/>
    <n v="210.03"/>
    <n v="15105739.25"/>
    <n v="0"/>
    <n v="0"/>
    <n v="-210.03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58.77"/>
    <n v="2023953.65"/>
    <n v="4.81E-3"/>
    <n v="146620.68"/>
    <n v="0"/>
    <n v="0"/>
    <n v="0"/>
    <n v="0"/>
    <n v="0"/>
    <n v="0"/>
    <n v="58.77"/>
    <n v="0"/>
  </r>
  <r>
    <n v="1"/>
    <d v="2020-05-01T00:00:00"/>
    <d v="2021-06-01T00:00:00"/>
    <n v="200315"/>
    <x v="7"/>
    <n v="186634.4"/>
    <n v="186634.4"/>
    <n v="1.719E-2"/>
    <n v="267.35000000000002"/>
    <n v="15105739.25"/>
    <n v="0"/>
    <n v="-72837.02"/>
    <n v="-267.35000000000002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74.81"/>
    <n v="1951191.44"/>
    <n v="4.81E-3"/>
    <n v="186634.4"/>
    <n v="0"/>
    <n v="0"/>
    <n v="0"/>
    <n v="0"/>
    <n v="0"/>
    <n v="0"/>
    <n v="74.81"/>
    <n v="0"/>
  </r>
  <r>
    <n v="1"/>
    <d v="2020-05-01T00:00:00"/>
    <d v="2021-06-01T00:00:00"/>
    <n v="200315"/>
    <x v="8"/>
    <n v="236046.19"/>
    <n v="236046.19"/>
    <n v="1.719E-2"/>
    <n v="338.14"/>
    <n v="15105739.25"/>
    <n v="0"/>
    <n v="-46946.32"/>
    <n v="-338.14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94.62"/>
    <n v="1904339.74"/>
    <n v="4.81E-3"/>
    <n v="236046.19"/>
    <n v="0"/>
    <n v="0"/>
    <n v="0"/>
    <n v="0"/>
    <n v="0"/>
    <n v="0"/>
    <n v="94.62"/>
    <n v="0"/>
  </r>
  <r>
    <n v="1"/>
    <d v="2020-05-01T00:00:00"/>
    <d v="2021-06-01T00:00:00"/>
    <n v="200315"/>
    <x v="9"/>
    <n v="264664.40000000002"/>
    <n v="264664.40000000002"/>
    <n v="1.719E-2"/>
    <n v="379.13"/>
    <n v="15105739.25"/>
    <n v="0"/>
    <n v="430.14"/>
    <n v="-379.13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106.09"/>
    <n v="1904875.97"/>
    <n v="4.81E-3"/>
    <n v="264664.40000000002"/>
    <n v="0"/>
    <n v="0"/>
    <n v="0"/>
    <n v="0"/>
    <n v="0"/>
    <n v="0"/>
    <n v="106.09"/>
    <n v="0"/>
  </r>
  <r>
    <n v="1"/>
    <d v="2020-05-01T00:00:00"/>
    <d v="2021-06-01T00:00:00"/>
    <n v="200315"/>
    <x v="10"/>
    <n v="314690.75"/>
    <n v="314690.75"/>
    <n v="1.719E-2"/>
    <n v="450.79"/>
    <n v="15106907.310000001"/>
    <n v="1168.06"/>
    <n v="0"/>
    <n v="-450.79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126.14"/>
    <n v="1905002.11"/>
    <n v="4.81E-3"/>
    <n v="314690.75"/>
    <n v="0"/>
    <n v="0"/>
    <n v="0"/>
    <n v="0"/>
    <n v="0"/>
    <n v="0"/>
    <n v="126.14"/>
    <n v="1168.06"/>
  </r>
  <r>
    <n v="1"/>
    <d v="2020-05-01T00:00:00"/>
    <d v="2021-06-01T00:00:00"/>
    <n v="200315"/>
    <x v="11"/>
    <n v="297318.8"/>
    <n v="297318.8"/>
    <n v="1.719E-2"/>
    <n v="425.91"/>
    <n v="18853488.120000001"/>
    <n v="0"/>
    <n v="0"/>
    <n v="0"/>
    <n v="0"/>
    <n v="0"/>
    <n v="0"/>
    <n v="0"/>
    <n v="0"/>
    <n v="3746154.9"/>
    <n v="0"/>
    <n v="0"/>
    <s v="FN-3762-Mains ST-FNSF"/>
    <x v="6"/>
    <n v="15"/>
    <s v="Nat Gas Distribution Plant"/>
    <s v="3762-Mains - Other"/>
    <n v="0"/>
    <n v="0"/>
    <x v="3"/>
    <n v="119.18"/>
    <n v="2658176.52"/>
    <n v="4.81E-3"/>
    <n v="297318.8"/>
    <n v="0"/>
    <n v="0"/>
    <n v="0"/>
    <n v="0"/>
    <n v="0"/>
    <n v="0"/>
    <n v="119.18"/>
    <n v="425.91"/>
  </r>
  <r>
    <n v="1"/>
    <d v="2020-05-01T00:00:00"/>
    <d v="2021-06-01T00:00:00"/>
    <n v="200315"/>
    <x v="12"/>
    <n v="28493286.100000001"/>
    <n v="28493286.100000001"/>
    <n v="1.719E-2"/>
    <n v="40816.629999999997"/>
    <n v="18894304.75"/>
    <n v="0"/>
    <n v="-7920.49"/>
    <n v="0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0"/>
    <x v="3"/>
    <n v="11421.06"/>
    <n v="2661677.09"/>
    <n v="4.81E-3"/>
    <n v="28493286.100000001"/>
    <n v="0"/>
    <n v="0"/>
    <n v="0"/>
    <n v="0"/>
    <n v="0"/>
    <n v="0"/>
    <n v="11421.06"/>
    <n v="40816.629999999997"/>
  </r>
  <r>
    <n v="1"/>
    <d v="2020-05-01T00:00:00"/>
    <d v="2021-06-01T00:00:00"/>
    <n v="200315"/>
    <x v="13"/>
    <n v="28495384.850000001"/>
    <n v="28495384.850000001"/>
    <n v="1.719E-2"/>
    <n v="40819.64"/>
    <n v="18934656.629999999"/>
    <n v="0"/>
    <n v="-2781.71"/>
    <n v="0"/>
    <n v="0"/>
    <n v="0"/>
    <n v="0"/>
    <n v="0"/>
    <n v="0"/>
    <n v="0"/>
    <n v="0"/>
    <n v="0"/>
    <s v="FN-3762-Mains ST-FNSF"/>
    <x v="6"/>
    <n v="15"/>
    <s v="Nat Gas Distribution Plant"/>
    <s v="3762-Mains - Other"/>
    <n v="0"/>
    <n v="-467.76"/>
    <x v="3"/>
    <n v="11421.9"/>
    <n v="2670317.2799999998"/>
    <n v="4.81E-3"/>
    <n v="28495384.850000001"/>
    <n v="0"/>
    <n v="0"/>
    <n v="0"/>
    <n v="0"/>
    <n v="0"/>
    <n v="0"/>
    <n v="11421.9"/>
    <n v="40819.64"/>
  </r>
  <r>
    <n v="1"/>
    <d v="2020-05-01T00:00:00"/>
    <d v="2021-06-01T00:00:00"/>
    <n v="151"/>
    <x v="0"/>
    <n v="0"/>
    <n v="0"/>
    <n v="0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1"/>
    <x v="1"/>
    <n v="0"/>
    <n v="0"/>
    <n v="0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1"/>
    <x v="2"/>
    <n v="0"/>
    <n v="0"/>
    <n v="0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1"/>
    <x v="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4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5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6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7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8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9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10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11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12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151"/>
    <x v="1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24"/>
    <x v="0"/>
    <n v="81069904.469999999"/>
    <n v="81069904.469999999"/>
    <n v="1.8100000000000002E-2"/>
    <n v="122280.44"/>
    <n v="553619.73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6913.54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1"/>
    <n v="81069904.469999999"/>
    <n v="81069904.469999999"/>
    <n v="1.8100000000000002E-2"/>
    <n v="122280.44"/>
    <n v="675900.17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46505.43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2"/>
    <n v="81069904.469999999"/>
    <n v="81069904.469999999"/>
    <n v="1.8100000000000002E-2"/>
    <n v="122280.44"/>
    <n v="798180.61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66097.320000000007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3"/>
    <n v="81069904.469999999"/>
    <n v="81069904.469999999"/>
    <n v="1.8100000000000002E-2"/>
    <n v="122280.44"/>
    <n v="920461.05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85689.21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4"/>
    <n v="81069904.469999999"/>
    <n v="81069904.469999999"/>
    <n v="1.8100000000000002E-2"/>
    <n v="122280.44"/>
    <n v="1042741.49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05281.1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5"/>
    <n v="81069904.469999999"/>
    <n v="81069904.469999999"/>
    <n v="1.8100000000000002E-2"/>
    <n v="122280.44"/>
    <n v="1165021.93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24872.99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6"/>
    <n v="81069904.469999999"/>
    <n v="81069904.469999999"/>
    <n v="1.8100000000000002E-2"/>
    <n v="122280.44"/>
    <n v="1287302.3700000001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44464.88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7"/>
    <n v="81069904.469999999"/>
    <n v="81069904.469999999"/>
    <n v="1.8100000000000002E-2"/>
    <n v="122280.44"/>
    <n v="1409582.81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64056.76999999999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8"/>
    <n v="81069904.469999999"/>
    <n v="81069904.469999999"/>
    <n v="1.8100000000000002E-2"/>
    <n v="122280.44"/>
    <n v="1531863.25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183648.66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9"/>
    <n v="81069904.469999999"/>
    <n v="81069904.469999999"/>
    <n v="1.8100000000000002E-2"/>
    <n v="122280.44"/>
    <n v="1654143.69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03240.55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10"/>
    <n v="81069904.469999999"/>
    <n v="81069904.469999999"/>
    <n v="1.8100000000000002E-2"/>
    <n v="122280.44"/>
    <n v="1776424.13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22832.44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11"/>
    <n v="81069904.469999999"/>
    <n v="81069904.469999999"/>
    <n v="1.8100000000000002E-2"/>
    <n v="122280.44"/>
    <n v="1898704.57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42424.33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12"/>
    <n v="81069904.469999999"/>
    <n v="81069904.469999999"/>
    <n v="1.8100000000000002E-2"/>
    <n v="122280.44"/>
    <n v="2020985.01"/>
    <n v="0"/>
    <n v="0"/>
    <n v="0"/>
    <n v="0"/>
    <n v="0"/>
    <n v="0"/>
    <n v="0"/>
    <n v="0"/>
    <n v="0"/>
    <n v="0"/>
    <n v="0"/>
    <s v="FN-376G-Mains GRIP-FNCF"/>
    <x v="7"/>
    <n v="15"/>
    <s v="Nat Gas Distribution Plant"/>
    <s v="376G-Mains Plastic-GRIP"/>
    <n v="0"/>
    <n v="0"/>
    <x v="3"/>
    <n v="19591.89"/>
    <n v="262016.22"/>
    <n v="2.8999999999999998E-3"/>
    <n v="81069904.469999999"/>
    <n v="0"/>
    <n v="0"/>
    <n v="0"/>
    <n v="0"/>
    <n v="0"/>
    <n v="0"/>
    <n v="19591.89"/>
    <n v="122280.44"/>
  </r>
  <r>
    <n v="1"/>
    <d v="2020-05-01T00:00:00"/>
    <d v="2021-06-01T00:00:00"/>
    <n v="200224"/>
    <x v="13"/>
    <n v="81069899.069999993"/>
    <n v="81069899.069999993"/>
    <n v="1.8100000000000002E-2"/>
    <n v="122280.43"/>
    <n v="238873.63"/>
    <n v="0"/>
    <n v="0"/>
    <n v="0"/>
    <n v="0"/>
    <n v="0"/>
    <n v="0"/>
    <n v="0"/>
    <n v="-1904391.81"/>
    <n v="0"/>
    <n v="0"/>
    <n v="0"/>
    <s v="FN-376G-Mains GRIP-FNCF"/>
    <x v="7"/>
    <n v="15"/>
    <s v="Nat Gas Distribution Plant"/>
    <s v="376G-Mains Plastic-GRIP"/>
    <n v="0"/>
    <n v="0"/>
    <x v="3"/>
    <n v="19591.89"/>
    <n v="34708.11"/>
    <n v="2.8999999999999998E-3"/>
    <n v="81069899.069999993"/>
    <n v="0"/>
    <n v="0"/>
    <n v="0"/>
    <n v="0"/>
    <n v="0"/>
    <n v="0"/>
    <n v="19591.89"/>
    <n v="122280.43000000001"/>
  </r>
  <r>
    <n v="1"/>
    <d v="2020-05-01T00:00:00"/>
    <d v="2021-06-01T00:00:00"/>
    <n v="200270"/>
    <x v="0"/>
    <n v="0"/>
    <n v="0"/>
    <n v="0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0"/>
    <x v="1"/>
    <n v="0"/>
    <n v="0"/>
    <n v="0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0"/>
    <x v="2"/>
    <n v="0"/>
    <n v="0"/>
    <n v="0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0"/>
    <x v="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4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5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6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7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8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9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10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11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12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270"/>
    <x v="13"/>
    <n v="0"/>
    <n v="0"/>
    <n v="1.8100000000000002E-2"/>
    <n v="0"/>
    <n v="0"/>
    <n v="0"/>
    <n v="0"/>
    <n v="0"/>
    <n v="0"/>
    <n v="0"/>
    <n v="0"/>
    <n v="0"/>
    <n v="0"/>
    <n v="0"/>
    <n v="0"/>
    <n v="0"/>
    <s v="FN-376G-Mains GRIP-FNFB"/>
    <x v="7"/>
    <n v="15"/>
    <s v="Nat Gas Distribution Plant"/>
    <s v="376G-Mains Plastic-GRIP"/>
    <n v="0"/>
    <n v="0"/>
    <x v="3"/>
    <n v="0"/>
    <n v="0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316"/>
    <x v="0"/>
    <n v="0"/>
    <n v="0"/>
    <n v="1.8100000000000002E-2"/>
    <n v="0"/>
    <n v="6490452.4299999997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0"/>
    <n v="201369.94"/>
    <n v="2.8999999999999998E-3"/>
    <n v="0"/>
    <n v="0"/>
    <n v="0"/>
    <n v="0"/>
    <n v="0"/>
    <n v="0"/>
    <n v="0"/>
    <n v="0"/>
    <n v="0"/>
  </r>
  <r>
    <n v="1"/>
    <d v="2020-05-01T00:00:00"/>
    <d v="2021-06-01T00:00:00"/>
    <n v="200316"/>
    <x v="1"/>
    <n v="71894.17"/>
    <n v="71894.17"/>
    <n v="1.8100000000000002E-2"/>
    <n v="108.44"/>
    <n v="6490452.4299999997"/>
    <n v="0"/>
    <n v="0"/>
    <n v="-108.44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7.37"/>
    <n v="201387.31"/>
    <n v="2.8999999999999998E-3"/>
    <n v="71894.17"/>
    <n v="0"/>
    <n v="0"/>
    <n v="0"/>
    <n v="0"/>
    <n v="0"/>
    <n v="0"/>
    <n v="17.37"/>
    <n v="0"/>
  </r>
  <r>
    <n v="1"/>
    <d v="2020-05-01T00:00:00"/>
    <d v="2021-06-01T00:00:00"/>
    <n v="200316"/>
    <x v="2"/>
    <n v="3316065.37"/>
    <n v="3316065.37"/>
    <n v="1.8100000000000002E-2"/>
    <n v="5001.7299999999996"/>
    <n v="6490452.4299999997"/>
    <n v="0"/>
    <n v="0"/>
    <n v="-5001.7299999999996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801.38"/>
    <n v="202188.69"/>
    <n v="2.8999999999999998E-3"/>
    <n v="3316065.37"/>
    <n v="0"/>
    <n v="0"/>
    <n v="0"/>
    <n v="0"/>
    <n v="0"/>
    <n v="0"/>
    <n v="801.38"/>
    <n v="0"/>
  </r>
  <r>
    <n v="1"/>
    <d v="2020-05-01T00:00:00"/>
    <d v="2021-06-01T00:00:00"/>
    <n v="200316"/>
    <x v="3"/>
    <n v="3958876.95"/>
    <n v="3958876.95"/>
    <n v="1.8100000000000002E-2"/>
    <n v="5971.31"/>
    <n v="6490452.4299999997"/>
    <n v="0"/>
    <n v="0"/>
    <n v="-5971.31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956.73"/>
    <n v="203145.42"/>
    <n v="2.8999999999999998E-3"/>
    <n v="3958876.95"/>
    <n v="0"/>
    <n v="0"/>
    <n v="0"/>
    <n v="0"/>
    <n v="0"/>
    <n v="0"/>
    <n v="956.73"/>
    <n v="0"/>
  </r>
  <r>
    <n v="1"/>
    <d v="2020-05-01T00:00:00"/>
    <d v="2021-06-01T00:00:00"/>
    <n v="200316"/>
    <x v="4"/>
    <n v="4419069.4000000004"/>
    <n v="4419069.4000000004"/>
    <n v="1.8100000000000002E-2"/>
    <n v="6665.43"/>
    <n v="6490452.4299999997"/>
    <n v="0"/>
    <n v="0"/>
    <n v="-6665.43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067.94"/>
    <n v="204213.36"/>
    <n v="2.8999999999999998E-3"/>
    <n v="4419069.4000000004"/>
    <n v="0"/>
    <n v="0"/>
    <n v="0"/>
    <n v="0"/>
    <n v="0"/>
    <n v="0"/>
    <n v="1067.94"/>
    <n v="0"/>
  </r>
  <r>
    <n v="1"/>
    <d v="2020-05-01T00:00:00"/>
    <d v="2021-06-01T00:00:00"/>
    <n v="200316"/>
    <x v="5"/>
    <n v="5368514.41"/>
    <n v="5368514.41"/>
    <n v="1.8100000000000002E-2"/>
    <n v="8097.51"/>
    <n v="6498549.9400000004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297.3900000000001"/>
    <n v="205510.75"/>
    <n v="2.8999999999999998E-3"/>
    <n v="5368514.41"/>
    <n v="0"/>
    <n v="0"/>
    <n v="0"/>
    <n v="0"/>
    <n v="0"/>
    <n v="0"/>
    <n v="1297.3900000000001"/>
    <n v="8097.51"/>
  </r>
  <r>
    <n v="1"/>
    <d v="2020-05-01T00:00:00"/>
    <d v="2021-06-01T00:00:00"/>
    <n v="200316"/>
    <x v="6"/>
    <n v="7976015.0499999998"/>
    <n v="7976015.0499999998"/>
    <n v="1.8100000000000002E-2"/>
    <n v="12030.49"/>
    <n v="6510580.4299999997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927.54"/>
    <n v="207438.29"/>
    <n v="2.8999999999999998E-3"/>
    <n v="7976015.0499999998"/>
    <n v="0"/>
    <n v="0"/>
    <n v="0"/>
    <n v="0"/>
    <n v="0"/>
    <n v="0"/>
    <n v="1927.54"/>
    <n v="12030.49"/>
  </r>
  <r>
    <n v="1"/>
    <d v="2020-05-01T00:00:00"/>
    <d v="2021-06-01T00:00:00"/>
    <n v="200316"/>
    <x v="7"/>
    <n v="8237386.9100000001"/>
    <n v="8237386.9100000001"/>
    <n v="1.8100000000000002E-2"/>
    <n v="12424.73"/>
    <n v="6523005.1600000001"/>
    <n v="0"/>
    <n v="11945.7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1990.7"/>
    <n v="221374.69"/>
    <n v="2.8999999999999998E-3"/>
    <n v="8237386.9100000001"/>
    <n v="0"/>
    <n v="0"/>
    <n v="0"/>
    <n v="0"/>
    <n v="0"/>
    <n v="0"/>
    <n v="1990.7"/>
    <n v="12424.73"/>
  </r>
  <r>
    <n v="1"/>
    <d v="2020-05-01T00:00:00"/>
    <d v="2021-06-01T00:00:00"/>
    <n v="200316"/>
    <x v="8"/>
    <n v="8539273.6999999993"/>
    <n v="8539273.6999999993"/>
    <n v="1.8100000000000002E-2"/>
    <n v="12880.07"/>
    <n v="6535885.2300000004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063.66"/>
    <n v="223438.35"/>
    <n v="2.8999999999999998E-3"/>
    <n v="8539273.6999999993"/>
    <n v="0"/>
    <n v="0"/>
    <n v="0"/>
    <n v="0"/>
    <n v="0"/>
    <n v="0"/>
    <n v="2063.66"/>
    <n v="12880.07"/>
  </r>
  <r>
    <n v="1"/>
    <d v="2020-05-01T00:00:00"/>
    <d v="2021-06-01T00:00:00"/>
    <n v="200316"/>
    <x v="9"/>
    <n v="8798106.5899999999"/>
    <n v="8798106.5899999999"/>
    <n v="1.8100000000000002E-2"/>
    <n v="13270.48"/>
    <n v="6549155.71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126.21"/>
    <n v="225564.56"/>
    <n v="2.8999999999999998E-3"/>
    <n v="8798106.5899999999"/>
    <n v="0"/>
    <n v="0"/>
    <n v="0"/>
    <n v="0"/>
    <n v="0"/>
    <n v="0"/>
    <n v="2126.21"/>
    <n v="13270.48"/>
  </r>
  <r>
    <n v="1"/>
    <d v="2020-05-01T00:00:00"/>
    <d v="2021-06-01T00:00:00"/>
    <n v="200316"/>
    <x v="10"/>
    <n v="9163314.5500000007"/>
    <n v="9163314.5500000007"/>
    <n v="1.8100000000000002E-2"/>
    <n v="13821.33"/>
    <n v="6562977.04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214.4699999999998"/>
    <n v="227779.03"/>
    <n v="2.8999999999999998E-3"/>
    <n v="9163314.5500000007"/>
    <n v="0"/>
    <n v="0"/>
    <n v="0"/>
    <n v="0"/>
    <n v="0"/>
    <n v="0"/>
    <n v="2214.4700000000003"/>
    <n v="13821.33"/>
  </r>
  <r>
    <n v="1"/>
    <d v="2020-05-01T00:00:00"/>
    <d v="2021-06-01T00:00:00"/>
    <n v="200316"/>
    <x v="11"/>
    <n v="9997597.3599999994"/>
    <n v="9997597.3599999994"/>
    <n v="1.8100000000000002E-2"/>
    <n v="15079.71"/>
    <n v="6578056.75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416.09"/>
    <n v="230195.12"/>
    <n v="2.8999999999999998E-3"/>
    <n v="9997597.3599999994"/>
    <n v="0"/>
    <n v="0"/>
    <n v="0"/>
    <n v="0"/>
    <n v="0"/>
    <n v="0"/>
    <n v="2416.09"/>
    <n v="15079.710000000001"/>
  </r>
  <r>
    <n v="1"/>
    <d v="2020-05-01T00:00:00"/>
    <d v="2021-06-01T00:00:00"/>
    <n v="200316"/>
    <x v="12"/>
    <n v="10047865.5"/>
    <n v="10047865.5"/>
    <n v="1.8100000000000002E-2"/>
    <n v="15155.53"/>
    <n v="6593212.2800000003"/>
    <n v="0"/>
    <n v="0"/>
    <n v="0"/>
    <n v="0"/>
    <n v="0"/>
    <n v="0"/>
    <n v="0"/>
    <n v="0"/>
    <n v="0"/>
    <n v="0"/>
    <n v="0"/>
    <s v="FN-376G-Mains GRIP-FNSF"/>
    <x v="7"/>
    <n v="15"/>
    <s v="Nat Gas Distribution Plant"/>
    <s v="376G-Mains Plastic-GRIP"/>
    <n v="0"/>
    <n v="0"/>
    <x v="3"/>
    <n v="2428.23"/>
    <n v="232623.35"/>
    <n v="2.8999999999999998E-3"/>
    <n v="10047865.5"/>
    <n v="0"/>
    <n v="0"/>
    <n v="0"/>
    <n v="0"/>
    <n v="0"/>
    <n v="0"/>
    <n v="2428.23"/>
    <n v="15155.53"/>
  </r>
  <r>
    <n v="1"/>
    <d v="2020-05-01T00:00:00"/>
    <d v="2021-06-01T00:00:00"/>
    <n v="200316"/>
    <x v="13"/>
    <n v="10111612.23"/>
    <n v="10111612.23"/>
    <n v="1.8100000000000002E-2"/>
    <n v="15251.68"/>
    <n v="8512855.7699999996"/>
    <n v="0"/>
    <n v="0"/>
    <n v="0"/>
    <n v="0"/>
    <n v="0"/>
    <n v="0"/>
    <n v="0"/>
    <n v="0"/>
    <n v="1904391.81"/>
    <n v="0"/>
    <n v="0"/>
    <s v="FN-376G-Mains GRIP-FNSF"/>
    <x v="7"/>
    <n v="15"/>
    <s v="Nat Gas Distribution Plant"/>
    <s v="376G-Mains Plastic-GRIP"/>
    <n v="0"/>
    <n v="0"/>
    <x v="3"/>
    <n v="2443.64"/>
    <n v="481966.99"/>
    <n v="2.8999999999999998E-3"/>
    <n v="10111612.23"/>
    <n v="0"/>
    <n v="0"/>
    <n v="0"/>
    <n v="0"/>
    <n v="0"/>
    <n v="0"/>
    <n v="2443.64"/>
    <n v="15251.68"/>
  </r>
  <r>
    <n v="1"/>
    <d v="2020-05-01T00:00:00"/>
    <d v="2021-06-01T00:00:00"/>
    <n v="152"/>
    <x v="0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2"/>
    <x v="1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2"/>
    <x v="2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2"/>
    <x v="3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4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5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6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7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8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9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10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11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12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152"/>
    <x v="13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25"/>
    <x v="0"/>
    <n v="1393411.11"/>
    <n v="1393411.11"/>
    <n v="3.3329999999999999E-2"/>
    <n v="3870.2"/>
    <n v="100681.1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4944.92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1"/>
    <n v="1393411.11"/>
    <n v="1393411.11"/>
    <n v="3.3329999999999999E-2"/>
    <n v="3870.2"/>
    <n v="104551.3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138.84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2"/>
    <n v="1393411.11"/>
    <n v="1393411.11"/>
    <n v="3.3329999999999999E-2"/>
    <n v="3870.2"/>
    <n v="108421.5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332.76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3"/>
    <n v="1393411.11"/>
    <n v="1393411.11"/>
    <n v="3.3329999999999999E-2"/>
    <n v="3870.2"/>
    <n v="112291.7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526.68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4"/>
    <n v="1393411.11"/>
    <n v="1393411.11"/>
    <n v="3.3329999999999999E-2"/>
    <n v="3870.2"/>
    <n v="116161.9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720.6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5"/>
    <n v="1393411.11"/>
    <n v="1393411.11"/>
    <n v="3.3329999999999999E-2"/>
    <n v="3870.2"/>
    <n v="120032.1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5914.52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6"/>
    <n v="1393411.11"/>
    <n v="1393411.11"/>
    <n v="3.3329999999999999E-2"/>
    <n v="3870.2"/>
    <n v="123902.3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6108.44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7"/>
    <n v="1393411.11"/>
    <n v="1393411.11"/>
    <n v="3.3329999999999999E-2"/>
    <n v="3870.2"/>
    <n v="127772.5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6302.36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8"/>
    <n v="1393411.11"/>
    <n v="1393411.11"/>
    <n v="3.3329999999999999E-2"/>
    <n v="3870.2"/>
    <n v="131642.7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6496.28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9"/>
    <n v="1393411.11"/>
    <n v="1393411.11"/>
    <n v="3.3329999999999999E-2"/>
    <n v="3870.2"/>
    <n v="135512.91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193.92"/>
    <n v="6690.2"/>
    <n v="1.67E-3"/>
    <n v="1393411.11"/>
    <n v="0"/>
    <n v="0"/>
    <n v="0"/>
    <n v="0"/>
    <n v="0"/>
    <n v="0"/>
    <n v="193.92000000000002"/>
    <n v="3870.2000000000003"/>
  </r>
  <r>
    <n v="1"/>
    <d v="2020-05-01T00:00:00"/>
    <d v="2021-06-01T00:00:00"/>
    <n v="200225"/>
    <x v="10"/>
    <n v="1502115.28"/>
    <n v="1502115.28"/>
    <n v="3.3329999999999999E-2"/>
    <n v="4172.13"/>
    <n v="139685.04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209.04"/>
    <n v="6899.24"/>
    <n v="1.67E-3"/>
    <n v="1502115.28"/>
    <n v="0"/>
    <n v="0"/>
    <n v="0"/>
    <n v="0"/>
    <n v="0"/>
    <n v="0"/>
    <n v="209.04"/>
    <n v="4172.13"/>
  </r>
  <r>
    <n v="1"/>
    <d v="2020-05-01T00:00:00"/>
    <d v="2021-06-01T00:00:00"/>
    <n v="200225"/>
    <x v="11"/>
    <n v="1484791.61"/>
    <n v="1484791.61"/>
    <n v="3.3329999999999999E-2"/>
    <n v="4124.01"/>
    <n v="143809.04999999999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206.63"/>
    <n v="7105.87"/>
    <n v="1.67E-3"/>
    <n v="1484791.61"/>
    <n v="0"/>
    <n v="0"/>
    <n v="0"/>
    <n v="0"/>
    <n v="0"/>
    <n v="0"/>
    <n v="206.63"/>
    <n v="4124.01"/>
  </r>
  <r>
    <n v="1"/>
    <d v="2020-05-01T00:00:00"/>
    <d v="2021-06-01T00:00:00"/>
    <n v="200225"/>
    <x v="12"/>
    <n v="1483818.47"/>
    <n v="1483818.47"/>
    <n v="3.3329999999999999E-2"/>
    <n v="4121.3100000000004"/>
    <n v="147930.35999999999"/>
    <n v="0"/>
    <n v="0"/>
    <n v="0"/>
    <n v="0"/>
    <n v="0"/>
    <n v="0"/>
    <n v="0"/>
    <n v="0"/>
    <n v="0"/>
    <n v="0"/>
    <n v="0"/>
    <s v="FN-3780-M&amp;R Stat Eq-Gen-FNCF"/>
    <x v="8"/>
    <n v="15"/>
    <s v="Nat Gas Distribution Plant"/>
    <s v="378-M&amp;R Stat Equip-Gen"/>
    <n v="0"/>
    <n v="0"/>
    <x v="3"/>
    <n v="206.5"/>
    <n v="7312.37"/>
    <n v="1.67E-3"/>
    <n v="1483818.47"/>
    <n v="0"/>
    <n v="0"/>
    <n v="0"/>
    <n v="0"/>
    <n v="0"/>
    <n v="0"/>
    <n v="206.5"/>
    <n v="4121.3100000000004"/>
  </r>
  <r>
    <n v="1"/>
    <d v="2020-05-01T00:00:00"/>
    <d v="2021-06-01T00:00:00"/>
    <n v="200225"/>
    <x v="13"/>
    <n v="1486807.89"/>
    <n v="1486807.89"/>
    <n v="3.3329999999999999E-2"/>
    <n v="4129.6099999999997"/>
    <n v="53317.46"/>
    <n v="0"/>
    <n v="0"/>
    <n v="0"/>
    <n v="0"/>
    <n v="0"/>
    <n v="0"/>
    <n v="0"/>
    <n v="-98742.51"/>
    <n v="0"/>
    <n v="0"/>
    <n v="0"/>
    <s v="FN-3780-M&amp;R Stat Eq-Gen-FNCF"/>
    <x v="8"/>
    <n v="15"/>
    <s v="Nat Gas Distribution Plant"/>
    <s v="378-M&amp;R Stat Equip-Gen"/>
    <n v="0"/>
    <n v="0"/>
    <x v="3"/>
    <n v="206.91"/>
    <n v="2638.32"/>
    <n v="1.67E-3"/>
    <n v="1486807.89"/>
    <n v="0"/>
    <n v="0"/>
    <n v="0"/>
    <n v="0"/>
    <n v="0"/>
    <n v="0"/>
    <n v="206.91"/>
    <n v="4129.6099999999997"/>
  </r>
  <r>
    <n v="1"/>
    <d v="2020-05-01T00:00:00"/>
    <d v="2021-06-01T00:00:00"/>
    <n v="200271"/>
    <x v="0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1"/>
    <x v="1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1"/>
    <x v="2"/>
    <n v="0"/>
    <n v="0"/>
    <n v="0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1"/>
    <x v="3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4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5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6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7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8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9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10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11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12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271"/>
    <x v="13"/>
    <n v="0"/>
    <n v="0"/>
    <n v="3.3329999999999999E-2"/>
    <n v="0"/>
    <n v="0"/>
    <n v="0"/>
    <n v="0"/>
    <n v="0"/>
    <n v="0"/>
    <n v="0"/>
    <n v="0"/>
    <n v="0"/>
    <n v="0"/>
    <n v="0"/>
    <n v="0"/>
    <n v="0"/>
    <s v="FN-3780-M&amp;R Stat Eq-Gen-FNFB"/>
    <x v="8"/>
    <n v="15"/>
    <s v="Nat Gas Distribution Plant"/>
    <s v="378-M&amp;R Stat Equip-Gen"/>
    <n v="0"/>
    <n v="0"/>
    <x v="3"/>
    <n v="0"/>
    <n v="0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0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1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2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3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4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5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6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7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8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9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10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11"/>
    <n v="0"/>
    <n v="0"/>
    <n v="3.3329999999999999E-2"/>
    <n v="0"/>
    <n v="229784.88"/>
    <n v="0"/>
    <n v="0"/>
    <n v="0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0"/>
    <n v="-1193.57"/>
    <n v="1.67E-3"/>
    <n v="0"/>
    <n v="0"/>
    <n v="0"/>
    <n v="0"/>
    <n v="0"/>
    <n v="0"/>
    <n v="0"/>
    <n v="0"/>
    <n v="0"/>
  </r>
  <r>
    <n v="1"/>
    <d v="2020-05-01T00:00:00"/>
    <d v="2021-06-01T00:00:00"/>
    <n v="200317"/>
    <x v="12"/>
    <n v="15089.03"/>
    <n v="15089.03"/>
    <n v="3.3329999999999999E-2"/>
    <n v="41.91"/>
    <n v="229826.79"/>
    <n v="41.91"/>
    <n v="0"/>
    <n v="-41.91"/>
    <n v="0"/>
    <n v="0"/>
    <n v="0"/>
    <n v="0"/>
    <n v="0"/>
    <n v="0"/>
    <n v="0"/>
    <n v="0"/>
    <s v="FN-3780-M&amp;R Stat Eq-Gen-FNSF"/>
    <x v="8"/>
    <n v="15"/>
    <s v="Nat Gas Distribution Plant"/>
    <s v="378-M&amp;R Stat Equip-Gen"/>
    <n v="0"/>
    <n v="0"/>
    <x v="3"/>
    <n v="2.1"/>
    <n v="-1191.47"/>
    <n v="1.67E-3"/>
    <n v="15089.03"/>
    <n v="0"/>
    <n v="0"/>
    <n v="0"/>
    <n v="0"/>
    <n v="0"/>
    <n v="0"/>
    <n v="2.1"/>
    <n v="41.910000000000004"/>
  </r>
  <r>
    <n v="1"/>
    <d v="2020-05-01T00:00:00"/>
    <d v="2021-06-01T00:00:00"/>
    <n v="200317"/>
    <x v="13"/>
    <n v="15089.03"/>
    <n v="15089.03"/>
    <n v="3.3329999999999999E-2"/>
    <n v="41.91"/>
    <n v="328611.21000000002"/>
    <n v="0"/>
    <n v="0"/>
    <n v="0"/>
    <n v="0"/>
    <n v="0"/>
    <n v="0"/>
    <n v="0"/>
    <n v="0"/>
    <n v="98742.51"/>
    <n v="0"/>
    <n v="0"/>
    <s v="FN-3780-M&amp;R Stat Eq-Gen-FNSF"/>
    <x v="8"/>
    <n v="15"/>
    <s v="Nat Gas Distribution Plant"/>
    <s v="378-M&amp;R Stat Equip-Gen"/>
    <n v="0"/>
    <n v="0"/>
    <x v="3"/>
    <n v="2.1"/>
    <n v="3691.59"/>
    <n v="1.67E-3"/>
    <n v="15089.03"/>
    <n v="0"/>
    <n v="0"/>
    <n v="0"/>
    <n v="0"/>
    <n v="0"/>
    <n v="0"/>
    <n v="2.1"/>
    <n v="41.910000000000004"/>
  </r>
  <r>
    <n v="1"/>
    <d v="2020-05-01T00:00:00"/>
    <d v="2021-06-01T00:00:00"/>
    <n v="153"/>
    <x v="0"/>
    <n v="0"/>
    <n v="0"/>
    <n v="0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3"/>
    <x v="1"/>
    <n v="0"/>
    <n v="0"/>
    <n v="0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3"/>
    <x v="2"/>
    <n v="0"/>
    <n v="0"/>
    <n v="0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3"/>
    <x v="3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4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5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6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7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8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9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10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11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12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153"/>
    <x v="13"/>
    <n v="0"/>
    <n v="0"/>
    <n v="2.9520000000000001E-2"/>
    <n v="0"/>
    <n v="0"/>
    <n v="0"/>
    <n v="0"/>
    <n v="0"/>
    <n v="0"/>
    <n v="0"/>
    <n v="0"/>
    <n v="0"/>
    <n v="0"/>
    <n v="0"/>
    <n v="0"/>
    <n v="0"/>
    <s v="FN-3790-M&amp;R Stat Eq-CGate"/>
    <x v="9"/>
    <n v="15"/>
    <s v="Nat Gas Distribution Plant"/>
    <s v="379-M&amp;R Stat Equip-Cgate"/>
    <n v="0"/>
    <n v="0"/>
    <x v="3"/>
    <n v="0"/>
    <n v="0"/>
    <n v="1.48E-3"/>
    <n v="0"/>
    <n v="0"/>
    <n v="0"/>
    <n v="0"/>
    <n v="0"/>
    <n v="0"/>
    <n v="0"/>
    <n v="0"/>
    <n v="0"/>
  </r>
  <r>
    <n v="1"/>
    <d v="2020-05-01T00:00:00"/>
    <d v="2021-06-01T00:00:00"/>
    <n v="200226"/>
    <x v="0"/>
    <n v="6064437.4299999997"/>
    <n v="6064437.4299999997"/>
    <n v="2.9520000000000001E-2"/>
    <n v="14918.52"/>
    <n v="554124.19999999995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4386.080000000002"/>
    <n v="1.48E-3"/>
    <n v="6064437.4299999997"/>
    <n v="0"/>
    <n v="0"/>
    <n v="0"/>
    <n v="0"/>
    <n v="0"/>
    <n v="0"/>
    <n v="747.95"/>
    <n v="14918.52"/>
  </r>
  <r>
    <n v="1"/>
    <d v="2020-05-01T00:00:00"/>
    <d v="2021-06-01T00:00:00"/>
    <n v="200226"/>
    <x v="1"/>
    <n v="6064437.4299999997"/>
    <n v="6064437.4299999997"/>
    <n v="2.9520000000000001E-2"/>
    <n v="14918.52"/>
    <n v="569042.72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3638.13"/>
    <n v="1.48E-3"/>
    <n v="6064437.4299999997"/>
    <n v="0"/>
    <n v="0"/>
    <n v="0"/>
    <n v="0"/>
    <n v="0"/>
    <n v="0"/>
    <n v="747.95"/>
    <n v="14918.52"/>
  </r>
  <r>
    <n v="1"/>
    <d v="2020-05-01T00:00:00"/>
    <d v="2021-06-01T00:00:00"/>
    <n v="200226"/>
    <x v="2"/>
    <n v="6064437.4299999997"/>
    <n v="6064437.4299999997"/>
    <n v="2.9520000000000001E-2"/>
    <n v="14918.52"/>
    <n v="583961.24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2890.18"/>
    <n v="1.48E-3"/>
    <n v="6064437.4299999997"/>
    <n v="0"/>
    <n v="0"/>
    <n v="0"/>
    <n v="0"/>
    <n v="0"/>
    <n v="0"/>
    <n v="747.95"/>
    <n v="14918.52"/>
  </r>
  <r>
    <n v="1"/>
    <d v="2020-05-01T00:00:00"/>
    <d v="2021-06-01T00:00:00"/>
    <n v="200226"/>
    <x v="3"/>
    <n v="6064437.4299999997"/>
    <n v="6064437.4299999997"/>
    <n v="2.9520000000000001E-2"/>
    <n v="14918.52"/>
    <n v="598879.76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2142.23"/>
    <n v="1.48E-3"/>
    <n v="6064437.4299999997"/>
    <n v="0"/>
    <n v="0"/>
    <n v="0"/>
    <n v="0"/>
    <n v="0"/>
    <n v="0"/>
    <n v="747.95"/>
    <n v="14918.52"/>
  </r>
  <r>
    <n v="1"/>
    <d v="2020-05-01T00:00:00"/>
    <d v="2021-06-01T00:00:00"/>
    <n v="200226"/>
    <x v="4"/>
    <n v="6064437.4299999997"/>
    <n v="6064437.4299999997"/>
    <n v="2.9520000000000001E-2"/>
    <n v="14918.52"/>
    <n v="613798.28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1394.28"/>
    <n v="1.48E-3"/>
    <n v="6064437.4299999997"/>
    <n v="0"/>
    <n v="0"/>
    <n v="0"/>
    <n v="0"/>
    <n v="0"/>
    <n v="0"/>
    <n v="747.95"/>
    <n v="14918.52"/>
  </r>
  <r>
    <n v="1"/>
    <d v="2020-05-01T00:00:00"/>
    <d v="2021-06-01T00:00:00"/>
    <n v="200226"/>
    <x v="5"/>
    <n v="6064437.4299999997"/>
    <n v="6064437.4299999997"/>
    <n v="2.9520000000000001E-2"/>
    <n v="14918.52"/>
    <n v="628716.80000000005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20646.330000000002"/>
    <n v="1.48E-3"/>
    <n v="6064437.4299999997"/>
    <n v="0"/>
    <n v="0"/>
    <n v="0"/>
    <n v="0"/>
    <n v="0"/>
    <n v="0"/>
    <n v="747.95"/>
    <n v="14918.52"/>
  </r>
  <r>
    <n v="1"/>
    <d v="2020-05-01T00:00:00"/>
    <d v="2021-06-01T00:00:00"/>
    <n v="200226"/>
    <x v="6"/>
    <n v="6064437.4299999997"/>
    <n v="6064437.4299999997"/>
    <n v="2.9520000000000001E-2"/>
    <n v="14918.52"/>
    <n v="643635.31999999995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19898.38"/>
    <n v="1.48E-3"/>
    <n v="6064437.4299999997"/>
    <n v="0"/>
    <n v="0"/>
    <n v="0"/>
    <n v="0"/>
    <n v="0"/>
    <n v="0"/>
    <n v="747.95"/>
    <n v="14918.52"/>
  </r>
  <r>
    <n v="1"/>
    <d v="2020-05-01T00:00:00"/>
    <d v="2021-06-01T00:00:00"/>
    <n v="200226"/>
    <x v="7"/>
    <n v="6064437.4299999997"/>
    <n v="6064437.4299999997"/>
    <n v="2.9520000000000001E-2"/>
    <n v="14918.52"/>
    <n v="658553.84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19150.43"/>
    <n v="1.48E-3"/>
    <n v="6064437.4299999997"/>
    <n v="0"/>
    <n v="0"/>
    <n v="0"/>
    <n v="0"/>
    <n v="0"/>
    <n v="0"/>
    <n v="747.95"/>
    <n v="14918.52"/>
  </r>
  <r>
    <n v="1"/>
    <d v="2020-05-01T00:00:00"/>
    <d v="2021-06-01T00:00:00"/>
    <n v="200226"/>
    <x v="8"/>
    <n v="6064437.4299999997"/>
    <n v="6064437.4299999997"/>
    <n v="2.9520000000000001E-2"/>
    <n v="14918.52"/>
    <n v="673472.36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7.95"/>
    <n v="-18402.48"/>
    <n v="1.48E-3"/>
    <n v="6064437.4299999997"/>
    <n v="0"/>
    <n v="0"/>
    <n v="0"/>
    <n v="0"/>
    <n v="0"/>
    <n v="0"/>
    <n v="747.95"/>
    <n v="14918.52"/>
  </r>
  <r>
    <n v="1"/>
    <d v="2020-05-01T00:00:00"/>
    <d v="2021-06-01T00:00:00"/>
    <n v="200226"/>
    <x v="9"/>
    <n v="6075250.6799999997"/>
    <n v="6075250.6799999997"/>
    <n v="2.9520000000000001E-2"/>
    <n v="14945.12"/>
    <n v="688417.48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49.28"/>
    <n v="-17653.2"/>
    <n v="1.48E-3"/>
    <n v="6075250.6799999997"/>
    <n v="0"/>
    <n v="0"/>
    <n v="0"/>
    <n v="0"/>
    <n v="0"/>
    <n v="0"/>
    <n v="749.28"/>
    <n v="14945.12"/>
  </r>
  <r>
    <n v="1"/>
    <d v="2020-05-01T00:00:00"/>
    <d v="2021-06-01T00:00:00"/>
    <n v="200226"/>
    <x v="10"/>
    <n v="6082089"/>
    <n v="6082089"/>
    <n v="2.9520000000000001E-2"/>
    <n v="14961.94"/>
    <n v="703379.42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50.12"/>
    <n v="-16903.080000000002"/>
    <n v="1.48E-3"/>
    <n v="6082089"/>
    <n v="0"/>
    <n v="0"/>
    <n v="0"/>
    <n v="0"/>
    <n v="0"/>
    <n v="0"/>
    <n v="750.12"/>
    <n v="14961.94"/>
  </r>
  <r>
    <n v="1"/>
    <d v="2020-05-01T00:00:00"/>
    <d v="2021-06-01T00:00:00"/>
    <n v="200226"/>
    <x v="11"/>
    <n v="6082089"/>
    <n v="6082089"/>
    <n v="2.9520000000000001E-2"/>
    <n v="14961.94"/>
    <n v="718341.36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50.12"/>
    <n v="-16152.96"/>
    <n v="1.48E-3"/>
    <n v="6082089"/>
    <n v="0"/>
    <n v="0"/>
    <n v="0"/>
    <n v="0"/>
    <n v="0"/>
    <n v="0"/>
    <n v="750.12"/>
    <n v="14961.94"/>
  </r>
  <r>
    <n v="1"/>
    <d v="2020-05-01T00:00:00"/>
    <d v="2021-06-01T00:00:00"/>
    <n v="200226"/>
    <x v="12"/>
    <n v="6082089"/>
    <n v="6082089"/>
    <n v="2.9520000000000001E-2"/>
    <n v="14961.94"/>
    <n v="733303.3"/>
    <n v="0"/>
    <n v="0"/>
    <n v="0"/>
    <n v="0"/>
    <n v="0"/>
    <n v="0"/>
    <n v="0"/>
    <n v="0"/>
    <n v="0"/>
    <n v="0"/>
    <n v="0"/>
    <s v="FN-3790-M&amp;R Stat Eq-CGate-FNCF"/>
    <x v="9"/>
    <n v="15"/>
    <s v="Nat Gas Distribution Plant"/>
    <s v="379-M&amp;R Stat Equip-Cgate"/>
    <n v="0"/>
    <n v="0"/>
    <x v="3"/>
    <n v="750.12"/>
    <n v="-15402.84"/>
    <n v="1.48E-3"/>
    <n v="6082089"/>
    <n v="0"/>
    <n v="0"/>
    <n v="0"/>
    <n v="0"/>
    <n v="0"/>
    <n v="0"/>
    <n v="750.12"/>
    <n v="14961.94"/>
  </r>
  <r>
    <n v="1"/>
    <d v="2020-05-01T00:00:00"/>
    <d v="2021-06-01T00:00:00"/>
    <n v="200226"/>
    <x v="13"/>
    <n v="6082089"/>
    <n v="6082089"/>
    <n v="2.9520000000000001E-2"/>
    <n v="14961.94"/>
    <n v="208794.1"/>
    <n v="0"/>
    <n v="0"/>
    <n v="0"/>
    <n v="0"/>
    <n v="0"/>
    <n v="0"/>
    <n v="0"/>
    <n v="-539471.14"/>
    <n v="0"/>
    <n v="0"/>
    <n v="0"/>
    <s v="FN-3790-M&amp;R Stat Eq-CGate-FNCF"/>
    <x v="9"/>
    <n v="15"/>
    <s v="Nat Gas Distribution Plant"/>
    <s v="379-M&amp;R Stat Equip-Cgate"/>
    <n v="0"/>
    <n v="0"/>
    <x v="3"/>
    <n v="750.12"/>
    <n v="-3321.3"/>
    <n v="1.48E-3"/>
    <n v="6082089"/>
    <n v="0"/>
    <n v="0"/>
    <n v="0"/>
    <n v="0"/>
    <n v="0"/>
    <n v="0"/>
    <n v="750.12"/>
    <n v="14961.94"/>
  </r>
  <r>
    <n v="1"/>
    <d v="2020-05-01T00:00:00"/>
    <d v="2021-06-01T00:00:00"/>
    <n v="200272"/>
    <x v="0"/>
    <n v="47934.37"/>
    <n v="47934.37"/>
    <n v="2.9520000000000001E-2"/>
    <n v="117.92"/>
    <n v="8842.92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19.91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1"/>
    <n v="47934.37"/>
    <n v="47934.37"/>
    <n v="2.9520000000000001E-2"/>
    <n v="117.92"/>
    <n v="8960.84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25.82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2"/>
    <n v="47934.37"/>
    <n v="47934.37"/>
    <n v="2.9520000000000001E-2"/>
    <n v="117.92"/>
    <n v="9078.76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31.73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3"/>
    <n v="47934.37"/>
    <n v="47934.37"/>
    <n v="2.9520000000000001E-2"/>
    <n v="117.92"/>
    <n v="9196.68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37.64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4"/>
    <n v="47934.37"/>
    <n v="47934.37"/>
    <n v="2.9520000000000001E-2"/>
    <n v="117.92"/>
    <n v="9314.6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43.55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5"/>
    <n v="47934.37"/>
    <n v="47934.37"/>
    <n v="2.9520000000000001E-2"/>
    <n v="117.92"/>
    <n v="9432.52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49.46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6"/>
    <n v="47934.37"/>
    <n v="47934.37"/>
    <n v="2.9520000000000001E-2"/>
    <n v="117.92"/>
    <n v="9550.44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55.37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7"/>
    <n v="47934.37"/>
    <n v="47934.37"/>
    <n v="2.9520000000000001E-2"/>
    <n v="117.92"/>
    <n v="9668.36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61.28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8"/>
    <n v="47934.37"/>
    <n v="47934.37"/>
    <n v="2.9520000000000001E-2"/>
    <n v="117.92"/>
    <n v="9786.2800000000007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67.19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9"/>
    <n v="47934.37"/>
    <n v="47934.37"/>
    <n v="2.9520000000000001E-2"/>
    <n v="117.92"/>
    <n v="9904.2000000000007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73.1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10"/>
    <n v="47934.37"/>
    <n v="47934.37"/>
    <n v="2.9520000000000001E-2"/>
    <n v="117.92"/>
    <n v="10022.120000000001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79.01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11"/>
    <n v="47934.37"/>
    <n v="47934.37"/>
    <n v="2.9520000000000001E-2"/>
    <n v="117.92"/>
    <n v="10140.040000000001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84.92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12"/>
    <n v="47934.37"/>
    <n v="47934.37"/>
    <n v="2.9520000000000001E-2"/>
    <n v="117.92"/>
    <n v="10257.959999999999"/>
    <n v="0"/>
    <n v="0"/>
    <n v="0"/>
    <n v="0"/>
    <n v="0"/>
    <n v="0"/>
    <n v="0"/>
    <n v="0"/>
    <n v="0"/>
    <n v="0"/>
    <n v="0"/>
    <s v="FN-3790-M&amp;R Stat Eq-CGate-FNFB"/>
    <x v="9"/>
    <n v="15"/>
    <s v="Nat Gas Distribution Plant"/>
    <s v="379-M&amp;R Stat Equip-Cgate"/>
    <n v="0"/>
    <n v="0"/>
    <x v="3"/>
    <n v="5.91"/>
    <n v="490.83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272"/>
    <x v="13"/>
    <n v="47934.37"/>
    <n v="47934.37"/>
    <n v="2.9520000000000001E-2"/>
    <n v="117.92"/>
    <n v="10398.6"/>
    <n v="0"/>
    <n v="0"/>
    <n v="0"/>
    <n v="0"/>
    <n v="0"/>
    <n v="0"/>
    <n v="0"/>
    <n v="0"/>
    <n v="22.72"/>
    <n v="0"/>
    <n v="0"/>
    <s v="FN-3790-M&amp;R Stat Eq-CGate-FNFB"/>
    <x v="9"/>
    <n v="15"/>
    <s v="Nat Gas Distribution Plant"/>
    <s v="379-M&amp;R Stat Equip-Cgate"/>
    <n v="0"/>
    <n v="0"/>
    <x v="3"/>
    <n v="5.91"/>
    <n v="496.26"/>
    <n v="1.48E-3"/>
    <n v="47934.37"/>
    <n v="0"/>
    <n v="0"/>
    <n v="0"/>
    <n v="0"/>
    <n v="0"/>
    <n v="0"/>
    <n v="5.91"/>
    <n v="117.92"/>
  </r>
  <r>
    <n v="1"/>
    <d v="2020-05-01T00:00:00"/>
    <d v="2021-06-01T00:00:00"/>
    <n v="200318"/>
    <x v="0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1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2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3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4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5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6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7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8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9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10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11"/>
    <n v="0"/>
    <n v="0"/>
    <n v="2.9520000000000001E-2"/>
    <n v="0"/>
    <n v="1486224.59"/>
    <n v="0"/>
    <n v="0"/>
    <n v="0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0"/>
    <n v="-44152.84"/>
    <n v="1.48E-3"/>
    <n v="0"/>
    <n v="0"/>
    <n v="0"/>
    <n v="0"/>
    <n v="0"/>
    <n v="0"/>
    <n v="0"/>
    <n v="0"/>
    <n v="0"/>
  </r>
  <r>
    <n v="1"/>
    <d v="2020-05-01T00:00:00"/>
    <d v="2021-06-01T00:00:00"/>
    <n v="200318"/>
    <x v="12"/>
    <n v="27284"/>
    <n v="27284"/>
    <n v="2.9520000000000001E-2"/>
    <n v="67.12"/>
    <n v="1486291.71"/>
    <n v="67.12"/>
    <n v="0"/>
    <n v="-67.12"/>
    <n v="0"/>
    <n v="0"/>
    <n v="0"/>
    <n v="0"/>
    <n v="0"/>
    <n v="0"/>
    <n v="0"/>
    <n v="0"/>
    <s v="FN-3790-M&amp;R Stat Eq-CGate-FNSF"/>
    <x v="9"/>
    <n v="15"/>
    <s v="Nat Gas Distribution Plant"/>
    <s v="379-M&amp;R Stat Equip-Cgate"/>
    <n v="0"/>
    <n v="0"/>
    <x v="3"/>
    <n v="3.37"/>
    <n v="-44149.47"/>
    <n v="1.48E-3"/>
    <n v="27284"/>
    <n v="0"/>
    <n v="0"/>
    <n v="0"/>
    <n v="0"/>
    <n v="0"/>
    <n v="0"/>
    <n v="3.37"/>
    <n v="67.12"/>
  </r>
  <r>
    <n v="1"/>
    <d v="2020-05-01T00:00:00"/>
    <d v="2021-06-01T00:00:00"/>
    <n v="200318"/>
    <x v="13"/>
    <n v="27284"/>
    <n v="27284"/>
    <n v="2.9520000000000001E-2"/>
    <n v="67.12"/>
    <n v="2025807.25"/>
    <n v="0"/>
    <n v="0"/>
    <n v="0"/>
    <n v="0"/>
    <n v="0"/>
    <n v="0"/>
    <n v="0"/>
    <n v="0"/>
    <n v="539448.42000000004"/>
    <n v="0"/>
    <n v="0"/>
    <s v="FN-3790-M&amp;R Stat Eq-CGate-FNSF"/>
    <x v="9"/>
    <n v="15"/>
    <s v="Nat Gas Distribution Plant"/>
    <s v="379-M&amp;R Stat Equip-Cgate"/>
    <n v="0"/>
    <n v="0"/>
    <x v="3"/>
    <n v="3.37"/>
    <n v="-55477.04"/>
    <n v="1.48E-3"/>
    <n v="27284"/>
    <n v="0"/>
    <n v="0"/>
    <n v="0"/>
    <n v="0"/>
    <n v="0"/>
    <n v="0"/>
    <n v="3.37"/>
    <n v="67.12"/>
  </r>
  <r>
    <n v="1"/>
    <d v="2020-05-01T00:00:00"/>
    <d v="2021-06-01T00:00:00"/>
    <n v="154"/>
    <x v="0"/>
    <n v="0"/>
    <n v="0"/>
    <n v="0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4"/>
    <x v="1"/>
    <n v="0"/>
    <n v="0"/>
    <n v="0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4"/>
    <x v="2"/>
    <n v="0"/>
    <n v="0"/>
    <n v="0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4"/>
    <x v="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4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5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6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7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8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9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10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11"/>
    <n v="0"/>
    <n v="0"/>
    <n v="1.8030000000000001E-2"/>
    <n v="0"/>
    <n v="-0.01"/>
    <n v="0"/>
    <n v="0"/>
    <n v="0"/>
    <n v="0"/>
    <n v="0"/>
    <n v="0"/>
    <n v="0"/>
    <n v="-3289892.5"/>
    <n v="3289892.49"/>
    <n v="0"/>
    <n v="0"/>
    <s v="FN-3801-Services PL"/>
    <x v="10"/>
    <n v="15"/>
    <s v="Nat Gas Distribution Plant"/>
    <s v="3801-Services - Plastic"/>
    <n v="0"/>
    <n v="0"/>
    <x v="3"/>
    <n v="0"/>
    <n v="-0.01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12"/>
    <n v="0"/>
    <n v="0"/>
    <n v="1.8030000000000001E-2"/>
    <n v="0"/>
    <n v="-0.01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-0.01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4"/>
    <x v="13"/>
    <n v="0"/>
    <n v="0"/>
    <n v="1.8030000000000001E-2"/>
    <n v="0"/>
    <n v="-0.01"/>
    <n v="0"/>
    <n v="0"/>
    <n v="0"/>
    <n v="0"/>
    <n v="0"/>
    <n v="0"/>
    <n v="0"/>
    <n v="0"/>
    <n v="0"/>
    <n v="0"/>
    <n v="0"/>
    <s v="FN-3801-Services PL"/>
    <x v="10"/>
    <n v="15"/>
    <s v="Nat Gas Distribution Plant"/>
    <s v="3801-Services - Plastic"/>
    <n v="0"/>
    <n v="0"/>
    <x v="3"/>
    <n v="0"/>
    <n v="-0.01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27"/>
    <x v="0"/>
    <n v="39697470.920000002"/>
    <n v="39697470.920000002"/>
    <n v="1.8030000000000001E-2"/>
    <n v="59645.45"/>
    <n v="2976726.34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133.25"/>
    <n v="-96092.95"/>
    <n v="3.9699999999999996E-3"/>
    <n v="39697470.920000002"/>
    <n v="0"/>
    <n v="0"/>
    <n v="0"/>
    <n v="0"/>
    <n v="0"/>
    <n v="0"/>
    <n v="13133.25"/>
    <n v="59645.450000000004"/>
  </r>
  <r>
    <n v="1"/>
    <d v="2020-05-01T00:00:00"/>
    <d v="2021-06-01T00:00:00"/>
    <n v="200227"/>
    <x v="1"/>
    <n v="39859357.149999999"/>
    <n v="39859357.149999999"/>
    <n v="1.8030000000000001E-2"/>
    <n v="59888.68"/>
    <n v="3036615.02"/>
    <n v="0"/>
    <n v="-64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186.8"/>
    <n v="-83546.149999999994"/>
    <n v="3.9699999999999996E-3"/>
    <n v="39859357.149999999"/>
    <n v="0"/>
    <n v="0"/>
    <n v="0"/>
    <n v="0"/>
    <n v="0"/>
    <n v="0"/>
    <n v="13186.800000000001"/>
    <n v="59888.68"/>
  </r>
  <r>
    <n v="1"/>
    <d v="2020-05-01T00:00:00"/>
    <d v="2021-06-01T00:00:00"/>
    <n v="200227"/>
    <x v="2"/>
    <n v="39919141.840000004"/>
    <n v="39919141.840000004"/>
    <n v="1.8030000000000001E-2"/>
    <n v="59978.51"/>
    <n v="3096593.53"/>
    <n v="0"/>
    <n v="64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206.58"/>
    <n v="-69699.570000000007"/>
    <n v="3.9699999999999996E-3"/>
    <n v="39919141.840000004"/>
    <n v="0"/>
    <n v="0"/>
    <n v="0"/>
    <n v="0"/>
    <n v="0"/>
    <n v="0"/>
    <n v="13206.58"/>
    <n v="59978.51"/>
  </r>
  <r>
    <n v="1"/>
    <d v="2020-05-01T00:00:00"/>
    <d v="2021-06-01T00:00:00"/>
    <n v="200227"/>
    <x v="3"/>
    <n v="40005361.920000002"/>
    <n v="40005361.920000002"/>
    <n v="1.8030000000000001E-2"/>
    <n v="60108.06"/>
    <n v="3156701.59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235.11"/>
    <n v="-56464.46"/>
    <n v="3.9699999999999996E-3"/>
    <n v="40005361.920000002"/>
    <n v="0"/>
    <n v="0"/>
    <n v="0"/>
    <n v="0"/>
    <n v="0"/>
    <n v="0"/>
    <n v="13235.11"/>
    <n v="60108.06"/>
  </r>
  <r>
    <n v="1"/>
    <d v="2020-05-01T00:00:00"/>
    <d v="2021-06-01T00:00:00"/>
    <n v="200227"/>
    <x v="4"/>
    <n v="40116021.640000001"/>
    <n v="40116021.640000001"/>
    <n v="1.8030000000000001E-2"/>
    <n v="60274.32"/>
    <n v="3216975.91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271.72"/>
    <n v="-43192.74"/>
    <n v="3.9699999999999996E-3"/>
    <n v="40116021.640000001"/>
    <n v="0"/>
    <n v="0"/>
    <n v="0"/>
    <n v="0"/>
    <n v="0"/>
    <n v="0"/>
    <n v="13271.720000000001"/>
    <n v="60274.32"/>
  </r>
  <r>
    <n v="1"/>
    <d v="2020-05-01T00:00:00"/>
    <d v="2021-06-01T00:00:00"/>
    <n v="200227"/>
    <x v="5"/>
    <n v="40274207.490000002"/>
    <n v="40274207.490000002"/>
    <n v="1.8030000000000001E-2"/>
    <n v="60512"/>
    <n v="3277487.91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324.05"/>
    <n v="-29868.69"/>
    <n v="3.9699999999999996E-3"/>
    <n v="40274207.490000002"/>
    <n v="0"/>
    <n v="0"/>
    <n v="0"/>
    <n v="0"/>
    <n v="0"/>
    <n v="0"/>
    <n v="13324.050000000001"/>
    <n v="60512"/>
  </r>
  <r>
    <n v="1"/>
    <d v="2020-05-01T00:00:00"/>
    <d v="2021-06-01T00:00:00"/>
    <n v="200227"/>
    <x v="6"/>
    <n v="40343584.350000001"/>
    <n v="40343584.350000001"/>
    <n v="1.8030000000000001E-2"/>
    <n v="60616.24"/>
    <n v="3123538.13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-214566.02000000002"/>
    <x v="3"/>
    <n v="13347"/>
    <n v="-16521.689999999999"/>
    <n v="3.9699999999999996E-3"/>
    <n v="40343584.350000001"/>
    <n v="0"/>
    <n v="0"/>
    <n v="0"/>
    <n v="0"/>
    <n v="0"/>
    <n v="0"/>
    <n v="13347"/>
    <n v="60616.24"/>
  </r>
  <r>
    <n v="1"/>
    <d v="2020-05-01T00:00:00"/>
    <d v="2021-06-01T00:00:00"/>
    <n v="200227"/>
    <x v="7"/>
    <n v="40260025.140000001"/>
    <n v="40260025.140000001"/>
    <n v="1.8030000000000001E-2"/>
    <n v="60490.69"/>
    <n v="3173236.83"/>
    <n v="0"/>
    <n v="-473.5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-10791.99"/>
    <x v="3"/>
    <n v="13319.36"/>
    <n v="-3675.83"/>
    <n v="3.9699999999999996E-3"/>
    <n v="40260025.140000001"/>
    <n v="0"/>
    <n v="0"/>
    <n v="0"/>
    <n v="0"/>
    <n v="0"/>
    <n v="0"/>
    <n v="13319.36"/>
    <n v="60490.69"/>
  </r>
  <r>
    <n v="1"/>
    <d v="2020-05-01T00:00:00"/>
    <d v="2021-06-01T00:00:00"/>
    <n v="200227"/>
    <x v="8"/>
    <n v="40280393.310000002"/>
    <n v="40280393.310000002"/>
    <n v="1.8030000000000001E-2"/>
    <n v="60521.29"/>
    <n v="3233758.12"/>
    <n v="0"/>
    <n v="-4569.24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326.1"/>
    <n v="5081.03"/>
    <n v="3.9699999999999996E-3"/>
    <n v="40280393.310000002"/>
    <n v="0"/>
    <n v="0"/>
    <n v="0"/>
    <n v="0"/>
    <n v="0"/>
    <n v="0"/>
    <n v="13326.1"/>
    <n v="60521.29"/>
  </r>
  <r>
    <n v="1"/>
    <d v="2020-05-01T00:00:00"/>
    <d v="2021-06-01T00:00:00"/>
    <n v="200227"/>
    <x v="9"/>
    <n v="40398484.840000004"/>
    <n v="40398484.840000004"/>
    <n v="1.8030000000000001E-2"/>
    <n v="60698.720000000001"/>
    <n v="3294456.84"/>
    <n v="0"/>
    <n v="0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13365.17"/>
    <n v="18446.2"/>
    <n v="3.9699999999999996E-3"/>
    <n v="40398484.840000004"/>
    <n v="0"/>
    <n v="0"/>
    <n v="0"/>
    <n v="0"/>
    <n v="0"/>
    <n v="0"/>
    <n v="13365.17"/>
    <n v="60698.720000000001"/>
  </r>
  <r>
    <n v="1"/>
    <d v="2020-05-01T00:00:00"/>
    <d v="2021-06-01T00:00:00"/>
    <n v="200227"/>
    <x v="10"/>
    <n v="40490617.520000003"/>
    <n v="40490617.520000003"/>
    <n v="1.8030000000000001E-2"/>
    <n v="60837.15"/>
    <n v="3289892.51"/>
    <n v="0"/>
    <n v="-1927.83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-65401.48"/>
    <x v="3"/>
    <n v="13395.65"/>
    <n v="29914.02"/>
    <n v="3.9699999999999996E-3"/>
    <n v="40490617.520000003"/>
    <n v="0"/>
    <n v="0"/>
    <n v="0"/>
    <n v="0"/>
    <n v="0"/>
    <n v="0"/>
    <n v="13395.65"/>
    <n v="60837.15"/>
  </r>
  <r>
    <n v="1"/>
    <d v="2020-05-01T00:00:00"/>
    <d v="2021-06-01T00:00:00"/>
    <n v="200227"/>
    <x v="11"/>
    <n v="40639534.850000001"/>
    <n v="40639534.850000001"/>
    <n v="1.8030000000000001E-2"/>
    <n v="61060.9"/>
    <n v="1002967.52"/>
    <n v="0"/>
    <n v="-918.64"/>
    <n v="0"/>
    <n v="0"/>
    <n v="0"/>
    <n v="0"/>
    <n v="0"/>
    <n v="-3289892.49"/>
    <n v="941906.6"/>
    <n v="0"/>
    <n v="0"/>
    <s v="FN-3801-Services PL-FNCF"/>
    <x v="10"/>
    <n v="15"/>
    <s v="Nat Gas Distribution Plant"/>
    <s v="3801-Services - Plastic"/>
    <n v="0"/>
    <n v="0"/>
    <x v="3"/>
    <n v="13444.91"/>
    <n v="21090.7"/>
    <n v="3.9699999999999996E-3"/>
    <n v="40639534.850000001"/>
    <n v="0"/>
    <n v="0"/>
    <n v="0"/>
    <n v="0"/>
    <n v="0"/>
    <n v="0"/>
    <n v="13444.91"/>
    <n v="61060.9"/>
  </r>
  <r>
    <n v="1"/>
    <d v="2020-05-01T00:00:00"/>
    <d v="2021-06-01T00:00:00"/>
    <n v="200227"/>
    <x v="12"/>
    <n v="13778619.15"/>
    <n v="13778619.15"/>
    <n v="1.8030000000000001E-2"/>
    <n v="20702.38"/>
    <n v="1023669.9"/>
    <n v="0"/>
    <n v="-1123.57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0"/>
    <x v="3"/>
    <n v="4558.43"/>
    <n v="24525.56"/>
    <n v="3.9699999999999996E-3"/>
    <n v="13778619.15"/>
    <n v="0"/>
    <n v="0"/>
    <n v="0"/>
    <n v="0"/>
    <n v="0"/>
    <n v="0"/>
    <n v="4558.43"/>
    <n v="20702.38"/>
  </r>
  <r>
    <n v="1"/>
    <d v="2020-05-01T00:00:00"/>
    <d v="2021-06-01T00:00:00"/>
    <n v="200227"/>
    <x v="13"/>
    <n v="13851963.15"/>
    <n v="13851963.15"/>
    <n v="1.8030000000000001E-2"/>
    <n v="20812.57"/>
    <n v="1040335.6"/>
    <n v="0"/>
    <n v="0.25"/>
    <n v="0"/>
    <n v="0"/>
    <n v="0"/>
    <n v="0"/>
    <n v="0"/>
    <n v="0"/>
    <n v="0"/>
    <n v="0"/>
    <n v="0"/>
    <s v="FN-3801-Services PL-FNCF"/>
    <x v="10"/>
    <n v="15"/>
    <s v="Nat Gas Distribution Plant"/>
    <s v="3801-Services - Plastic"/>
    <n v="0"/>
    <n v="-4146.87"/>
    <x v="3"/>
    <n v="4582.6899999999996"/>
    <n v="29108.5"/>
    <n v="3.9699999999999996E-3"/>
    <n v="13851963.15"/>
    <n v="0"/>
    <n v="0"/>
    <n v="0"/>
    <n v="0"/>
    <n v="0"/>
    <n v="0"/>
    <n v="4582.6900000000005"/>
    <n v="20812.57"/>
  </r>
  <r>
    <n v="1"/>
    <d v="2020-05-01T00:00:00"/>
    <d v="2021-06-01T00:00:00"/>
    <n v="200273"/>
    <x v="0"/>
    <n v="1215742.32"/>
    <n v="1215742.32"/>
    <n v="1.8030000000000001E-2"/>
    <n v="1826.65"/>
    <n v="116779.65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02.21"/>
    <n v="25310.21"/>
    <n v="3.9699999999999996E-3"/>
    <n v="1215742.32"/>
    <n v="0"/>
    <n v="0"/>
    <n v="0"/>
    <n v="0"/>
    <n v="0"/>
    <n v="0"/>
    <n v="402.21000000000004"/>
    <n v="1826.65"/>
  </r>
  <r>
    <n v="1"/>
    <d v="2020-05-01T00:00:00"/>
    <d v="2021-06-01T00:00:00"/>
    <n v="200273"/>
    <x v="1"/>
    <n v="1238010.1200000001"/>
    <n v="1238010.1200000001"/>
    <n v="1.8030000000000001E-2"/>
    <n v="1860.11"/>
    <n v="118639.76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09.58"/>
    <n v="25719.79"/>
    <n v="3.9699999999999996E-3"/>
    <n v="1238010.1200000001"/>
    <n v="0"/>
    <n v="0"/>
    <n v="0"/>
    <n v="0"/>
    <n v="0"/>
    <n v="0"/>
    <n v="409.58"/>
    <n v="1860.1100000000001"/>
  </r>
  <r>
    <n v="1"/>
    <d v="2020-05-01T00:00:00"/>
    <d v="2021-06-01T00:00:00"/>
    <n v="200273"/>
    <x v="2"/>
    <n v="1246978.8799999999"/>
    <n v="1246978.8799999999"/>
    <n v="1.8030000000000001E-2"/>
    <n v="1873.59"/>
    <n v="120513.35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12.54"/>
    <n v="26132.33"/>
    <n v="3.9699999999999996E-3"/>
    <n v="1246978.8799999999"/>
    <n v="0"/>
    <n v="0"/>
    <n v="0"/>
    <n v="0"/>
    <n v="0"/>
    <n v="0"/>
    <n v="412.54"/>
    <n v="1873.5900000000001"/>
  </r>
  <r>
    <n v="1"/>
    <d v="2020-05-01T00:00:00"/>
    <d v="2021-06-01T00:00:00"/>
    <n v="200273"/>
    <x v="3"/>
    <n v="1278243.3400000001"/>
    <n v="1278243.3400000001"/>
    <n v="1.8030000000000001E-2"/>
    <n v="1920.56"/>
    <n v="122433.91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22.89"/>
    <n v="26555.22"/>
    <n v="3.9699999999999996E-3"/>
    <n v="1278243.3400000001"/>
    <n v="0"/>
    <n v="0"/>
    <n v="0"/>
    <n v="0"/>
    <n v="0"/>
    <n v="0"/>
    <n v="422.89"/>
    <n v="1920.56"/>
  </r>
  <r>
    <n v="1"/>
    <d v="2020-05-01T00:00:00"/>
    <d v="2021-06-01T00:00:00"/>
    <n v="200273"/>
    <x v="4"/>
    <n v="1278357.9099999999"/>
    <n v="1278357.9099999999"/>
    <n v="1.8030000000000001E-2"/>
    <n v="1920.73"/>
    <n v="124354.64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22.92"/>
    <n v="26978.14"/>
    <n v="3.9699999999999996E-3"/>
    <n v="1278357.9099999999"/>
    <n v="0"/>
    <n v="0"/>
    <n v="0"/>
    <n v="0"/>
    <n v="0"/>
    <n v="0"/>
    <n v="422.92"/>
    <n v="1920.73"/>
  </r>
  <r>
    <n v="1"/>
    <d v="2020-05-01T00:00:00"/>
    <d v="2021-06-01T00:00:00"/>
    <n v="200273"/>
    <x v="5"/>
    <n v="1282971.9099999999"/>
    <n v="1282971.9099999999"/>
    <n v="1.8030000000000001E-2"/>
    <n v="1927.67"/>
    <n v="126282.31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24.45"/>
    <n v="27402.59"/>
    <n v="3.9699999999999996E-3"/>
    <n v="1282971.9099999999"/>
    <n v="0"/>
    <n v="0"/>
    <n v="0"/>
    <n v="0"/>
    <n v="0"/>
    <n v="0"/>
    <n v="424.45"/>
    <n v="1927.67"/>
  </r>
  <r>
    <n v="1"/>
    <d v="2020-05-01T00:00:00"/>
    <d v="2021-06-01T00:00:00"/>
    <n v="200273"/>
    <x v="6"/>
    <n v="1353266.49"/>
    <n v="1353266.49"/>
    <n v="1.8030000000000001E-2"/>
    <n v="2033.28"/>
    <n v="128315.59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47.71"/>
    <n v="27850.3"/>
    <n v="3.9699999999999996E-3"/>
    <n v="1353266.49"/>
    <n v="0"/>
    <n v="0"/>
    <n v="0"/>
    <n v="0"/>
    <n v="0"/>
    <n v="0"/>
    <n v="447.71000000000004"/>
    <n v="2033.28"/>
  </r>
  <r>
    <n v="1"/>
    <d v="2020-05-01T00:00:00"/>
    <d v="2021-06-01T00:00:00"/>
    <n v="200273"/>
    <x v="7"/>
    <n v="1360798.09"/>
    <n v="1360798.09"/>
    <n v="1.8030000000000001E-2"/>
    <n v="2044.6"/>
    <n v="130360.19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50.2"/>
    <n v="28300.5"/>
    <n v="3.9699999999999996E-3"/>
    <n v="1360798.09"/>
    <n v="0"/>
    <n v="0"/>
    <n v="0"/>
    <n v="0"/>
    <n v="0"/>
    <n v="0"/>
    <n v="450.2"/>
    <n v="2044.6000000000001"/>
  </r>
  <r>
    <n v="1"/>
    <d v="2020-05-01T00:00:00"/>
    <d v="2021-06-01T00:00:00"/>
    <n v="200273"/>
    <x v="8"/>
    <n v="1395118.02"/>
    <n v="1395118.02"/>
    <n v="1.8030000000000001E-2"/>
    <n v="2096.16"/>
    <n v="132456.35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61.55"/>
    <n v="28762.05"/>
    <n v="3.9699999999999996E-3"/>
    <n v="1395118.02"/>
    <n v="0"/>
    <n v="0"/>
    <n v="0"/>
    <n v="0"/>
    <n v="0"/>
    <n v="0"/>
    <n v="461.55"/>
    <n v="2096.16"/>
  </r>
  <r>
    <n v="1"/>
    <d v="2020-05-01T00:00:00"/>
    <d v="2021-06-01T00:00:00"/>
    <n v="200273"/>
    <x v="9"/>
    <n v="1469663.5"/>
    <n v="1469663.5"/>
    <n v="1.8030000000000001E-2"/>
    <n v="2208.17"/>
    <n v="134664.51999999999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86.21"/>
    <n v="29248.26"/>
    <n v="3.9699999999999996E-3"/>
    <n v="1469663.5"/>
    <n v="0"/>
    <n v="0"/>
    <n v="0"/>
    <n v="0"/>
    <n v="0"/>
    <n v="0"/>
    <n v="486.21000000000004"/>
    <n v="2208.17"/>
  </r>
  <r>
    <n v="1"/>
    <d v="2020-05-01T00:00:00"/>
    <d v="2021-06-01T00:00:00"/>
    <n v="200273"/>
    <x v="10"/>
    <n v="1510348.13"/>
    <n v="1510348.13"/>
    <n v="1.8030000000000001E-2"/>
    <n v="2269.3000000000002"/>
    <n v="136933.82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499.67"/>
    <n v="29747.93"/>
    <n v="3.9699999999999996E-3"/>
    <n v="1510348.13"/>
    <n v="0"/>
    <n v="0"/>
    <n v="0"/>
    <n v="0"/>
    <n v="0"/>
    <n v="0"/>
    <n v="499.67"/>
    <n v="2269.3000000000002"/>
  </r>
  <r>
    <n v="1"/>
    <d v="2020-05-01T00:00:00"/>
    <d v="2021-06-01T00:00:00"/>
    <n v="200273"/>
    <x v="11"/>
    <n v="1587581.83"/>
    <n v="1587581.83"/>
    <n v="1.8030000000000001E-2"/>
    <n v="2385.34"/>
    <n v="143241.07999999999"/>
    <n v="0"/>
    <n v="0"/>
    <n v="0"/>
    <n v="0"/>
    <n v="0"/>
    <n v="0"/>
    <n v="0"/>
    <n v="0"/>
    <n v="3921.92"/>
    <n v="0"/>
    <n v="0"/>
    <s v="FN-3801-Services PL-FNFB"/>
    <x v="10"/>
    <n v="15"/>
    <s v="Nat Gas Distribution Plant"/>
    <s v="3801-Services - Plastic"/>
    <n v="0"/>
    <n v="0"/>
    <x v="3"/>
    <n v="525.22"/>
    <n v="30308.81"/>
    <n v="3.9699999999999996E-3"/>
    <n v="1587581.83"/>
    <n v="0"/>
    <n v="0"/>
    <n v="0"/>
    <n v="0"/>
    <n v="0"/>
    <n v="0"/>
    <n v="525.22"/>
    <n v="2385.34"/>
  </r>
  <r>
    <n v="1"/>
    <d v="2020-05-01T00:00:00"/>
    <d v="2021-06-01T00:00:00"/>
    <n v="200273"/>
    <x v="12"/>
    <n v="1992223.37"/>
    <n v="1992223.37"/>
    <n v="1.8030000000000001E-2"/>
    <n v="2993.32"/>
    <n v="146234.4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659.09"/>
    <n v="30967.9"/>
    <n v="3.9699999999999996E-3"/>
    <n v="1992223.37"/>
    <n v="0"/>
    <n v="0"/>
    <n v="0"/>
    <n v="0"/>
    <n v="0"/>
    <n v="0"/>
    <n v="659.09"/>
    <n v="2993.32"/>
  </r>
  <r>
    <n v="1"/>
    <d v="2020-05-01T00:00:00"/>
    <d v="2021-06-01T00:00:00"/>
    <n v="200273"/>
    <x v="13"/>
    <n v="2117572.96"/>
    <n v="2117572.96"/>
    <n v="1.8030000000000001E-2"/>
    <n v="3181.65"/>
    <n v="149416.04999999999"/>
    <n v="0"/>
    <n v="0"/>
    <n v="0"/>
    <n v="0"/>
    <n v="0"/>
    <n v="0"/>
    <n v="0"/>
    <n v="0"/>
    <n v="0"/>
    <n v="0"/>
    <n v="0"/>
    <s v="FN-3801-Services PL-FNFB"/>
    <x v="10"/>
    <n v="15"/>
    <s v="Nat Gas Distribution Plant"/>
    <s v="3801-Services - Plastic"/>
    <n v="0"/>
    <n v="0"/>
    <x v="3"/>
    <n v="700.56"/>
    <n v="31668.46"/>
    <n v="3.9699999999999996E-3"/>
    <n v="2117572.96"/>
    <n v="0"/>
    <n v="0"/>
    <n v="0"/>
    <n v="0"/>
    <n v="0"/>
    <n v="0"/>
    <n v="700.56000000000006"/>
    <n v="3181.65"/>
  </r>
  <r>
    <n v="1"/>
    <d v="2020-05-01T00:00:00"/>
    <d v="2021-06-01T00:00:00"/>
    <n v="200319"/>
    <x v="0"/>
    <n v="0"/>
    <n v="0"/>
    <n v="1.8030000000000001E-2"/>
    <n v="0"/>
    <n v="7548873.4100000001"/>
    <n v="0"/>
    <n v="-37519.64"/>
    <n v="0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0"/>
    <n v="-232463.39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319"/>
    <x v="1"/>
    <n v="224083.97"/>
    <n v="224083.97"/>
    <n v="1.8030000000000001E-2"/>
    <n v="336.69"/>
    <n v="7548873.4100000001"/>
    <n v="0"/>
    <n v="-29098.28"/>
    <n v="-336.69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74.13"/>
    <n v="-261487.54"/>
    <n v="3.9699999999999996E-3"/>
    <n v="224083.97"/>
    <n v="0"/>
    <n v="0"/>
    <n v="0"/>
    <n v="0"/>
    <n v="0"/>
    <n v="0"/>
    <n v="74.13"/>
    <n v="0"/>
  </r>
  <r>
    <n v="1"/>
    <d v="2020-05-01T00:00:00"/>
    <d v="2021-06-01T00:00:00"/>
    <n v="200319"/>
    <x v="2"/>
    <n v="512700.15"/>
    <n v="512700.15"/>
    <n v="1.8030000000000001E-2"/>
    <n v="770.33"/>
    <n v="7548873.4100000001"/>
    <n v="0"/>
    <n v="-36220.1"/>
    <n v="-770.33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169.62"/>
    <n v="-297538.02"/>
    <n v="3.9699999999999996E-3"/>
    <n v="512700.15"/>
    <n v="0"/>
    <n v="0"/>
    <n v="0"/>
    <n v="0"/>
    <n v="0"/>
    <n v="0"/>
    <n v="169.62"/>
    <n v="0"/>
  </r>
  <r>
    <n v="1"/>
    <d v="2020-05-01T00:00:00"/>
    <d v="2021-06-01T00:00:00"/>
    <n v="200319"/>
    <x v="3"/>
    <n v="892077.99"/>
    <n v="892077.99"/>
    <n v="1.8030000000000001E-2"/>
    <n v="1340.35"/>
    <n v="7548873.4100000001"/>
    <n v="0"/>
    <n v="-24100.36"/>
    <n v="-1340.35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295.13"/>
    <n v="-321343.25"/>
    <n v="3.9699999999999996E-3"/>
    <n v="892077.99"/>
    <n v="0"/>
    <n v="0"/>
    <n v="0"/>
    <n v="0"/>
    <n v="0"/>
    <n v="0"/>
    <n v="295.13"/>
    <n v="0"/>
  </r>
  <r>
    <n v="1"/>
    <d v="2020-05-01T00:00:00"/>
    <d v="2021-06-01T00:00:00"/>
    <n v="200319"/>
    <x v="4"/>
    <n v="1158049.3899999999"/>
    <n v="1158049.3899999999"/>
    <n v="1.8030000000000001E-2"/>
    <n v="1739.97"/>
    <n v="7548873.4100000001"/>
    <n v="0"/>
    <n v="-75597.350000000006"/>
    <n v="-1739.97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383.12"/>
    <n v="-396557.48"/>
    <n v="3.9699999999999996E-3"/>
    <n v="1158049.3899999999"/>
    <n v="0"/>
    <n v="0"/>
    <n v="0"/>
    <n v="0"/>
    <n v="0"/>
    <n v="0"/>
    <n v="383.12"/>
    <n v="0"/>
  </r>
  <r>
    <n v="1"/>
    <d v="2020-05-01T00:00:00"/>
    <d v="2021-06-01T00:00:00"/>
    <n v="200319"/>
    <x v="5"/>
    <n v="1717143.54"/>
    <n v="1717143.54"/>
    <n v="1.8030000000000001E-2"/>
    <n v="2580.0100000000002"/>
    <n v="7548873.4100000001"/>
    <n v="0"/>
    <n v="0"/>
    <n v="-2580.0100000000002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568.09"/>
    <n v="-395989.39"/>
    <n v="3.9699999999999996E-3"/>
    <n v="1717143.54"/>
    <n v="0"/>
    <n v="0"/>
    <n v="0"/>
    <n v="0"/>
    <n v="0"/>
    <n v="0"/>
    <n v="568.09"/>
    <n v="0"/>
  </r>
  <r>
    <n v="1"/>
    <d v="2020-05-01T00:00:00"/>
    <d v="2021-06-01T00:00:00"/>
    <n v="200319"/>
    <x v="6"/>
    <n v="1970831.97"/>
    <n v="1970831.97"/>
    <n v="1.8030000000000001E-2"/>
    <n v="2961.18"/>
    <n v="7548873.4100000001"/>
    <n v="0"/>
    <n v="0"/>
    <n v="-2961.18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652.02"/>
    <n v="-395337.37"/>
    <n v="3.9699999999999996E-3"/>
    <n v="1970831.97"/>
    <n v="0"/>
    <n v="0"/>
    <n v="0"/>
    <n v="0"/>
    <n v="0"/>
    <n v="0"/>
    <n v="652.02"/>
    <n v="0"/>
  </r>
  <r>
    <n v="1"/>
    <d v="2020-05-01T00:00:00"/>
    <d v="2021-06-01T00:00:00"/>
    <n v="200319"/>
    <x v="7"/>
    <n v="2149511.56"/>
    <n v="2149511.56"/>
    <n v="1.8030000000000001E-2"/>
    <n v="3229.64"/>
    <n v="7548873.4100000001"/>
    <n v="0"/>
    <n v="-2935.97"/>
    <n v="-3229.64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711.13"/>
    <n v="-397562.21"/>
    <n v="3.9699999999999996E-3"/>
    <n v="2149511.56"/>
    <n v="0"/>
    <n v="0"/>
    <n v="0"/>
    <n v="0"/>
    <n v="0"/>
    <n v="0"/>
    <n v="711.13"/>
    <n v="0"/>
  </r>
  <r>
    <n v="1"/>
    <d v="2020-05-01T00:00:00"/>
    <d v="2021-06-01T00:00:00"/>
    <n v="200319"/>
    <x v="8"/>
    <n v="1949182.38"/>
    <n v="1949182.38"/>
    <n v="1.8030000000000001E-2"/>
    <n v="2928.65"/>
    <n v="7548873.4100000001"/>
    <n v="0"/>
    <n v="-4771.88"/>
    <n v="-2928.65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644.85"/>
    <n v="-401689.24"/>
    <n v="3.9699999999999996E-3"/>
    <n v="1949182.38"/>
    <n v="0"/>
    <n v="0"/>
    <n v="0"/>
    <n v="0"/>
    <n v="0"/>
    <n v="0"/>
    <n v="644.85"/>
    <n v="0"/>
  </r>
  <r>
    <n v="1"/>
    <d v="2020-05-01T00:00:00"/>
    <d v="2021-06-01T00:00:00"/>
    <n v="200319"/>
    <x v="9"/>
    <n v="2381200.19"/>
    <n v="2381200.19"/>
    <n v="1.8030000000000001E-2"/>
    <n v="3577.75"/>
    <n v="7548873.4100000001"/>
    <n v="0"/>
    <n v="-567.87"/>
    <n v="-3577.75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787.78"/>
    <n v="-401469.33"/>
    <n v="3.9699999999999996E-3"/>
    <n v="2381200.19"/>
    <n v="0"/>
    <n v="0"/>
    <n v="0"/>
    <n v="0"/>
    <n v="0"/>
    <n v="0"/>
    <n v="787.78"/>
    <n v="0"/>
  </r>
  <r>
    <n v="1"/>
    <d v="2020-05-01T00:00:00"/>
    <d v="2021-06-01T00:00:00"/>
    <n v="200319"/>
    <x v="10"/>
    <n v="2703208.47"/>
    <n v="2703208.47"/>
    <n v="1.8030000000000001E-2"/>
    <n v="4061.57"/>
    <n v="7559441.3799999999"/>
    <n v="10567.97"/>
    <n v="0"/>
    <n v="-4061.57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894.31"/>
    <n v="-400575.02"/>
    <n v="3.9699999999999996E-3"/>
    <n v="2703208.47"/>
    <n v="0"/>
    <n v="0"/>
    <n v="0"/>
    <n v="0"/>
    <n v="0"/>
    <n v="0"/>
    <n v="894.31000000000006"/>
    <n v="10567.97"/>
  </r>
  <r>
    <n v="1"/>
    <d v="2020-05-01T00:00:00"/>
    <d v="2021-06-01T00:00:00"/>
    <n v="200319"/>
    <x v="11"/>
    <n v="2957908.98"/>
    <n v="2957908.98"/>
    <n v="1.8030000000000001E-2"/>
    <n v="4444.26"/>
    <n v="9905094.3800000008"/>
    <n v="0"/>
    <n v="-24635.919999999998"/>
    <n v="0"/>
    <n v="0"/>
    <n v="0"/>
    <n v="0"/>
    <n v="0"/>
    <n v="0"/>
    <n v="2341208.7400000002"/>
    <n v="0"/>
    <n v="0"/>
    <s v="FN-3801-Services PL-FNSF"/>
    <x v="10"/>
    <n v="15"/>
    <s v="Nat Gas Distribution Plant"/>
    <s v="3801-Services - Plastic"/>
    <n v="0"/>
    <n v="0"/>
    <x v="3"/>
    <n v="978.57"/>
    <n v="-402944.42"/>
    <n v="3.9699999999999996E-3"/>
    <n v="2957908.98"/>
    <n v="0"/>
    <n v="0"/>
    <n v="0"/>
    <n v="0"/>
    <n v="0"/>
    <n v="0"/>
    <n v="978.57"/>
    <n v="4444.26"/>
  </r>
  <r>
    <n v="1"/>
    <d v="2020-05-01T00:00:00"/>
    <d v="2021-06-01T00:00:00"/>
    <n v="200319"/>
    <x v="12"/>
    <n v="29953782.91"/>
    <n v="29953782.91"/>
    <n v="1.8030000000000001E-2"/>
    <n v="45005.56"/>
    <n v="9950099.9399999995"/>
    <n v="0"/>
    <n v="-4169.5"/>
    <n v="0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9909.7099999999991"/>
    <n v="-397204.21"/>
    <n v="3.9699999999999996E-3"/>
    <n v="29953782.91"/>
    <n v="0"/>
    <n v="0"/>
    <n v="0"/>
    <n v="0"/>
    <n v="0"/>
    <n v="0"/>
    <n v="9909.7100000000009"/>
    <n v="45005.56"/>
  </r>
  <r>
    <n v="1"/>
    <d v="2020-05-01T00:00:00"/>
    <d v="2021-06-01T00:00:00"/>
    <n v="200319"/>
    <x v="13"/>
    <n v="30428332.140000001"/>
    <n v="30428332.140000001"/>
    <n v="1.8030000000000001E-2"/>
    <n v="45718.57"/>
    <n v="9995818.5099999998"/>
    <n v="0"/>
    <n v="-6875.73"/>
    <n v="0"/>
    <n v="0"/>
    <n v="0"/>
    <n v="0"/>
    <n v="0"/>
    <n v="0"/>
    <n v="0"/>
    <n v="0"/>
    <n v="0"/>
    <s v="FN-3801-Services PL-FNSF"/>
    <x v="10"/>
    <n v="15"/>
    <s v="Nat Gas Distribution Plant"/>
    <s v="3801-Services - Plastic"/>
    <n v="0"/>
    <n v="0"/>
    <x v="3"/>
    <n v="10066.709999999999"/>
    <n v="-394013.23"/>
    <n v="3.9699999999999996E-3"/>
    <n v="30428332.140000001"/>
    <n v="0"/>
    <n v="0"/>
    <n v="0"/>
    <n v="0"/>
    <n v="0"/>
    <n v="0"/>
    <n v="10066.710000000001"/>
    <n v="45718.57"/>
  </r>
  <r>
    <n v="1"/>
    <d v="2020-05-01T00:00:00"/>
    <d v="2021-06-01T00:00:00"/>
    <n v="155"/>
    <x v="0"/>
    <n v="0"/>
    <n v="0"/>
    <n v="0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5"/>
    <x v="1"/>
    <n v="0"/>
    <n v="0"/>
    <n v="0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5"/>
    <x v="2"/>
    <n v="0"/>
    <n v="0"/>
    <n v="0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5"/>
    <x v="3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4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5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6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7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8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9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10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11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12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155"/>
    <x v="13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28"/>
    <x v="0"/>
    <n v="1639341.88"/>
    <n v="1639341.88"/>
    <n v="4.0890000000000003E-2"/>
    <n v="5586.06"/>
    <n v="467400.16"/>
    <n v="0"/>
    <n v="-1677.14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684269.68"/>
    <n v="5.1110000000000003E-2"/>
    <n v="1639341.88"/>
    <n v="0"/>
    <n v="0"/>
    <n v="0"/>
    <n v="0"/>
    <n v="0"/>
    <n v="0"/>
    <n v="6982.2300000000005"/>
    <n v="5586.06"/>
  </r>
  <r>
    <n v="1"/>
    <d v="2020-05-01T00:00:00"/>
    <d v="2021-06-01T00:00:00"/>
    <n v="200228"/>
    <x v="1"/>
    <n v="1639341.88"/>
    <n v="1639341.88"/>
    <n v="4.0890000000000003E-2"/>
    <n v="5586.06"/>
    <n v="472986.22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691251.91"/>
    <n v="5.1110000000000003E-2"/>
    <n v="1639341.88"/>
    <n v="0"/>
    <n v="0"/>
    <n v="0"/>
    <n v="0"/>
    <n v="0"/>
    <n v="0"/>
    <n v="6982.2300000000005"/>
    <n v="5586.06"/>
  </r>
  <r>
    <n v="1"/>
    <d v="2020-05-01T00:00:00"/>
    <d v="2021-06-01T00:00:00"/>
    <n v="200228"/>
    <x v="2"/>
    <n v="1639341.88"/>
    <n v="1639341.88"/>
    <n v="4.0890000000000003E-2"/>
    <n v="5586.06"/>
    <n v="478572.28"/>
    <n v="0"/>
    <n v="-192.58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698041.56"/>
    <n v="5.1110000000000003E-2"/>
    <n v="1639341.88"/>
    <n v="0"/>
    <n v="0"/>
    <n v="0"/>
    <n v="0"/>
    <n v="0"/>
    <n v="0"/>
    <n v="6982.2300000000005"/>
    <n v="5586.06"/>
  </r>
  <r>
    <n v="1"/>
    <d v="2020-05-01T00:00:00"/>
    <d v="2021-06-01T00:00:00"/>
    <n v="200228"/>
    <x v="3"/>
    <n v="1639341.88"/>
    <n v="1639341.88"/>
    <n v="4.0890000000000003E-2"/>
    <n v="5586.06"/>
    <n v="484158.34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705023.79"/>
    <n v="5.1110000000000003E-2"/>
    <n v="1639341.88"/>
    <n v="0"/>
    <n v="0"/>
    <n v="0"/>
    <n v="0"/>
    <n v="0"/>
    <n v="0"/>
    <n v="6982.2300000000005"/>
    <n v="5586.06"/>
  </r>
  <r>
    <n v="1"/>
    <d v="2020-05-01T00:00:00"/>
    <d v="2021-06-01T00:00:00"/>
    <n v="200228"/>
    <x v="4"/>
    <n v="1639341.88"/>
    <n v="1639341.88"/>
    <n v="4.0890000000000003E-2"/>
    <n v="5586.06"/>
    <n v="489744.4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712006.02"/>
    <n v="5.1110000000000003E-2"/>
    <n v="1639341.88"/>
    <n v="0"/>
    <n v="0"/>
    <n v="0"/>
    <n v="0"/>
    <n v="0"/>
    <n v="0"/>
    <n v="6982.2300000000005"/>
    <n v="5586.06"/>
  </r>
  <r>
    <n v="1"/>
    <d v="2020-05-01T00:00:00"/>
    <d v="2021-06-01T00:00:00"/>
    <n v="200228"/>
    <x v="5"/>
    <n v="1639341.88"/>
    <n v="1639341.88"/>
    <n v="4.0890000000000003E-2"/>
    <n v="5586.06"/>
    <n v="495330.46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982.23"/>
    <n v="718988.25"/>
    <n v="5.1110000000000003E-2"/>
    <n v="1639341.88"/>
    <n v="0"/>
    <n v="0"/>
    <n v="0"/>
    <n v="0"/>
    <n v="0"/>
    <n v="0"/>
    <n v="6982.2300000000005"/>
    <n v="5586.06"/>
  </r>
  <r>
    <n v="1"/>
    <d v="2020-05-01T00:00:00"/>
    <d v="2021-06-01T00:00:00"/>
    <n v="200228"/>
    <x v="6"/>
    <n v="1639341.88"/>
    <n v="1639341.88"/>
    <n v="4.0890000000000003E-2"/>
    <n v="5586.06"/>
    <n v="465590.01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-35326.51"/>
    <x v="3"/>
    <n v="6982.23"/>
    <n v="725970.48"/>
    <n v="5.1110000000000003E-2"/>
    <n v="1639341.88"/>
    <n v="0"/>
    <n v="0"/>
    <n v="0"/>
    <n v="0"/>
    <n v="0"/>
    <n v="0"/>
    <n v="6982.2300000000005"/>
    <n v="5586.06"/>
  </r>
  <r>
    <n v="1"/>
    <d v="2020-05-01T00:00:00"/>
    <d v="2021-06-01T00:00:00"/>
    <n v="200228"/>
    <x v="7"/>
    <n v="1604015.37"/>
    <n v="1604015.37"/>
    <n v="4.0890000000000003E-2"/>
    <n v="5465.68"/>
    <n v="469868.26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-1187.43"/>
    <x v="3"/>
    <n v="6831.77"/>
    <n v="732802.25"/>
    <n v="5.1110000000000003E-2"/>
    <n v="1604015.37"/>
    <n v="0"/>
    <n v="0"/>
    <n v="0"/>
    <n v="0"/>
    <n v="0"/>
    <n v="0"/>
    <n v="6831.77"/>
    <n v="5465.68"/>
  </r>
  <r>
    <n v="1"/>
    <d v="2020-05-01T00:00:00"/>
    <d v="2021-06-01T00:00:00"/>
    <n v="200228"/>
    <x v="8"/>
    <n v="1602827.94"/>
    <n v="1602827.94"/>
    <n v="4.0890000000000003E-2"/>
    <n v="5461.64"/>
    <n v="475329.9"/>
    <n v="0"/>
    <n v="-3271.56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826.71"/>
    <n v="736357.4"/>
    <n v="5.1110000000000003E-2"/>
    <n v="1602827.94"/>
    <n v="0"/>
    <n v="0"/>
    <n v="0"/>
    <n v="0"/>
    <n v="0"/>
    <n v="0"/>
    <n v="6826.71"/>
    <n v="5461.64"/>
  </r>
  <r>
    <n v="1"/>
    <d v="2020-05-01T00:00:00"/>
    <d v="2021-06-01T00:00:00"/>
    <n v="200228"/>
    <x v="9"/>
    <n v="1605198.35"/>
    <n v="1605198.35"/>
    <n v="4.0890000000000003E-2"/>
    <n v="5469.71"/>
    <n v="480799.61"/>
    <n v="0"/>
    <n v="-4568.8900000000003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836.81"/>
    <n v="738625.32"/>
    <n v="5.1110000000000003E-2"/>
    <n v="1605198.35"/>
    <n v="0"/>
    <n v="0"/>
    <n v="0"/>
    <n v="0"/>
    <n v="0"/>
    <n v="0"/>
    <n v="6836.81"/>
    <n v="5469.71"/>
  </r>
  <r>
    <n v="1"/>
    <d v="2020-05-01T00:00:00"/>
    <d v="2021-06-01T00:00:00"/>
    <n v="200228"/>
    <x v="10"/>
    <n v="1606726.56"/>
    <n v="1606726.56"/>
    <n v="4.0890000000000003E-2"/>
    <n v="5474.92"/>
    <n v="481877.08"/>
    <n v="0"/>
    <n v="-59032.72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-4397.45"/>
    <x v="3"/>
    <n v="6843.32"/>
    <n v="686435.92"/>
    <n v="5.1110000000000003E-2"/>
    <n v="1606726.56"/>
    <n v="0"/>
    <n v="0"/>
    <n v="0"/>
    <n v="0"/>
    <n v="0"/>
    <n v="0"/>
    <n v="6843.32"/>
    <n v="5474.92"/>
  </r>
  <r>
    <n v="1"/>
    <d v="2020-05-01T00:00:00"/>
    <d v="2021-06-01T00:00:00"/>
    <n v="200228"/>
    <x v="11"/>
    <n v="1600799.96"/>
    <n v="1600799.96"/>
    <n v="4.0890000000000003E-2"/>
    <n v="5454.73"/>
    <n v="487331.81"/>
    <n v="0"/>
    <n v="0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818.07"/>
    <n v="693253.99"/>
    <n v="5.1110000000000003E-2"/>
    <n v="1600799.96"/>
    <n v="0"/>
    <n v="0"/>
    <n v="0"/>
    <n v="0"/>
    <n v="0"/>
    <n v="0"/>
    <n v="6818.07"/>
    <n v="5454.7300000000005"/>
  </r>
  <r>
    <n v="1"/>
    <d v="2020-05-01T00:00:00"/>
    <d v="2021-06-01T00:00:00"/>
    <n v="200228"/>
    <x v="12"/>
    <n v="1600799.96"/>
    <n v="1600799.96"/>
    <n v="4.0890000000000003E-2"/>
    <n v="5454.73"/>
    <n v="492786.54"/>
    <n v="0"/>
    <n v="2611.29"/>
    <n v="0"/>
    <n v="0"/>
    <n v="0"/>
    <n v="0"/>
    <n v="0"/>
    <n v="0"/>
    <n v="0"/>
    <n v="0"/>
    <n v="0"/>
    <s v="FN-3802-Services ST-FNCF"/>
    <x v="11"/>
    <n v="15"/>
    <s v="Nat Gas Distribution Plant"/>
    <s v="3802-Services - Other"/>
    <n v="0"/>
    <n v="0"/>
    <x v="3"/>
    <n v="6818.07"/>
    <n v="702683.35"/>
    <n v="5.1110000000000003E-2"/>
    <n v="1600799.96"/>
    <n v="0"/>
    <n v="0"/>
    <n v="0"/>
    <n v="0"/>
    <n v="0"/>
    <n v="0"/>
    <n v="6818.07"/>
    <n v="5454.7300000000005"/>
  </r>
  <r>
    <n v="1"/>
    <d v="2020-05-01T00:00:00"/>
    <d v="2021-06-01T00:00:00"/>
    <n v="200228"/>
    <x v="13"/>
    <n v="1600752.51"/>
    <n v="1600752.51"/>
    <n v="4.0890000000000003E-2"/>
    <n v="5454.56"/>
    <n v="161420.32"/>
    <n v="0"/>
    <n v="-16796.3"/>
    <n v="0"/>
    <n v="0"/>
    <n v="0"/>
    <n v="0"/>
    <n v="0"/>
    <n v="-335367.06"/>
    <n v="0"/>
    <n v="0"/>
    <n v="0"/>
    <s v="FN-3802-Services ST-FNCF"/>
    <x v="11"/>
    <n v="15"/>
    <s v="Nat Gas Distribution Plant"/>
    <s v="3802-Services - Other"/>
    <n v="0"/>
    <n v="-1453.72"/>
    <x v="3"/>
    <n v="6817.87"/>
    <n v="214492.22"/>
    <n v="5.1110000000000003E-2"/>
    <n v="1600752.51"/>
    <n v="0"/>
    <n v="0"/>
    <n v="0"/>
    <n v="0"/>
    <n v="0"/>
    <n v="0"/>
    <n v="6817.87"/>
    <n v="5454.56"/>
  </r>
  <r>
    <n v="1"/>
    <d v="2020-05-01T00:00:00"/>
    <d v="2021-06-01T00:00:00"/>
    <n v="200274"/>
    <x v="0"/>
    <n v="0"/>
    <n v="0"/>
    <n v="0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4"/>
    <x v="1"/>
    <n v="0"/>
    <n v="0"/>
    <n v="0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4"/>
    <x v="2"/>
    <n v="0"/>
    <n v="0"/>
    <n v="0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4"/>
    <x v="3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4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5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6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7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8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9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10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11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12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274"/>
    <x v="13"/>
    <n v="0"/>
    <n v="0"/>
    <n v="4.0890000000000003E-2"/>
    <n v="0"/>
    <n v="0"/>
    <n v="0"/>
    <n v="0"/>
    <n v="0"/>
    <n v="0"/>
    <n v="0"/>
    <n v="0"/>
    <n v="0"/>
    <n v="0"/>
    <n v="0"/>
    <n v="0"/>
    <n v="0"/>
    <s v="FN-3802-Services ST-FNFB"/>
    <x v="11"/>
    <n v="15"/>
    <s v="Nat Gas Distribution Plant"/>
    <s v="3802-Services - Other"/>
    <n v="0"/>
    <n v="0"/>
    <x v="3"/>
    <n v="0"/>
    <n v="0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0"/>
    <n v="0"/>
    <n v="0"/>
    <n v="4.0890000000000003E-2"/>
    <n v="0"/>
    <n v="703361.21"/>
    <n v="0"/>
    <n v="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52807.48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1"/>
    <n v="0"/>
    <n v="0"/>
    <n v="4.0890000000000003E-2"/>
    <n v="0"/>
    <n v="703361.21"/>
    <n v="0"/>
    <n v="-64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52167.48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2"/>
    <n v="0"/>
    <n v="0"/>
    <n v="4.0890000000000003E-2"/>
    <n v="0"/>
    <n v="703361.21"/>
    <n v="0"/>
    <n v="-3339.5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48827.98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3"/>
    <n v="0"/>
    <n v="0"/>
    <n v="4.0890000000000003E-2"/>
    <n v="0"/>
    <n v="703361.21"/>
    <n v="0"/>
    <n v="-18328.22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30499.76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4"/>
    <n v="0"/>
    <n v="0"/>
    <n v="4.0890000000000003E-2"/>
    <n v="0"/>
    <n v="703361.21"/>
    <n v="0"/>
    <n v="-20910.27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09589.49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5"/>
    <n v="0"/>
    <n v="0"/>
    <n v="4.0890000000000003E-2"/>
    <n v="0"/>
    <n v="703361.21"/>
    <n v="0"/>
    <n v="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09589.49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6"/>
    <n v="0"/>
    <n v="0"/>
    <n v="4.0890000000000003E-2"/>
    <n v="0"/>
    <n v="703361.21"/>
    <n v="0"/>
    <n v="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09589.49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7"/>
    <n v="0"/>
    <n v="0"/>
    <n v="4.0890000000000003E-2"/>
    <n v="0"/>
    <n v="703361.21"/>
    <n v="0"/>
    <n v="0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809589.49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8"/>
    <n v="0"/>
    <n v="0"/>
    <n v="4.0890000000000003E-2"/>
    <n v="0"/>
    <n v="703361.21"/>
    <n v="0"/>
    <n v="-53454.13"/>
    <n v="0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0"/>
    <n v="756135.36"/>
    <n v="5.1110000000000003E-2"/>
    <n v="0"/>
    <n v="0"/>
    <n v="0"/>
    <n v="0"/>
    <n v="0"/>
    <n v="0"/>
    <n v="0"/>
    <n v="0"/>
    <n v="0"/>
  </r>
  <r>
    <n v="1"/>
    <d v="2020-05-01T00:00:00"/>
    <d v="2021-06-01T00:00:00"/>
    <n v="200320"/>
    <x v="9"/>
    <n v="2040.99"/>
    <n v="2040.99"/>
    <n v="4.0890000000000003E-2"/>
    <n v="6.95"/>
    <n v="703361.21"/>
    <n v="0"/>
    <n v="22847.599999999999"/>
    <n v="-6.95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8.69"/>
    <n v="778991.65"/>
    <n v="5.1110000000000003E-2"/>
    <n v="2040.99"/>
    <n v="0"/>
    <n v="0"/>
    <n v="0"/>
    <n v="0"/>
    <n v="0"/>
    <n v="0"/>
    <n v="8.69"/>
    <n v="0"/>
  </r>
  <r>
    <n v="1"/>
    <d v="2020-05-01T00:00:00"/>
    <d v="2021-06-01T00:00:00"/>
    <n v="200320"/>
    <x v="10"/>
    <n v="2041.31"/>
    <n v="2041.31"/>
    <n v="4.0890000000000003E-2"/>
    <n v="6.96"/>
    <n v="703375.12"/>
    <n v="13.91"/>
    <n v="-12618.14"/>
    <n v="-6.96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8.69"/>
    <n v="766382.2"/>
    <n v="5.1110000000000003E-2"/>
    <n v="2041.31"/>
    <n v="0"/>
    <n v="0"/>
    <n v="0"/>
    <n v="0"/>
    <n v="0"/>
    <n v="0"/>
    <n v="8.69"/>
    <n v="13.91"/>
  </r>
  <r>
    <n v="1"/>
    <d v="2020-05-01T00:00:00"/>
    <d v="2021-06-01T00:00:00"/>
    <n v="200320"/>
    <x v="11"/>
    <n v="2041.31"/>
    <n v="2041.31"/>
    <n v="4.0890000000000003E-2"/>
    <n v="6.96"/>
    <n v="703382.08"/>
    <n v="6.96"/>
    <n v="0"/>
    <n v="-6.96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8.69"/>
    <n v="766390.89"/>
    <n v="5.1110000000000003E-2"/>
    <n v="2041.31"/>
    <n v="0"/>
    <n v="0"/>
    <n v="0"/>
    <n v="0"/>
    <n v="0"/>
    <n v="0"/>
    <n v="8.69"/>
    <n v="6.96"/>
  </r>
  <r>
    <n v="1"/>
    <d v="2020-05-01T00:00:00"/>
    <d v="2021-06-01T00:00:00"/>
    <n v="200320"/>
    <x v="12"/>
    <n v="2041.31"/>
    <n v="2041.31"/>
    <n v="4.0890000000000003E-2"/>
    <n v="6.96"/>
    <n v="703389.04"/>
    <n v="6.96"/>
    <n v="0"/>
    <n v="-6.96"/>
    <n v="0"/>
    <n v="0"/>
    <n v="0"/>
    <n v="0"/>
    <n v="0"/>
    <n v="0"/>
    <n v="0"/>
    <n v="0"/>
    <s v="FN-3802-Services ST-FNSF"/>
    <x v="11"/>
    <n v="15"/>
    <s v="Nat Gas Distribution Plant"/>
    <s v="3802-Services - Other"/>
    <n v="0"/>
    <n v="0"/>
    <x v="3"/>
    <n v="8.69"/>
    <n v="766399.58"/>
    <n v="5.1110000000000003E-2"/>
    <n v="2041.31"/>
    <n v="0"/>
    <n v="0"/>
    <n v="0"/>
    <n v="0"/>
    <n v="0"/>
    <n v="0"/>
    <n v="8.69"/>
    <n v="6.96"/>
  </r>
  <r>
    <n v="1"/>
    <d v="2020-05-01T00:00:00"/>
    <d v="2021-06-01T00:00:00"/>
    <n v="200320"/>
    <x v="13"/>
    <n v="2041.31"/>
    <n v="2041.31"/>
    <n v="4.0890000000000003E-2"/>
    <n v="6.96"/>
    <n v="1038763.06"/>
    <n v="6.96"/>
    <n v="-1735.38"/>
    <n v="-6.96"/>
    <n v="0"/>
    <n v="0"/>
    <n v="0"/>
    <n v="0"/>
    <n v="0"/>
    <n v="335367.06"/>
    <n v="0"/>
    <n v="0"/>
    <s v="FN-3802-Services ST-FNSF"/>
    <x v="11"/>
    <n v="15"/>
    <s v="Nat Gas Distribution Plant"/>
    <s v="3802-Services - Other"/>
    <n v="0"/>
    <n v="0"/>
    <x v="3"/>
    <n v="8.69"/>
    <n v="1242885.5900000001"/>
    <n v="5.1110000000000003E-2"/>
    <n v="2041.31"/>
    <n v="0"/>
    <n v="0"/>
    <n v="0"/>
    <n v="0"/>
    <n v="0"/>
    <n v="0"/>
    <n v="8.69"/>
    <n v="6.96"/>
  </r>
  <r>
    <n v="1"/>
    <d v="2020-05-01T00:00:00"/>
    <d v="2021-06-01T00:00:00"/>
    <n v="156"/>
    <x v="0"/>
    <n v="0"/>
    <n v="0"/>
    <n v="0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6"/>
    <x v="1"/>
    <n v="0"/>
    <n v="0"/>
    <n v="0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6"/>
    <x v="2"/>
    <n v="0"/>
    <n v="0"/>
    <n v="0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6"/>
    <x v="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4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5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6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7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8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9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10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11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12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156"/>
    <x v="1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29"/>
    <x v="0"/>
    <n v="28326639.059999999"/>
    <n v="28326639.059999999"/>
    <n v="1.8030000000000001E-2"/>
    <n v="42560.78"/>
    <n v="655030.78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71.4"/>
    <n v="-1323472.81"/>
    <n v="3.9699999999999996E-3"/>
    <n v="28326639.059999999"/>
    <n v="0"/>
    <n v="0"/>
    <n v="0"/>
    <n v="0"/>
    <n v="0"/>
    <n v="0"/>
    <n v="9371.4"/>
    <n v="42560.78"/>
  </r>
  <r>
    <n v="1"/>
    <d v="2020-05-01T00:00:00"/>
    <d v="2021-06-01T00:00:00"/>
    <n v="200229"/>
    <x v="1"/>
    <n v="28340644.829999998"/>
    <n v="28340644.829999998"/>
    <n v="1.8030000000000001E-2"/>
    <n v="42581.82"/>
    <n v="697612.6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76.0300000000007"/>
    <n v="-1314096.78"/>
    <n v="3.9699999999999996E-3"/>
    <n v="28340644.829999998"/>
    <n v="0"/>
    <n v="0"/>
    <n v="0"/>
    <n v="0"/>
    <n v="0"/>
    <n v="0"/>
    <n v="9376.0300000000007"/>
    <n v="42581.82"/>
  </r>
  <r>
    <n v="1"/>
    <d v="2020-05-01T00:00:00"/>
    <d v="2021-06-01T00:00:00"/>
    <n v="200229"/>
    <x v="2"/>
    <n v="28350452.870000001"/>
    <n v="28350452.870000001"/>
    <n v="1.8030000000000001E-2"/>
    <n v="42596.56"/>
    <n v="740209.16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79.27"/>
    <n v="-1304717.51"/>
    <n v="3.9699999999999996E-3"/>
    <n v="28350452.870000001"/>
    <n v="0"/>
    <n v="0"/>
    <n v="0"/>
    <n v="0"/>
    <n v="0"/>
    <n v="0"/>
    <n v="9379.27"/>
    <n v="42596.56"/>
  </r>
  <r>
    <n v="1"/>
    <d v="2020-05-01T00:00:00"/>
    <d v="2021-06-01T00:00:00"/>
    <n v="200229"/>
    <x v="3"/>
    <n v="28375148.300000001"/>
    <n v="28375148.300000001"/>
    <n v="1.8030000000000001E-2"/>
    <n v="42633.66"/>
    <n v="782842.82"/>
    <n v="0"/>
    <n v="1368.82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87.44"/>
    <n v="-1293961.25"/>
    <n v="3.9699999999999996E-3"/>
    <n v="28375148.300000001"/>
    <n v="0"/>
    <n v="0"/>
    <n v="0"/>
    <n v="0"/>
    <n v="0"/>
    <n v="0"/>
    <n v="9387.44"/>
    <n v="42633.66"/>
  </r>
  <r>
    <n v="1"/>
    <d v="2020-05-01T00:00:00"/>
    <d v="2021-06-01T00:00:00"/>
    <n v="200229"/>
    <x v="4"/>
    <n v="28413018.449999999"/>
    <n v="28413018.449999999"/>
    <n v="1.8030000000000001E-2"/>
    <n v="42690.559999999998"/>
    <n v="825533.38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399.9699999999993"/>
    <n v="-1284561.28"/>
    <n v="3.9699999999999996E-3"/>
    <n v="28413018.449999999"/>
    <n v="0"/>
    <n v="0"/>
    <n v="0"/>
    <n v="0"/>
    <n v="0"/>
    <n v="0"/>
    <n v="9399.9699999999993"/>
    <n v="42690.559999999998"/>
  </r>
  <r>
    <n v="1"/>
    <d v="2020-05-01T00:00:00"/>
    <d v="2021-06-01T00:00:00"/>
    <n v="200229"/>
    <x v="5"/>
    <n v="28471456.920000002"/>
    <n v="28471456.920000002"/>
    <n v="1.8030000000000001E-2"/>
    <n v="42778.36"/>
    <n v="868311.74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19.31"/>
    <n v="-1275141.97"/>
    <n v="3.9699999999999996E-3"/>
    <n v="28471456.920000002"/>
    <n v="0"/>
    <n v="0"/>
    <n v="0"/>
    <n v="0"/>
    <n v="0"/>
    <n v="0"/>
    <n v="9419.31"/>
    <n v="42778.36"/>
  </r>
  <r>
    <n v="1"/>
    <d v="2020-05-01T00:00:00"/>
    <d v="2021-06-01T00:00:00"/>
    <n v="200229"/>
    <x v="6"/>
    <n v="28511270.539999999"/>
    <n v="28511270.539999999"/>
    <n v="1.8030000000000001E-2"/>
    <n v="42838.18"/>
    <n v="911149.92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32.48"/>
    <n v="-1265709.49"/>
    <n v="3.9699999999999996E-3"/>
    <n v="28511270.539999999"/>
    <n v="0"/>
    <n v="0"/>
    <n v="0"/>
    <n v="0"/>
    <n v="0"/>
    <n v="0"/>
    <n v="9432.48"/>
    <n v="42838.18"/>
  </r>
  <r>
    <n v="1"/>
    <d v="2020-05-01T00:00:00"/>
    <d v="2021-06-01T00:00:00"/>
    <n v="200229"/>
    <x v="7"/>
    <n v="28572359.5"/>
    <n v="28572359.5"/>
    <n v="1.8030000000000001E-2"/>
    <n v="42929.97"/>
    <n v="954079.89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52.69"/>
    <n v="-1256256.8"/>
    <n v="3.9699999999999996E-3"/>
    <n v="28572359.5"/>
    <n v="0"/>
    <n v="0"/>
    <n v="0"/>
    <n v="0"/>
    <n v="0"/>
    <n v="0"/>
    <n v="9452.69"/>
    <n v="42929.97"/>
  </r>
  <r>
    <n v="1"/>
    <d v="2020-05-01T00:00:00"/>
    <d v="2021-06-01T00:00:00"/>
    <n v="200229"/>
    <x v="8"/>
    <n v="28585470.170000002"/>
    <n v="28585470.170000002"/>
    <n v="1.8030000000000001E-2"/>
    <n v="42949.67"/>
    <n v="997029.56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57.0300000000007"/>
    <n v="-1246799.77"/>
    <n v="3.9699999999999996E-3"/>
    <n v="28585470.170000002"/>
    <n v="0"/>
    <n v="0"/>
    <n v="0"/>
    <n v="0"/>
    <n v="0"/>
    <n v="0"/>
    <n v="9457.0300000000007"/>
    <n v="42949.67"/>
  </r>
  <r>
    <n v="1"/>
    <d v="2020-05-01T00:00:00"/>
    <d v="2021-06-01T00:00:00"/>
    <n v="200229"/>
    <x v="9"/>
    <n v="28594838.050000001"/>
    <n v="28594838.050000001"/>
    <n v="1.8030000000000001E-2"/>
    <n v="42963.74"/>
    <n v="1039993.3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60.1299999999992"/>
    <n v="-1237339.6399999999"/>
    <n v="3.9699999999999996E-3"/>
    <n v="28594838.050000001"/>
    <n v="0"/>
    <n v="0"/>
    <n v="0"/>
    <n v="0"/>
    <n v="0"/>
    <n v="0"/>
    <n v="9460.130000000001"/>
    <n v="42963.74"/>
  </r>
  <r>
    <n v="1"/>
    <d v="2020-05-01T00:00:00"/>
    <d v="2021-06-01T00:00:00"/>
    <n v="200229"/>
    <x v="10"/>
    <n v="28606714.219999999"/>
    <n v="28606714.219999999"/>
    <n v="1.8030000000000001E-2"/>
    <n v="42981.59"/>
    <n v="1082974.8899999999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464.0499999999993"/>
    <n v="-1227875.5900000001"/>
    <n v="3.9699999999999996E-3"/>
    <n v="28606714.219999999"/>
    <n v="0"/>
    <n v="0"/>
    <n v="0"/>
    <n v="0"/>
    <n v="0"/>
    <n v="0"/>
    <n v="9464.0500000000011"/>
    <n v="42981.590000000004"/>
  </r>
  <r>
    <n v="1"/>
    <d v="2020-05-01T00:00:00"/>
    <d v="2021-06-01T00:00:00"/>
    <n v="200229"/>
    <x v="11"/>
    <n v="28760872.300000001"/>
    <n v="28760872.300000001"/>
    <n v="1.8030000000000001E-2"/>
    <n v="43213.21"/>
    <n v="1126188.1000000001"/>
    <n v="0"/>
    <n v="-56215.13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515.06"/>
    <n v="-1274575.6599999999"/>
    <n v="3.9699999999999996E-3"/>
    <n v="28760872.300000001"/>
    <n v="0"/>
    <n v="0"/>
    <n v="0"/>
    <n v="0"/>
    <n v="0"/>
    <n v="0"/>
    <n v="9515.06"/>
    <n v="43213.21"/>
  </r>
  <r>
    <n v="1"/>
    <d v="2020-05-01T00:00:00"/>
    <d v="2021-06-01T00:00:00"/>
    <n v="200229"/>
    <x v="12"/>
    <n v="28793659.32"/>
    <n v="28793659.32"/>
    <n v="1.8030000000000001E-2"/>
    <n v="43262.47"/>
    <n v="1169450.57"/>
    <n v="0"/>
    <n v="0"/>
    <n v="0"/>
    <n v="0"/>
    <n v="0"/>
    <n v="0"/>
    <n v="0"/>
    <n v="0"/>
    <n v="0"/>
    <n v="0"/>
    <n v="0"/>
    <s v="FN-380G-Services GRIP-FNCF"/>
    <x v="12"/>
    <n v="15"/>
    <s v="Nat Gas Distribution Plant"/>
    <s v="380G-Services Plastic-GRIP"/>
    <n v="0"/>
    <n v="0"/>
    <x v="3"/>
    <n v="9525.9"/>
    <n v="-1265049.76"/>
    <n v="3.9699999999999996E-3"/>
    <n v="28793659.32"/>
    <n v="0"/>
    <n v="0"/>
    <n v="0"/>
    <n v="0"/>
    <n v="0"/>
    <n v="0"/>
    <n v="9525.9"/>
    <n v="43262.47"/>
  </r>
  <r>
    <n v="1"/>
    <d v="2020-05-01T00:00:00"/>
    <d v="2021-06-01T00:00:00"/>
    <n v="200229"/>
    <x v="13"/>
    <n v="28854699.960000001"/>
    <n v="28854699.960000001"/>
    <n v="1.8030000000000001E-2"/>
    <n v="43354.19"/>
    <n v="345381.6"/>
    <n v="0"/>
    <n v="0"/>
    <n v="0"/>
    <n v="0"/>
    <n v="0"/>
    <n v="0"/>
    <n v="0"/>
    <n v="-867423.16"/>
    <n v="0"/>
    <n v="0"/>
    <n v="0"/>
    <s v="FN-380G-Services GRIP-FNCF"/>
    <x v="12"/>
    <n v="15"/>
    <s v="Nat Gas Distribution Plant"/>
    <s v="380G-Services Plastic-GRIP"/>
    <n v="0"/>
    <n v="0"/>
    <x v="3"/>
    <n v="9546.1"/>
    <n v="-317171.23"/>
    <n v="3.9699999999999996E-3"/>
    <n v="28854699.960000001"/>
    <n v="0"/>
    <n v="0"/>
    <n v="0"/>
    <n v="0"/>
    <n v="0"/>
    <n v="0"/>
    <n v="9546.1"/>
    <n v="43354.19"/>
  </r>
  <r>
    <n v="1"/>
    <d v="2020-05-01T00:00:00"/>
    <d v="2021-06-01T00:00:00"/>
    <n v="200275"/>
    <x v="0"/>
    <n v="0"/>
    <n v="0"/>
    <n v="0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5"/>
    <x v="1"/>
    <n v="0"/>
    <n v="0"/>
    <n v="0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5"/>
    <x v="2"/>
    <n v="0"/>
    <n v="0"/>
    <n v="0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5"/>
    <x v="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4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5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6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7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8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9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10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11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12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275"/>
    <x v="13"/>
    <n v="0"/>
    <n v="0"/>
    <n v="1.8030000000000001E-2"/>
    <n v="0"/>
    <n v="0"/>
    <n v="0"/>
    <n v="0"/>
    <n v="0"/>
    <n v="0"/>
    <n v="0"/>
    <n v="0"/>
    <n v="0"/>
    <n v="0"/>
    <n v="0"/>
    <n v="0"/>
    <n v="0"/>
    <s v="FN-380G-Services GRIP-FNFB"/>
    <x v="12"/>
    <n v="15"/>
    <s v="Nat Gas Distribution Plant"/>
    <s v="380G-Services Plastic-GRIP"/>
    <n v="0"/>
    <n v="0"/>
    <x v="3"/>
    <n v="0"/>
    <n v="0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321"/>
    <x v="0"/>
    <n v="0"/>
    <n v="0"/>
    <n v="1.8030000000000001E-2"/>
    <n v="0"/>
    <n v="1661738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0"/>
    <n v="-282061.42"/>
    <n v="3.9699999999999996E-3"/>
    <n v="0"/>
    <n v="0"/>
    <n v="0"/>
    <n v="0"/>
    <n v="0"/>
    <n v="0"/>
    <n v="0"/>
    <n v="0"/>
    <n v="0"/>
  </r>
  <r>
    <n v="1"/>
    <d v="2020-05-01T00:00:00"/>
    <d v="2021-06-01T00:00:00"/>
    <n v="200321"/>
    <x v="1"/>
    <n v="665902.96"/>
    <n v="665902.96"/>
    <n v="1.8030000000000001E-2"/>
    <n v="1000.52"/>
    <n v="1661738"/>
    <n v="0"/>
    <n v="-282"/>
    <n v="-1000.52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220.3"/>
    <n v="-282123.12"/>
    <n v="3.9699999999999996E-3"/>
    <n v="665902.96"/>
    <n v="0"/>
    <n v="0"/>
    <n v="0"/>
    <n v="0"/>
    <n v="0"/>
    <n v="0"/>
    <n v="220.3"/>
    <n v="0"/>
  </r>
  <r>
    <n v="1"/>
    <d v="2020-05-01T00:00:00"/>
    <d v="2021-06-01T00:00:00"/>
    <n v="200321"/>
    <x v="2"/>
    <n v="1110400.45"/>
    <n v="1110400.45"/>
    <n v="1.8030000000000001E-2"/>
    <n v="1668.38"/>
    <n v="1661738"/>
    <n v="0"/>
    <n v="-1185"/>
    <n v="-1668.38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367.36"/>
    <n v="-282940.76"/>
    <n v="3.9699999999999996E-3"/>
    <n v="1110400.45"/>
    <n v="0"/>
    <n v="0"/>
    <n v="0"/>
    <n v="0"/>
    <n v="0"/>
    <n v="0"/>
    <n v="367.36"/>
    <n v="0"/>
  </r>
  <r>
    <n v="1"/>
    <d v="2020-05-01T00:00:00"/>
    <d v="2021-06-01T00:00:00"/>
    <n v="200321"/>
    <x v="3"/>
    <n v="1555050.81"/>
    <n v="1555050.81"/>
    <n v="1.8030000000000001E-2"/>
    <n v="2336.46"/>
    <n v="1664074.46"/>
    <n v="0"/>
    <n v="-828.94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514.46"/>
    <n v="-283255.24"/>
    <n v="3.9699999999999996E-3"/>
    <n v="1555050.81"/>
    <n v="0"/>
    <n v="0"/>
    <n v="0"/>
    <n v="0"/>
    <n v="0"/>
    <n v="0"/>
    <n v="514.46"/>
    <n v="2336.46"/>
  </r>
  <r>
    <n v="1"/>
    <d v="2020-05-01T00:00:00"/>
    <d v="2021-06-01T00:00:00"/>
    <n v="200321"/>
    <x v="4"/>
    <n v="1938932.96"/>
    <n v="1938932.96"/>
    <n v="1.8030000000000001E-2"/>
    <n v="2913.25"/>
    <n v="1666987.71"/>
    <n v="0"/>
    <n v="-498.57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641.46"/>
    <n v="-283112.34999999998"/>
    <n v="3.9699999999999996E-3"/>
    <n v="1938932.96"/>
    <n v="0"/>
    <n v="0"/>
    <n v="0"/>
    <n v="0"/>
    <n v="0"/>
    <n v="0"/>
    <n v="641.46"/>
    <n v="2913.25"/>
  </r>
  <r>
    <n v="1"/>
    <d v="2020-05-01T00:00:00"/>
    <d v="2021-06-01T00:00:00"/>
    <n v="200321"/>
    <x v="5"/>
    <n v="2908636.84"/>
    <n v="2908636.84"/>
    <n v="1.8030000000000001E-2"/>
    <n v="4370.2299999999996"/>
    <n v="1671357.94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962.27"/>
    <n v="-282150.08"/>
    <n v="3.9699999999999996E-3"/>
    <n v="2908636.84"/>
    <n v="0"/>
    <n v="0"/>
    <n v="0"/>
    <n v="0"/>
    <n v="0"/>
    <n v="0"/>
    <n v="962.27"/>
    <n v="4370.2300000000005"/>
  </r>
  <r>
    <n v="1"/>
    <d v="2020-05-01T00:00:00"/>
    <d v="2021-06-01T00:00:00"/>
    <n v="200321"/>
    <x v="6"/>
    <n v="3545152.86"/>
    <n v="3545152.86"/>
    <n v="1.8030000000000001E-2"/>
    <n v="5326.59"/>
    <n v="1676684.53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172.8499999999999"/>
    <n v="-280977.23"/>
    <n v="3.9699999999999996E-3"/>
    <n v="3545152.86"/>
    <n v="0"/>
    <n v="0"/>
    <n v="0"/>
    <n v="0"/>
    <n v="0"/>
    <n v="0"/>
    <n v="1172.8500000000001"/>
    <n v="5326.59"/>
  </r>
  <r>
    <n v="1"/>
    <d v="2020-05-01T00:00:00"/>
    <d v="2021-06-01T00:00:00"/>
    <n v="200321"/>
    <x v="7"/>
    <n v="4224314.2699999996"/>
    <n v="4224314.2699999996"/>
    <n v="1.8030000000000001E-2"/>
    <n v="6347.03"/>
    <n v="1683031.56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397.54"/>
    <n v="-279579.69"/>
    <n v="3.9699999999999996E-3"/>
    <n v="4224314.2699999996"/>
    <n v="0"/>
    <n v="0"/>
    <n v="0"/>
    <n v="0"/>
    <n v="0"/>
    <n v="0"/>
    <n v="1397.54"/>
    <n v="6347.03"/>
  </r>
  <r>
    <n v="1"/>
    <d v="2020-05-01T00:00:00"/>
    <d v="2021-06-01T00:00:00"/>
    <n v="200321"/>
    <x v="8"/>
    <n v="4709274.72"/>
    <n v="4709274.72"/>
    <n v="1.8030000000000001E-2"/>
    <n v="7075.69"/>
    <n v="1690107.25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557.99"/>
    <n v="-278021.7"/>
    <n v="3.9699999999999996E-3"/>
    <n v="4709274.72"/>
    <n v="0"/>
    <n v="0"/>
    <n v="0"/>
    <n v="0"/>
    <n v="0"/>
    <n v="0"/>
    <n v="1557.99"/>
    <n v="7075.6900000000005"/>
  </r>
  <r>
    <n v="1"/>
    <d v="2020-05-01T00:00:00"/>
    <d v="2021-06-01T00:00:00"/>
    <n v="200321"/>
    <x v="9"/>
    <n v="5050483.6100000003"/>
    <n v="5050483.6100000003"/>
    <n v="1.8030000000000001E-2"/>
    <n v="7588.35"/>
    <n v="1697695.6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670.87"/>
    <n v="-276350.83"/>
    <n v="3.9699999999999996E-3"/>
    <n v="5050483.6100000003"/>
    <n v="0"/>
    <n v="0"/>
    <n v="0"/>
    <n v="0"/>
    <n v="0"/>
    <n v="0"/>
    <n v="1670.8700000000001"/>
    <n v="7588.35"/>
  </r>
  <r>
    <n v="1"/>
    <d v="2020-05-01T00:00:00"/>
    <d v="2021-06-01T00:00:00"/>
    <n v="200321"/>
    <x v="10"/>
    <n v="5640997.8899999997"/>
    <n v="5640997.8899999997"/>
    <n v="1.8030000000000001E-2"/>
    <n v="8475.6"/>
    <n v="1706171.2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1866.23"/>
    <n v="-274484.59999999998"/>
    <n v="3.9699999999999996E-3"/>
    <n v="5640997.8899999997"/>
    <n v="0"/>
    <n v="0"/>
    <n v="0"/>
    <n v="0"/>
    <n v="0"/>
    <n v="0"/>
    <n v="1866.23"/>
    <n v="8475.6"/>
  </r>
  <r>
    <n v="1"/>
    <d v="2020-05-01T00:00:00"/>
    <d v="2021-06-01T00:00:00"/>
    <n v="200321"/>
    <x v="11"/>
    <n v="7281755.5300000003"/>
    <n v="7281755.5300000003"/>
    <n v="1.8030000000000001E-2"/>
    <n v="10940.84"/>
    <n v="1717112.04"/>
    <n v="0"/>
    <n v="-7885.22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2409.0500000000002"/>
    <n v="-279960.77"/>
    <n v="3.9699999999999996E-3"/>
    <n v="7281755.5300000003"/>
    <n v="0"/>
    <n v="0"/>
    <n v="0"/>
    <n v="0"/>
    <n v="0"/>
    <n v="0"/>
    <n v="2409.0500000000002"/>
    <n v="10940.84"/>
  </r>
  <r>
    <n v="1"/>
    <d v="2020-05-01T00:00:00"/>
    <d v="2021-06-01T00:00:00"/>
    <n v="200321"/>
    <x v="12"/>
    <n v="7682059.3899999997"/>
    <n v="7682059.3899999997"/>
    <n v="1.8030000000000001E-2"/>
    <n v="11542.29"/>
    <n v="1728654.33"/>
    <n v="0"/>
    <n v="0"/>
    <n v="0"/>
    <n v="0"/>
    <n v="0"/>
    <n v="0"/>
    <n v="0"/>
    <n v="0"/>
    <n v="0"/>
    <n v="0"/>
    <n v="0"/>
    <s v="FN-380G-Services GRIP-FNSF"/>
    <x v="12"/>
    <n v="15"/>
    <s v="Nat Gas Distribution Plant"/>
    <s v="380G-Services Plastic-GRIP"/>
    <n v="0"/>
    <n v="0"/>
    <x v="3"/>
    <n v="2541.48"/>
    <n v="-277419.28999999998"/>
    <n v="3.9699999999999996E-3"/>
    <n v="7682059.3899999997"/>
    <n v="0"/>
    <n v="0"/>
    <n v="0"/>
    <n v="0"/>
    <n v="0"/>
    <n v="0"/>
    <n v="2541.48"/>
    <n v="11542.29"/>
  </r>
  <r>
    <n v="1"/>
    <d v="2020-05-01T00:00:00"/>
    <d v="2021-06-01T00:00:00"/>
    <n v="200321"/>
    <x v="13"/>
    <n v="8187773.75"/>
    <n v="8187773.75"/>
    <n v="1.8030000000000001E-2"/>
    <n v="12302.13"/>
    <n v="2608379.62"/>
    <n v="0"/>
    <n v="0"/>
    <n v="0"/>
    <n v="0"/>
    <n v="0"/>
    <n v="0"/>
    <n v="0"/>
    <n v="0"/>
    <n v="867423.16"/>
    <n v="0"/>
    <n v="0"/>
    <s v="FN-380G-Services GRIP-FNSF"/>
    <x v="12"/>
    <n v="15"/>
    <s v="Nat Gas Distribution Plant"/>
    <s v="380G-Services Plastic-GRIP"/>
    <n v="0"/>
    <n v="0"/>
    <x v="3"/>
    <n v="2708.79"/>
    <n v="-1213042.93"/>
    <n v="3.9699999999999996E-3"/>
    <n v="8187773.75"/>
    <n v="0"/>
    <n v="0"/>
    <n v="0"/>
    <n v="0"/>
    <n v="0"/>
    <n v="0"/>
    <n v="2708.79"/>
    <n v="12302.130000000001"/>
  </r>
  <r>
    <n v="1"/>
    <d v="2020-05-01T00:00:00"/>
    <d v="2021-06-01T00:00:00"/>
    <n v="157"/>
    <x v="0"/>
    <n v="0"/>
    <n v="0"/>
    <n v="0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"/>
    <n v="0"/>
    <n v="0"/>
    <n v="0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2"/>
    <n v="0"/>
    <n v="0"/>
    <n v="0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3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4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5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6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7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8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9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0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1"/>
    <n v="0"/>
    <n v="0"/>
    <n v="3.5999999999999997E-2"/>
    <n v="0"/>
    <n v="0"/>
    <n v="0"/>
    <n v="0"/>
    <n v="0"/>
    <n v="0"/>
    <n v="0"/>
    <n v="0"/>
    <n v="0"/>
    <n v="-1036841.38"/>
    <n v="1036841.38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2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7"/>
    <x v="13"/>
    <n v="0"/>
    <n v="0"/>
    <n v="3.5999999999999997E-2"/>
    <n v="0"/>
    <n v="0"/>
    <n v="0"/>
    <n v="0"/>
    <n v="0"/>
    <n v="0"/>
    <n v="0"/>
    <n v="0"/>
    <n v="0"/>
    <n v="0"/>
    <n v="0"/>
    <n v="0"/>
    <n v="0"/>
    <s v="FN-3810-Meters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0"/>
    <x v="0"/>
    <n v="12268745.289999999"/>
    <n v="12268745.289999999"/>
    <n v="3.5999999999999997E-2"/>
    <n v="36806.239999999998"/>
    <n v="782171.87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268745.289999999"/>
    <n v="0"/>
    <n v="0"/>
    <n v="0"/>
    <n v="0"/>
    <n v="0"/>
    <n v="0"/>
    <n v="0"/>
    <n v="36806.239999999998"/>
  </r>
  <r>
    <n v="1"/>
    <d v="2020-05-01T00:00:00"/>
    <d v="2021-06-01T00:00:00"/>
    <n v="200230"/>
    <x v="1"/>
    <n v="12306780.18"/>
    <n v="12306780.18"/>
    <n v="3.5999999999999997E-2"/>
    <n v="36920.339999999997"/>
    <n v="819092.21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06780.18"/>
    <n v="0"/>
    <n v="0"/>
    <n v="0"/>
    <n v="0"/>
    <n v="0"/>
    <n v="0"/>
    <n v="0"/>
    <n v="36920.340000000004"/>
  </r>
  <r>
    <n v="1"/>
    <d v="2020-05-01T00:00:00"/>
    <d v="2021-06-01T00:00:00"/>
    <n v="200230"/>
    <x v="2"/>
    <n v="12345040.130000001"/>
    <n v="12345040.130000001"/>
    <n v="3.5999999999999997E-2"/>
    <n v="37035.120000000003"/>
    <n v="856127.33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45040.130000001"/>
    <n v="0"/>
    <n v="0"/>
    <n v="0"/>
    <n v="0"/>
    <n v="0"/>
    <n v="0"/>
    <n v="0"/>
    <n v="37035.120000000003"/>
  </r>
  <r>
    <n v="1"/>
    <d v="2020-05-01T00:00:00"/>
    <d v="2021-06-01T00:00:00"/>
    <n v="200230"/>
    <x v="3"/>
    <n v="12345040.130000001"/>
    <n v="12345040.130000001"/>
    <n v="3.5999999999999997E-2"/>
    <n v="37035.120000000003"/>
    <n v="893162.45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45040.130000001"/>
    <n v="0"/>
    <n v="0"/>
    <n v="0"/>
    <n v="0"/>
    <n v="0"/>
    <n v="0"/>
    <n v="0"/>
    <n v="37035.120000000003"/>
  </r>
  <r>
    <n v="1"/>
    <d v="2020-05-01T00:00:00"/>
    <d v="2021-06-01T00:00:00"/>
    <n v="200230"/>
    <x v="4"/>
    <n v="12364756.85"/>
    <n v="12364756.85"/>
    <n v="3.5999999999999997E-2"/>
    <n v="37094.269999999997"/>
    <n v="930256.72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64756.85"/>
    <n v="0"/>
    <n v="0"/>
    <n v="0"/>
    <n v="0"/>
    <n v="0"/>
    <n v="0"/>
    <n v="0"/>
    <n v="37094.270000000004"/>
  </r>
  <r>
    <n v="1"/>
    <d v="2020-05-01T00:00:00"/>
    <d v="2021-06-01T00:00:00"/>
    <n v="200230"/>
    <x v="5"/>
    <n v="12383049.15"/>
    <n v="12383049.15"/>
    <n v="3.5999999999999997E-2"/>
    <n v="37149.15"/>
    <n v="967405.87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83049.15"/>
    <n v="0"/>
    <n v="0"/>
    <n v="0"/>
    <n v="0"/>
    <n v="0"/>
    <n v="0"/>
    <n v="0"/>
    <n v="37149.15"/>
  </r>
  <r>
    <n v="1"/>
    <d v="2020-05-01T00:00:00"/>
    <d v="2021-06-01T00:00:00"/>
    <n v="200230"/>
    <x v="6"/>
    <n v="12408246.550000001"/>
    <n v="12408246.550000001"/>
    <n v="3.5999999999999997E-2"/>
    <n v="37224.74"/>
    <n v="891133.7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-113496.91"/>
    <x v="3"/>
    <n v="0"/>
    <n v="0"/>
    <n v="0"/>
    <n v="12408246.550000001"/>
    <n v="0"/>
    <n v="0"/>
    <n v="0"/>
    <n v="0"/>
    <n v="0"/>
    <n v="0"/>
    <n v="0"/>
    <n v="37224.74"/>
  </r>
  <r>
    <n v="1"/>
    <d v="2020-05-01T00:00:00"/>
    <d v="2021-06-01T00:00:00"/>
    <n v="200230"/>
    <x v="7"/>
    <n v="12310133.199999999"/>
    <n v="12310133.199999999"/>
    <n v="3.5999999999999997E-2"/>
    <n v="36930.400000000001"/>
    <n v="925505.28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-2558.8200000000002"/>
    <x v="3"/>
    <n v="0"/>
    <n v="0"/>
    <n v="0"/>
    <n v="12310133.199999999"/>
    <n v="0"/>
    <n v="0"/>
    <n v="0"/>
    <n v="0"/>
    <n v="0"/>
    <n v="0"/>
    <n v="0"/>
    <n v="36930.400000000001"/>
  </r>
  <r>
    <n v="1"/>
    <d v="2020-05-01T00:00:00"/>
    <d v="2021-06-01T00:00:00"/>
    <n v="200230"/>
    <x v="8"/>
    <n v="12310154.189999999"/>
    <n v="12310154.189999999"/>
    <n v="3.5999999999999997E-2"/>
    <n v="36930.46"/>
    <n v="962435.74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10154.189999999"/>
    <n v="0"/>
    <n v="0"/>
    <n v="0"/>
    <n v="0"/>
    <n v="0"/>
    <n v="0"/>
    <n v="0"/>
    <n v="36930.46"/>
  </r>
  <r>
    <n v="1"/>
    <d v="2020-05-01T00:00:00"/>
    <d v="2021-06-01T00:00:00"/>
    <n v="200230"/>
    <x v="9"/>
    <n v="12379502.17"/>
    <n v="12379502.17"/>
    <n v="3.5999999999999997E-2"/>
    <n v="37138.51"/>
    <n v="999574.25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379502.17"/>
    <n v="0"/>
    <n v="0"/>
    <n v="0"/>
    <n v="0"/>
    <n v="0"/>
    <n v="0"/>
    <n v="0"/>
    <n v="37138.51"/>
  </r>
  <r>
    <n v="1"/>
    <d v="2020-05-01T00:00:00"/>
    <d v="2021-06-01T00:00:00"/>
    <n v="200230"/>
    <x v="10"/>
    <n v="12422376.890000001"/>
    <n v="12422376.890000001"/>
    <n v="3.5999999999999997E-2"/>
    <n v="37267.129999999997"/>
    <n v="1036841.38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12422376.890000001"/>
    <n v="0"/>
    <n v="0"/>
    <n v="0"/>
    <n v="0"/>
    <n v="0"/>
    <n v="0"/>
    <n v="0"/>
    <n v="37267.129999999997"/>
  </r>
  <r>
    <n v="1"/>
    <d v="2020-05-01T00:00:00"/>
    <d v="2021-06-01T00:00:00"/>
    <n v="200230"/>
    <x v="11"/>
    <n v="12496451.560000001"/>
    <n v="12496451.560000001"/>
    <n v="3.5999999999999997E-2"/>
    <n v="37489.35"/>
    <n v="336207.1"/>
    <n v="0"/>
    <n v="0"/>
    <n v="0"/>
    <n v="0"/>
    <n v="0"/>
    <n v="0"/>
    <n v="0"/>
    <n v="-1036841.38"/>
    <n v="298717.75"/>
    <n v="0"/>
    <n v="0"/>
    <s v="FN-3810-Meters-FNCF"/>
    <x v="13"/>
    <n v="15"/>
    <s v="Nat Gas Distribution Plant"/>
    <s v="381-Meters"/>
    <n v="0"/>
    <n v="0"/>
    <x v="3"/>
    <n v="0"/>
    <n v="0"/>
    <n v="0"/>
    <n v="12496451.560000001"/>
    <n v="0"/>
    <n v="0"/>
    <n v="0"/>
    <n v="0"/>
    <n v="0"/>
    <n v="0"/>
    <n v="0"/>
    <n v="37489.35"/>
  </r>
  <r>
    <n v="1"/>
    <d v="2020-05-01T00:00:00"/>
    <d v="2021-06-01T00:00:00"/>
    <n v="200230"/>
    <x v="12"/>
    <n v="3197405.41"/>
    <n v="3197405.41"/>
    <n v="3.5999999999999997E-2"/>
    <n v="9592.2199999999993"/>
    <n v="345799.32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3197405.41"/>
    <n v="0"/>
    <n v="0"/>
    <n v="0"/>
    <n v="0"/>
    <n v="0"/>
    <n v="0"/>
    <n v="0"/>
    <n v="9592.2199999999993"/>
  </r>
  <r>
    <n v="1"/>
    <d v="2020-05-01T00:00:00"/>
    <d v="2021-06-01T00:00:00"/>
    <n v="200230"/>
    <x v="13"/>
    <n v="3206768.6400000001"/>
    <n v="3206768.6400000001"/>
    <n v="3.5999999999999997E-2"/>
    <n v="9620.31"/>
    <n v="355419.63"/>
    <n v="0"/>
    <n v="0"/>
    <n v="0"/>
    <n v="0"/>
    <n v="0"/>
    <n v="0"/>
    <n v="0"/>
    <n v="0"/>
    <n v="0"/>
    <n v="0"/>
    <n v="0"/>
    <s v="FN-3810-Meters-FNCF"/>
    <x v="13"/>
    <n v="15"/>
    <s v="Nat Gas Distribution Plant"/>
    <s v="381-Meters"/>
    <n v="0"/>
    <n v="0"/>
    <x v="3"/>
    <n v="0"/>
    <n v="0"/>
    <n v="0"/>
    <n v="3206768.6400000001"/>
    <n v="0"/>
    <n v="0"/>
    <n v="0"/>
    <n v="0"/>
    <n v="0"/>
    <n v="0"/>
    <n v="0"/>
    <n v="9620.31"/>
  </r>
  <r>
    <n v="1"/>
    <d v="2020-05-01T00:00:00"/>
    <d v="2021-06-01T00:00:00"/>
    <n v="200276"/>
    <x v="0"/>
    <n v="323946.82"/>
    <n v="323946.82"/>
    <n v="3.5999999999999997E-2"/>
    <n v="971.84"/>
    <n v="63847.040000000001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3946.82"/>
    <n v="0"/>
    <n v="0"/>
    <n v="0"/>
    <n v="0"/>
    <n v="0"/>
    <n v="0"/>
    <n v="0"/>
    <n v="971.84"/>
  </r>
  <r>
    <n v="1"/>
    <d v="2020-05-01T00:00:00"/>
    <d v="2021-06-01T00:00:00"/>
    <n v="200276"/>
    <x v="1"/>
    <n v="327217.88"/>
    <n v="327217.88"/>
    <n v="3.5999999999999997E-2"/>
    <n v="981.65"/>
    <n v="64828.69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</r>
  <r>
    <n v="1"/>
    <d v="2020-05-01T00:00:00"/>
    <d v="2021-06-01T00:00:00"/>
    <n v="200276"/>
    <x v="2"/>
    <n v="327217.88"/>
    <n v="327217.88"/>
    <n v="3.5999999999999997E-2"/>
    <n v="981.65"/>
    <n v="65810.34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</r>
  <r>
    <n v="1"/>
    <d v="2020-05-01T00:00:00"/>
    <d v="2021-06-01T00:00:00"/>
    <n v="200276"/>
    <x v="3"/>
    <n v="327217.88"/>
    <n v="327217.88"/>
    <n v="3.5999999999999997E-2"/>
    <n v="981.65"/>
    <n v="66791.990000000005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</r>
  <r>
    <n v="1"/>
    <d v="2020-05-01T00:00:00"/>
    <d v="2021-06-01T00:00:00"/>
    <n v="200276"/>
    <x v="4"/>
    <n v="327217.88"/>
    <n v="327217.88"/>
    <n v="3.5999999999999997E-2"/>
    <n v="981.65"/>
    <n v="67773.64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</r>
  <r>
    <n v="1"/>
    <d v="2020-05-01T00:00:00"/>
    <d v="2021-06-01T00:00:00"/>
    <n v="200276"/>
    <x v="5"/>
    <n v="327217.88"/>
    <n v="327217.88"/>
    <n v="3.5999999999999997E-2"/>
    <n v="981.65"/>
    <n v="68755.289999999994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</r>
  <r>
    <n v="1"/>
    <d v="2020-05-01T00:00:00"/>
    <d v="2021-06-01T00:00:00"/>
    <n v="200276"/>
    <x v="6"/>
    <n v="327217.88"/>
    <n v="327217.88"/>
    <n v="3.5999999999999997E-2"/>
    <n v="981.65"/>
    <n v="69736.94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</r>
  <r>
    <n v="1"/>
    <d v="2020-05-01T00:00:00"/>
    <d v="2021-06-01T00:00:00"/>
    <n v="200276"/>
    <x v="7"/>
    <n v="327217.88"/>
    <n v="327217.88"/>
    <n v="3.5999999999999997E-2"/>
    <n v="981.65"/>
    <n v="70718.59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</r>
  <r>
    <n v="1"/>
    <d v="2020-05-01T00:00:00"/>
    <d v="2021-06-01T00:00:00"/>
    <n v="200276"/>
    <x v="8"/>
    <n v="327217.88"/>
    <n v="327217.88"/>
    <n v="3.5999999999999997E-2"/>
    <n v="981.65"/>
    <n v="71700.240000000005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</r>
  <r>
    <n v="1"/>
    <d v="2020-05-01T00:00:00"/>
    <d v="2021-06-01T00:00:00"/>
    <n v="200276"/>
    <x v="9"/>
    <n v="327217.88"/>
    <n v="327217.88"/>
    <n v="3.5999999999999997E-2"/>
    <n v="981.65"/>
    <n v="72681.89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27217.88"/>
    <n v="0"/>
    <n v="0"/>
    <n v="0"/>
    <n v="0"/>
    <n v="0"/>
    <n v="0"/>
    <n v="0"/>
    <n v="981.65"/>
  </r>
  <r>
    <n v="1"/>
    <d v="2020-05-01T00:00:00"/>
    <d v="2021-06-01T00:00:00"/>
    <n v="200276"/>
    <x v="10"/>
    <n v="330481.38"/>
    <n v="330481.38"/>
    <n v="3.5999999999999997E-2"/>
    <n v="991.44"/>
    <n v="73673.33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330481.38"/>
    <n v="0"/>
    <n v="0"/>
    <n v="0"/>
    <n v="0"/>
    <n v="0"/>
    <n v="0"/>
    <n v="0"/>
    <n v="991.44"/>
  </r>
  <r>
    <n v="1"/>
    <d v="2020-05-01T00:00:00"/>
    <d v="2021-06-01T00:00:00"/>
    <n v="200276"/>
    <x v="11"/>
    <n v="365684.54"/>
    <n v="365684.54"/>
    <n v="3.5999999999999997E-2"/>
    <n v="1097.05"/>
    <n v="76043.33"/>
    <n v="0"/>
    <n v="0"/>
    <n v="0"/>
    <n v="0"/>
    <n v="0"/>
    <n v="0"/>
    <n v="0"/>
    <n v="0"/>
    <n v="1272.95"/>
    <n v="0"/>
    <n v="0"/>
    <s v="FN-3810-Meters-FNFB"/>
    <x v="13"/>
    <n v="15"/>
    <s v="Nat Gas Distribution Plant"/>
    <s v="381-Meters"/>
    <n v="0"/>
    <n v="0"/>
    <x v="3"/>
    <n v="0"/>
    <n v="0"/>
    <n v="0"/>
    <n v="365684.54"/>
    <n v="0"/>
    <n v="0"/>
    <n v="0"/>
    <n v="0"/>
    <n v="0"/>
    <n v="0"/>
    <n v="0"/>
    <n v="1097.05"/>
  </r>
  <r>
    <n v="1"/>
    <d v="2020-05-01T00:00:00"/>
    <d v="2021-06-01T00:00:00"/>
    <n v="200276"/>
    <x v="12"/>
    <n v="495412.05"/>
    <n v="495412.05"/>
    <n v="3.5999999999999997E-2"/>
    <n v="1486.24"/>
    <n v="77529.570000000007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495412.05"/>
    <n v="0"/>
    <n v="0"/>
    <n v="0"/>
    <n v="0"/>
    <n v="0"/>
    <n v="0"/>
    <n v="0"/>
    <n v="1486.24"/>
  </r>
  <r>
    <n v="1"/>
    <d v="2020-05-01T00:00:00"/>
    <d v="2021-06-01T00:00:00"/>
    <n v="200276"/>
    <x v="13"/>
    <n v="503825.86"/>
    <n v="503825.86"/>
    <n v="3.5999999999999997E-2"/>
    <n v="1511.48"/>
    <n v="79041.05"/>
    <n v="0"/>
    <n v="0"/>
    <n v="0"/>
    <n v="0"/>
    <n v="0"/>
    <n v="0"/>
    <n v="0"/>
    <n v="0"/>
    <n v="0"/>
    <n v="0"/>
    <n v="0"/>
    <s v="FN-3810-Meters-FNFB"/>
    <x v="13"/>
    <n v="15"/>
    <s v="Nat Gas Distribution Plant"/>
    <s v="381-Meters"/>
    <n v="0"/>
    <n v="0"/>
    <x v="3"/>
    <n v="0"/>
    <n v="0"/>
    <n v="0"/>
    <n v="503825.86"/>
    <n v="0"/>
    <n v="0"/>
    <n v="0"/>
    <n v="0"/>
    <n v="0"/>
    <n v="0"/>
    <n v="0"/>
    <n v="1511.48"/>
  </r>
  <r>
    <n v="1"/>
    <d v="2020-05-01T00:00:00"/>
    <d v="2021-06-01T00:00:00"/>
    <n v="200322"/>
    <x v="0"/>
    <n v="0"/>
    <n v="0"/>
    <n v="3.5999999999999997E-2"/>
    <n v="0"/>
    <n v="3589035.2"/>
    <n v="0"/>
    <n v="0"/>
    <n v="0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2"/>
    <x v="1"/>
    <n v="24896.87"/>
    <n v="24896.87"/>
    <n v="3.5999999999999997E-2"/>
    <n v="74.69"/>
    <n v="3589035.2"/>
    <n v="0"/>
    <n v="0"/>
    <n v="-74.69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24896.87"/>
    <n v="0"/>
    <n v="0"/>
    <n v="0"/>
    <n v="0"/>
    <n v="0"/>
    <n v="0"/>
    <n v="0"/>
    <n v="0"/>
  </r>
  <r>
    <n v="1"/>
    <d v="2020-05-01T00:00:00"/>
    <d v="2021-06-01T00:00:00"/>
    <n v="200322"/>
    <x v="2"/>
    <n v="176844.79"/>
    <n v="176844.79"/>
    <n v="3.5999999999999997E-2"/>
    <n v="530.53"/>
    <n v="3589035.2"/>
    <n v="0"/>
    <n v="0"/>
    <n v="-530.53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76844.79"/>
    <n v="0"/>
    <n v="0"/>
    <n v="0"/>
    <n v="0"/>
    <n v="0"/>
    <n v="0"/>
    <n v="0"/>
    <n v="0"/>
  </r>
  <r>
    <n v="1"/>
    <d v="2020-05-01T00:00:00"/>
    <d v="2021-06-01T00:00:00"/>
    <n v="200322"/>
    <x v="3"/>
    <n v="178458.51"/>
    <n v="178458.51"/>
    <n v="3.5999999999999997E-2"/>
    <n v="535.38"/>
    <n v="3589035.2"/>
    <n v="0"/>
    <n v="0"/>
    <n v="-535.3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78458.51"/>
    <n v="0"/>
    <n v="0"/>
    <n v="0"/>
    <n v="0"/>
    <n v="0"/>
    <n v="0"/>
    <n v="0"/>
    <n v="0"/>
  </r>
  <r>
    <n v="1"/>
    <d v="2020-05-01T00:00:00"/>
    <d v="2021-06-01T00:00:00"/>
    <n v="200322"/>
    <x v="4"/>
    <n v="394705"/>
    <n v="394705"/>
    <n v="3.5999999999999997E-2"/>
    <n v="1184.1199999999999"/>
    <n v="3589035.2"/>
    <n v="0"/>
    <n v="0"/>
    <n v="-1184.1199999999999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394705"/>
    <n v="0"/>
    <n v="0"/>
    <n v="0"/>
    <n v="0"/>
    <n v="0"/>
    <n v="0"/>
    <n v="0"/>
    <n v="0"/>
  </r>
  <r>
    <n v="1"/>
    <d v="2020-05-01T00:00:00"/>
    <d v="2021-06-01T00:00:00"/>
    <n v="200322"/>
    <x v="5"/>
    <n v="559313.28"/>
    <n v="559313.28"/>
    <n v="3.5999999999999997E-2"/>
    <n v="1677.94"/>
    <n v="3589035.2"/>
    <n v="0"/>
    <n v="0"/>
    <n v="-1677.94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559313.28"/>
    <n v="0"/>
    <n v="0"/>
    <n v="0"/>
    <n v="0"/>
    <n v="0"/>
    <n v="0"/>
    <n v="0"/>
    <n v="0"/>
  </r>
  <r>
    <n v="1"/>
    <d v="2020-05-01T00:00:00"/>
    <d v="2021-06-01T00:00:00"/>
    <n v="200322"/>
    <x v="6"/>
    <n v="625525.62"/>
    <n v="625525.62"/>
    <n v="3.5999999999999997E-2"/>
    <n v="1876.58"/>
    <n v="3589035.2"/>
    <n v="0"/>
    <n v="0"/>
    <n v="-1876.5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625525.62"/>
    <n v="0"/>
    <n v="0"/>
    <n v="0"/>
    <n v="0"/>
    <n v="0"/>
    <n v="0"/>
    <n v="0"/>
    <n v="0"/>
  </r>
  <r>
    <n v="1"/>
    <d v="2020-05-01T00:00:00"/>
    <d v="2021-06-01T00:00:00"/>
    <n v="200322"/>
    <x v="7"/>
    <n v="739290.19"/>
    <n v="739290.19"/>
    <n v="3.5999999999999997E-2"/>
    <n v="2217.87"/>
    <n v="3589035.2"/>
    <n v="0"/>
    <n v="0"/>
    <n v="-2217.87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739290.19"/>
    <n v="0"/>
    <n v="0"/>
    <n v="0"/>
    <n v="0"/>
    <n v="0"/>
    <n v="0"/>
    <n v="0"/>
    <n v="0"/>
  </r>
  <r>
    <n v="1"/>
    <d v="2020-05-01T00:00:00"/>
    <d v="2021-06-01T00:00:00"/>
    <n v="200322"/>
    <x v="8"/>
    <n v="798496.63"/>
    <n v="798496.63"/>
    <n v="3.5999999999999997E-2"/>
    <n v="2395.4899999999998"/>
    <n v="3589035.2"/>
    <n v="0"/>
    <n v="0"/>
    <n v="-2395.489999999999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798496.63"/>
    <n v="0"/>
    <n v="0"/>
    <n v="0"/>
    <n v="0"/>
    <n v="0"/>
    <n v="0"/>
    <n v="0"/>
    <n v="0"/>
  </r>
  <r>
    <n v="1"/>
    <d v="2020-05-01T00:00:00"/>
    <d v="2021-06-01T00:00:00"/>
    <n v="200322"/>
    <x v="9"/>
    <n v="1145327.45"/>
    <n v="1145327.45"/>
    <n v="3.5999999999999997E-2"/>
    <n v="3435.98"/>
    <n v="3589035.2"/>
    <n v="0"/>
    <n v="0"/>
    <n v="-3435.9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145327.45"/>
    <n v="0"/>
    <n v="0"/>
    <n v="0"/>
    <n v="0"/>
    <n v="0"/>
    <n v="0"/>
    <n v="0"/>
    <n v="0"/>
  </r>
  <r>
    <n v="1"/>
    <d v="2020-05-01T00:00:00"/>
    <d v="2021-06-01T00:00:00"/>
    <n v="200322"/>
    <x v="10"/>
    <n v="1236893.52"/>
    <n v="1236893.52"/>
    <n v="3.5999999999999997E-2"/>
    <n v="3710.68"/>
    <n v="3598577.35"/>
    <n v="9542.15"/>
    <n v="0"/>
    <n v="-3710.68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236893.52"/>
    <n v="0"/>
    <n v="0"/>
    <n v="0"/>
    <n v="0"/>
    <n v="0"/>
    <n v="0"/>
    <n v="0"/>
    <n v="9542.15"/>
  </r>
  <r>
    <n v="1"/>
    <d v="2020-05-01T00:00:00"/>
    <d v="2021-06-01T00:00:00"/>
    <n v="200322"/>
    <x v="11"/>
    <n v="1496994.94"/>
    <n v="1496994.94"/>
    <n v="3.5999999999999997E-2"/>
    <n v="4490.9799999999996"/>
    <n v="4339919.01"/>
    <n v="0"/>
    <n v="0"/>
    <n v="0"/>
    <n v="0"/>
    <n v="0"/>
    <n v="0"/>
    <n v="0"/>
    <n v="0"/>
    <n v="736850.68"/>
    <n v="0"/>
    <n v="0"/>
    <s v="FN-3810-Meters-FNSF"/>
    <x v="13"/>
    <n v="15"/>
    <s v="Nat Gas Distribution Plant"/>
    <s v="381-Meters"/>
    <n v="0"/>
    <n v="0"/>
    <x v="3"/>
    <n v="0"/>
    <n v="0"/>
    <n v="0"/>
    <n v="1496994.94"/>
    <n v="0"/>
    <n v="0"/>
    <n v="0"/>
    <n v="0"/>
    <n v="0"/>
    <n v="0"/>
    <n v="0"/>
    <n v="4490.9800000000005"/>
  </r>
  <r>
    <n v="1"/>
    <d v="2020-05-01T00:00:00"/>
    <d v="2021-06-01T00:00:00"/>
    <n v="200322"/>
    <x v="12"/>
    <n v="10886463.369999999"/>
    <n v="10886463.369999999"/>
    <n v="3.5999999999999997E-2"/>
    <n v="32659.39"/>
    <n v="4372578.4000000004"/>
    <n v="0"/>
    <n v="0"/>
    <n v="0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0886463.369999999"/>
    <n v="0"/>
    <n v="0"/>
    <n v="0"/>
    <n v="0"/>
    <n v="0"/>
    <n v="0"/>
    <n v="0"/>
    <n v="32659.39"/>
  </r>
  <r>
    <n v="1"/>
    <d v="2020-05-01T00:00:00"/>
    <d v="2021-06-01T00:00:00"/>
    <n v="200322"/>
    <x v="13"/>
    <n v="10976711.800000001"/>
    <n v="10976711.800000001"/>
    <n v="3.5999999999999997E-2"/>
    <n v="32930.14"/>
    <n v="4405508.54"/>
    <n v="0"/>
    <n v="0"/>
    <n v="0"/>
    <n v="0"/>
    <n v="0"/>
    <n v="0"/>
    <n v="0"/>
    <n v="0"/>
    <n v="0"/>
    <n v="0"/>
    <n v="0"/>
    <s v="FN-3810-Meters-FNSF"/>
    <x v="13"/>
    <n v="15"/>
    <s v="Nat Gas Distribution Plant"/>
    <s v="381-Meters"/>
    <n v="0"/>
    <n v="0"/>
    <x v="3"/>
    <n v="0"/>
    <n v="0"/>
    <n v="0"/>
    <n v="10976711.800000001"/>
    <n v="0"/>
    <n v="0"/>
    <n v="0"/>
    <n v="0"/>
    <n v="0"/>
    <n v="0"/>
    <n v="0"/>
    <n v="32930.14"/>
  </r>
  <r>
    <n v="1"/>
    <d v="2020-05-01T00:00:00"/>
    <d v="2021-06-01T00:00:00"/>
    <n v="158"/>
    <x v="0"/>
    <n v="0"/>
    <n v="0"/>
    <n v="0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8"/>
    <x v="1"/>
    <n v="0"/>
    <n v="0"/>
    <n v="0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8"/>
    <x v="2"/>
    <n v="0"/>
    <n v="0"/>
    <n v="0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8"/>
    <x v="3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4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5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6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7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8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9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10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11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12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158"/>
    <x v="13"/>
    <n v="0"/>
    <n v="0"/>
    <n v="2.9090000000000001E-2"/>
    <n v="0"/>
    <n v="0"/>
    <n v="0"/>
    <n v="0"/>
    <n v="0"/>
    <n v="0"/>
    <n v="0"/>
    <n v="0"/>
    <n v="0"/>
    <n v="0"/>
    <n v="0"/>
    <n v="0"/>
    <n v="0"/>
    <s v="FN-3820-Meter Installs"/>
    <x v="15"/>
    <n v="15"/>
    <s v="Nat Gas Distribution Plant"/>
    <s v="382-Meter Installations"/>
    <n v="0"/>
    <n v="0"/>
    <x v="3"/>
    <n v="0"/>
    <n v="0"/>
    <n v="2.9099999999999998E-3"/>
    <n v="0"/>
    <n v="0"/>
    <n v="0"/>
    <n v="0"/>
    <n v="0"/>
    <n v="0"/>
    <n v="0"/>
    <n v="0"/>
    <n v="0"/>
  </r>
  <r>
    <n v="1"/>
    <d v="2020-05-01T00:00:00"/>
    <d v="2021-06-01T00:00:00"/>
    <n v="200231"/>
    <x v="0"/>
    <n v="9832808.3599999994"/>
    <n v="9832808.3599999994"/>
    <n v="2.9090000000000001E-2"/>
    <n v="23836.37"/>
    <n v="947810.08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384.46"/>
    <n v="-67584"/>
    <n v="2.9099999999999998E-3"/>
    <n v="9832808.3599999994"/>
    <n v="0"/>
    <n v="0"/>
    <n v="0"/>
    <n v="0"/>
    <n v="0"/>
    <n v="0"/>
    <n v="2384.46"/>
    <n v="23836.37"/>
  </r>
  <r>
    <n v="1"/>
    <d v="2020-05-01T00:00:00"/>
    <d v="2021-06-01T00:00:00"/>
    <n v="200231"/>
    <x v="1"/>
    <n v="9863744.4100000001"/>
    <n v="9863744.4100000001"/>
    <n v="2.9090000000000001E-2"/>
    <n v="23911.360000000001"/>
    <n v="971721.44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391.96"/>
    <n v="-65192.04"/>
    <n v="2.9099999999999998E-3"/>
    <n v="9863744.4100000001"/>
    <n v="0"/>
    <n v="0"/>
    <n v="0"/>
    <n v="0"/>
    <n v="0"/>
    <n v="0"/>
    <n v="2391.96"/>
    <n v="23911.360000000001"/>
  </r>
  <r>
    <n v="1"/>
    <d v="2020-05-01T00:00:00"/>
    <d v="2021-06-01T00:00:00"/>
    <n v="200231"/>
    <x v="2"/>
    <n v="9880160.7799999993"/>
    <n v="9880160.7799999993"/>
    <n v="2.9090000000000001E-2"/>
    <n v="23951.16"/>
    <n v="995672.6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395.94"/>
    <n v="-62796.1"/>
    <n v="2.9099999999999998E-3"/>
    <n v="9880160.7799999993"/>
    <n v="0"/>
    <n v="0"/>
    <n v="0"/>
    <n v="0"/>
    <n v="0"/>
    <n v="0"/>
    <n v="2395.94"/>
    <n v="23951.16"/>
  </r>
  <r>
    <n v="1"/>
    <d v="2020-05-01T00:00:00"/>
    <d v="2021-06-01T00:00:00"/>
    <n v="200231"/>
    <x v="3"/>
    <n v="9898013.0500000007"/>
    <n v="9898013.0500000007"/>
    <n v="2.9090000000000001E-2"/>
    <n v="23994.43"/>
    <n v="1019667.03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00.27"/>
    <n v="-60395.83"/>
    <n v="2.9099999999999998E-3"/>
    <n v="9898013.0500000007"/>
    <n v="0"/>
    <n v="0"/>
    <n v="0"/>
    <n v="0"/>
    <n v="0"/>
    <n v="0"/>
    <n v="2400.27"/>
    <n v="23994.43"/>
  </r>
  <r>
    <n v="1"/>
    <d v="2020-05-01T00:00:00"/>
    <d v="2021-06-01T00:00:00"/>
    <n v="200231"/>
    <x v="4"/>
    <n v="9929935.7100000009"/>
    <n v="9929935.7100000009"/>
    <n v="2.9090000000000001E-2"/>
    <n v="24071.82"/>
    <n v="1043738.85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08.0100000000002"/>
    <n v="-57987.82"/>
    <n v="2.9099999999999998E-3"/>
    <n v="9929935.7100000009"/>
    <n v="0"/>
    <n v="0"/>
    <n v="0"/>
    <n v="0"/>
    <n v="0"/>
    <n v="0"/>
    <n v="2408.0100000000002"/>
    <n v="24071.82"/>
  </r>
  <r>
    <n v="1"/>
    <d v="2020-05-01T00:00:00"/>
    <d v="2021-06-01T00:00:00"/>
    <n v="200231"/>
    <x v="5"/>
    <n v="9963111.5500000007"/>
    <n v="9963111.5500000007"/>
    <n v="2.9090000000000001E-2"/>
    <n v="24152.240000000002"/>
    <n v="1067891.0900000001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16.0500000000002"/>
    <n v="-55571.77"/>
    <n v="2.9099999999999998E-3"/>
    <n v="9963111.5500000007"/>
    <n v="0"/>
    <n v="0"/>
    <n v="0"/>
    <n v="0"/>
    <n v="0"/>
    <n v="0"/>
    <n v="2416.0500000000002"/>
    <n v="24152.240000000002"/>
  </r>
  <r>
    <n v="1"/>
    <d v="2020-05-01T00:00:00"/>
    <d v="2021-06-01T00:00:00"/>
    <n v="200231"/>
    <x v="6"/>
    <n v="9984511.8399999999"/>
    <n v="9984511.8399999999"/>
    <n v="2.9090000000000001E-2"/>
    <n v="24204.12"/>
    <n v="1092095.21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21.2399999999998"/>
    <n v="-53150.53"/>
    <n v="2.9099999999999998E-3"/>
    <n v="9984511.8399999999"/>
    <n v="0"/>
    <n v="0"/>
    <n v="0"/>
    <n v="0"/>
    <n v="0"/>
    <n v="0"/>
    <n v="2421.2400000000002"/>
    <n v="24204.12"/>
  </r>
  <r>
    <n v="1"/>
    <d v="2020-05-01T00:00:00"/>
    <d v="2021-06-01T00:00:00"/>
    <n v="200231"/>
    <x v="7"/>
    <n v="10007094.789999999"/>
    <n v="10007094.789999999"/>
    <n v="2.9090000000000001E-2"/>
    <n v="24258.87"/>
    <n v="1116354.08"/>
    <n v="0"/>
    <n v="0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26.7199999999998"/>
    <n v="-50723.81"/>
    <n v="2.9099999999999998E-3"/>
    <n v="10007094.789999999"/>
    <n v="0"/>
    <n v="0"/>
    <n v="0"/>
    <n v="0"/>
    <n v="0"/>
    <n v="0"/>
    <n v="2426.7200000000003"/>
    <n v="24258.87"/>
  </r>
  <r>
    <n v="1"/>
    <d v="2020-05-01T00:00:00"/>
    <d v="2021-06-01T00:00:00"/>
    <n v="200231"/>
    <x v="8"/>
    <n v="10034041.880000001"/>
    <n v="10034041.880000001"/>
    <n v="2.9090000000000001E-2"/>
    <n v="24324.19"/>
    <n v="1140678.27"/>
    <n v="0"/>
    <n v="-947.96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33.2600000000002"/>
    <n v="-49238.51"/>
    <n v="2.9099999999999998E-3"/>
    <n v="10034041.880000001"/>
    <n v="0"/>
    <n v="0"/>
    <n v="0"/>
    <n v="0"/>
    <n v="0"/>
    <n v="0"/>
    <n v="2433.2600000000002"/>
    <n v="24324.19"/>
  </r>
  <r>
    <n v="1"/>
    <d v="2020-05-01T00:00:00"/>
    <d v="2021-06-01T00:00:00"/>
    <n v="200231"/>
    <x v="9"/>
    <n v="10064767.07"/>
    <n v="10064767.07"/>
    <n v="2.9090000000000001E-2"/>
    <n v="24398.67"/>
    <n v="1165076.94"/>
    <n v="0"/>
    <n v="-5995.46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40.71"/>
    <n v="-52793.26"/>
    <n v="2.9099999999999998E-3"/>
    <n v="10064767.07"/>
    <n v="0"/>
    <n v="0"/>
    <n v="0"/>
    <n v="0"/>
    <n v="0"/>
    <n v="0"/>
    <n v="2440.71"/>
    <n v="24398.670000000002"/>
  </r>
  <r>
    <n v="1"/>
    <d v="2020-05-01T00:00:00"/>
    <d v="2021-06-01T00:00:00"/>
    <n v="200231"/>
    <x v="10"/>
    <n v="10105297.67"/>
    <n v="10105297.67"/>
    <n v="2.9090000000000001E-2"/>
    <n v="24496.93"/>
    <n v="1189573.8700000001"/>
    <n v="0"/>
    <n v="-1181.3399999999999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50.5300000000002"/>
    <n v="-51524.07"/>
    <n v="2.9099999999999998E-3"/>
    <n v="10105297.67"/>
    <n v="0"/>
    <n v="0"/>
    <n v="0"/>
    <n v="0"/>
    <n v="0"/>
    <n v="0"/>
    <n v="2450.5300000000002"/>
    <n v="24496.93"/>
  </r>
  <r>
    <n v="1"/>
    <d v="2020-05-01T00:00:00"/>
    <d v="2021-06-01T00:00:00"/>
    <n v="200231"/>
    <x v="11"/>
    <n v="10132039.59"/>
    <n v="10132039.59"/>
    <n v="2.9090000000000001E-2"/>
    <n v="24561.75"/>
    <n v="1214135.6200000001"/>
    <n v="0"/>
    <n v="-636.49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57.02"/>
    <n v="-49703.54"/>
    <n v="2.9099999999999998E-3"/>
    <n v="10132039.59"/>
    <n v="0"/>
    <n v="0"/>
    <n v="0"/>
    <n v="0"/>
    <n v="0"/>
    <n v="0"/>
    <n v="2457.02"/>
    <n v="24561.75"/>
  </r>
  <r>
    <n v="1"/>
    <d v="2020-05-01T00:00:00"/>
    <d v="2021-06-01T00:00:00"/>
    <n v="200231"/>
    <x v="12"/>
    <n v="10172234.710000001"/>
    <n v="10172234.710000001"/>
    <n v="2.9090000000000001E-2"/>
    <n v="24659.19"/>
    <n v="1238794.81"/>
    <n v="0"/>
    <n v="-695.06"/>
    <n v="0"/>
    <n v="0"/>
    <n v="0"/>
    <n v="0"/>
    <n v="0"/>
    <n v="0"/>
    <n v="0"/>
    <n v="0"/>
    <n v="0"/>
    <s v="FN-3820-Meter Installs-FNCF"/>
    <x v="15"/>
    <n v="15"/>
    <s v="Nat Gas Distribution Plant"/>
    <s v="382-Meter Installations"/>
    <n v="0"/>
    <n v="0"/>
    <x v="3"/>
    <n v="2466.77"/>
    <n v="-47931.83"/>
    <n v="2.9099999999999998E-3"/>
    <n v="10172234.710000001"/>
    <n v="0"/>
    <n v="0"/>
    <n v="0"/>
    <n v="0"/>
    <n v="0"/>
    <n v="0"/>
    <n v="2466.77"/>
    <n v="24659.190000000002"/>
  </r>
  <r>
    <n v="1"/>
    <d v="2020-05-01T00:00:00"/>
    <d v="2021-06-01T00:00:00"/>
    <n v="200231"/>
    <x v="13"/>
    <n v="10186881.27"/>
    <n v="10186881.27"/>
    <n v="2.9090000000000001E-2"/>
    <n v="24694.7"/>
    <n v="473867.21"/>
    <n v="0"/>
    <n v="-928.32"/>
    <n v="0"/>
    <n v="0"/>
    <n v="0"/>
    <n v="0"/>
    <n v="0"/>
    <n v="-789622.3"/>
    <n v="0"/>
    <n v="0"/>
    <n v="0"/>
    <s v="FN-3820-Meter Installs-FNCF"/>
    <x v="15"/>
    <n v="15"/>
    <s v="Nat Gas Distribution Plant"/>
    <s v="382-Meter Installations"/>
    <n v="0"/>
    <n v="0"/>
    <x v="3"/>
    <n v="2470.3200000000002"/>
    <n v="-15837.53"/>
    <n v="2.9099999999999998E-3"/>
    <n v="10186881.27"/>
    <n v="0"/>
    <n v="0"/>
    <n v="0"/>
    <n v="0"/>
    <n v="0"/>
    <n v="0"/>
    <n v="2470.3200000000002"/>
    <n v="24694.7"/>
  </r>
  <r>
    <n v="1"/>
    <d v="2020-05-01T00:00:00"/>
    <d v="2021-06-01T00:00:00"/>
    <n v="200277"/>
    <x v="0"/>
    <n v="254159.67"/>
    <n v="254159.67"/>
    <n v="2.9090000000000001E-2"/>
    <n v="616.13"/>
    <n v="27727.08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1.63"/>
    <n v="2831.63"/>
    <n v="2.9099999999999998E-3"/>
    <n v="254159.67"/>
    <n v="0"/>
    <n v="0"/>
    <n v="0"/>
    <n v="0"/>
    <n v="0"/>
    <n v="0"/>
    <n v="61.63"/>
    <n v="616.13"/>
  </r>
  <r>
    <n v="1"/>
    <d v="2020-05-01T00:00:00"/>
    <d v="2021-06-01T00:00:00"/>
    <n v="200277"/>
    <x v="1"/>
    <n v="256919.67"/>
    <n v="256919.67"/>
    <n v="2.9090000000000001E-2"/>
    <n v="622.82000000000005"/>
    <n v="28349.9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2.3"/>
    <n v="2893.93"/>
    <n v="2.9099999999999998E-3"/>
    <n v="256919.67"/>
    <n v="0"/>
    <n v="0"/>
    <n v="0"/>
    <n v="0"/>
    <n v="0"/>
    <n v="0"/>
    <n v="62.300000000000004"/>
    <n v="622.82000000000005"/>
  </r>
  <r>
    <n v="1"/>
    <d v="2020-05-01T00:00:00"/>
    <d v="2021-06-01T00:00:00"/>
    <n v="200277"/>
    <x v="2"/>
    <n v="259859.67"/>
    <n v="259859.67"/>
    <n v="2.9090000000000001E-2"/>
    <n v="629.94000000000005"/>
    <n v="28979.84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3.02"/>
    <n v="2956.95"/>
    <n v="2.9099999999999998E-3"/>
    <n v="259859.67"/>
    <n v="0"/>
    <n v="0"/>
    <n v="0"/>
    <n v="0"/>
    <n v="0"/>
    <n v="0"/>
    <n v="63.02"/>
    <n v="629.94000000000005"/>
  </r>
  <r>
    <n v="1"/>
    <d v="2020-05-01T00:00:00"/>
    <d v="2021-06-01T00:00:00"/>
    <n v="200277"/>
    <x v="3"/>
    <n v="261489.67"/>
    <n v="261489.67"/>
    <n v="2.9090000000000001E-2"/>
    <n v="633.89"/>
    <n v="29613.73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3.41"/>
    <n v="3020.36"/>
    <n v="2.9099999999999998E-3"/>
    <n v="261489.67"/>
    <n v="0"/>
    <n v="0"/>
    <n v="0"/>
    <n v="0"/>
    <n v="0"/>
    <n v="0"/>
    <n v="63.410000000000004"/>
    <n v="633.89"/>
  </r>
  <r>
    <n v="1"/>
    <d v="2020-05-01T00:00:00"/>
    <d v="2021-06-01T00:00:00"/>
    <n v="200277"/>
    <x v="4"/>
    <n v="261489.67"/>
    <n v="261489.67"/>
    <n v="2.9090000000000001E-2"/>
    <n v="633.89"/>
    <n v="30247.62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3.41"/>
    <n v="3083.77"/>
    <n v="2.9099999999999998E-3"/>
    <n v="261489.67"/>
    <n v="0"/>
    <n v="0"/>
    <n v="0"/>
    <n v="0"/>
    <n v="0"/>
    <n v="0"/>
    <n v="63.410000000000004"/>
    <n v="633.89"/>
  </r>
  <r>
    <n v="1"/>
    <d v="2020-05-01T00:00:00"/>
    <d v="2021-06-01T00:00:00"/>
    <n v="200277"/>
    <x v="5"/>
    <n v="272749.67"/>
    <n v="272749.67"/>
    <n v="2.9090000000000001E-2"/>
    <n v="661.19"/>
    <n v="30908.81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6.14"/>
    <n v="3149.91"/>
    <n v="2.9099999999999998E-3"/>
    <n v="272749.67"/>
    <n v="0"/>
    <n v="0"/>
    <n v="0"/>
    <n v="0"/>
    <n v="0"/>
    <n v="0"/>
    <n v="66.14"/>
    <n v="661.19"/>
  </r>
  <r>
    <n v="1"/>
    <d v="2020-05-01T00:00:00"/>
    <d v="2021-06-01T00:00:00"/>
    <n v="200277"/>
    <x v="6"/>
    <n v="275803.63"/>
    <n v="275803.63"/>
    <n v="2.9090000000000001E-2"/>
    <n v="668.59"/>
    <n v="31577.4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6.88"/>
    <n v="3216.79"/>
    <n v="2.9099999999999998E-3"/>
    <n v="275803.63"/>
    <n v="0"/>
    <n v="0"/>
    <n v="0"/>
    <n v="0"/>
    <n v="0"/>
    <n v="0"/>
    <n v="66.88"/>
    <n v="668.59"/>
  </r>
  <r>
    <n v="1"/>
    <d v="2020-05-01T00:00:00"/>
    <d v="2021-06-01T00:00:00"/>
    <n v="200277"/>
    <x v="7"/>
    <n v="277970.40000000002"/>
    <n v="277970.40000000002"/>
    <n v="2.9090000000000001E-2"/>
    <n v="673.85"/>
    <n v="32251.25"/>
    <n v="0"/>
    <n v="0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7.41"/>
    <n v="3284.2"/>
    <n v="2.9099999999999998E-3"/>
    <n v="277970.40000000002"/>
    <n v="0"/>
    <n v="0"/>
    <n v="0"/>
    <n v="0"/>
    <n v="0"/>
    <n v="0"/>
    <n v="67.41"/>
    <n v="673.85"/>
  </r>
  <r>
    <n v="1"/>
    <d v="2020-05-01T00:00:00"/>
    <d v="2021-06-01T00:00:00"/>
    <n v="200277"/>
    <x v="8"/>
    <n v="278550.40000000002"/>
    <n v="278550.40000000002"/>
    <n v="2.9090000000000001E-2"/>
    <n v="675.25"/>
    <n v="32926.5"/>
    <n v="0"/>
    <n v="-21.69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67.55"/>
    <n v="3330.06"/>
    <n v="2.9099999999999998E-3"/>
    <n v="278550.40000000002"/>
    <n v="0"/>
    <n v="0"/>
    <n v="0"/>
    <n v="0"/>
    <n v="0"/>
    <n v="0"/>
    <n v="67.55"/>
    <n v="675.25"/>
  </r>
  <r>
    <n v="1"/>
    <d v="2020-05-01T00:00:00"/>
    <d v="2021-06-01T00:00:00"/>
    <n v="200277"/>
    <x v="9"/>
    <n v="290210.59999999998"/>
    <n v="290210.59999999998"/>
    <n v="2.9090000000000001E-2"/>
    <n v="703.52"/>
    <n v="33630.019999999997"/>
    <n v="0"/>
    <n v="-101.81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70.38"/>
    <n v="3298.63"/>
    <n v="2.9099999999999998E-3"/>
    <n v="290210.59999999998"/>
    <n v="0"/>
    <n v="0"/>
    <n v="0"/>
    <n v="0"/>
    <n v="0"/>
    <n v="0"/>
    <n v="70.38"/>
    <n v="703.52"/>
  </r>
  <r>
    <n v="1"/>
    <d v="2020-05-01T00:00:00"/>
    <d v="2021-06-01T00:00:00"/>
    <n v="200277"/>
    <x v="10"/>
    <n v="302884.61"/>
    <n v="302884.61"/>
    <n v="2.9090000000000001E-2"/>
    <n v="734.24"/>
    <n v="34364.26"/>
    <n v="0"/>
    <n v="-29.84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73.45"/>
    <n v="3342.24"/>
    <n v="2.9099999999999998E-3"/>
    <n v="302884.61"/>
    <n v="0"/>
    <n v="0"/>
    <n v="0"/>
    <n v="0"/>
    <n v="0"/>
    <n v="0"/>
    <n v="73.45"/>
    <n v="734.24"/>
  </r>
  <r>
    <n v="1"/>
    <d v="2020-05-01T00:00:00"/>
    <d v="2021-06-01T00:00:00"/>
    <n v="200277"/>
    <x v="11"/>
    <n v="306597.61"/>
    <n v="306597.61"/>
    <n v="2.9090000000000001E-2"/>
    <n v="743.24"/>
    <n v="35107.5"/>
    <n v="0"/>
    <n v="-116.68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74.349999999999994"/>
    <n v="3299.91"/>
    <n v="2.9099999999999998E-3"/>
    <n v="306597.61"/>
    <n v="0"/>
    <n v="0"/>
    <n v="0"/>
    <n v="0"/>
    <n v="0"/>
    <n v="0"/>
    <n v="74.350000000000009"/>
    <n v="743.24"/>
  </r>
  <r>
    <n v="1"/>
    <d v="2020-05-01T00:00:00"/>
    <d v="2021-06-01T00:00:00"/>
    <n v="200277"/>
    <x v="12"/>
    <n v="321121.65000000002"/>
    <n v="321121.65000000002"/>
    <n v="2.9090000000000001E-2"/>
    <n v="778.45"/>
    <n v="35885.949999999997"/>
    <n v="0"/>
    <n v="-264.99"/>
    <n v="0"/>
    <n v="0"/>
    <n v="0"/>
    <n v="0"/>
    <n v="0"/>
    <n v="0"/>
    <n v="0"/>
    <n v="0"/>
    <n v="0"/>
    <s v="FN-3820-Meter Installs-FNFB"/>
    <x v="15"/>
    <n v="15"/>
    <s v="Nat Gas Distribution Plant"/>
    <s v="382-Meter Installations"/>
    <n v="0"/>
    <n v="0"/>
    <x v="3"/>
    <n v="77.87"/>
    <n v="3112.79"/>
    <n v="2.9099999999999998E-3"/>
    <n v="321121.65000000002"/>
    <n v="0"/>
    <n v="0"/>
    <n v="0"/>
    <n v="0"/>
    <n v="0"/>
    <n v="0"/>
    <n v="77.87"/>
    <n v="778.45"/>
  </r>
  <r>
    <n v="1"/>
    <d v="2020-05-01T00:00:00"/>
    <d v="2021-06-01T00:00:00"/>
    <n v="200277"/>
    <x v="13"/>
    <n v="360324.85"/>
    <n v="360324.85"/>
    <n v="2.9090000000000001E-2"/>
    <n v="873.49"/>
    <n v="39033.82"/>
    <n v="0"/>
    <n v="-365.5"/>
    <n v="0"/>
    <n v="0"/>
    <n v="0"/>
    <n v="0"/>
    <n v="0"/>
    <n v="0"/>
    <n v="2274.38"/>
    <n v="0"/>
    <n v="0"/>
    <s v="FN-3820-Meter Installs-FNFB"/>
    <x v="15"/>
    <n v="15"/>
    <s v="Nat Gas Distribution Plant"/>
    <s v="382-Meter Installations"/>
    <n v="0"/>
    <n v="0"/>
    <x v="3"/>
    <n v="87.38"/>
    <n v="2746.66"/>
    <n v="2.9099999999999998E-3"/>
    <n v="360324.85"/>
    <n v="0"/>
    <n v="0"/>
    <n v="0"/>
    <n v="0"/>
    <n v="0"/>
    <n v="0"/>
    <n v="87.38"/>
    <n v="873.49"/>
  </r>
  <r>
    <n v="1"/>
    <d v="2020-05-01T00:00:00"/>
    <d v="2021-06-01T00:00:00"/>
    <n v="200323"/>
    <x v="0"/>
    <n v="0"/>
    <n v="0"/>
    <n v="2.9090000000000001E-2"/>
    <n v="0"/>
    <n v="1590594.28"/>
    <n v="0"/>
    <n v="-6841.83"/>
    <n v="0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0"/>
    <n v="-119633.4"/>
    <n v="2.9099999999999998E-3"/>
    <n v="0"/>
    <n v="0"/>
    <n v="0"/>
    <n v="0"/>
    <n v="0"/>
    <n v="0"/>
    <n v="0"/>
    <n v="0"/>
    <n v="0"/>
  </r>
  <r>
    <n v="1"/>
    <d v="2020-05-01T00:00:00"/>
    <d v="2021-06-01T00:00:00"/>
    <n v="200323"/>
    <x v="1"/>
    <n v="71669.25"/>
    <n v="71669.25"/>
    <n v="2.9090000000000001E-2"/>
    <n v="173.74"/>
    <n v="1590594.28"/>
    <n v="0"/>
    <n v="-6258.72"/>
    <n v="-173.74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7.38"/>
    <n v="-125874.74"/>
    <n v="2.9099999999999998E-3"/>
    <n v="71669.25"/>
    <n v="0"/>
    <n v="0"/>
    <n v="0"/>
    <n v="0"/>
    <n v="0"/>
    <n v="0"/>
    <n v="17.38"/>
    <n v="0"/>
  </r>
  <r>
    <n v="1"/>
    <d v="2020-05-01T00:00:00"/>
    <d v="2021-06-01T00:00:00"/>
    <n v="200323"/>
    <x v="2"/>
    <n v="135367.23000000001"/>
    <n v="135367.23000000001"/>
    <n v="2.9090000000000001E-2"/>
    <n v="328.15"/>
    <n v="1590594.28"/>
    <n v="0"/>
    <n v="-5033.8599999999997"/>
    <n v="-328.15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32.83"/>
    <n v="-130875.77"/>
    <n v="2.9099999999999998E-3"/>
    <n v="135367.23000000001"/>
    <n v="0"/>
    <n v="0"/>
    <n v="0"/>
    <n v="0"/>
    <n v="0"/>
    <n v="0"/>
    <n v="32.83"/>
    <n v="0"/>
  </r>
  <r>
    <n v="1"/>
    <d v="2020-05-01T00:00:00"/>
    <d v="2021-06-01T00:00:00"/>
    <n v="200323"/>
    <x v="3"/>
    <n v="194311.87"/>
    <n v="194311.87"/>
    <n v="2.9090000000000001E-2"/>
    <n v="471.04"/>
    <n v="1590594.28"/>
    <n v="0"/>
    <n v="-1278.3800000000001"/>
    <n v="-471.04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47.12"/>
    <n v="-132107.03"/>
    <n v="2.9099999999999998E-3"/>
    <n v="194311.87"/>
    <n v="0"/>
    <n v="0"/>
    <n v="0"/>
    <n v="0"/>
    <n v="0"/>
    <n v="0"/>
    <n v="47.12"/>
    <n v="0"/>
  </r>
  <r>
    <n v="1"/>
    <d v="2020-05-01T00:00:00"/>
    <d v="2021-06-01T00:00:00"/>
    <n v="200323"/>
    <x v="4"/>
    <n v="242306.86"/>
    <n v="242306.86"/>
    <n v="2.9090000000000001E-2"/>
    <n v="587.39"/>
    <n v="1590594.28"/>
    <n v="0"/>
    <n v="-1867.44"/>
    <n v="-587.39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58.76"/>
    <n v="-133915.71"/>
    <n v="2.9099999999999998E-3"/>
    <n v="242306.86"/>
    <n v="0"/>
    <n v="0"/>
    <n v="0"/>
    <n v="0"/>
    <n v="0"/>
    <n v="0"/>
    <n v="58.76"/>
    <n v="0"/>
  </r>
  <r>
    <n v="1"/>
    <d v="2020-05-01T00:00:00"/>
    <d v="2021-06-01T00:00:00"/>
    <n v="200323"/>
    <x v="5"/>
    <n v="323669.38"/>
    <n v="323669.38"/>
    <n v="2.9090000000000001E-2"/>
    <n v="784.63"/>
    <n v="1590594.28"/>
    <n v="0"/>
    <n v="0"/>
    <n v="-784.63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78.489999999999995"/>
    <n v="-133837.22"/>
    <n v="2.9099999999999998E-3"/>
    <n v="323669.38"/>
    <n v="0"/>
    <n v="0"/>
    <n v="0"/>
    <n v="0"/>
    <n v="0"/>
    <n v="0"/>
    <n v="78.489999999999995"/>
    <n v="0"/>
  </r>
  <r>
    <n v="1"/>
    <d v="2020-05-01T00:00:00"/>
    <d v="2021-06-01T00:00:00"/>
    <n v="200323"/>
    <x v="6"/>
    <n v="352215.54"/>
    <n v="352215.54"/>
    <n v="2.9090000000000001E-2"/>
    <n v="853.83"/>
    <n v="1590594.28"/>
    <n v="0"/>
    <n v="0"/>
    <n v="-853.83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85.41"/>
    <n v="-133751.81"/>
    <n v="2.9099999999999998E-3"/>
    <n v="352215.54"/>
    <n v="0"/>
    <n v="0"/>
    <n v="0"/>
    <n v="0"/>
    <n v="0"/>
    <n v="0"/>
    <n v="85.41"/>
    <n v="0"/>
  </r>
  <r>
    <n v="1"/>
    <d v="2020-05-01T00:00:00"/>
    <d v="2021-06-01T00:00:00"/>
    <n v="200323"/>
    <x v="7"/>
    <n v="407951.73"/>
    <n v="407951.73"/>
    <n v="2.9090000000000001E-2"/>
    <n v="988.94"/>
    <n v="1590594.28"/>
    <n v="0"/>
    <n v="0"/>
    <n v="-988.94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98.93"/>
    <n v="-133652.88"/>
    <n v="2.9099999999999998E-3"/>
    <n v="407951.73"/>
    <n v="0"/>
    <n v="0"/>
    <n v="0"/>
    <n v="0"/>
    <n v="0"/>
    <n v="0"/>
    <n v="98.93"/>
    <n v="0"/>
  </r>
  <r>
    <n v="1"/>
    <d v="2020-05-01T00:00:00"/>
    <d v="2021-06-01T00:00:00"/>
    <n v="200323"/>
    <x v="8"/>
    <n v="501448.26"/>
    <n v="501448.26"/>
    <n v="2.9090000000000001E-2"/>
    <n v="1215.5899999999999"/>
    <n v="1590594.28"/>
    <n v="0"/>
    <n v="-3700.4"/>
    <n v="-1215.5899999999999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21.6"/>
    <n v="-137231.67999999999"/>
    <n v="2.9099999999999998E-3"/>
    <n v="501448.26"/>
    <n v="0"/>
    <n v="0"/>
    <n v="0"/>
    <n v="0"/>
    <n v="0"/>
    <n v="0"/>
    <n v="121.60000000000001"/>
    <n v="0"/>
  </r>
  <r>
    <n v="1"/>
    <d v="2020-05-01T00:00:00"/>
    <d v="2021-06-01T00:00:00"/>
    <n v="200323"/>
    <x v="9"/>
    <n v="560458.06999999995"/>
    <n v="560458.06999999995"/>
    <n v="2.9090000000000001E-2"/>
    <n v="1358.64"/>
    <n v="1590594.28"/>
    <n v="0"/>
    <n v="-10243.61"/>
    <n v="-1358.64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35.91"/>
    <n v="-147339.38"/>
    <n v="2.9099999999999998E-3"/>
    <n v="560458.06999999995"/>
    <n v="0"/>
    <n v="0"/>
    <n v="0"/>
    <n v="0"/>
    <n v="0"/>
    <n v="0"/>
    <n v="135.91"/>
    <n v="0"/>
  </r>
  <r>
    <n v="1"/>
    <d v="2020-05-01T00:00:00"/>
    <d v="2021-06-01T00:00:00"/>
    <n v="200323"/>
    <x v="10"/>
    <n v="645872.96"/>
    <n v="645872.96"/>
    <n v="2.9090000000000001E-2"/>
    <n v="1565.7"/>
    <n v="1594734.21"/>
    <n v="4139.93"/>
    <n v="-4010.17"/>
    <n v="-1565.7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56.62"/>
    <n v="-151192.93"/>
    <n v="2.9099999999999998E-3"/>
    <n v="645872.96"/>
    <n v="0"/>
    <n v="0"/>
    <n v="0"/>
    <n v="0"/>
    <n v="0"/>
    <n v="0"/>
    <n v="156.62"/>
    <n v="4139.93"/>
  </r>
  <r>
    <n v="1"/>
    <d v="2020-05-01T00:00:00"/>
    <d v="2021-06-01T00:00:00"/>
    <n v="200323"/>
    <x v="11"/>
    <n v="714595.86"/>
    <n v="714595.86"/>
    <n v="2.9090000000000001E-2"/>
    <n v="1732.3"/>
    <n v="1596466.51"/>
    <n v="1732.3"/>
    <n v="-12530.15"/>
    <n v="-1732.3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173.29"/>
    <n v="-163549.79"/>
    <n v="2.9099999999999998E-3"/>
    <n v="714595.86"/>
    <n v="0"/>
    <n v="0"/>
    <n v="0"/>
    <n v="0"/>
    <n v="0"/>
    <n v="0"/>
    <n v="173.29"/>
    <n v="1732.3"/>
  </r>
  <r>
    <n v="1"/>
    <d v="2020-05-01T00:00:00"/>
    <d v="2021-06-01T00:00:00"/>
    <n v="200323"/>
    <x v="12"/>
    <n v="901588.78"/>
    <n v="901588.78"/>
    <n v="2.9090000000000001E-2"/>
    <n v="2185.6"/>
    <n v="1598652.11"/>
    <n v="2185.6"/>
    <n v="7153.16"/>
    <n v="-2185.6"/>
    <n v="0"/>
    <n v="0"/>
    <n v="0"/>
    <n v="0"/>
    <n v="0"/>
    <n v="0"/>
    <n v="0"/>
    <n v="0"/>
    <s v="FN-3820-Meter Installs-FNSF"/>
    <x v="15"/>
    <n v="15"/>
    <s v="Nat Gas Distribution Plant"/>
    <s v="382-Meter Installations"/>
    <n v="0"/>
    <n v="0"/>
    <x v="3"/>
    <n v="218.64"/>
    <n v="-156177.99"/>
    <n v="2.9099999999999998E-3"/>
    <n v="901588.78"/>
    <n v="0"/>
    <n v="0"/>
    <n v="0"/>
    <n v="0"/>
    <n v="0"/>
    <n v="0"/>
    <n v="218.64000000000001"/>
    <n v="2185.6"/>
  </r>
  <r>
    <n v="1"/>
    <d v="2020-05-01T00:00:00"/>
    <d v="2021-06-01T00:00:00"/>
    <n v="200323"/>
    <x v="13"/>
    <n v="807661.69"/>
    <n v="807661.69"/>
    <n v="2.9090000000000001E-2"/>
    <n v="1957.91"/>
    <n v="2387957.94"/>
    <n v="0"/>
    <n v="-5222.7"/>
    <n v="0"/>
    <n v="0"/>
    <n v="0"/>
    <n v="0"/>
    <n v="0"/>
    <n v="0"/>
    <n v="787347.92"/>
    <n v="0"/>
    <n v="0"/>
    <s v="FN-3820-Meter Installs-FNSF"/>
    <x v="15"/>
    <n v="15"/>
    <s v="Nat Gas Distribution Plant"/>
    <s v="382-Meter Installations"/>
    <n v="0"/>
    <n v="0"/>
    <x v="3"/>
    <n v="195.86"/>
    <n v="-191669.12"/>
    <n v="2.9099999999999998E-3"/>
    <n v="807661.69"/>
    <n v="0"/>
    <n v="0"/>
    <n v="0"/>
    <n v="0"/>
    <n v="0"/>
    <n v="0"/>
    <n v="195.86"/>
    <n v="1957.91"/>
  </r>
  <r>
    <n v="1"/>
    <d v="2020-05-01T00:00:00"/>
    <d v="2021-06-01T00:00:00"/>
    <n v="159"/>
    <x v="0"/>
    <n v="0"/>
    <n v="0"/>
    <n v="0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"/>
    <n v="0"/>
    <n v="0"/>
    <n v="0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2"/>
    <n v="0"/>
    <n v="0"/>
    <n v="0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3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4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5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6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7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8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9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0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1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2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59"/>
    <x v="13"/>
    <n v="0"/>
    <n v="0"/>
    <n v="3.3000000000000002E-2"/>
    <n v="0"/>
    <n v="0"/>
    <n v="0"/>
    <n v="0"/>
    <n v="0"/>
    <n v="0"/>
    <n v="0"/>
    <n v="0"/>
    <n v="0"/>
    <n v="0"/>
    <n v="0"/>
    <n v="0"/>
    <n v="0"/>
    <s v="FN-3830-House Reg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2"/>
    <x v="0"/>
    <n v="3837092.27"/>
    <n v="3837092.27"/>
    <n v="3.3000000000000002E-2"/>
    <n v="10552"/>
    <n v="447596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</r>
  <r>
    <n v="1"/>
    <d v="2020-05-01T00:00:00"/>
    <d v="2021-06-01T00:00:00"/>
    <n v="200232"/>
    <x v="1"/>
    <n v="3837092.27"/>
    <n v="3837092.27"/>
    <n v="3.3000000000000002E-2"/>
    <n v="10552"/>
    <n v="458148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</r>
  <r>
    <n v="1"/>
    <d v="2020-05-01T00:00:00"/>
    <d v="2021-06-01T00:00:00"/>
    <n v="200232"/>
    <x v="2"/>
    <n v="3837092.27"/>
    <n v="3837092.27"/>
    <n v="3.3000000000000002E-2"/>
    <n v="10552"/>
    <n v="468700.15999999997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</r>
  <r>
    <n v="1"/>
    <d v="2020-05-01T00:00:00"/>
    <d v="2021-06-01T00:00:00"/>
    <n v="200232"/>
    <x v="3"/>
    <n v="3837092.27"/>
    <n v="3837092.27"/>
    <n v="3.3000000000000002E-2"/>
    <n v="10552"/>
    <n v="479252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</r>
  <r>
    <n v="1"/>
    <d v="2020-05-01T00:00:00"/>
    <d v="2021-06-01T00:00:00"/>
    <n v="200232"/>
    <x v="4"/>
    <n v="3837092.27"/>
    <n v="3837092.27"/>
    <n v="3.3000000000000002E-2"/>
    <n v="10552"/>
    <n v="489804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</r>
  <r>
    <n v="1"/>
    <d v="2020-05-01T00:00:00"/>
    <d v="2021-06-01T00:00:00"/>
    <n v="200232"/>
    <x v="5"/>
    <n v="3837092.27"/>
    <n v="3837092.27"/>
    <n v="3.3000000000000002E-2"/>
    <n v="10552"/>
    <n v="500356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37092.27"/>
    <n v="0"/>
    <n v="0"/>
    <n v="0"/>
    <n v="0"/>
    <n v="0"/>
    <n v="0"/>
    <n v="0"/>
    <n v="10552"/>
  </r>
  <r>
    <n v="1"/>
    <d v="2020-05-01T00:00:00"/>
    <d v="2021-06-01T00:00:00"/>
    <n v="200232"/>
    <x v="6"/>
    <n v="3901086.73"/>
    <n v="3901086.73"/>
    <n v="3.3000000000000002E-2"/>
    <n v="10727.99"/>
    <n v="504083.62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-7000.53"/>
    <x v="3"/>
    <n v="0"/>
    <n v="0"/>
    <n v="0"/>
    <n v="3901086.73"/>
    <n v="0"/>
    <n v="0"/>
    <n v="0"/>
    <n v="0"/>
    <n v="0"/>
    <n v="0"/>
    <n v="0"/>
    <n v="10727.99"/>
  </r>
  <r>
    <n v="1"/>
    <d v="2020-05-01T00:00:00"/>
    <d v="2021-06-01T00:00:00"/>
    <n v="200232"/>
    <x v="7"/>
    <n v="3894782.8"/>
    <n v="3894782.8"/>
    <n v="3.3000000000000002E-2"/>
    <n v="10710.65"/>
    <n v="513740.85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-1053.42"/>
    <x v="3"/>
    <n v="0"/>
    <n v="0"/>
    <n v="0"/>
    <n v="3894782.8"/>
    <n v="0"/>
    <n v="0"/>
    <n v="0"/>
    <n v="0"/>
    <n v="0"/>
    <n v="0"/>
    <n v="0"/>
    <n v="10710.65"/>
  </r>
  <r>
    <n v="1"/>
    <d v="2020-05-01T00:00:00"/>
    <d v="2021-06-01T00:00:00"/>
    <n v="200232"/>
    <x v="8"/>
    <n v="3896418.88"/>
    <n v="3896418.88"/>
    <n v="3.3000000000000002E-2"/>
    <n v="10715.15"/>
    <n v="52445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896418.88"/>
    <n v="0"/>
    <n v="0"/>
    <n v="0"/>
    <n v="0"/>
    <n v="0"/>
    <n v="0"/>
    <n v="0"/>
    <n v="10715.15"/>
  </r>
  <r>
    <n v="1"/>
    <d v="2020-05-01T00:00:00"/>
    <d v="2021-06-01T00:00:00"/>
    <n v="200232"/>
    <x v="9"/>
    <n v="3936377.52"/>
    <n v="3936377.52"/>
    <n v="3.3000000000000002E-2"/>
    <n v="10825.04"/>
    <n v="535281.04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</r>
  <r>
    <n v="1"/>
    <d v="2020-05-01T00:00:00"/>
    <d v="2021-06-01T00:00:00"/>
    <n v="200232"/>
    <x v="10"/>
    <n v="3936377.52"/>
    <n v="3936377.52"/>
    <n v="3.3000000000000002E-2"/>
    <n v="10825.04"/>
    <n v="546106.0799999999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</r>
  <r>
    <n v="1"/>
    <d v="2020-05-01T00:00:00"/>
    <d v="2021-06-01T00:00:00"/>
    <n v="200232"/>
    <x v="11"/>
    <n v="3936377.52"/>
    <n v="3936377.52"/>
    <n v="3.3000000000000002E-2"/>
    <n v="10825.04"/>
    <n v="556931.12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</r>
  <r>
    <n v="1"/>
    <d v="2020-05-01T00:00:00"/>
    <d v="2021-06-01T00:00:00"/>
    <n v="200232"/>
    <x v="12"/>
    <n v="3936377.52"/>
    <n v="3936377.52"/>
    <n v="3.3000000000000002E-2"/>
    <n v="10825.04"/>
    <n v="567756.16"/>
    <n v="0"/>
    <n v="0"/>
    <n v="0"/>
    <n v="0"/>
    <n v="0"/>
    <n v="0"/>
    <n v="0"/>
    <n v="0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</r>
  <r>
    <n v="1"/>
    <d v="2020-05-01T00:00:00"/>
    <d v="2021-06-01T00:00:00"/>
    <n v="200232"/>
    <x v="13"/>
    <n v="3936377.52"/>
    <n v="3936377.52"/>
    <n v="3.3000000000000002E-2"/>
    <n v="10825.04"/>
    <n v="151270.92000000001"/>
    <n v="0"/>
    <n v="0"/>
    <n v="0"/>
    <n v="0"/>
    <n v="0"/>
    <n v="0"/>
    <n v="0"/>
    <n v="-427310.28"/>
    <n v="0"/>
    <n v="0"/>
    <n v="0"/>
    <s v="FN-3830-House Reg-FNCF"/>
    <x v="17"/>
    <n v="15"/>
    <s v="Nat Gas Distribution Plant"/>
    <s v="383-House Regulators"/>
    <n v="0"/>
    <n v="0"/>
    <x v="3"/>
    <n v="0"/>
    <n v="0"/>
    <n v="0"/>
    <n v="3936377.52"/>
    <n v="0"/>
    <n v="0"/>
    <n v="0"/>
    <n v="0"/>
    <n v="0"/>
    <n v="0"/>
    <n v="0"/>
    <n v="10825.04"/>
  </r>
  <r>
    <n v="1"/>
    <d v="2020-05-01T00:00:00"/>
    <d v="2021-06-01T00:00:00"/>
    <n v="200278"/>
    <x v="0"/>
    <n v="137363.65"/>
    <n v="137363.65"/>
    <n v="3.3000000000000002E-2"/>
    <n v="377.75"/>
    <n v="21169.7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</r>
  <r>
    <n v="1"/>
    <d v="2020-05-01T00:00:00"/>
    <d v="2021-06-01T00:00:00"/>
    <n v="200278"/>
    <x v="1"/>
    <n v="137363.65"/>
    <n v="137363.65"/>
    <n v="3.3000000000000002E-2"/>
    <n v="377.75"/>
    <n v="21547.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</r>
  <r>
    <n v="1"/>
    <d v="2020-05-01T00:00:00"/>
    <d v="2021-06-01T00:00:00"/>
    <n v="200278"/>
    <x v="2"/>
    <n v="137363.65"/>
    <n v="137363.65"/>
    <n v="3.3000000000000002E-2"/>
    <n v="377.75"/>
    <n v="21925.2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</r>
  <r>
    <n v="1"/>
    <d v="2020-05-01T00:00:00"/>
    <d v="2021-06-01T00:00:00"/>
    <n v="200278"/>
    <x v="3"/>
    <n v="137363.65"/>
    <n v="137363.65"/>
    <n v="3.3000000000000002E-2"/>
    <n v="377.75"/>
    <n v="22303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</r>
  <r>
    <n v="1"/>
    <d v="2020-05-01T00:00:00"/>
    <d v="2021-06-01T00:00:00"/>
    <n v="200278"/>
    <x v="4"/>
    <n v="137363.65"/>
    <n v="137363.65"/>
    <n v="3.3000000000000002E-2"/>
    <n v="377.75"/>
    <n v="22680.7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</r>
  <r>
    <n v="1"/>
    <d v="2020-05-01T00:00:00"/>
    <d v="2021-06-01T00:00:00"/>
    <n v="200278"/>
    <x v="5"/>
    <n v="137363.65"/>
    <n v="137363.65"/>
    <n v="3.3000000000000002E-2"/>
    <n v="377.75"/>
    <n v="23058.5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137363.65"/>
    <n v="0"/>
    <n v="0"/>
    <n v="0"/>
    <n v="0"/>
    <n v="0"/>
    <n v="0"/>
    <n v="0"/>
    <n v="377.75"/>
  </r>
  <r>
    <n v="1"/>
    <d v="2020-05-01T00:00:00"/>
    <d v="2021-06-01T00:00:00"/>
    <n v="200278"/>
    <x v="6"/>
    <n v="200567.23"/>
    <n v="200567.23"/>
    <n v="3.3000000000000002E-2"/>
    <n v="551.55999999999995"/>
    <n v="23610.06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00567.23"/>
    <n v="0"/>
    <n v="0"/>
    <n v="0"/>
    <n v="0"/>
    <n v="0"/>
    <n v="0"/>
    <n v="0"/>
    <n v="551.56000000000006"/>
  </r>
  <r>
    <n v="1"/>
    <d v="2020-05-01T00:00:00"/>
    <d v="2021-06-01T00:00:00"/>
    <n v="200278"/>
    <x v="7"/>
    <n v="200567.23"/>
    <n v="200567.23"/>
    <n v="3.3000000000000002E-2"/>
    <n v="551.55999999999995"/>
    <n v="24161.62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00567.23"/>
    <n v="0"/>
    <n v="0"/>
    <n v="0"/>
    <n v="0"/>
    <n v="0"/>
    <n v="0"/>
    <n v="0"/>
    <n v="551.56000000000006"/>
  </r>
  <r>
    <n v="1"/>
    <d v="2020-05-01T00:00:00"/>
    <d v="2021-06-01T00:00:00"/>
    <n v="200278"/>
    <x v="8"/>
    <n v="200567.23"/>
    <n v="200567.23"/>
    <n v="3.3000000000000002E-2"/>
    <n v="551.55999999999995"/>
    <n v="24713.18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00567.23"/>
    <n v="0"/>
    <n v="0"/>
    <n v="0"/>
    <n v="0"/>
    <n v="0"/>
    <n v="0"/>
    <n v="0"/>
    <n v="551.56000000000006"/>
  </r>
  <r>
    <n v="1"/>
    <d v="2020-05-01T00:00:00"/>
    <d v="2021-06-01T00:00:00"/>
    <n v="200278"/>
    <x v="9"/>
    <n v="200567.23"/>
    <n v="200567.23"/>
    <n v="3.3000000000000002E-2"/>
    <n v="551.55999999999995"/>
    <n v="25264.74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00567.23"/>
    <n v="0"/>
    <n v="0"/>
    <n v="0"/>
    <n v="0"/>
    <n v="0"/>
    <n v="0"/>
    <n v="0"/>
    <n v="551.56000000000006"/>
  </r>
  <r>
    <n v="1"/>
    <d v="2020-05-01T00:00:00"/>
    <d v="2021-06-01T00:00:00"/>
    <n v="200278"/>
    <x v="10"/>
    <n v="215663.53"/>
    <n v="215663.53"/>
    <n v="3.3000000000000002E-2"/>
    <n v="593.07000000000005"/>
    <n v="25857.81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15663.53"/>
    <n v="0"/>
    <n v="0"/>
    <n v="0"/>
    <n v="0"/>
    <n v="0"/>
    <n v="0"/>
    <n v="0"/>
    <n v="593.07000000000005"/>
  </r>
  <r>
    <n v="1"/>
    <d v="2020-05-01T00:00:00"/>
    <d v="2021-06-01T00:00:00"/>
    <n v="200278"/>
    <x v="11"/>
    <n v="215663.53"/>
    <n v="215663.53"/>
    <n v="3.3000000000000002E-2"/>
    <n v="593.07000000000005"/>
    <n v="26450.880000000001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15663.53"/>
    <n v="0"/>
    <n v="0"/>
    <n v="0"/>
    <n v="0"/>
    <n v="0"/>
    <n v="0"/>
    <n v="0"/>
    <n v="593.07000000000005"/>
  </r>
  <r>
    <n v="1"/>
    <d v="2020-05-01T00:00:00"/>
    <d v="2021-06-01T00:00:00"/>
    <n v="200278"/>
    <x v="12"/>
    <n v="216540.93"/>
    <n v="216540.93"/>
    <n v="3.3000000000000002E-2"/>
    <n v="595.49"/>
    <n v="27046.37"/>
    <n v="0"/>
    <n v="0"/>
    <n v="0"/>
    <n v="0"/>
    <n v="0"/>
    <n v="0"/>
    <n v="0"/>
    <n v="0"/>
    <n v="0"/>
    <n v="0"/>
    <n v="0"/>
    <s v="FN-3830-House Reg-FNFB"/>
    <x v="17"/>
    <n v="15"/>
    <s v="Nat Gas Distribution Plant"/>
    <s v="383-House Regulators"/>
    <n v="0"/>
    <n v="0"/>
    <x v="3"/>
    <n v="0"/>
    <n v="0"/>
    <n v="0"/>
    <n v="216540.93"/>
    <n v="0"/>
    <n v="0"/>
    <n v="0"/>
    <n v="0"/>
    <n v="0"/>
    <n v="0"/>
    <n v="0"/>
    <n v="595.49"/>
  </r>
  <r>
    <n v="1"/>
    <d v="2020-05-01T00:00:00"/>
    <d v="2021-06-01T00:00:00"/>
    <n v="200278"/>
    <x v="13"/>
    <n v="216952.88"/>
    <n v="216952.88"/>
    <n v="3.3000000000000002E-2"/>
    <n v="596.62"/>
    <n v="28566.37"/>
    <n v="0"/>
    <n v="0"/>
    <n v="0"/>
    <n v="0"/>
    <n v="0"/>
    <n v="0"/>
    <n v="0"/>
    <n v="0"/>
    <n v="923.38"/>
    <n v="0"/>
    <n v="0"/>
    <s v="FN-3830-House Reg-FNFB"/>
    <x v="17"/>
    <n v="15"/>
    <s v="Nat Gas Distribution Plant"/>
    <s v="383-House Regulators"/>
    <n v="0"/>
    <n v="0"/>
    <x v="3"/>
    <n v="0"/>
    <n v="0"/>
    <n v="0"/>
    <n v="216952.88"/>
    <n v="0"/>
    <n v="0"/>
    <n v="0"/>
    <n v="0"/>
    <n v="0"/>
    <n v="0"/>
    <n v="0"/>
    <n v="596.62"/>
  </r>
  <r>
    <n v="1"/>
    <d v="2020-05-01T00:00:00"/>
    <d v="2021-06-01T00:00:00"/>
    <n v="200324"/>
    <x v="0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1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2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3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4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5"/>
    <n v="0"/>
    <n v="0"/>
    <n v="3.3000000000000002E-2"/>
    <n v="0"/>
    <n v="1240032.6399999999"/>
    <n v="0"/>
    <n v="0"/>
    <n v="0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4"/>
    <x v="6"/>
    <n v="136067.51999999999"/>
    <n v="136067.51999999999"/>
    <n v="3.3000000000000002E-2"/>
    <n v="374.19"/>
    <n v="1240032.6399999999"/>
    <n v="0"/>
    <n v="-34.64"/>
    <n v="-374.19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136067.51999999999"/>
    <n v="0"/>
    <n v="0"/>
    <n v="0"/>
    <n v="0"/>
    <n v="0"/>
    <n v="0"/>
    <n v="0"/>
    <n v="0"/>
  </r>
  <r>
    <n v="1"/>
    <d v="2020-05-01T00:00:00"/>
    <d v="2021-06-01T00:00:00"/>
    <n v="200324"/>
    <x v="7"/>
    <n v="138105.71"/>
    <n v="138105.71"/>
    <n v="3.3000000000000002E-2"/>
    <n v="379.79"/>
    <n v="1240032.6399999999"/>
    <n v="0"/>
    <n v="0"/>
    <n v="-379.79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138105.71"/>
    <n v="0"/>
    <n v="0"/>
    <n v="0"/>
    <n v="0"/>
    <n v="0"/>
    <n v="0"/>
    <n v="0"/>
    <n v="0"/>
  </r>
  <r>
    <n v="1"/>
    <d v="2020-05-01T00:00:00"/>
    <d v="2021-06-01T00:00:00"/>
    <n v="200324"/>
    <x v="8"/>
    <n v="136067.59"/>
    <n v="136067.59"/>
    <n v="3.3000000000000002E-2"/>
    <n v="374.19"/>
    <n v="1240032.6399999999"/>
    <n v="0"/>
    <n v="0"/>
    <n v="-374.19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136067.59"/>
    <n v="0"/>
    <n v="0"/>
    <n v="0"/>
    <n v="0"/>
    <n v="0"/>
    <n v="0"/>
    <n v="0"/>
    <n v="0"/>
  </r>
  <r>
    <n v="1"/>
    <d v="2020-05-01T00:00:00"/>
    <d v="2021-06-01T00:00:00"/>
    <n v="200324"/>
    <x v="9"/>
    <n v="234114.89"/>
    <n v="234114.89"/>
    <n v="3.3000000000000002E-2"/>
    <n v="643.82000000000005"/>
    <n v="1240032.6399999999"/>
    <n v="0"/>
    <n v="0"/>
    <n v="-643.82000000000005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114.89"/>
    <n v="0"/>
    <n v="0"/>
    <n v="0"/>
    <n v="0"/>
    <n v="0"/>
    <n v="0"/>
    <n v="0"/>
    <n v="0"/>
  </r>
  <r>
    <n v="1"/>
    <d v="2020-05-01T00:00:00"/>
    <d v="2021-06-01T00:00:00"/>
    <n v="200324"/>
    <x v="10"/>
    <n v="234854.64"/>
    <n v="234854.64"/>
    <n v="3.3000000000000002E-2"/>
    <n v="645.85"/>
    <n v="1241696.5"/>
    <n v="1663.86"/>
    <n v="0"/>
    <n v="-645.85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854.64"/>
    <n v="0"/>
    <n v="0"/>
    <n v="0"/>
    <n v="0"/>
    <n v="0"/>
    <n v="0"/>
    <n v="0"/>
    <n v="1663.8600000000001"/>
  </r>
  <r>
    <n v="1"/>
    <d v="2020-05-01T00:00:00"/>
    <d v="2021-06-01T00:00:00"/>
    <n v="200324"/>
    <x v="11"/>
    <n v="234854.64"/>
    <n v="234854.64"/>
    <n v="3.3000000000000002E-2"/>
    <n v="645.85"/>
    <n v="1242342.3500000001"/>
    <n v="645.85"/>
    <n v="0"/>
    <n v="-645.85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854.64"/>
    <n v="0"/>
    <n v="0"/>
    <n v="0"/>
    <n v="0"/>
    <n v="0"/>
    <n v="0"/>
    <n v="0"/>
    <n v="645.85"/>
  </r>
  <r>
    <n v="1"/>
    <d v="2020-05-01T00:00:00"/>
    <d v="2021-06-01T00:00:00"/>
    <n v="200324"/>
    <x v="12"/>
    <n v="234854.64"/>
    <n v="234854.64"/>
    <n v="3.3000000000000002E-2"/>
    <n v="645.85"/>
    <n v="1242988.2"/>
    <n v="645.85"/>
    <n v="0"/>
    <n v="-645.85"/>
    <n v="0"/>
    <n v="0"/>
    <n v="0"/>
    <n v="0"/>
    <n v="0"/>
    <n v="0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854.64"/>
    <n v="0"/>
    <n v="0"/>
    <n v="0"/>
    <n v="0"/>
    <n v="0"/>
    <n v="0"/>
    <n v="0"/>
    <n v="645.85"/>
  </r>
  <r>
    <n v="1"/>
    <d v="2020-05-01T00:00:00"/>
    <d v="2021-06-01T00:00:00"/>
    <n v="200324"/>
    <x v="13"/>
    <n v="234854.64"/>
    <n v="234854.64"/>
    <n v="3.3000000000000002E-2"/>
    <n v="645.85"/>
    <n v="1670020.95"/>
    <n v="0"/>
    <n v="0"/>
    <n v="0"/>
    <n v="0"/>
    <n v="0"/>
    <n v="0"/>
    <n v="0"/>
    <n v="0"/>
    <n v="426386.9"/>
    <n v="0"/>
    <n v="0"/>
    <s v="FN-3830-House Reg-FNSF"/>
    <x v="17"/>
    <n v="15"/>
    <s v="Nat Gas Distribution Plant"/>
    <s v="383-House Regulators"/>
    <n v="0"/>
    <n v="0"/>
    <x v="3"/>
    <n v="0"/>
    <n v="-34.64"/>
    <n v="0"/>
    <n v="234854.64"/>
    <n v="0"/>
    <n v="0"/>
    <n v="0"/>
    <n v="0"/>
    <n v="0"/>
    <n v="0"/>
    <n v="0"/>
    <n v="645.85"/>
  </r>
  <r>
    <n v="1"/>
    <d v="2020-05-01T00:00:00"/>
    <d v="2021-06-01T00:00:00"/>
    <n v="160"/>
    <x v="0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2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3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4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5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6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7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8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9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0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1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2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0"/>
    <x v="13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3"/>
    <x v="0"/>
    <n v="1043751.35"/>
    <n v="1043751.35"/>
    <n v="2.7E-2"/>
    <n v="2348.44"/>
    <n v="204891.22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1"/>
    <n v="1043751.35"/>
    <n v="1043751.35"/>
    <n v="2.7E-2"/>
    <n v="2348.44"/>
    <n v="207239.66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2"/>
    <n v="1043751.35"/>
    <n v="1043751.35"/>
    <n v="2.7E-2"/>
    <n v="2348.44"/>
    <n v="209588.1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3"/>
    <n v="1043751.35"/>
    <n v="1043751.35"/>
    <n v="2.7E-2"/>
    <n v="2348.44"/>
    <n v="211936.54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4"/>
    <n v="1043751.35"/>
    <n v="1043751.35"/>
    <n v="2.7E-2"/>
    <n v="2348.44"/>
    <n v="214284.98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5"/>
    <n v="1043751.35"/>
    <n v="1043751.35"/>
    <n v="2.7E-2"/>
    <n v="2348.44"/>
    <n v="216633.42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6"/>
    <n v="1043751.35"/>
    <n v="1043751.35"/>
    <n v="2.7E-2"/>
    <n v="2348.44"/>
    <n v="218981.86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7"/>
    <n v="1043751.35"/>
    <n v="1043751.35"/>
    <n v="2.7E-2"/>
    <n v="2348.44"/>
    <n v="221330.3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8"/>
    <n v="1043751.35"/>
    <n v="1043751.35"/>
    <n v="2.7E-2"/>
    <n v="2348.44"/>
    <n v="223678.74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9"/>
    <n v="1043751.35"/>
    <n v="1043751.35"/>
    <n v="2.7E-2"/>
    <n v="2348.44"/>
    <n v="226027.18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10"/>
    <n v="1043751.35"/>
    <n v="1043751.35"/>
    <n v="2.7E-2"/>
    <n v="2348.44"/>
    <n v="228375.62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11"/>
    <n v="1043751.35"/>
    <n v="1043751.35"/>
    <n v="2.7E-2"/>
    <n v="2348.44"/>
    <n v="230724.06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12"/>
    <n v="1043751.35"/>
    <n v="1043751.35"/>
    <n v="2.7E-2"/>
    <n v="2348.44"/>
    <n v="233072.5"/>
    <n v="0"/>
    <n v="0"/>
    <n v="0"/>
    <n v="0"/>
    <n v="0"/>
    <n v="0"/>
    <n v="0"/>
    <n v="0"/>
    <n v="0"/>
    <n v="0"/>
    <n v="0"/>
    <s v="FN-3840-House Reg Installs-FNCF"/>
    <x v="18"/>
    <n v="15"/>
    <s v="Nat Gas Distribution Plant"/>
    <s v="384-House Reg Installations"/>
    <n v="0"/>
    <n v="0"/>
    <x v="3"/>
    <n v="0"/>
    <n v="7215.75"/>
    <n v="0"/>
    <n v="1043751.35"/>
    <n v="0"/>
    <n v="0"/>
    <n v="0"/>
    <n v="0"/>
    <n v="0"/>
    <n v="0"/>
    <n v="0"/>
    <n v="2348.44"/>
  </r>
  <r>
    <n v="1"/>
    <d v="2020-05-01T00:00:00"/>
    <d v="2021-06-01T00:00:00"/>
    <n v="200233"/>
    <x v="13"/>
    <n v="1043751.35"/>
    <n v="1043751.35"/>
    <n v="2.7E-2"/>
    <n v="2348.44"/>
    <n v="84762"/>
    <n v="0"/>
    <n v="0"/>
    <n v="0"/>
    <n v="0"/>
    <n v="0"/>
    <n v="0"/>
    <n v="0"/>
    <n v="-150658.94"/>
    <n v="0"/>
    <n v="0"/>
    <n v="0"/>
    <s v="FN-3840-House Reg Installs-FNCF"/>
    <x v="18"/>
    <n v="15"/>
    <s v="Nat Gas Distribution Plant"/>
    <s v="384-House Reg Installations"/>
    <n v="0"/>
    <n v="0"/>
    <x v="3"/>
    <n v="0"/>
    <n v="2551.4699999999998"/>
    <n v="0"/>
    <n v="1043751.35"/>
    <n v="0"/>
    <n v="0"/>
    <n v="0"/>
    <n v="0"/>
    <n v="0"/>
    <n v="0"/>
    <n v="0"/>
    <n v="2348.44"/>
  </r>
  <r>
    <n v="1"/>
    <d v="2020-05-01T00:00:00"/>
    <d v="2021-06-01T00:00:00"/>
    <n v="200279"/>
    <x v="0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2"/>
    <n v="0"/>
    <n v="0"/>
    <n v="0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3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4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5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6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7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8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9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0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1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2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79"/>
    <x v="13"/>
    <n v="0"/>
    <n v="0"/>
    <n v="2.7E-2"/>
    <n v="0"/>
    <n v="0"/>
    <n v="0"/>
    <n v="0"/>
    <n v="0"/>
    <n v="0"/>
    <n v="0"/>
    <n v="0"/>
    <n v="0"/>
    <n v="0"/>
    <n v="0"/>
    <n v="0"/>
    <n v="0"/>
    <s v="FN-3840-House Reg Installs-FNFB"/>
    <x v="18"/>
    <n v="15"/>
    <s v="Nat Gas Distribution Plant"/>
    <s v="384-House Reg Installatio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5"/>
    <x v="0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1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2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3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4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5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6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7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8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9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10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11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12"/>
    <n v="0"/>
    <n v="0"/>
    <n v="2.7E-2"/>
    <n v="0"/>
    <n v="394470.08"/>
    <n v="0"/>
    <n v="0"/>
    <n v="0"/>
    <n v="0"/>
    <n v="0"/>
    <n v="0"/>
    <n v="0"/>
    <n v="0"/>
    <n v="0"/>
    <n v="0"/>
    <n v="0"/>
    <s v="FN-3840-House Reg Installs-FNSF"/>
    <x v="18"/>
    <n v="15"/>
    <s v="Nat Gas Distribution Plant"/>
    <s v="384-House Reg Installations"/>
    <n v="0"/>
    <n v="0"/>
    <x v="3"/>
    <n v="0"/>
    <n v="14035"/>
    <n v="0"/>
    <n v="0"/>
    <n v="0"/>
    <n v="0"/>
    <n v="0"/>
    <n v="0"/>
    <n v="0"/>
    <n v="0"/>
    <n v="0"/>
    <n v="0"/>
  </r>
  <r>
    <n v="1"/>
    <d v="2020-05-01T00:00:00"/>
    <d v="2021-06-01T00:00:00"/>
    <n v="200325"/>
    <x v="13"/>
    <n v="0"/>
    <n v="0"/>
    <n v="2.7E-2"/>
    <n v="0"/>
    <n v="545129.02"/>
    <n v="0"/>
    <n v="0"/>
    <n v="0"/>
    <n v="0"/>
    <n v="0"/>
    <n v="0"/>
    <n v="0"/>
    <n v="0"/>
    <n v="150658.94"/>
    <n v="0"/>
    <n v="0"/>
    <s v="FN-3840-House Reg Installs-FNSF"/>
    <x v="18"/>
    <n v="15"/>
    <s v="Nat Gas Distribution Plant"/>
    <s v="384-House Reg Installations"/>
    <n v="0"/>
    <n v="0"/>
    <x v="3"/>
    <n v="0"/>
    <n v="18699.28"/>
    <n v="0"/>
    <n v="0"/>
    <n v="0"/>
    <n v="0"/>
    <n v="0"/>
    <n v="0"/>
    <n v="0"/>
    <n v="0"/>
    <n v="0"/>
    <n v="0"/>
  </r>
  <r>
    <n v="1"/>
    <d v="2020-05-01T00:00:00"/>
    <d v="2021-06-01T00:00:00"/>
    <n v="161"/>
    <x v="0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2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1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4"/>
    <x v="0"/>
    <n v="55465.09"/>
    <n v="55465.09"/>
    <n v="2.3E-2"/>
    <n v="106.31"/>
    <n v="7421.01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1"/>
    <n v="55465.09"/>
    <n v="55465.09"/>
    <n v="2.3E-2"/>
    <n v="106.31"/>
    <n v="7527.32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2"/>
    <n v="55465.09"/>
    <n v="55465.09"/>
    <n v="2.3E-2"/>
    <n v="106.31"/>
    <n v="7633.63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3"/>
    <n v="55465.09"/>
    <n v="55465.09"/>
    <n v="2.3E-2"/>
    <n v="106.31"/>
    <n v="7739.94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4"/>
    <n v="55465.09"/>
    <n v="55465.09"/>
    <n v="2.3E-2"/>
    <n v="106.31"/>
    <n v="7846.25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5"/>
    <n v="55465.09"/>
    <n v="55465.09"/>
    <n v="2.3E-2"/>
    <n v="106.31"/>
    <n v="7952.56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6"/>
    <n v="55465.09"/>
    <n v="55465.09"/>
    <n v="2.3E-2"/>
    <n v="106.31"/>
    <n v="8058.87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7"/>
    <n v="55465.09"/>
    <n v="55465.09"/>
    <n v="2.3E-2"/>
    <n v="106.31"/>
    <n v="8165.18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8"/>
    <n v="55465.09"/>
    <n v="55465.09"/>
    <n v="2.3E-2"/>
    <n v="106.31"/>
    <n v="8271.49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9"/>
    <n v="55465.09"/>
    <n v="55465.09"/>
    <n v="2.3E-2"/>
    <n v="106.31"/>
    <n v="8377.7999999999993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10"/>
    <n v="55465.09"/>
    <n v="55465.09"/>
    <n v="2.3E-2"/>
    <n v="106.31"/>
    <n v="8484.11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11"/>
    <n v="55465.09"/>
    <n v="55465.09"/>
    <n v="2.3E-2"/>
    <n v="106.31"/>
    <n v="8590.42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12"/>
    <n v="55465.09"/>
    <n v="55465.09"/>
    <n v="2.3E-2"/>
    <n v="106.31"/>
    <n v="8696.73"/>
    <n v="0"/>
    <n v="0"/>
    <n v="0"/>
    <n v="0"/>
    <n v="0"/>
    <n v="0"/>
    <n v="0"/>
    <n v="0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34"/>
    <x v="13"/>
    <n v="55465.09"/>
    <n v="55465.09"/>
    <n v="2.3E-2"/>
    <n v="106.31"/>
    <n v="1620.97"/>
    <n v="0"/>
    <n v="0"/>
    <n v="0"/>
    <n v="0"/>
    <n v="0"/>
    <n v="0"/>
    <n v="0"/>
    <n v="-7182.07"/>
    <n v="0"/>
    <n v="0"/>
    <n v="0"/>
    <s v="FN-3850-M&amp;R Stat Eq-Ind-FNCF"/>
    <x v="19"/>
    <n v="15"/>
    <s v="Nat Gas Distribution Plant"/>
    <s v="385-Industrial M&amp;R Stat Equip"/>
    <n v="0"/>
    <n v="0"/>
    <x v="3"/>
    <n v="0"/>
    <n v="0"/>
    <n v="0"/>
    <n v="55465.09"/>
    <n v="0"/>
    <n v="0"/>
    <n v="0"/>
    <n v="0"/>
    <n v="0"/>
    <n v="0"/>
    <n v="0"/>
    <n v="106.31"/>
  </r>
  <r>
    <n v="1"/>
    <d v="2020-05-01T00:00:00"/>
    <d v="2021-06-01T00:00:00"/>
    <n v="200280"/>
    <x v="0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2"/>
    <n v="0"/>
    <n v="0"/>
    <n v="0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0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0-M&amp;R Stat Eq-Ind-FNFB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0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2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3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4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5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6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7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8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9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0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1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2"/>
    <n v="0"/>
    <n v="0"/>
    <n v="2.3E-2"/>
    <n v="0"/>
    <n v="37368.89"/>
    <n v="0"/>
    <n v="0"/>
    <n v="0"/>
    <n v="0"/>
    <n v="0"/>
    <n v="0"/>
    <n v="0"/>
    <n v="0"/>
    <n v="0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6"/>
    <x v="13"/>
    <n v="0"/>
    <n v="0"/>
    <n v="2.3E-2"/>
    <n v="0"/>
    <n v="44550.96"/>
    <n v="0"/>
    <n v="0"/>
    <n v="0"/>
    <n v="0"/>
    <n v="0"/>
    <n v="0"/>
    <n v="0"/>
    <n v="0"/>
    <n v="7182.07"/>
    <n v="0"/>
    <n v="0"/>
    <s v="FN-3850-M&amp;R Stat Eq-Ind-FNSF"/>
    <x v="19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0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2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2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0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2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5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C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0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2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1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FB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0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2"/>
    <n v="0"/>
    <n v="0"/>
    <n v="0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4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5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6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7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8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9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0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1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2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7"/>
    <x v="13"/>
    <n v="0"/>
    <n v="0"/>
    <n v="2.3E-2"/>
    <n v="0"/>
    <n v="0"/>
    <n v="0"/>
    <n v="0"/>
    <n v="0"/>
    <n v="0"/>
    <n v="0"/>
    <n v="0"/>
    <n v="0"/>
    <n v="0"/>
    <n v="0"/>
    <n v="0"/>
    <n v="0"/>
    <s v="FN-385V-M&amp;R Stat Eq-Ind Convrs-FNSF"/>
    <x v="47"/>
    <n v="15"/>
    <s v="Nat Gas Distribution Plant"/>
    <s v="385-Industrial M&amp;R Stat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0"/>
    <n v="0"/>
    <n v="0"/>
    <n v="0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"/>
    <n v="0"/>
    <n v="0"/>
    <n v="0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2"/>
    <n v="0"/>
    <n v="0"/>
    <n v="0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3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4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5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6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7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8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9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0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1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2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3"/>
    <x v="13"/>
    <n v="0"/>
    <n v="0"/>
    <n v="0.04"/>
    <n v="0"/>
    <n v="0"/>
    <n v="0"/>
    <n v="0"/>
    <n v="0"/>
    <n v="0"/>
    <n v="0"/>
    <n v="0"/>
    <n v="0"/>
    <n v="0"/>
    <n v="0"/>
    <n v="0"/>
    <n v="0"/>
    <s v="FN-3870-Other Eq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6"/>
    <x v="0"/>
    <n v="1871457.99"/>
    <n v="1871457.99"/>
    <n v="0.04"/>
    <n v="6238.19"/>
    <n v="286628.23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71457.99"/>
    <n v="0"/>
    <n v="0"/>
    <n v="0"/>
    <n v="0"/>
    <n v="0"/>
    <n v="0"/>
    <n v="0"/>
    <n v="6238.1900000000005"/>
  </r>
  <r>
    <n v="1"/>
    <d v="2020-05-01T00:00:00"/>
    <d v="2021-06-01T00:00:00"/>
    <n v="200236"/>
    <x v="1"/>
    <n v="1871457.99"/>
    <n v="1871457.99"/>
    <n v="0.04"/>
    <n v="6238.19"/>
    <n v="292866.42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71457.99"/>
    <n v="0"/>
    <n v="0"/>
    <n v="0"/>
    <n v="0"/>
    <n v="0"/>
    <n v="0"/>
    <n v="0"/>
    <n v="6238.1900000000005"/>
  </r>
  <r>
    <n v="1"/>
    <d v="2020-05-01T00:00:00"/>
    <d v="2021-06-01T00:00:00"/>
    <n v="200236"/>
    <x v="2"/>
    <n v="1889338.61"/>
    <n v="1889338.61"/>
    <n v="0.04"/>
    <n v="6297.8"/>
    <n v="299164.21999999997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89338.61"/>
    <n v="0"/>
    <n v="0"/>
    <n v="0"/>
    <n v="0"/>
    <n v="0"/>
    <n v="0"/>
    <n v="0"/>
    <n v="6297.8"/>
  </r>
  <r>
    <n v="1"/>
    <d v="2020-05-01T00:00:00"/>
    <d v="2021-06-01T00:00:00"/>
    <n v="200236"/>
    <x v="3"/>
    <n v="1889338.61"/>
    <n v="1889338.61"/>
    <n v="0.04"/>
    <n v="6297.8"/>
    <n v="305462.02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89338.61"/>
    <n v="0"/>
    <n v="0"/>
    <n v="0"/>
    <n v="0"/>
    <n v="0"/>
    <n v="0"/>
    <n v="0"/>
    <n v="6297.8"/>
  </r>
  <r>
    <n v="1"/>
    <d v="2020-05-01T00:00:00"/>
    <d v="2021-06-01T00:00:00"/>
    <n v="200236"/>
    <x v="4"/>
    <n v="1892726.77"/>
    <n v="1892726.77"/>
    <n v="0.04"/>
    <n v="6309.09"/>
    <n v="311771.1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92726.77"/>
    <n v="0"/>
    <n v="0"/>
    <n v="0"/>
    <n v="0"/>
    <n v="0"/>
    <n v="0"/>
    <n v="0"/>
    <n v="6309.09"/>
  </r>
  <r>
    <n v="1"/>
    <d v="2020-05-01T00:00:00"/>
    <d v="2021-06-01T00:00:00"/>
    <n v="200236"/>
    <x v="5"/>
    <n v="1892726.77"/>
    <n v="1892726.77"/>
    <n v="0.04"/>
    <n v="6309.09"/>
    <n v="318080.2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92726.77"/>
    <n v="0"/>
    <n v="0"/>
    <n v="0"/>
    <n v="0"/>
    <n v="0"/>
    <n v="0"/>
    <n v="0"/>
    <n v="6309.09"/>
  </r>
  <r>
    <n v="1"/>
    <d v="2020-05-01T00:00:00"/>
    <d v="2021-06-01T00:00:00"/>
    <n v="200236"/>
    <x v="6"/>
    <n v="1892726.77"/>
    <n v="1892726.77"/>
    <n v="0.04"/>
    <n v="6309.09"/>
    <n v="324389.28999999998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92726.77"/>
    <n v="0"/>
    <n v="0"/>
    <n v="0"/>
    <n v="0"/>
    <n v="0"/>
    <n v="0"/>
    <n v="0"/>
    <n v="6309.09"/>
  </r>
  <r>
    <n v="1"/>
    <d v="2020-05-01T00:00:00"/>
    <d v="2021-06-01T00:00:00"/>
    <n v="200236"/>
    <x v="7"/>
    <n v="1892726.77"/>
    <n v="1892726.77"/>
    <n v="0.04"/>
    <n v="6309.09"/>
    <n v="241151.2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-89547.17"/>
    <x v="3"/>
    <n v="0"/>
    <n v="0"/>
    <n v="0"/>
    <n v="1892726.77"/>
    <n v="0"/>
    <n v="0"/>
    <n v="0"/>
    <n v="0"/>
    <n v="0"/>
    <n v="0"/>
    <n v="0"/>
    <n v="6309.09"/>
  </r>
  <r>
    <n v="1"/>
    <d v="2020-05-01T00:00:00"/>
    <d v="2021-06-01T00:00:00"/>
    <n v="200236"/>
    <x v="8"/>
    <n v="1803179.6"/>
    <n v="1803179.6"/>
    <n v="0.04"/>
    <n v="6010.6"/>
    <n v="247161.8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03179.6"/>
    <n v="0"/>
    <n v="0"/>
    <n v="0"/>
    <n v="0"/>
    <n v="0"/>
    <n v="0"/>
    <n v="0"/>
    <n v="6010.6"/>
  </r>
  <r>
    <n v="1"/>
    <d v="2020-05-01T00:00:00"/>
    <d v="2021-06-01T00:00:00"/>
    <n v="200236"/>
    <x v="9"/>
    <n v="1803179.6"/>
    <n v="1803179.6"/>
    <n v="0.04"/>
    <n v="6010.6"/>
    <n v="253172.4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03179.6"/>
    <n v="0"/>
    <n v="0"/>
    <n v="0"/>
    <n v="0"/>
    <n v="0"/>
    <n v="0"/>
    <n v="0"/>
    <n v="6010.6"/>
  </r>
  <r>
    <n v="1"/>
    <d v="2020-05-01T00:00:00"/>
    <d v="2021-06-01T00:00:00"/>
    <n v="200236"/>
    <x v="10"/>
    <n v="1803179.6"/>
    <n v="1803179.6"/>
    <n v="0.04"/>
    <n v="6010.6"/>
    <n v="259183.01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03179.6"/>
    <n v="0"/>
    <n v="0"/>
    <n v="0"/>
    <n v="0"/>
    <n v="0"/>
    <n v="0"/>
    <n v="0"/>
    <n v="6010.6"/>
  </r>
  <r>
    <n v="1"/>
    <d v="2020-05-01T00:00:00"/>
    <d v="2021-06-01T00:00:00"/>
    <n v="200236"/>
    <x v="11"/>
    <n v="1807656.6"/>
    <n v="1807656.6"/>
    <n v="0.04"/>
    <n v="6025.52"/>
    <n v="265208.53000000003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07656.6"/>
    <n v="0"/>
    <n v="0"/>
    <n v="0"/>
    <n v="0"/>
    <n v="0"/>
    <n v="0"/>
    <n v="0"/>
    <n v="6025.52"/>
  </r>
  <r>
    <n v="1"/>
    <d v="2020-05-01T00:00:00"/>
    <d v="2021-06-01T00:00:00"/>
    <n v="200236"/>
    <x v="12"/>
    <n v="1842402.5"/>
    <n v="1842402.5"/>
    <n v="0.04"/>
    <n v="6141.34"/>
    <n v="271349.87"/>
    <n v="0"/>
    <n v="0"/>
    <n v="0"/>
    <n v="0"/>
    <n v="0"/>
    <n v="0"/>
    <n v="0"/>
    <n v="0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42402.5"/>
    <n v="0"/>
    <n v="0"/>
    <n v="0"/>
    <n v="0"/>
    <n v="0"/>
    <n v="0"/>
    <n v="0"/>
    <n v="6141.34"/>
  </r>
  <r>
    <n v="1"/>
    <d v="2020-05-01T00:00:00"/>
    <d v="2021-06-01T00:00:00"/>
    <n v="200236"/>
    <x v="13"/>
    <n v="1842402.5"/>
    <n v="1842402.5"/>
    <n v="0.04"/>
    <n v="6141.34"/>
    <n v="131251.78"/>
    <n v="0"/>
    <n v="0"/>
    <n v="0"/>
    <n v="0"/>
    <n v="0"/>
    <n v="0"/>
    <n v="0"/>
    <n v="-146239.43"/>
    <n v="0"/>
    <n v="0"/>
    <n v="0"/>
    <s v="FN-3870-Other Eq-FNCF"/>
    <x v="20"/>
    <n v="15"/>
    <s v="Nat Gas Distribution Plant"/>
    <s v="387-Other Equipment"/>
    <n v="0"/>
    <n v="0"/>
    <x v="3"/>
    <n v="0"/>
    <n v="0"/>
    <n v="0"/>
    <n v="1842402.5"/>
    <n v="0"/>
    <n v="0"/>
    <n v="0"/>
    <n v="0"/>
    <n v="0"/>
    <n v="0"/>
    <n v="0"/>
    <n v="6141.34"/>
  </r>
  <r>
    <n v="1"/>
    <d v="2020-05-01T00:00:00"/>
    <d v="2021-06-01T00:00:00"/>
    <n v="200282"/>
    <x v="0"/>
    <n v="46850.41"/>
    <n v="46850.41"/>
    <n v="0.04"/>
    <n v="156.16999999999999"/>
    <n v="6427.17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1"/>
    <n v="46850.41"/>
    <n v="46850.41"/>
    <n v="0.04"/>
    <n v="156.16999999999999"/>
    <n v="6583.34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2"/>
    <n v="46850.41"/>
    <n v="46850.41"/>
    <n v="0.04"/>
    <n v="156.16999999999999"/>
    <n v="6739.51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3"/>
    <n v="46850.41"/>
    <n v="46850.41"/>
    <n v="0.04"/>
    <n v="156.16999999999999"/>
    <n v="6895.68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4"/>
    <n v="46850.41"/>
    <n v="46850.41"/>
    <n v="0.04"/>
    <n v="156.16999999999999"/>
    <n v="7051.85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5"/>
    <n v="46850.41"/>
    <n v="46850.41"/>
    <n v="0.04"/>
    <n v="156.16999999999999"/>
    <n v="7208.02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6"/>
    <n v="46850.41"/>
    <n v="46850.41"/>
    <n v="0.04"/>
    <n v="156.16999999999999"/>
    <n v="7364.19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7"/>
    <n v="46850.41"/>
    <n v="46850.41"/>
    <n v="0.04"/>
    <n v="156.16999999999999"/>
    <n v="7520.36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8"/>
    <n v="46850.41"/>
    <n v="46850.41"/>
    <n v="0.04"/>
    <n v="156.16999999999999"/>
    <n v="7676.53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9"/>
    <n v="46850.41"/>
    <n v="46850.41"/>
    <n v="0.04"/>
    <n v="156.16999999999999"/>
    <n v="7832.7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10"/>
    <n v="46850.41"/>
    <n v="46850.41"/>
    <n v="0.04"/>
    <n v="156.16999999999999"/>
    <n v="7988.87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11"/>
    <n v="46850.41"/>
    <n v="46850.41"/>
    <n v="0.04"/>
    <n v="156.16999999999999"/>
    <n v="8145.04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12"/>
    <n v="46850.41"/>
    <n v="46850.41"/>
    <n v="0.04"/>
    <n v="156.16999999999999"/>
    <n v="8301.2099999999991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282"/>
    <x v="13"/>
    <n v="46850.41"/>
    <n v="46850.41"/>
    <n v="0.04"/>
    <n v="156.16999999999999"/>
    <n v="8457.3799999999992"/>
    <n v="0"/>
    <n v="0"/>
    <n v="0"/>
    <n v="0"/>
    <n v="0"/>
    <n v="0"/>
    <n v="0"/>
    <n v="0"/>
    <n v="0"/>
    <n v="0"/>
    <n v="0"/>
    <s v="FN-3870-Other Eq-FNFB"/>
    <x v="20"/>
    <n v="15"/>
    <s v="Nat Gas Distribution Plant"/>
    <s v="387-Other Equipment"/>
    <n v="0"/>
    <n v="0"/>
    <x v="3"/>
    <n v="0"/>
    <n v="0"/>
    <n v="0"/>
    <n v="46850.41"/>
    <n v="0"/>
    <n v="0"/>
    <n v="0"/>
    <n v="0"/>
    <n v="0"/>
    <n v="0"/>
    <n v="0"/>
    <n v="156.17000000000002"/>
  </r>
  <r>
    <n v="1"/>
    <d v="2020-05-01T00:00:00"/>
    <d v="2021-06-01T00:00:00"/>
    <n v="200328"/>
    <x v="0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1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2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3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4"/>
    <n v="0"/>
    <n v="0"/>
    <n v="0.04"/>
    <n v="0"/>
    <n v="339602.4"/>
    <n v="0"/>
    <n v="0"/>
    <n v="0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8"/>
    <x v="5"/>
    <n v="1311.72"/>
    <n v="1311.72"/>
    <n v="0.04"/>
    <n v="4.37"/>
    <n v="339602.4"/>
    <n v="0"/>
    <n v="0"/>
    <n v="-4.3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311.72"/>
    <n v="0"/>
    <n v="0"/>
    <n v="0"/>
    <n v="0"/>
    <n v="0"/>
    <n v="0"/>
    <n v="0"/>
    <n v="0"/>
  </r>
  <r>
    <n v="1"/>
    <d v="2020-05-01T00:00:00"/>
    <d v="2021-06-01T00:00:00"/>
    <n v="200328"/>
    <x v="6"/>
    <n v="1311.72"/>
    <n v="1311.72"/>
    <n v="0.04"/>
    <n v="4.37"/>
    <n v="339602.4"/>
    <n v="0"/>
    <n v="0"/>
    <n v="-4.3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311.72"/>
    <n v="0"/>
    <n v="0"/>
    <n v="0"/>
    <n v="0"/>
    <n v="0"/>
    <n v="0"/>
    <n v="0"/>
    <n v="0"/>
  </r>
  <r>
    <n v="1"/>
    <d v="2020-05-01T00:00:00"/>
    <d v="2021-06-01T00:00:00"/>
    <n v="200328"/>
    <x v="7"/>
    <n v="1311.72"/>
    <n v="1311.72"/>
    <n v="0.04"/>
    <n v="4.37"/>
    <n v="339602.4"/>
    <n v="0"/>
    <n v="0"/>
    <n v="-4.3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311.72"/>
    <n v="0"/>
    <n v="0"/>
    <n v="0"/>
    <n v="0"/>
    <n v="0"/>
    <n v="0"/>
    <n v="0"/>
    <n v="0"/>
  </r>
  <r>
    <n v="1"/>
    <d v="2020-05-01T00:00:00"/>
    <d v="2021-06-01T00:00:00"/>
    <n v="200328"/>
    <x v="8"/>
    <n v="1467.68"/>
    <n v="1467.68"/>
    <n v="0.04"/>
    <n v="4.8899999999999997"/>
    <n v="339602.4"/>
    <n v="0"/>
    <n v="0"/>
    <n v="-4.889999999999999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467.68"/>
    <n v="0"/>
    <n v="0"/>
    <n v="0"/>
    <n v="0"/>
    <n v="0"/>
    <n v="0"/>
    <n v="0"/>
    <n v="0"/>
  </r>
  <r>
    <n v="1"/>
    <d v="2020-05-01T00:00:00"/>
    <d v="2021-06-01T00:00:00"/>
    <n v="200328"/>
    <x v="9"/>
    <n v="1467.68"/>
    <n v="1467.68"/>
    <n v="0.04"/>
    <n v="4.8899999999999997"/>
    <n v="339602.4"/>
    <n v="0"/>
    <n v="0"/>
    <n v="-4.8899999999999997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467.68"/>
    <n v="0"/>
    <n v="0"/>
    <n v="0"/>
    <n v="0"/>
    <n v="0"/>
    <n v="0"/>
    <n v="0"/>
    <n v="0"/>
  </r>
  <r>
    <n v="1"/>
    <d v="2020-05-01T00:00:00"/>
    <d v="2021-06-01T00:00:00"/>
    <n v="200328"/>
    <x v="10"/>
    <n v="18936.88"/>
    <n v="18936.88"/>
    <n v="0.04"/>
    <n v="63.12"/>
    <n v="339675.3"/>
    <n v="72.900000000000006"/>
    <n v="0"/>
    <n v="-63.12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8936.88"/>
    <n v="0"/>
    <n v="0"/>
    <n v="0"/>
    <n v="0"/>
    <n v="0"/>
    <n v="0"/>
    <n v="0"/>
    <n v="72.900000000000006"/>
  </r>
  <r>
    <n v="1"/>
    <d v="2020-05-01T00:00:00"/>
    <d v="2021-06-01T00:00:00"/>
    <n v="200328"/>
    <x v="11"/>
    <n v="18936.88"/>
    <n v="18936.88"/>
    <n v="0.04"/>
    <n v="63.12"/>
    <n v="339738.42"/>
    <n v="63.12"/>
    <n v="0"/>
    <n v="-63.12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8936.88"/>
    <n v="0"/>
    <n v="0"/>
    <n v="0"/>
    <n v="0"/>
    <n v="0"/>
    <n v="0"/>
    <n v="0"/>
    <n v="63.120000000000005"/>
  </r>
  <r>
    <n v="1"/>
    <d v="2020-05-01T00:00:00"/>
    <d v="2021-06-01T00:00:00"/>
    <n v="200328"/>
    <x v="12"/>
    <n v="18936.88"/>
    <n v="18936.88"/>
    <n v="0.04"/>
    <n v="63.12"/>
    <n v="339801.54"/>
    <n v="63.12"/>
    <n v="0"/>
    <n v="-63.12"/>
    <n v="0"/>
    <n v="0"/>
    <n v="0"/>
    <n v="0"/>
    <n v="0"/>
    <n v="0"/>
    <n v="0"/>
    <n v="0"/>
    <s v="FN-3870-Other Eq-FNSF"/>
    <x v="20"/>
    <n v="15"/>
    <s v="Nat Gas Distribution Plant"/>
    <s v="387-Other Equipment"/>
    <n v="0"/>
    <n v="0"/>
    <x v="3"/>
    <n v="0"/>
    <n v="0"/>
    <n v="0"/>
    <n v="18936.88"/>
    <n v="0"/>
    <n v="0"/>
    <n v="0"/>
    <n v="0"/>
    <n v="0"/>
    <n v="0"/>
    <n v="0"/>
    <n v="63.120000000000005"/>
  </r>
  <r>
    <n v="1"/>
    <d v="2020-05-01T00:00:00"/>
    <d v="2021-06-01T00:00:00"/>
    <n v="200328"/>
    <x v="13"/>
    <n v="23413.88"/>
    <n v="23413.88"/>
    <n v="0.04"/>
    <n v="78.05"/>
    <n v="486119.02"/>
    <n v="0"/>
    <n v="0"/>
    <n v="0"/>
    <n v="0"/>
    <n v="0"/>
    <n v="0"/>
    <n v="0"/>
    <n v="0"/>
    <n v="146239.43"/>
    <n v="0"/>
    <n v="0"/>
    <s v="FN-3870-Other Eq-FNSF"/>
    <x v="20"/>
    <n v="15"/>
    <s v="Nat Gas Distribution Plant"/>
    <s v="387-Other Equipment"/>
    <n v="0"/>
    <n v="0"/>
    <x v="3"/>
    <n v="0"/>
    <n v="0"/>
    <n v="0"/>
    <n v="23413.88"/>
    <n v="0"/>
    <n v="0"/>
    <n v="0"/>
    <n v="0"/>
    <n v="0"/>
    <n v="0"/>
    <n v="0"/>
    <n v="78.05"/>
  </r>
  <r>
    <n v="1"/>
    <d v="2020-05-01T00:00:00"/>
    <d v="2021-06-01T00:00:00"/>
    <n v="164"/>
    <x v="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4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5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6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7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8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9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4"/>
    <x v="1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7"/>
    <x v="0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1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2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3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4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5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6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7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8"/>
    <n v="4041861.17"/>
    <n v="4041861.17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9"/>
    <n v="4041861.17"/>
    <n v="4041861.17"/>
    <n v="0"/>
    <n v="0"/>
    <n v="0"/>
    <n v="0"/>
    <n v="0"/>
    <n v="0"/>
    <n v="0"/>
    <n v="3675344.83"/>
    <n v="0"/>
    <n v="-130181.37"/>
    <n v="0"/>
    <n v="0"/>
    <n v="0"/>
    <n v="0"/>
    <s v="FN-3890-Land &amp; Land Rights-FNCF"/>
    <x v="21"/>
    <n v="16"/>
    <s v="Nat Gas General Plant"/>
    <s v="389-Land - General"/>
    <n v="0"/>
    <n v="-3545163.46"/>
    <x v="3"/>
    <n v="0"/>
    <n v="0"/>
    <n v="0"/>
    <n v="4041861.17"/>
    <n v="0"/>
    <n v="0"/>
    <n v="0"/>
    <n v="0"/>
    <n v="0"/>
    <n v="0"/>
    <n v="0"/>
    <n v="0"/>
  </r>
  <r>
    <n v="1"/>
    <d v="2020-05-01T00:00:00"/>
    <d v="2021-06-01T00:00:00"/>
    <n v="200237"/>
    <x v="10"/>
    <n v="496697.71"/>
    <n v="496697.71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96697.71"/>
    <n v="0"/>
    <n v="0"/>
    <n v="0"/>
    <n v="0"/>
    <n v="0"/>
    <n v="0"/>
    <n v="0"/>
    <n v="0"/>
  </r>
  <r>
    <n v="1"/>
    <d v="2020-05-01T00:00:00"/>
    <d v="2021-06-01T00:00:00"/>
    <n v="200237"/>
    <x v="11"/>
    <n v="496697.71"/>
    <n v="496697.71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96697.71"/>
    <n v="0"/>
    <n v="0"/>
    <n v="0"/>
    <n v="0"/>
    <n v="0"/>
    <n v="0"/>
    <n v="0"/>
    <n v="0"/>
  </r>
  <r>
    <n v="1"/>
    <d v="2020-05-01T00:00:00"/>
    <d v="2021-06-01T00:00:00"/>
    <n v="200237"/>
    <x v="12"/>
    <n v="496697.71"/>
    <n v="496697.71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96697.71"/>
    <n v="0"/>
    <n v="0"/>
    <n v="0"/>
    <n v="0"/>
    <n v="0"/>
    <n v="0"/>
    <n v="0"/>
    <n v="0"/>
  </r>
  <r>
    <n v="1"/>
    <d v="2020-05-01T00:00:00"/>
    <d v="2021-06-01T00:00:00"/>
    <n v="200237"/>
    <x v="13"/>
    <n v="496697.71"/>
    <n v="496697.71"/>
    <n v="0"/>
    <n v="0"/>
    <n v="0"/>
    <n v="0"/>
    <n v="0"/>
    <n v="0"/>
    <n v="0"/>
    <n v="0"/>
    <n v="0"/>
    <n v="0"/>
    <n v="0"/>
    <n v="0"/>
    <n v="0"/>
    <n v="0"/>
    <s v="FN-3890-Land &amp; Land Rights-FNCF"/>
    <x v="21"/>
    <n v="16"/>
    <s v="Nat Gas General Plant"/>
    <s v="389-Land - General"/>
    <n v="0"/>
    <n v="0"/>
    <x v="3"/>
    <n v="0"/>
    <n v="0"/>
    <n v="0"/>
    <n v="496697.71"/>
    <n v="0"/>
    <n v="0"/>
    <n v="0"/>
    <n v="0"/>
    <n v="0"/>
    <n v="0"/>
    <n v="0"/>
    <n v="0"/>
  </r>
  <r>
    <n v="1"/>
    <d v="2020-05-01T00:00:00"/>
    <d v="2021-06-01T00:00:00"/>
    <n v="200283"/>
    <x v="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4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5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6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7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8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9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3"/>
    <x v="1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FB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4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5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6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7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8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9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0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1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2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29"/>
    <x v="13"/>
    <n v="0"/>
    <n v="0"/>
    <n v="0"/>
    <n v="0"/>
    <n v="0"/>
    <n v="0"/>
    <n v="0"/>
    <n v="0"/>
    <n v="0"/>
    <n v="0"/>
    <n v="0"/>
    <n v="0"/>
    <n v="0"/>
    <n v="0"/>
    <n v="0"/>
    <n v="0"/>
    <s v="FN-3890-Land &amp; Land Rights-FNSF"/>
    <x v="21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0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2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3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4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5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6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7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8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9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0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1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2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5"/>
    <x v="13"/>
    <n v="0"/>
    <n v="0"/>
    <n v="0"/>
    <n v="0"/>
    <n v="0"/>
    <n v="0"/>
    <n v="0"/>
    <n v="0"/>
    <n v="0"/>
    <n v="0"/>
    <n v="0"/>
    <n v="0"/>
    <n v="0"/>
    <n v="0"/>
    <n v="0"/>
    <n v="0"/>
    <s v="FN-389A-Alloc Land-FB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8"/>
    <x v="0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1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2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3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4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5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6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7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8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9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10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11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12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38"/>
    <x v="13"/>
    <n v="1616.45"/>
    <n v="1616.45"/>
    <n v="0"/>
    <n v="0"/>
    <n v="0"/>
    <n v="0"/>
    <n v="0"/>
    <n v="0"/>
    <n v="0"/>
    <n v="0"/>
    <n v="0"/>
    <n v="0"/>
    <n v="0"/>
    <n v="0"/>
    <n v="0"/>
    <n v="0"/>
    <s v="FN-389A-Alloc Land-FB-FNCF"/>
    <x v="22"/>
    <n v="16"/>
    <s v="Nat Gas General Plant"/>
    <s v="389-Land - General"/>
    <n v="0"/>
    <n v="0"/>
    <x v="3"/>
    <n v="0"/>
    <n v="0"/>
    <n v="0"/>
    <n v="1616.45"/>
    <n v="0"/>
    <n v="0"/>
    <n v="0"/>
    <n v="0"/>
    <n v="0"/>
    <n v="0"/>
    <n v="0"/>
    <n v="0"/>
  </r>
  <r>
    <n v="1"/>
    <d v="2020-05-01T00:00:00"/>
    <d v="2021-06-01T00:00:00"/>
    <n v="200284"/>
    <x v="0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1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2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3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4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5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6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7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8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9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10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11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12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284"/>
    <x v="13"/>
    <n v="238080.94"/>
    <n v="238080.94"/>
    <n v="0"/>
    <n v="0"/>
    <n v="0"/>
    <n v="0"/>
    <n v="0"/>
    <n v="0"/>
    <n v="0"/>
    <n v="0"/>
    <n v="0"/>
    <n v="0"/>
    <n v="0"/>
    <n v="0"/>
    <n v="0"/>
    <n v="0"/>
    <s v="FN-389A-Alloc Land-FB-FNFB"/>
    <x v="22"/>
    <n v="16"/>
    <s v="Nat Gas General Plant"/>
    <s v="389-Land - General"/>
    <n v="0"/>
    <n v="0"/>
    <x v="3"/>
    <n v="0"/>
    <n v="0"/>
    <n v="0"/>
    <n v="238080.94"/>
    <n v="0"/>
    <n v="0"/>
    <n v="0"/>
    <n v="0"/>
    <n v="0"/>
    <n v="0"/>
    <n v="0"/>
    <n v="0"/>
  </r>
  <r>
    <n v="1"/>
    <d v="2020-05-01T00:00:00"/>
    <d v="2021-06-01T00:00:00"/>
    <n v="200330"/>
    <x v="0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2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3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4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5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6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7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8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9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0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1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2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0"/>
    <x v="13"/>
    <n v="0"/>
    <n v="0"/>
    <n v="0"/>
    <n v="0"/>
    <n v="0"/>
    <n v="0"/>
    <n v="0"/>
    <n v="0"/>
    <n v="0"/>
    <n v="0"/>
    <n v="0"/>
    <n v="0"/>
    <n v="0"/>
    <n v="0"/>
    <n v="0"/>
    <n v="0"/>
    <s v="FN-389A-Alloc Land-FB-FNSF"/>
    <x v="22"/>
    <n v="16"/>
    <s v="Nat Gas General Plant"/>
    <s v="389-Land - General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0"/>
    <n v="0"/>
    <n v="0"/>
    <n v="0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"/>
    <n v="0"/>
    <n v="0"/>
    <n v="0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2"/>
    <n v="0"/>
    <n v="0"/>
    <n v="0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6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39"/>
    <x v="0"/>
    <n v="2084525.81"/>
    <n v="2084525.81"/>
    <n v="2.3E-2"/>
    <n v="3995.34"/>
    <n v="711552.3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4525.81"/>
    <n v="0"/>
    <n v="0"/>
    <n v="0"/>
    <n v="0"/>
    <n v="0"/>
    <n v="0"/>
    <n v="0"/>
    <n v="3995.34"/>
  </r>
  <r>
    <n v="1"/>
    <d v="2020-05-01T00:00:00"/>
    <d v="2021-06-01T00:00:00"/>
    <n v="200239"/>
    <x v="1"/>
    <n v="2082315.54"/>
    <n v="2082315.54"/>
    <n v="2.3E-2"/>
    <n v="3991.1"/>
    <n v="715543.4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</r>
  <r>
    <n v="1"/>
    <d v="2020-05-01T00:00:00"/>
    <d v="2021-06-01T00:00:00"/>
    <n v="200239"/>
    <x v="2"/>
    <n v="2082315.54"/>
    <n v="2082315.54"/>
    <n v="2.3E-2"/>
    <n v="3991.1"/>
    <n v="719534.5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</r>
  <r>
    <n v="1"/>
    <d v="2020-05-01T00:00:00"/>
    <d v="2021-06-01T00:00:00"/>
    <n v="200239"/>
    <x v="3"/>
    <n v="2082315.54"/>
    <n v="2082315.54"/>
    <n v="2.3E-2"/>
    <n v="3991.1"/>
    <n v="723525.6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</r>
  <r>
    <n v="1"/>
    <d v="2020-05-01T00:00:00"/>
    <d v="2021-06-01T00:00:00"/>
    <n v="200239"/>
    <x v="4"/>
    <n v="2082315.54"/>
    <n v="2082315.54"/>
    <n v="2.3E-2"/>
    <n v="3991.1"/>
    <n v="727516.7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</r>
  <r>
    <n v="1"/>
    <d v="2020-05-01T00:00:00"/>
    <d v="2021-06-01T00:00:00"/>
    <n v="200239"/>
    <x v="5"/>
    <n v="2082315.54"/>
    <n v="2082315.54"/>
    <n v="2.3E-2"/>
    <n v="3991.1"/>
    <n v="731507.8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</r>
  <r>
    <n v="1"/>
    <d v="2020-05-01T00:00:00"/>
    <d v="2021-06-01T00:00:00"/>
    <n v="200239"/>
    <x v="6"/>
    <n v="2082315.54"/>
    <n v="2082315.54"/>
    <n v="2.3E-2"/>
    <n v="3991.1"/>
    <n v="735498.9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2082315.54"/>
    <n v="0"/>
    <n v="0"/>
    <n v="0"/>
    <n v="0"/>
    <n v="0"/>
    <n v="0"/>
    <n v="0"/>
    <n v="3991.1"/>
  </r>
  <r>
    <n v="1"/>
    <d v="2020-05-01T00:00:00"/>
    <d v="2021-06-01T00:00:00"/>
    <n v="200239"/>
    <x v="7"/>
    <n v="2083711.54"/>
    <n v="2083711.54"/>
    <n v="2.3E-2"/>
    <n v="3993.78"/>
    <n v="676060.1"/>
    <n v="0"/>
    <n v="0"/>
    <n v="0"/>
    <n v="0"/>
    <n v="0"/>
    <n v="0"/>
    <n v="38517.03"/>
    <n v="0"/>
    <n v="0"/>
    <n v="0"/>
    <n v="0"/>
    <s v="FN-3900-Struc&amp;Impr-FNCF"/>
    <x v="23"/>
    <n v="16"/>
    <s v="Nat Gas General Plant"/>
    <s v="390-Structures and Improvements"/>
    <n v="0"/>
    <n v="-101949.61"/>
    <x v="3"/>
    <n v="0"/>
    <n v="0"/>
    <n v="0"/>
    <n v="2083711.54"/>
    <n v="0"/>
    <n v="0"/>
    <n v="0"/>
    <n v="0"/>
    <n v="0"/>
    <n v="0"/>
    <n v="0"/>
    <n v="3993.78"/>
  </r>
  <r>
    <n v="1"/>
    <d v="2020-05-01T00:00:00"/>
    <d v="2021-06-01T00:00:00"/>
    <n v="200239"/>
    <x v="8"/>
    <n v="1981761.93"/>
    <n v="1981761.93"/>
    <n v="2.3E-2"/>
    <n v="3798.38"/>
    <n v="641341.44999999995"/>
    <n v="0"/>
    <n v="0"/>
    <n v="0"/>
    <n v="0"/>
    <n v="0"/>
    <n v="0"/>
    <n v="-38517.03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</r>
  <r>
    <n v="1"/>
    <d v="2020-05-01T00:00:00"/>
    <d v="2021-06-01T00:00:00"/>
    <n v="200239"/>
    <x v="9"/>
    <n v="1981761.93"/>
    <n v="1981761.93"/>
    <n v="2.3E-2"/>
    <n v="3798.38"/>
    <n v="645139.82999999996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</r>
  <r>
    <n v="1"/>
    <d v="2020-05-01T00:00:00"/>
    <d v="2021-06-01T00:00:00"/>
    <n v="200239"/>
    <x v="10"/>
    <n v="1981761.93"/>
    <n v="1981761.93"/>
    <n v="2.3E-2"/>
    <n v="3798.38"/>
    <n v="648938.21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</r>
  <r>
    <n v="1"/>
    <d v="2020-05-01T00:00:00"/>
    <d v="2021-06-01T00:00:00"/>
    <n v="200239"/>
    <x v="11"/>
    <n v="1981761.93"/>
    <n v="1981761.93"/>
    <n v="2.3E-2"/>
    <n v="3798.38"/>
    <n v="652736.59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</r>
  <r>
    <n v="1"/>
    <d v="2020-05-01T00:00:00"/>
    <d v="2021-06-01T00:00:00"/>
    <n v="200239"/>
    <x v="12"/>
    <n v="1981761.93"/>
    <n v="1981761.93"/>
    <n v="2.3E-2"/>
    <n v="3798.38"/>
    <n v="656534.97"/>
    <n v="0"/>
    <n v="0"/>
    <n v="0"/>
    <n v="0"/>
    <n v="0"/>
    <n v="0"/>
    <n v="0"/>
    <n v="0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</r>
  <r>
    <n v="1"/>
    <d v="2020-05-01T00:00:00"/>
    <d v="2021-06-01T00:00:00"/>
    <n v="200239"/>
    <x v="13"/>
    <n v="1981761.93"/>
    <n v="1981761.93"/>
    <n v="2.3E-2"/>
    <n v="3798.38"/>
    <n v="626966.07999999996"/>
    <n v="0"/>
    <n v="0"/>
    <n v="0"/>
    <n v="0"/>
    <n v="0"/>
    <n v="0"/>
    <n v="0"/>
    <n v="-33367.269999999997"/>
    <n v="0"/>
    <n v="0"/>
    <n v="0"/>
    <s v="FN-3900-Struc&amp;Impr-FNCF"/>
    <x v="23"/>
    <n v="16"/>
    <s v="Nat Gas General Plant"/>
    <s v="390-Structures and Improvements"/>
    <n v="0"/>
    <n v="0"/>
    <x v="3"/>
    <n v="0"/>
    <n v="0"/>
    <n v="0"/>
    <n v="1981761.93"/>
    <n v="0"/>
    <n v="0"/>
    <n v="0"/>
    <n v="0"/>
    <n v="0"/>
    <n v="0"/>
    <n v="0"/>
    <n v="3798.38"/>
  </r>
  <r>
    <n v="1"/>
    <d v="2020-05-01T00:00:00"/>
    <d v="2021-06-01T00:00:00"/>
    <n v="200285"/>
    <x v="0"/>
    <n v="0"/>
    <n v="0"/>
    <n v="0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"/>
    <n v="0"/>
    <n v="0"/>
    <n v="0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2"/>
    <n v="0"/>
    <n v="0"/>
    <n v="0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5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0-Struc&amp;Impr-FNFB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0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2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3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4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5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6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7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8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9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0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1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2"/>
    <n v="0"/>
    <n v="0"/>
    <n v="2.3E-2"/>
    <n v="0"/>
    <n v="-83526.48"/>
    <n v="0"/>
    <n v="0"/>
    <n v="0"/>
    <n v="0"/>
    <n v="0"/>
    <n v="0"/>
    <n v="0"/>
    <n v="0"/>
    <n v="0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1"/>
    <x v="13"/>
    <n v="0"/>
    <n v="0"/>
    <n v="2.3E-2"/>
    <n v="0"/>
    <n v="-50159.21"/>
    <n v="0"/>
    <n v="0"/>
    <n v="0"/>
    <n v="0"/>
    <n v="0"/>
    <n v="0"/>
    <n v="0"/>
    <n v="0"/>
    <n v="33367.269999999997"/>
    <n v="0"/>
    <n v="0"/>
    <s v="FN-3900-Struc&amp;Impr-FNSF"/>
    <x v="23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0"/>
    <n v="0"/>
    <n v="0"/>
    <n v="0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"/>
    <n v="0"/>
    <n v="0"/>
    <n v="0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2"/>
    <n v="0"/>
    <n v="0"/>
    <n v="0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7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1-Leasehold Improvements"/>
    <x v="48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0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2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8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0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2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0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C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6"/>
    <x v="0"/>
    <n v="753913.87"/>
    <n v="753913.87"/>
    <n v="2.3E-2"/>
    <n v="1445"/>
    <n v="9973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1"/>
    <n v="753913.87"/>
    <n v="753913.87"/>
    <n v="2.3E-2"/>
    <n v="1445"/>
    <n v="10118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2"/>
    <n v="753913.87"/>
    <n v="753913.87"/>
    <n v="2.3E-2"/>
    <n v="1445"/>
    <n v="10262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3"/>
    <n v="753913.87"/>
    <n v="753913.87"/>
    <n v="2.3E-2"/>
    <n v="1445"/>
    <n v="10407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4"/>
    <n v="753913.87"/>
    <n v="753913.87"/>
    <n v="2.3E-2"/>
    <n v="1445"/>
    <n v="10551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5"/>
    <n v="753913.87"/>
    <n v="753913.87"/>
    <n v="2.3E-2"/>
    <n v="1445"/>
    <n v="10696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6"/>
    <n v="753913.87"/>
    <n v="753913.87"/>
    <n v="2.3E-2"/>
    <n v="1445"/>
    <n v="10840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7"/>
    <n v="753913.87"/>
    <n v="753913.87"/>
    <n v="2.3E-2"/>
    <n v="1445"/>
    <n v="10985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8"/>
    <n v="753913.87"/>
    <n v="753913.87"/>
    <n v="2.3E-2"/>
    <n v="1445"/>
    <n v="11129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9"/>
    <n v="753913.87"/>
    <n v="753913.87"/>
    <n v="2.3E-2"/>
    <n v="1445"/>
    <n v="11274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10"/>
    <n v="753913.87"/>
    <n v="753913.87"/>
    <n v="2.3E-2"/>
    <n v="1445"/>
    <n v="11418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11"/>
    <n v="753913.87"/>
    <n v="753913.87"/>
    <n v="2.3E-2"/>
    <n v="1445"/>
    <n v="11563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12"/>
    <n v="753913.87"/>
    <n v="753913.87"/>
    <n v="2.3E-2"/>
    <n v="1445"/>
    <n v="117077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286"/>
    <x v="13"/>
    <n v="753913.87"/>
    <n v="753913.87"/>
    <n v="2.3E-2"/>
    <n v="1445"/>
    <n v="118522"/>
    <n v="0"/>
    <n v="0"/>
    <n v="0"/>
    <n v="0"/>
    <n v="0"/>
    <n v="0"/>
    <n v="0"/>
    <n v="0"/>
    <n v="0"/>
    <n v="0"/>
    <n v="0"/>
    <s v="FN-390A-Alloc Struc&amp;Impr-FNFB"/>
    <x v="24"/>
    <n v="16"/>
    <s v="Nat Gas General Plant"/>
    <s v="390-Structures and Improvements"/>
    <n v="0"/>
    <n v="0"/>
    <x v="3"/>
    <n v="0"/>
    <n v="0"/>
    <n v="0"/>
    <n v="753913.87"/>
    <n v="0"/>
    <n v="0"/>
    <n v="0"/>
    <n v="0"/>
    <n v="0"/>
    <n v="0"/>
    <n v="0"/>
    <n v="1445"/>
  </r>
  <r>
    <n v="1"/>
    <d v="2020-05-01T00:00:00"/>
    <d v="2021-06-01T00:00:00"/>
    <n v="200332"/>
    <x v="0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2"/>
    <n v="0"/>
    <n v="0"/>
    <n v="0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4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5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6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7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8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9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0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1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2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2"/>
    <x v="13"/>
    <n v="0"/>
    <n v="0"/>
    <n v="2.3E-2"/>
    <n v="0"/>
    <n v="0"/>
    <n v="0"/>
    <n v="0"/>
    <n v="0"/>
    <n v="0"/>
    <n v="0"/>
    <n v="0"/>
    <n v="0"/>
    <n v="0"/>
    <n v="0"/>
    <n v="0"/>
    <n v="0"/>
    <s v="FN-390A-Alloc Struc&amp;Impr-FNSF"/>
    <x v="24"/>
    <n v="16"/>
    <s v="Nat Gas General Plant"/>
    <s v="390-Structures and Improvement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0"/>
    <n v="0"/>
    <n v="0"/>
    <n v="0"/>
    <n v="0"/>
    <n v="0"/>
    <n v="0"/>
    <n v="0"/>
    <n v="0"/>
    <n v="0"/>
    <n v="0"/>
    <n v="0"/>
    <n v="0"/>
    <n v="0"/>
    <n v="0"/>
    <n v="0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1"/>
    <n v="0"/>
    <n v="0"/>
    <n v="0"/>
    <n v="0"/>
    <n v="0"/>
    <n v="0"/>
    <n v="0"/>
    <n v="0"/>
    <n v="0"/>
    <n v="0"/>
    <n v="0"/>
    <n v="0"/>
    <n v="0"/>
    <n v="0"/>
    <n v="0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2"/>
    <n v="0"/>
    <n v="0"/>
    <n v="0"/>
    <n v="0"/>
    <n v="0"/>
    <n v="0"/>
    <n v="0"/>
    <n v="0"/>
    <n v="0"/>
    <n v="0"/>
    <n v="0"/>
    <n v="0"/>
    <n v="0"/>
    <n v="0"/>
    <n v="0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4"/>
    <n v="0"/>
    <n v="0"/>
    <n v="7.1428569999999997E-2"/>
    <n v="0"/>
    <n v="573.66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5"/>
    <n v="0"/>
    <n v="0"/>
    <n v="7.1428569999999997E-2"/>
    <n v="0"/>
    <n v="1147.32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6"/>
    <n v="0"/>
    <n v="0"/>
    <n v="7.1428569999999997E-2"/>
    <n v="0"/>
    <n v="1720.98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7"/>
    <n v="0"/>
    <n v="0"/>
    <n v="7.1428569999999997E-2"/>
    <n v="0"/>
    <n v="2294.64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8"/>
    <n v="0"/>
    <n v="0"/>
    <n v="7.1428569999999997E-2"/>
    <n v="0"/>
    <n v="2868.3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9"/>
    <n v="0"/>
    <n v="0"/>
    <n v="7.1428569999999997E-2"/>
    <n v="0"/>
    <n v="3441.96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10"/>
    <n v="0"/>
    <n v="0"/>
    <n v="7.1428569999999997E-2"/>
    <n v="0"/>
    <n v="4015.62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11"/>
    <n v="0"/>
    <n v="0"/>
    <n v="7.1428569999999997E-2"/>
    <n v="0"/>
    <n v="4589.28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12"/>
    <n v="0"/>
    <n v="0"/>
    <n v="7.1428569999999997E-2"/>
    <n v="0"/>
    <n v="5162.9399999999996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69"/>
    <x v="13"/>
    <n v="0"/>
    <n v="0"/>
    <n v="7.1428569999999997E-2"/>
    <n v="0"/>
    <n v="5736.6"/>
    <n v="0"/>
    <n v="0"/>
    <n v="0"/>
    <n v="0"/>
    <n v="0"/>
    <n v="0"/>
    <n v="0"/>
    <n v="0"/>
    <n v="0"/>
    <n v="573.66"/>
    <n v="0"/>
    <s v="FN-3910-Offc Furn &amp; Eq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1"/>
    <x v="0"/>
    <n v="995939.5"/>
    <n v="995939.5"/>
    <n v="7.1428569999999997E-2"/>
    <n v="5928.21"/>
    <n v="121961.88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5939.5"/>
    <n v="0"/>
    <n v="0"/>
    <n v="0"/>
    <n v="0"/>
    <n v="0"/>
    <n v="0"/>
    <n v="0"/>
    <n v="5928.21"/>
  </r>
  <r>
    <n v="1"/>
    <d v="2020-05-01T00:00:00"/>
    <d v="2021-06-01T00:00:00"/>
    <n v="200241"/>
    <x v="1"/>
    <n v="995939.5"/>
    <n v="995939.5"/>
    <n v="7.1428569999999997E-2"/>
    <n v="5928.21"/>
    <n v="127890.09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5939.5"/>
    <n v="0"/>
    <n v="0"/>
    <n v="0"/>
    <n v="0"/>
    <n v="0"/>
    <n v="0"/>
    <n v="0"/>
    <n v="5928.21"/>
  </r>
  <r>
    <n v="1"/>
    <d v="2020-05-01T00:00:00"/>
    <d v="2021-06-01T00:00:00"/>
    <n v="200241"/>
    <x v="2"/>
    <n v="996577.32"/>
    <n v="996577.32"/>
    <n v="7.1428569999999997E-2"/>
    <n v="5932.01"/>
    <n v="133822.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</r>
  <r>
    <n v="1"/>
    <d v="2020-05-01T00:00:00"/>
    <d v="2021-06-01T00:00:00"/>
    <n v="200241"/>
    <x v="3"/>
    <n v="996577.32"/>
    <n v="996577.32"/>
    <n v="7.1428569999999997E-2"/>
    <n v="5932.01"/>
    <n v="139754.10999999999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</r>
  <r>
    <n v="1"/>
    <d v="2020-05-01T00:00:00"/>
    <d v="2021-06-01T00:00:00"/>
    <n v="200241"/>
    <x v="4"/>
    <n v="996577.32"/>
    <n v="996577.32"/>
    <n v="7.1428569999999997E-2"/>
    <n v="5932.01"/>
    <n v="145686.12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</r>
  <r>
    <n v="1"/>
    <d v="2020-05-01T00:00:00"/>
    <d v="2021-06-01T00:00:00"/>
    <n v="200241"/>
    <x v="5"/>
    <n v="996577.32"/>
    <n v="996577.32"/>
    <n v="7.1428569999999997E-2"/>
    <n v="5932.01"/>
    <n v="151618.13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</r>
  <r>
    <n v="1"/>
    <d v="2020-05-01T00:00:00"/>
    <d v="2021-06-01T00:00:00"/>
    <n v="200241"/>
    <x v="6"/>
    <n v="996577.32"/>
    <n v="996577.32"/>
    <n v="7.1428569999999997E-2"/>
    <n v="5932.01"/>
    <n v="157550.14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96577.32"/>
    <n v="0"/>
    <n v="0"/>
    <n v="0"/>
    <n v="0"/>
    <n v="0"/>
    <n v="0"/>
    <n v="0"/>
    <n v="5932.01"/>
  </r>
  <r>
    <n v="1"/>
    <d v="2020-05-01T00:00:00"/>
    <d v="2021-06-01T00:00:00"/>
    <n v="200241"/>
    <x v="7"/>
    <n v="996577.32"/>
    <n v="996577.32"/>
    <n v="7.1428569999999997E-2"/>
    <n v="5932.01"/>
    <n v="130589.29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-32892.86"/>
    <x v="3"/>
    <n v="0"/>
    <n v="0"/>
    <n v="0"/>
    <n v="996577.32"/>
    <n v="0"/>
    <n v="0"/>
    <n v="0"/>
    <n v="0"/>
    <n v="0"/>
    <n v="0"/>
    <n v="0"/>
    <n v="5932.01"/>
  </r>
  <r>
    <n v="1"/>
    <d v="2020-05-01T00:00:00"/>
    <d v="2021-06-01T00:00:00"/>
    <n v="200241"/>
    <x v="8"/>
    <n v="963684.46"/>
    <n v="963684.46"/>
    <n v="7.1428569999999997E-2"/>
    <n v="5736.22"/>
    <n v="136325.5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</r>
  <r>
    <n v="1"/>
    <d v="2020-05-01T00:00:00"/>
    <d v="2021-06-01T00:00:00"/>
    <n v="200241"/>
    <x v="9"/>
    <n v="963684.46"/>
    <n v="963684.46"/>
    <n v="7.1428569999999997E-2"/>
    <n v="5736.22"/>
    <n v="142061.73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</r>
  <r>
    <n v="1"/>
    <d v="2020-05-01T00:00:00"/>
    <d v="2021-06-01T00:00:00"/>
    <n v="200241"/>
    <x v="10"/>
    <n v="963684.46"/>
    <n v="963684.46"/>
    <n v="7.1428569999999997E-2"/>
    <n v="5736.22"/>
    <n v="147797.95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</r>
  <r>
    <n v="1"/>
    <d v="2020-05-01T00:00:00"/>
    <d v="2021-06-01T00:00:00"/>
    <n v="200241"/>
    <x v="11"/>
    <n v="963684.46"/>
    <n v="963684.46"/>
    <n v="7.1428569999999997E-2"/>
    <n v="5736.22"/>
    <n v="153534.17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</r>
  <r>
    <n v="1"/>
    <d v="2020-05-01T00:00:00"/>
    <d v="2021-06-01T00:00:00"/>
    <n v="200241"/>
    <x v="12"/>
    <n v="963684.46"/>
    <n v="963684.46"/>
    <n v="7.1428569999999997E-2"/>
    <n v="5736.22"/>
    <n v="159270.39000000001"/>
    <n v="0"/>
    <n v="0"/>
    <n v="0"/>
    <n v="0"/>
    <n v="0"/>
    <n v="0"/>
    <n v="0"/>
    <n v="0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</r>
  <r>
    <n v="1"/>
    <d v="2020-05-01T00:00:00"/>
    <d v="2021-06-01T00:00:00"/>
    <n v="200241"/>
    <x v="13"/>
    <n v="963684.46"/>
    <n v="963684.46"/>
    <n v="7.1428569999999997E-2"/>
    <n v="5736.22"/>
    <n v="64724.69"/>
    <n v="0"/>
    <n v="0"/>
    <n v="0"/>
    <n v="0"/>
    <n v="0"/>
    <n v="0"/>
    <n v="0"/>
    <n v="-100281.92"/>
    <n v="0"/>
    <n v="0"/>
    <n v="0"/>
    <s v="FN-3910-Offc Furn &amp; Eq-FNCF"/>
    <x v="25"/>
    <n v="16"/>
    <s v="Nat Gas General Plant"/>
    <s v="3910-Office Furniture"/>
    <n v="0"/>
    <n v="0"/>
    <x v="3"/>
    <n v="0"/>
    <n v="0"/>
    <n v="0"/>
    <n v="963684.46"/>
    <n v="0"/>
    <n v="0"/>
    <n v="0"/>
    <n v="0"/>
    <n v="0"/>
    <n v="0"/>
    <n v="0"/>
    <n v="5736.22"/>
  </r>
  <r>
    <n v="1"/>
    <d v="2020-05-01T00:00:00"/>
    <d v="2021-06-01T00:00:00"/>
    <n v="200287"/>
    <x v="0"/>
    <n v="4280.46"/>
    <n v="4280.46"/>
    <n v="7.1428569999999997E-2"/>
    <n v="25.48"/>
    <n v="1028.1500000000001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1"/>
    <n v="4280.46"/>
    <n v="4280.46"/>
    <n v="7.1428569999999997E-2"/>
    <n v="25.48"/>
    <n v="1053.6300000000001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2"/>
    <n v="4280.46"/>
    <n v="4280.46"/>
    <n v="7.1428569999999997E-2"/>
    <n v="25.48"/>
    <n v="1079.1099999999999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3"/>
    <n v="4280.46"/>
    <n v="4280.46"/>
    <n v="7.1428569999999997E-2"/>
    <n v="25.48"/>
    <n v="1104.5899999999999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4"/>
    <n v="4280.46"/>
    <n v="4280.46"/>
    <n v="7.1428569999999997E-2"/>
    <n v="25.48"/>
    <n v="1130.07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5"/>
    <n v="4280.46"/>
    <n v="4280.46"/>
    <n v="7.1428569999999997E-2"/>
    <n v="25.48"/>
    <n v="1155.55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6"/>
    <n v="4280.46"/>
    <n v="4280.46"/>
    <n v="7.1428569999999997E-2"/>
    <n v="25.48"/>
    <n v="1181.03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7"/>
    <n v="4280.46"/>
    <n v="4280.46"/>
    <n v="7.1428569999999997E-2"/>
    <n v="25.48"/>
    <n v="1206.51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8"/>
    <n v="4280.46"/>
    <n v="4280.46"/>
    <n v="7.1428569999999997E-2"/>
    <n v="25.48"/>
    <n v="1231.99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9"/>
    <n v="4280.46"/>
    <n v="4280.46"/>
    <n v="7.1428569999999997E-2"/>
    <n v="25.48"/>
    <n v="1257.47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10"/>
    <n v="4280.46"/>
    <n v="4280.46"/>
    <n v="7.1428569999999997E-2"/>
    <n v="25.48"/>
    <n v="1282.95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11"/>
    <n v="4280.46"/>
    <n v="4280.46"/>
    <n v="7.1428569999999997E-2"/>
    <n v="25.48"/>
    <n v="1308.43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12"/>
    <n v="4280.46"/>
    <n v="4280.46"/>
    <n v="7.1428569999999997E-2"/>
    <n v="25.48"/>
    <n v="1333.91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287"/>
    <x v="13"/>
    <n v="4280.46"/>
    <n v="4280.46"/>
    <n v="7.1428569999999997E-2"/>
    <n v="25.48"/>
    <n v="1359.39"/>
    <n v="0"/>
    <n v="0"/>
    <n v="0"/>
    <n v="0"/>
    <n v="0"/>
    <n v="0"/>
    <n v="0"/>
    <n v="0"/>
    <n v="0"/>
    <n v="0"/>
    <n v="0"/>
    <s v="FN-3910-Offc Furn &amp; Eq-FNFB"/>
    <x v="25"/>
    <n v="16"/>
    <s v="Nat Gas General Plant"/>
    <s v="3910-Office Furniture"/>
    <n v="0"/>
    <n v="0"/>
    <x v="3"/>
    <n v="0"/>
    <n v="0"/>
    <n v="0"/>
    <n v="4280.46"/>
    <n v="0"/>
    <n v="0"/>
    <n v="0"/>
    <n v="0"/>
    <n v="0"/>
    <n v="0"/>
    <n v="0"/>
    <n v="25.48"/>
  </r>
  <r>
    <n v="1"/>
    <d v="2020-05-01T00:00:00"/>
    <d v="2021-06-01T00:00:00"/>
    <n v="200333"/>
    <x v="0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2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3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4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5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6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7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8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9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0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1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2"/>
    <n v="0"/>
    <n v="0"/>
    <n v="7.1428569999999997E-2"/>
    <n v="0"/>
    <n v="98110.71"/>
    <n v="0"/>
    <n v="0"/>
    <n v="0"/>
    <n v="0"/>
    <n v="0"/>
    <n v="0"/>
    <n v="0"/>
    <n v="0"/>
    <n v="0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3"/>
    <x v="13"/>
    <n v="0"/>
    <n v="0"/>
    <n v="7.1428569999999997E-2"/>
    <n v="0"/>
    <n v="198392.63"/>
    <n v="0"/>
    <n v="0"/>
    <n v="0"/>
    <n v="0"/>
    <n v="0"/>
    <n v="0"/>
    <n v="0"/>
    <n v="0"/>
    <n v="100281.92"/>
    <n v="0"/>
    <n v="0"/>
    <s v="FN-3910-Offc Furn &amp; Eq-FNSF"/>
    <x v="25"/>
    <n v="16"/>
    <s v="Nat Gas General Plant"/>
    <s v="3910-Office Furnitu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0"/>
    <n v="0"/>
    <n v="0"/>
    <n v="0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"/>
    <n v="0"/>
    <n v="0"/>
    <n v="0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2"/>
    <n v="0"/>
    <n v="0"/>
    <n v="0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3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4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5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6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7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8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9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0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1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2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0"/>
    <x v="13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2"/>
    <x v="0"/>
    <n v="140101.44"/>
    <n v="140101.44"/>
    <n v="0.1"/>
    <n v="1167.51"/>
    <n v="1167.51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1"/>
    <n v="140101.44"/>
    <n v="140101.44"/>
    <n v="0.1"/>
    <n v="1167.51"/>
    <n v="2335.02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2"/>
    <n v="140101.44"/>
    <n v="140101.44"/>
    <n v="0.1"/>
    <n v="1167.51"/>
    <n v="3502.53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3"/>
    <n v="140101.44"/>
    <n v="140101.44"/>
    <n v="0.1"/>
    <n v="1167.51"/>
    <n v="4670.04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4"/>
    <n v="140101.44"/>
    <n v="140101.44"/>
    <n v="0.1"/>
    <n v="1167.51"/>
    <n v="5837.55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5"/>
    <n v="140101.44"/>
    <n v="140101.44"/>
    <n v="0.1"/>
    <n v="1167.51"/>
    <n v="7005.06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6"/>
    <n v="140101.44"/>
    <n v="140101.44"/>
    <n v="0.1"/>
    <n v="1167.51"/>
    <n v="8172.57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7"/>
    <n v="140101.44"/>
    <n v="140101.44"/>
    <n v="0.1"/>
    <n v="1167.51"/>
    <n v="9340.08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8"/>
    <n v="140101.44"/>
    <n v="140101.44"/>
    <n v="0.1"/>
    <n v="1167.51"/>
    <n v="10507.59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9"/>
    <n v="140101.44"/>
    <n v="140101.44"/>
    <n v="0.1"/>
    <n v="1167.51"/>
    <n v="11675.1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10"/>
    <n v="140101.44"/>
    <n v="140101.44"/>
    <n v="0.1"/>
    <n v="1167.51"/>
    <n v="12842.61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0101.44"/>
    <n v="0"/>
    <n v="0"/>
    <n v="0"/>
    <n v="0"/>
    <n v="0"/>
    <n v="0"/>
    <n v="0"/>
    <n v="1167.51"/>
  </r>
  <r>
    <n v="1"/>
    <d v="2020-05-01T00:00:00"/>
    <d v="2021-06-01T00:00:00"/>
    <n v="200242"/>
    <x v="11"/>
    <n v="143043.96"/>
    <n v="143043.96"/>
    <n v="0.1"/>
    <n v="1192.03"/>
    <n v="14034.64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3043.96"/>
    <n v="0"/>
    <n v="0"/>
    <n v="0"/>
    <n v="0"/>
    <n v="0"/>
    <n v="0"/>
    <n v="0"/>
    <n v="1192.03"/>
  </r>
  <r>
    <n v="1"/>
    <d v="2020-05-01T00:00:00"/>
    <d v="2021-06-01T00:00:00"/>
    <n v="200242"/>
    <x v="12"/>
    <n v="143043.96"/>
    <n v="143043.96"/>
    <n v="0.1"/>
    <n v="1192.03"/>
    <n v="15226.67"/>
    <n v="0"/>
    <n v="0"/>
    <n v="0"/>
    <n v="0"/>
    <n v="0"/>
    <n v="0"/>
    <n v="0"/>
    <n v="0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3043.96"/>
    <n v="0"/>
    <n v="0"/>
    <n v="0"/>
    <n v="0"/>
    <n v="0"/>
    <n v="0"/>
    <n v="0"/>
    <n v="1192.03"/>
  </r>
  <r>
    <n v="1"/>
    <d v="2020-05-01T00:00:00"/>
    <d v="2021-06-01T00:00:00"/>
    <n v="200242"/>
    <x v="13"/>
    <n v="143043.96"/>
    <n v="143043.96"/>
    <n v="0.1"/>
    <n v="1192.03"/>
    <n v="1192.03"/>
    <n v="1192.03"/>
    <n v="0"/>
    <n v="-1192.03"/>
    <n v="0"/>
    <n v="0"/>
    <n v="0"/>
    <n v="0"/>
    <n v="-15226.67"/>
    <n v="0"/>
    <n v="0"/>
    <n v="0"/>
    <s v="FN-3911-Comp &amp; Periph-FNCF"/>
    <x v="49"/>
    <n v="16"/>
    <s v="Nat Gas General Plant"/>
    <s v="3911-Computers &amp; Peripherals"/>
    <n v="0"/>
    <n v="0"/>
    <x v="3"/>
    <n v="0"/>
    <n v="0"/>
    <n v="0"/>
    <n v="143043.96"/>
    <n v="0"/>
    <n v="0"/>
    <n v="0"/>
    <n v="0"/>
    <n v="0"/>
    <n v="0"/>
    <n v="0"/>
    <n v="1192.03"/>
  </r>
  <r>
    <n v="1"/>
    <d v="2020-05-01T00:00:00"/>
    <d v="2021-06-01T00:00:00"/>
    <n v="200288"/>
    <x v="0"/>
    <n v="0"/>
    <n v="0"/>
    <n v="0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"/>
    <n v="0"/>
    <n v="0"/>
    <n v="0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2"/>
    <n v="0"/>
    <n v="0"/>
    <n v="0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3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4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5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6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7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8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9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0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1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2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8"/>
    <x v="13"/>
    <n v="0"/>
    <n v="0"/>
    <n v="0.1"/>
    <n v="0"/>
    <n v="0"/>
    <n v="0"/>
    <n v="0"/>
    <n v="0"/>
    <n v="0"/>
    <n v="0"/>
    <n v="0"/>
    <n v="0"/>
    <n v="0"/>
    <n v="0"/>
    <n v="0"/>
    <n v="0"/>
    <s v="FN-3911-Comp &amp; Periph-FNFB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0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2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3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4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5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6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7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8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9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0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1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2"/>
    <n v="0"/>
    <n v="0"/>
    <n v="0.1"/>
    <n v="0"/>
    <n v="39949.24"/>
    <n v="0"/>
    <n v="0"/>
    <n v="0"/>
    <n v="0"/>
    <n v="0"/>
    <n v="0"/>
    <n v="0"/>
    <n v="0"/>
    <n v="0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4"/>
    <x v="13"/>
    <n v="0"/>
    <n v="0"/>
    <n v="0.1"/>
    <n v="0"/>
    <n v="55175.91"/>
    <n v="0"/>
    <n v="0"/>
    <n v="0"/>
    <n v="0"/>
    <n v="0"/>
    <n v="0"/>
    <n v="0"/>
    <n v="0"/>
    <n v="15226.67"/>
    <n v="0"/>
    <n v="0"/>
    <s v="FN-3911-Comp &amp; Periph-FNSF"/>
    <x v="49"/>
    <n v="16"/>
    <s v="Nat Gas General Plant"/>
    <s v="3911-Computers &amp; Peripheral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0"/>
    <n v="0"/>
    <n v="0"/>
    <n v="0"/>
    <n v="0"/>
    <n v="0"/>
    <n v="0"/>
    <n v="0"/>
    <n v="0"/>
    <n v="0"/>
    <n v="0"/>
    <n v="0"/>
    <n v="0"/>
    <n v="0"/>
    <n v="0"/>
    <n v="0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1"/>
    <n v="0"/>
    <n v="0"/>
    <n v="0"/>
    <n v="0"/>
    <n v="0"/>
    <n v="0"/>
    <n v="0"/>
    <n v="0"/>
    <n v="0"/>
    <n v="0"/>
    <n v="0"/>
    <n v="0"/>
    <n v="0"/>
    <n v="0"/>
    <n v="0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2"/>
    <n v="0"/>
    <n v="0"/>
    <n v="0"/>
    <n v="0"/>
    <n v="0"/>
    <n v="0"/>
    <n v="0"/>
    <n v="0"/>
    <n v="0"/>
    <n v="0"/>
    <n v="0"/>
    <n v="0"/>
    <n v="0"/>
    <n v="0"/>
    <n v="0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3"/>
    <n v="0"/>
    <n v="0"/>
    <n v="0.1"/>
    <n v="0"/>
    <n v="0"/>
    <n v="0"/>
    <n v="0"/>
    <n v="0"/>
    <n v="0"/>
    <n v="0"/>
    <n v="0"/>
    <n v="0"/>
    <n v="0"/>
    <n v="0"/>
    <n v="0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4"/>
    <n v="0"/>
    <n v="0"/>
    <n v="0.1"/>
    <n v="0"/>
    <n v="704.33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5"/>
    <n v="0"/>
    <n v="0"/>
    <n v="0.1"/>
    <n v="0"/>
    <n v="1408.66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6"/>
    <n v="0"/>
    <n v="0"/>
    <n v="0.1"/>
    <n v="0"/>
    <n v="2112.9899999999998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7"/>
    <n v="0"/>
    <n v="0"/>
    <n v="0.1"/>
    <n v="0"/>
    <n v="2817.32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8"/>
    <n v="0"/>
    <n v="0"/>
    <n v="0.1"/>
    <n v="0"/>
    <n v="3521.65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9"/>
    <n v="0"/>
    <n v="0"/>
    <n v="0.1"/>
    <n v="0"/>
    <n v="4225.9799999999996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10"/>
    <n v="0"/>
    <n v="0"/>
    <n v="0.1"/>
    <n v="0"/>
    <n v="4930.3100000000004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11"/>
    <n v="0"/>
    <n v="0"/>
    <n v="0.1"/>
    <n v="0"/>
    <n v="5634.64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12"/>
    <n v="0"/>
    <n v="0"/>
    <n v="0.1"/>
    <n v="0"/>
    <n v="6338.97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1"/>
    <x v="13"/>
    <n v="0"/>
    <n v="0"/>
    <n v="0.1"/>
    <n v="0"/>
    <n v="7043.3"/>
    <n v="0"/>
    <n v="0"/>
    <n v="0"/>
    <n v="0"/>
    <n v="0"/>
    <n v="0"/>
    <n v="0"/>
    <n v="0"/>
    <n v="0"/>
    <n v="704.33"/>
    <n v="0"/>
    <s v="FN-3912-Comp Hdwr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3"/>
    <x v="0"/>
    <n v="90794.03"/>
    <n v="90794.03"/>
    <n v="0.1"/>
    <n v="756.62"/>
    <n v="-451350.54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988.5900000000001"/>
    <x v="3"/>
    <n v="0"/>
    <n v="0"/>
    <n v="0"/>
    <n v="90794.03"/>
    <n v="0"/>
    <n v="0"/>
    <n v="0"/>
    <n v="0"/>
    <n v="0"/>
    <n v="0"/>
    <n v="0"/>
    <n v="756.62"/>
  </r>
  <r>
    <n v="1"/>
    <d v="2020-05-01T00:00:00"/>
    <d v="2021-06-01T00:00:00"/>
    <n v="200243"/>
    <x v="1"/>
    <n v="88805.440000000002"/>
    <n v="88805.440000000002"/>
    <n v="0.1"/>
    <n v="740.05"/>
    <n v="-450610.49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805.440000000002"/>
    <n v="0"/>
    <n v="0"/>
    <n v="0"/>
    <n v="0"/>
    <n v="0"/>
    <n v="0"/>
    <n v="0"/>
    <n v="740.05000000000007"/>
  </r>
  <r>
    <n v="1"/>
    <d v="2020-05-01T00:00:00"/>
    <d v="2021-06-01T00:00:00"/>
    <n v="200243"/>
    <x v="2"/>
    <n v="88805.440000000002"/>
    <n v="88805.440000000002"/>
    <n v="0.1"/>
    <n v="740.05"/>
    <n v="-449880.44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0"/>
    <x v="3"/>
    <n v="0"/>
    <n v="0"/>
    <n v="0"/>
    <n v="88805.440000000002"/>
    <n v="0"/>
    <n v="0"/>
    <n v="0"/>
    <n v="0"/>
    <n v="0"/>
    <n v="0"/>
    <n v="0"/>
    <n v="740.05000000000007"/>
  </r>
  <r>
    <n v="1"/>
    <d v="2020-05-01T00:00:00"/>
    <d v="2021-06-01T00:00:00"/>
    <n v="200243"/>
    <x v="3"/>
    <n v="88795.44"/>
    <n v="88795.44"/>
    <n v="0.1"/>
    <n v="739.96"/>
    <n v="-449140.47999999998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795.44"/>
    <n v="0"/>
    <n v="0"/>
    <n v="0"/>
    <n v="0"/>
    <n v="0"/>
    <n v="0"/>
    <n v="0"/>
    <n v="739.96"/>
  </r>
  <r>
    <n v="1"/>
    <d v="2020-05-01T00:00:00"/>
    <d v="2021-06-01T00:00:00"/>
    <n v="200243"/>
    <x v="4"/>
    <n v="88795.44"/>
    <n v="88795.44"/>
    <n v="0.1"/>
    <n v="739.96"/>
    <n v="-448400.52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795.44"/>
    <n v="0"/>
    <n v="0"/>
    <n v="0"/>
    <n v="0"/>
    <n v="0"/>
    <n v="0"/>
    <n v="0"/>
    <n v="739.96"/>
  </r>
  <r>
    <n v="1"/>
    <d v="2020-05-01T00:00:00"/>
    <d v="2021-06-01T00:00:00"/>
    <n v="200243"/>
    <x v="5"/>
    <n v="88795.44"/>
    <n v="88795.44"/>
    <n v="0.1"/>
    <n v="739.96"/>
    <n v="-447660.56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795.44"/>
    <n v="0"/>
    <n v="0"/>
    <n v="0"/>
    <n v="0"/>
    <n v="0"/>
    <n v="0"/>
    <n v="0"/>
    <n v="739.96"/>
  </r>
  <r>
    <n v="1"/>
    <d v="2020-05-01T00:00:00"/>
    <d v="2021-06-01T00:00:00"/>
    <n v="200243"/>
    <x v="6"/>
    <n v="88795.44"/>
    <n v="88795.44"/>
    <n v="0.1"/>
    <n v="739.96"/>
    <n v="-446920.6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88795.44"/>
    <n v="0"/>
    <n v="0"/>
    <n v="0"/>
    <n v="0"/>
    <n v="0"/>
    <n v="0"/>
    <n v="0"/>
    <n v="739.96"/>
  </r>
  <r>
    <n v="1"/>
    <d v="2020-05-01T00:00:00"/>
    <d v="2021-06-01T00:00:00"/>
    <n v="200243"/>
    <x v="7"/>
    <n v="88795.44"/>
    <n v="88795.44"/>
    <n v="0.1"/>
    <n v="739.96"/>
    <n v="-460922.99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4742.35"/>
    <x v="3"/>
    <n v="0"/>
    <n v="0"/>
    <n v="0"/>
    <n v="88795.44"/>
    <n v="0"/>
    <n v="0"/>
    <n v="0"/>
    <n v="0"/>
    <n v="0"/>
    <n v="0"/>
    <n v="0"/>
    <n v="739.96"/>
  </r>
  <r>
    <n v="1"/>
    <d v="2020-05-01T00:00:00"/>
    <d v="2021-06-01T00:00:00"/>
    <n v="200243"/>
    <x v="8"/>
    <n v="74053.09"/>
    <n v="74053.09"/>
    <n v="0.1"/>
    <n v="617.11"/>
    <n v="-477811.66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7505.78"/>
    <x v="3"/>
    <n v="0"/>
    <n v="0"/>
    <n v="0"/>
    <n v="74053.09"/>
    <n v="0"/>
    <n v="0"/>
    <n v="0"/>
    <n v="0"/>
    <n v="0"/>
    <n v="0"/>
    <n v="0"/>
    <n v="617.11"/>
  </r>
  <r>
    <n v="1"/>
    <d v="2020-05-01T00:00:00"/>
    <d v="2021-06-01T00:00:00"/>
    <n v="200243"/>
    <x v="9"/>
    <n v="56547.31"/>
    <n v="56547.31"/>
    <n v="0.1"/>
    <n v="471.23"/>
    <n v="-487937.18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-10596.75"/>
    <x v="3"/>
    <n v="0"/>
    <n v="0"/>
    <n v="0"/>
    <n v="56547.31"/>
    <n v="0"/>
    <n v="0"/>
    <n v="0"/>
    <n v="0"/>
    <n v="0"/>
    <n v="0"/>
    <n v="0"/>
    <n v="471.23"/>
  </r>
  <r>
    <n v="1"/>
    <d v="2020-05-01T00:00:00"/>
    <d v="2021-06-01T00:00:00"/>
    <n v="200243"/>
    <x v="10"/>
    <n v="45950.559999999998"/>
    <n v="45950.559999999998"/>
    <n v="0.1"/>
    <n v="382.92"/>
    <n v="-487554.26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45950.559999999998"/>
    <n v="0"/>
    <n v="0"/>
    <n v="0"/>
    <n v="0"/>
    <n v="0"/>
    <n v="0"/>
    <n v="0"/>
    <n v="382.92"/>
  </r>
  <r>
    <n v="1"/>
    <d v="2020-05-01T00:00:00"/>
    <d v="2021-06-01T00:00:00"/>
    <n v="200243"/>
    <x v="11"/>
    <n v="63518.99"/>
    <n v="63518.99"/>
    <n v="0.1"/>
    <n v="529.32000000000005"/>
    <n v="-487024.94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63518.99"/>
    <n v="0"/>
    <n v="0"/>
    <n v="0"/>
    <n v="0"/>
    <n v="0"/>
    <n v="0"/>
    <n v="0"/>
    <n v="529.32000000000005"/>
  </r>
  <r>
    <n v="1"/>
    <d v="2020-05-01T00:00:00"/>
    <d v="2021-06-01T00:00:00"/>
    <n v="200243"/>
    <x v="12"/>
    <n v="67210.490000000005"/>
    <n v="67210.490000000005"/>
    <n v="0.1"/>
    <n v="560.09"/>
    <n v="-486464.85"/>
    <n v="0"/>
    <n v="0"/>
    <n v="0"/>
    <n v="0"/>
    <n v="0"/>
    <n v="0"/>
    <n v="0"/>
    <n v="0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67210.490000000005"/>
    <n v="0"/>
    <n v="0"/>
    <n v="0"/>
    <n v="0"/>
    <n v="0"/>
    <n v="0"/>
    <n v="0"/>
    <n v="560.09"/>
  </r>
  <r>
    <n v="1"/>
    <d v="2020-05-01T00:00:00"/>
    <d v="2021-06-01T00:00:00"/>
    <n v="200243"/>
    <x v="13"/>
    <n v="67210.490000000005"/>
    <n v="67210.490000000005"/>
    <n v="0.1"/>
    <n v="560.09"/>
    <n v="-175770.33"/>
    <n v="0"/>
    <n v="0"/>
    <n v="0"/>
    <n v="0"/>
    <n v="0"/>
    <n v="0"/>
    <n v="0"/>
    <n v="310134.43"/>
    <n v="0"/>
    <n v="0"/>
    <n v="0"/>
    <s v="FN-3912-Comp Hdwr-FNCF"/>
    <x v="26"/>
    <n v="16"/>
    <s v="Nat Gas General Plant"/>
    <s v="3912-Comp Hdwr"/>
    <n v="0"/>
    <n v="0"/>
    <x v="3"/>
    <n v="0"/>
    <n v="0"/>
    <n v="0"/>
    <n v="67210.490000000005"/>
    <n v="0"/>
    <n v="0"/>
    <n v="0"/>
    <n v="0"/>
    <n v="0"/>
    <n v="0"/>
    <n v="0"/>
    <n v="560.09"/>
  </r>
  <r>
    <n v="1"/>
    <d v="2020-05-01T00:00:00"/>
    <d v="2021-06-01T00:00:00"/>
    <n v="200289"/>
    <x v="0"/>
    <n v="0"/>
    <n v="0"/>
    <n v="0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"/>
    <n v="0"/>
    <n v="0"/>
    <n v="0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2"/>
    <n v="0"/>
    <n v="0"/>
    <n v="0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3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4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5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6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7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8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9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0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1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2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89"/>
    <x v="13"/>
    <n v="0"/>
    <n v="0"/>
    <n v="0.1"/>
    <n v="0"/>
    <n v="0"/>
    <n v="0"/>
    <n v="0"/>
    <n v="0"/>
    <n v="0"/>
    <n v="0"/>
    <n v="0"/>
    <n v="0"/>
    <n v="0"/>
    <n v="0"/>
    <n v="0"/>
    <n v="0"/>
    <s v="FN-3912-Comp Hdwr-FNFB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0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2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3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4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5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6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7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8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9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0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1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2"/>
    <n v="0"/>
    <n v="0"/>
    <n v="0.1"/>
    <n v="0"/>
    <n v="278524.43"/>
    <n v="0"/>
    <n v="0"/>
    <n v="0"/>
    <n v="0"/>
    <n v="0"/>
    <n v="0"/>
    <n v="0"/>
    <n v="0"/>
    <n v="0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5"/>
    <x v="13"/>
    <n v="0"/>
    <n v="0"/>
    <n v="0.1"/>
    <n v="0"/>
    <n v="-31610"/>
    <n v="0"/>
    <n v="0"/>
    <n v="0"/>
    <n v="0"/>
    <n v="0"/>
    <n v="0"/>
    <n v="0"/>
    <n v="0"/>
    <n v="-310134.43"/>
    <n v="0"/>
    <n v="0"/>
    <s v="FN-3912-Comp Hdwr-FNSF"/>
    <x v="26"/>
    <n v="16"/>
    <s v="Nat Gas General Plant"/>
    <s v="3912-Comp Hdwr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0"/>
    <n v="0"/>
    <n v="0"/>
    <n v="0"/>
    <n v="0"/>
    <n v="0"/>
    <n v="0"/>
    <n v="0"/>
    <n v="0"/>
    <n v="0"/>
    <n v="0"/>
    <n v="0"/>
    <n v="0"/>
    <n v="0"/>
    <n v="0"/>
    <n v="0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1"/>
    <n v="0"/>
    <n v="0"/>
    <n v="0"/>
    <n v="0"/>
    <n v="0"/>
    <n v="0"/>
    <n v="0"/>
    <n v="0"/>
    <n v="0"/>
    <n v="0"/>
    <n v="0"/>
    <n v="0"/>
    <n v="0"/>
    <n v="0"/>
    <n v="0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2"/>
    <n v="0"/>
    <n v="0"/>
    <n v="0"/>
    <n v="0"/>
    <n v="0"/>
    <n v="0"/>
    <n v="0"/>
    <n v="0"/>
    <n v="0"/>
    <n v="0"/>
    <n v="0"/>
    <n v="0"/>
    <n v="0"/>
    <n v="0"/>
    <n v="0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3"/>
    <n v="0"/>
    <n v="0"/>
    <n v="0.05"/>
    <n v="0"/>
    <n v="0"/>
    <n v="0"/>
    <n v="0"/>
    <n v="0"/>
    <n v="0"/>
    <n v="0"/>
    <n v="0"/>
    <n v="0"/>
    <n v="0"/>
    <n v="0"/>
    <n v="0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4"/>
    <n v="0"/>
    <n v="0"/>
    <n v="0.05"/>
    <n v="0"/>
    <n v="685.67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5"/>
    <n v="0"/>
    <n v="0"/>
    <n v="0.05"/>
    <n v="0"/>
    <n v="1371.34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6"/>
    <n v="0"/>
    <n v="0"/>
    <n v="0.05"/>
    <n v="0"/>
    <n v="2057.0100000000002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7"/>
    <n v="0"/>
    <n v="0"/>
    <n v="0.05"/>
    <n v="0"/>
    <n v="2742.68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8"/>
    <n v="0"/>
    <n v="0"/>
    <n v="0.05"/>
    <n v="0"/>
    <n v="3428.35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9"/>
    <n v="0"/>
    <n v="0"/>
    <n v="0.05"/>
    <n v="0"/>
    <n v="4114.0200000000004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10"/>
    <n v="0"/>
    <n v="0"/>
    <n v="0.05"/>
    <n v="0"/>
    <n v="4799.6899999999996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11"/>
    <n v="0"/>
    <n v="0"/>
    <n v="0.05"/>
    <n v="0"/>
    <n v="5485.36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12"/>
    <n v="0"/>
    <n v="0"/>
    <n v="0.05"/>
    <n v="0"/>
    <n v="6171.03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2"/>
    <x v="13"/>
    <n v="0"/>
    <n v="0"/>
    <n v="0.05"/>
    <n v="0"/>
    <n v="6856.7"/>
    <n v="0"/>
    <n v="0"/>
    <n v="0"/>
    <n v="0"/>
    <n v="0"/>
    <n v="0"/>
    <n v="0"/>
    <n v="0"/>
    <n v="0"/>
    <n v="685.67"/>
    <n v="0"/>
    <s v="FN-3913-Furn &amp; Fix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4"/>
    <x v="0"/>
    <n v="97764.09"/>
    <n v="97764.09"/>
    <n v="0.05"/>
    <n v="407.35"/>
    <n v="16855.63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</r>
  <r>
    <n v="1"/>
    <d v="2020-05-01T00:00:00"/>
    <d v="2021-06-01T00:00:00"/>
    <n v="200244"/>
    <x v="1"/>
    <n v="97764.09"/>
    <n v="97764.09"/>
    <n v="0.05"/>
    <n v="407.35"/>
    <n v="17262.98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</r>
  <r>
    <n v="1"/>
    <d v="2020-05-01T00:00:00"/>
    <d v="2021-06-01T00:00:00"/>
    <n v="200244"/>
    <x v="2"/>
    <n v="97764.09"/>
    <n v="97764.09"/>
    <n v="0.05"/>
    <n v="407.35"/>
    <n v="17670.330000000002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</r>
  <r>
    <n v="1"/>
    <d v="2020-05-01T00:00:00"/>
    <d v="2021-06-01T00:00:00"/>
    <n v="200244"/>
    <x v="3"/>
    <n v="97764.09"/>
    <n v="97764.09"/>
    <n v="0.05"/>
    <n v="407.35"/>
    <n v="18077.68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</r>
  <r>
    <n v="1"/>
    <d v="2020-05-01T00:00:00"/>
    <d v="2021-06-01T00:00:00"/>
    <n v="200244"/>
    <x v="4"/>
    <n v="97764.09"/>
    <n v="97764.09"/>
    <n v="0.05"/>
    <n v="407.35"/>
    <n v="18485.03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</r>
  <r>
    <n v="1"/>
    <d v="2020-05-01T00:00:00"/>
    <d v="2021-06-01T00:00:00"/>
    <n v="200244"/>
    <x v="5"/>
    <n v="97764.09"/>
    <n v="97764.09"/>
    <n v="0.05"/>
    <n v="407.35"/>
    <n v="18892.38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</r>
  <r>
    <n v="1"/>
    <d v="2020-05-01T00:00:00"/>
    <d v="2021-06-01T00:00:00"/>
    <n v="200244"/>
    <x v="6"/>
    <n v="97764.09"/>
    <n v="97764.09"/>
    <n v="0.05"/>
    <n v="407.35"/>
    <n v="19299.73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97764.09"/>
    <n v="0"/>
    <n v="0"/>
    <n v="0"/>
    <n v="0"/>
    <n v="0"/>
    <n v="0"/>
    <n v="0"/>
    <n v="407.35"/>
  </r>
  <r>
    <n v="1"/>
    <d v="2020-05-01T00:00:00"/>
    <d v="2021-06-01T00:00:00"/>
    <n v="200244"/>
    <x v="7"/>
    <n v="97764.09"/>
    <n v="97764.09"/>
    <n v="0.05"/>
    <n v="407.35"/>
    <n v="-13597.85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-33304.93"/>
    <x v="3"/>
    <n v="0"/>
    <n v="0"/>
    <n v="0"/>
    <n v="97764.09"/>
    <n v="0"/>
    <n v="0"/>
    <n v="0"/>
    <n v="0"/>
    <n v="0"/>
    <n v="0"/>
    <n v="0"/>
    <n v="407.35"/>
  </r>
  <r>
    <n v="1"/>
    <d v="2020-05-01T00:00:00"/>
    <d v="2021-06-01T00:00:00"/>
    <n v="200244"/>
    <x v="8"/>
    <n v="64459.16"/>
    <n v="64459.16"/>
    <n v="0.05"/>
    <n v="268.58"/>
    <n v="-13329.27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</r>
  <r>
    <n v="1"/>
    <d v="2020-05-01T00:00:00"/>
    <d v="2021-06-01T00:00:00"/>
    <n v="200244"/>
    <x v="9"/>
    <n v="64459.16"/>
    <n v="64459.16"/>
    <n v="0.05"/>
    <n v="268.58"/>
    <n v="-13060.69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</r>
  <r>
    <n v="1"/>
    <d v="2020-05-01T00:00:00"/>
    <d v="2021-06-01T00:00:00"/>
    <n v="200244"/>
    <x v="10"/>
    <n v="64459.16"/>
    <n v="64459.16"/>
    <n v="0.05"/>
    <n v="268.58"/>
    <n v="-12792.11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</r>
  <r>
    <n v="1"/>
    <d v="2020-05-01T00:00:00"/>
    <d v="2021-06-01T00:00:00"/>
    <n v="200244"/>
    <x v="11"/>
    <n v="64459.16"/>
    <n v="64459.16"/>
    <n v="0.05"/>
    <n v="268.58"/>
    <n v="-12523.53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</r>
  <r>
    <n v="1"/>
    <d v="2020-05-01T00:00:00"/>
    <d v="2021-06-01T00:00:00"/>
    <n v="200244"/>
    <x v="12"/>
    <n v="64459.16"/>
    <n v="64459.16"/>
    <n v="0.05"/>
    <n v="268.58"/>
    <n v="-12254.95"/>
    <n v="0"/>
    <n v="0"/>
    <n v="0"/>
    <n v="0"/>
    <n v="0"/>
    <n v="0"/>
    <n v="0"/>
    <n v="0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</r>
  <r>
    <n v="1"/>
    <d v="2020-05-01T00:00:00"/>
    <d v="2021-06-01T00:00:00"/>
    <n v="200244"/>
    <x v="13"/>
    <n v="64459.16"/>
    <n v="64459.16"/>
    <n v="0.05"/>
    <n v="268.58"/>
    <n v="-11684.48"/>
    <n v="0"/>
    <n v="0"/>
    <n v="0"/>
    <n v="0"/>
    <n v="0"/>
    <n v="0"/>
    <n v="0"/>
    <n v="301.89"/>
    <n v="0"/>
    <n v="0"/>
    <n v="0"/>
    <s v="FN-3913-Furn &amp; Fix-FNCF"/>
    <x v="27"/>
    <n v="16"/>
    <s v="Nat Gas General Plant"/>
    <s v="3913-Furn &amp; Fix"/>
    <n v="0"/>
    <n v="0"/>
    <x v="3"/>
    <n v="0"/>
    <n v="0"/>
    <n v="0"/>
    <n v="64459.16"/>
    <n v="0"/>
    <n v="0"/>
    <n v="0"/>
    <n v="0"/>
    <n v="0"/>
    <n v="0"/>
    <n v="0"/>
    <n v="268.58"/>
  </r>
  <r>
    <n v="1"/>
    <d v="2020-05-01T00:00:00"/>
    <d v="2021-06-01T00:00:00"/>
    <n v="200290"/>
    <x v="0"/>
    <n v="0"/>
    <n v="0"/>
    <n v="0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"/>
    <n v="0"/>
    <n v="0"/>
    <n v="0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2"/>
    <n v="0"/>
    <n v="0"/>
    <n v="0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3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4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5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6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7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8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9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0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1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2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0"/>
    <x v="13"/>
    <n v="0"/>
    <n v="0"/>
    <n v="0.05"/>
    <n v="0"/>
    <n v="0"/>
    <n v="0"/>
    <n v="0"/>
    <n v="0"/>
    <n v="0"/>
    <n v="0"/>
    <n v="0"/>
    <n v="0"/>
    <n v="0"/>
    <n v="0"/>
    <n v="0"/>
    <n v="0"/>
    <s v="FN-3913-Furn &amp; Fix-FNFB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0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2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3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4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5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6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7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8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9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0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1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2"/>
    <n v="0"/>
    <n v="0"/>
    <n v="0.05"/>
    <n v="0"/>
    <n v="61662.09"/>
    <n v="0"/>
    <n v="0"/>
    <n v="0"/>
    <n v="0"/>
    <n v="0"/>
    <n v="0"/>
    <n v="0"/>
    <n v="0"/>
    <n v="0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6"/>
    <x v="13"/>
    <n v="0"/>
    <n v="0"/>
    <n v="0.05"/>
    <n v="0"/>
    <n v="61360.2"/>
    <n v="0"/>
    <n v="0"/>
    <n v="0"/>
    <n v="0"/>
    <n v="0"/>
    <n v="0"/>
    <n v="0"/>
    <n v="0"/>
    <n v="-301.89"/>
    <n v="0"/>
    <n v="0"/>
    <s v="FN-3913-Furn &amp; Fix-FNSF"/>
    <x v="27"/>
    <n v="16"/>
    <s v="Nat Gas General Plant"/>
    <s v="3913-Furn &amp; Fix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0"/>
    <n v="0"/>
    <n v="0"/>
    <n v="0"/>
    <n v="0"/>
    <n v="0"/>
    <n v="0"/>
    <n v="0"/>
    <n v="0"/>
    <n v="0"/>
    <n v="0"/>
    <n v="0"/>
    <n v="0"/>
    <n v="0"/>
    <n v="0"/>
    <n v="0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1"/>
    <n v="0"/>
    <n v="0"/>
    <n v="0"/>
    <n v="0"/>
    <n v="0"/>
    <n v="0"/>
    <n v="0"/>
    <n v="0"/>
    <n v="0"/>
    <n v="0"/>
    <n v="0"/>
    <n v="0"/>
    <n v="0"/>
    <n v="0"/>
    <n v="0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2"/>
    <n v="0"/>
    <n v="0"/>
    <n v="0"/>
    <n v="0"/>
    <n v="0"/>
    <n v="0"/>
    <n v="0"/>
    <n v="0"/>
    <n v="0"/>
    <n v="0"/>
    <n v="0"/>
    <n v="0"/>
    <n v="0"/>
    <n v="0"/>
    <n v="0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3"/>
    <n v="0"/>
    <n v="0"/>
    <n v="0.1"/>
    <n v="0"/>
    <n v="0"/>
    <n v="0"/>
    <n v="0"/>
    <n v="0"/>
    <n v="0"/>
    <n v="0"/>
    <n v="0"/>
    <n v="0"/>
    <n v="0"/>
    <n v="0"/>
    <n v="0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4"/>
    <n v="0"/>
    <n v="0"/>
    <n v="0.1"/>
    <n v="0"/>
    <n v="11932.42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5"/>
    <n v="0"/>
    <n v="0"/>
    <n v="0.1"/>
    <n v="0"/>
    <n v="23864.84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6"/>
    <n v="0"/>
    <n v="0"/>
    <n v="0.1"/>
    <n v="0"/>
    <n v="35797.26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7"/>
    <n v="0"/>
    <n v="0"/>
    <n v="0.1"/>
    <n v="0"/>
    <n v="47729.68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8"/>
    <n v="0"/>
    <n v="0"/>
    <n v="0.1"/>
    <n v="0"/>
    <n v="59662.1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9"/>
    <n v="0"/>
    <n v="0"/>
    <n v="0.1"/>
    <n v="0"/>
    <n v="71594.52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10"/>
    <n v="0"/>
    <n v="0"/>
    <n v="0.1"/>
    <n v="0"/>
    <n v="83526.94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11"/>
    <n v="0"/>
    <n v="0"/>
    <n v="0.1"/>
    <n v="0"/>
    <n v="11932.42"/>
    <n v="0"/>
    <n v="0"/>
    <n v="0"/>
    <n v="0"/>
    <n v="0"/>
    <n v="0"/>
    <n v="0"/>
    <n v="-116891.1"/>
    <n v="33364.160000000003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12"/>
    <n v="0"/>
    <n v="0"/>
    <n v="0.1"/>
    <n v="0"/>
    <n v="23864.84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3"/>
    <x v="13"/>
    <n v="0"/>
    <n v="0"/>
    <n v="0.1"/>
    <n v="0"/>
    <n v="35797.26"/>
    <n v="0"/>
    <n v="0"/>
    <n v="0"/>
    <n v="0"/>
    <n v="0"/>
    <n v="0"/>
    <n v="0"/>
    <n v="0"/>
    <n v="0"/>
    <n v="11932.42"/>
    <n v="0"/>
    <s v="FN-3914-Sys Sftwr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5"/>
    <x v="0"/>
    <n v="4276977.2300000004"/>
    <n v="4276977.2300000004"/>
    <n v="0.1"/>
    <n v="35641.480000000003"/>
    <n v="-322842.25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-2500"/>
    <x v="3"/>
    <n v="0"/>
    <n v="0"/>
    <n v="0"/>
    <n v="4276977.2300000004"/>
    <n v="0"/>
    <n v="0"/>
    <n v="0"/>
    <n v="0"/>
    <n v="0"/>
    <n v="0"/>
    <n v="0"/>
    <n v="35641.480000000003"/>
  </r>
  <r>
    <n v="1"/>
    <d v="2020-05-01T00:00:00"/>
    <d v="2021-06-01T00:00:00"/>
    <n v="200245"/>
    <x v="1"/>
    <n v="4274477.2300000004"/>
    <n v="4274477.2300000004"/>
    <n v="0.1"/>
    <n v="35620.639999999999"/>
    <n v="-287221.61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2"/>
    <n v="4274477.2300000004"/>
    <n v="4274477.2300000004"/>
    <n v="0.1"/>
    <n v="35620.639999999999"/>
    <n v="-251600.97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3"/>
    <n v="4274477.2300000004"/>
    <n v="4274477.2300000004"/>
    <n v="0.1"/>
    <n v="35620.639999999999"/>
    <n v="-215980.33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4"/>
    <n v="4274477.2300000004"/>
    <n v="4274477.2300000004"/>
    <n v="0.1"/>
    <n v="35620.639999999999"/>
    <n v="-180359.69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5"/>
    <n v="4274477.2300000004"/>
    <n v="4274477.2300000004"/>
    <n v="0.1"/>
    <n v="35620.639999999999"/>
    <n v="-144739.04999999999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6"/>
    <n v="4274477.2300000004"/>
    <n v="4274477.2300000004"/>
    <n v="0.1"/>
    <n v="35620.639999999999"/>
    <n v="-109118.41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7"/>
    <n v="4274477.2300000004"/>
    <n v="4274477.2300000004"/>
    <n v="0.1"/>
    <n v="35620.639999999999"/>
    <n v="-73497.77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8"/>
    <n v="4274477.2300000004"/>
    <n v="4274477.2300000004"/>
    <n v="0.1"/>
    <n v="35620.639999999999"/>
    <n v="-37877.129999999997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9"/>
    <n v="4274477.2300000004"/>
    <n v="4274477.2300000004"/>
    <n v="0.1"/>
    <n v="35620.639999999999"/>
    <n v="-2256.4899999999998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10"/>
    <n v="4274477.2300000004"/>
    <n v="4274477.2300000004"/>
    <n v="0.1"/>
    <n v="35620.639999999999"/>
    <n v="33364.15"/>
    <n v="0"/>
    <n v="0"/>
    <n v="0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5620.639999999999"/>
  </r>
  <r>
    <n v="1"/>
    <d v="2020-05-01T00:00:00"/>
    <d v="2021-06-01T00:00:00"/>
    <n v="200245"/>
    <x v="11"/>
    <n v="4274477.2300000004"/>
    <n v="4274477.2300000004"/>
    <n v="0.1"/>
    <n v="35620.639999999999"/>
    <n v="34746.36"/>
    <n v="34720.01"/>
    <n v="0"/>
    <n v="-35620.639999999999"/>
    <n v="0"/>
    <n v="0"/>
    <n v="0"/>
    <n v="0"/>
    <n v="-33364.160000000003"/>
    <n v="26.36"/>
    <n v="0"/>
    <n v="0"/>
    <s v="FN-3914-Sys Sftwr-FNCF"/>
    <x v="28"/>
    <n v="16"/>
    <s v="Nat Gas General Plant"/>
    <s v="3914-Software"/>
    <n v="0"/>
    <n v="0"/>
    <x v="3"/>
    <n v="0"/>
    <n v="0"/>
    <n v="0"/>
    <n v="4274477.2300000004"/>
    <n v="0"/>
    <n v="0"/>
    <n v="0"/>
    <n v="0"/>
    <n v="0"/>
    <n v="0"/>
    <n v="0"/>
    <n v="34720.01"/>
  </r>
  <r>
    <n v="1"/>
    <d v="2020-05-01T00:00:00"/>
    <d v="2021-06-01T00:00:00"/>
    <n v="200245"/>
    <x v="12"/>
    <n v="926.98"/>
    <n v="926.98"/>
    <n v="0.1"/>
    <n v="7.72"/>
    <n v="34754.080000000002"/>
    <n v="7.72"/>
    <n v="0"/>
    <n v="-7.72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926.98"/>
    <n v="0"/>
    <n v="0"/>
    <n v="0"/>
    <n v="0"/>
    <n v="0"/>
    <n v="0"/>
    <n v="0"/>
    <n v="7.72"/>
  </r>
  <r>
    <n v="1"/>
    <d v="2020-05-01T00:00:00"/>
    <d v="2021-06-01T00:00:00"/>
    <n v="200245"/>
    <x v="13"/>
    <n v="926.98"/>
    <n v="926.98"/>
    <n v="0.1"/>
    <n v="7.72"/>
    <n v="34754.080000000002"/>
    <n v="0"/>
    <n v="0"/>
    <n v="-7.72"/>
    <n v="0"/>
    <n v="0"/>
    <n v="0"/>
    <n v="0"/>
    <n v="0"/>
    <n v="0"/>
    <n v="0"/>
    <n v="0"/>
    <s v="FN-3914-Sys Sftwr-FNCF"/>
    <x v="28"/>
    <n v="16"/>
    <s v="Nat Gas General Plant"/>
    <s v="3914-Software"/>
    <n v="0"/>
    <n v="0"/>
    <x v="3"/>
    <n v="0"/>
    <n v="0"/>
    <n v="0"/>
    <n v="926.98"/>
    <n v="0"/>
    <n v="0"/>
    <n v="0"/>
    <n v="0"/>
    <n v="0"/>
    <n v="0"/>
    <n v="0"/>
    <n v="0"/>
  </r>
  <r>
    <n v="1"/>
    <d v="2020-05-01T00:00:00"/>
    <d v="2021-06-01T00:00:00"/>
    <n v="200291"/>
    <x v="0"/>
    <n v="0"/>
    <n v="0"/>
    <n v="0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"/>
    <n v="0"/>
    <n v="0"/>
    <n v="0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2"/>
    <n v="0"/>
    <n v="0"/>
    <n v="0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3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4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5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6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7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8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9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0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1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2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1"/>
    <x v="13"/>
    <n v="0"/>
    <n v="0"/>
    <n v="0.1"/>
    <n v="0"/>
    <n v="0"/>
    <n v="0"/>
    <n v="0"/>
    <n v="0"/>
    <n v="0"/>
    <n v="0"/>
    <n v="0"/>
    <n v="0"/>
    <n v="0"/>
    <n v="0"/>
    <n v="0"/>
    <n v="0"/>
    <s v="FN-3914-Sys Sftwr-FNFB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0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1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2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3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4"/>
    <n v="0"/>
    <n v="0"/>
    <n v="0.1"/>
    <n v="0"/>
    <n v="1864754.6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7"/>
    <x v="5"/>
    <n v="605796.81999999995"/>
    <n v="605796.81999999995"/>
    <n v="0.1"/>
    <n v="5048.3100000000004"/>
    <n v="1864754.6"/>
    <n v="0"/>
    <n v="0"/>
    <n v="-5048.3100000000004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05796.81999999995"/>
    <n v="0"/>
    <n v="0"/>
    <n v="0"/>
    <n v="0"/>
    <n v="0"/>
    <n v="0"/>
    <n v="0"/>
    <n v="0"/>
  </r>
  <r>
    <n v="1"/>
    <d v="2020-05-01T00:00:00"/>
    <d v="2021-06-01T00:00:00"/>
    <n v="200337"/>
    <x v="6"/>
    <n v="609181.03"/>
    <n v="609181.03"/>
    <n v="0.1"/>
    <n v="5076.51"/>
    <n v="1864754.6"/>
    <n v="0"/>
    <n v="0"/>
    <n v="-5076.51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09181.03"/>
    <n v="0"/>
    <n v="0"/>
    <n v="0"/>
    <n v="0"/>
    <n v="0"/>
    <n v="0"/>
    <n v="0"/>
    <n v="0"/>
  </r>
  <r>
    <n v="1"/>
    <d v="2020-05-01T00:00:00"/>
    <d v="2021-06-01T00:00:00"/>
    <n v="200337"/>
    <x v="7"/>
    <n v="606278.56999999995"/>
    <n v="606278.56999999995"/>
    <n v="0.1"/>
    <n v="5052.32"/>
    <n v="1864754.6"/>
    <n v="0"/>
    <n v="0"/>
    <n v="-5052.32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06278.56999999995"/>
    <n v="0"/>
    <n v="0"/>
    <n v="0"/>
    <n v="0"/>
    <n v="0"/>
    <n v="0"/>
    <n v="0"/>
    <n v="0"/>
  </r>
  <r>
    <n v="1"/>
    <d v="2020-05-01T00:00:00"/>
    <d v="2021-06-01T00:00:00"/>
    <n v="200337"/>
    <x v="8"/>
    <n v="631907.30000000005"/>
    <n v="631907.30000000005"/>
    <n v="0.1"/>
    <n v="5265.89"/>
    <n v="1864754.6"/>
    <n v="0"/>
    <n v="0"/>
    <n v="-5265.89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31907.30000000005"/>
    <n v="0"/>
    <n v="0"/>
    <n v="0"/>
    <n v="0"/>
    <n v="0"/>
    <n v="0"/>
    <n v="0"/>
    <n v="0"/>
  </r>
  <r>
    <n v="1"/>
    <d v="2020-05-01T00:00:00"/>
    <d v="2021-06-01T00:00:00"/>
    <n v="200337"/>
    <x v="9"/>
    <n v="636280.68000000005"/>
    <n v="636280.68000000005"/>
    <n v="0.1"/>
    <n v="5302.34"/>
    <n v="1864754.6"/>
    <n v="0"/>
    <n v="0"/>
    <n v="-5302.34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36280.68000000005"/>
    <n v="0"/>
    <n v="0"/>
    <n v="0"/>
    <n v="0"/>
    <n v="0"/>
    <n v="0"/>
    <n v="0"/>
    <n v="0"/>
  </r>
  <r>
    <n v="1"/>
    <d v="2020-05-01T00:00:00"/>
    <d v="2021-06-01T00:00:00"/>
    <n v="200337"/>
    <x v="10"/>
    <n v="637474.99"/>
    <n v="637474.99"/>
    <n v="0.1"/>
    <n v="5312.29"/>
    <n v="1880635.12"/>
    <n v="15880.52"/>
    <n v="0"/>
    <n v="-5312.29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637474.99"/>
    <n v="0"/>
    <n v="0"/>
    <n v="0"/>
    <n v="0"/>
    <n v="0"/>
    <n v="0"/>
    <n v="0"/>
    <n v="15880.52"/>
  </r>
  <r>
    <n v="1"/>
    <d v="2020-05-01T00:00:00"/>
    <d v="2021-06-01T00:00:00"/>
    <n v="200337"/>
    <x v="11"/>
    <n v="651010.24"/>
    <n v="651010.24"/>
    <n v="0.1"/>
    <n v="5425.09"/>
    <n v="1988978.17"/>
    <n v="0"/>
    <n v="0"/>
    <n v="0"/>
    <n v="0"/>
    <n v="0"/>
    <n v="0"/>
    <n v="0"/>
    <n v="0"/>
    <n v="116864.74"/>
    <n v="0"/>
    <n v="0"/>
    <s v="FN-3914-Sys Sftwr-FNSF"/>
    <x v="28"/>
    <n v="16"/>
    <s v="Nat Gas General Plant"/>
    <s v="3914-Software"/>
    <n v="0"/>
    <n v="-13946.78"/>
    <x v="3"/>
    <n v="0"/>
    <n v="0"/>
    <n v="0"/>
    <n v="651010.24"/>
    <n v="0"/>
    <n v="0"/>
    <n v="0"/>
    <n v="0"/>
    <n v="0"/>
    <n v="0"/>
    <n v="0"/>
    <n v="5425.09"/>
  </r>
  <r>
    <n v="1"/>
    <d v="2020-05-01T00:00:00"/>
    <d v="2021-06-01T00:00:00"/>
    <n v="200337"/>
    <x v="12"/>
    <n v="4912349.1900000004"/>
    <n v="4912349.1900000004"/>
    <n v="0.1"/>
    <n v="40936.239999999998"/>
    <n v="2029914.41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4912349.1900000004"/>
    <n v="0"/>
    <n v="0"/>
    <n v="0"/>
    <n v="0"/>
    <n v="0"/>
    <n v="0"/>
    <n v="0"/>
    <n v="40936.239999999998"/>
  </r>
  <r>
    <n v="1"/>
    <d v="2020-05-01T00:00:00"/>
    <d v="2021-06-01T00:00:00"/>
    <n v="200337"/>
    <x v="13"/>
    <n v="4915381.99"/>
    <n v="4915381.99"/>
    <n v="0.1"/>
    <n v="40961.519999999997"/>
    <n v="2070875.93"/>
    <n v="0"/>
    <n v="0"/>
    <n v="0"/>
    <n v="0"/>
    <n v="0"/>
    <n v="0"/>
    <n v="0"/>
    <n v="0"/>
    <n v="0"/>
    <n v="0"/>
    <n v="0"/>
    <s v="FN-3914-Sys Sftwr-FNSF"/>
    <x v="28"/>
    <n v="16"/>
    <s v="Nat Gas General Plant"/>
    <s v="3914-Software"/>
    <n v="0"/>
    <n v="0"/>
    <x v="3"/>
    <n v="0"/>
    <n v="0"/>
    <n v="0"/>
    <n v="4915381.99"/>
    <n v="0"/>
    <n v="0"/>
    <n v="0"/>
    <n v="0"/>
    <n v="0"/>
    <n v="0"/>
    <n v="0"/>
    <n v="40961.520000000004"/>
  </r>
  <r>
    <n v="1"/>
    <d v="2020-05-01T00:00:00"/>
    <d v="2021-06-01T00:00:00"/>
    <n v="174"/>
    <x v="0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1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2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4"/>
    <n v="0"/>
    <n v="0"/>
    <n v="7.1428569999999997E-2"/>
    <n v="0"/>
    <n v="-89.17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5"/>
    <n v="0"/>
    <n v="0"/>
    <n v="7.1428569999999997E-2"/>
    <n v="0"/>
    <n v="-178.34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6"/>
    <n v="0"/>
    <n v="0"/>
    <n v="7.1428569999999997E-2"/>
    <n v="0"/>
    <n v="-267.51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7"/>
    <n v="0"/>
    <n v="0"/>
    <n v="7.1428569999999997E-2"/>
    <n v="0"/>
    <n v="-356.68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8"/>
    <n v="0"/>
    <n v="0"/>
    <n v="7.1428569999999997E-2"/>
    <n v="0"/>
    <n v="-445.85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9"/>
    <n v="0"/>
    <n v="0"/>
    <n v="7.1428569999999997E-2"/>
    <n v="0"/>
    <n v="-535.02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10"/>
    <n v="0"/>
    <n v="0"/>
    <n v="7.1428569999999997E-2"/>
    <n v="0"/>
    <n v="-624.19000000000005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11"/>
    <n v="0"/>
    <n v="0"/>
    <n v="7.1428569999999997E-2"/>
    <n v="0"/>
    <n v="-713.36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12"/>
    <n v="0"/>
    <n v="0"/>
    <n v="7.1428569999999997E-2"/>
    <n v="0"/>
    <n v="-802.53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4"/>
    <x v="13"/>
    <n v="0"/>
    <n v="0"/>
    <n v="7.1428569999999997E-2"/>
    <n v="0"/>
    <n v="-891.7"/>
    <n v="0"/>
    <n v="0"/>
    <n v="0"/>
    <n v="0"/>
    <n v="0"/>
    <n v="0"/>
    <n v="0"/>
    <n v="0"/>
    <n v="0"/>
    <n v="-89.17"/>
    <n v="0"/>
    <s v="FN-391A-Alloc Offc Furn &amp; Eq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0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2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4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5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6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7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8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9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0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1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2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6"/>
    <x v="1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C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2"/>
    <x v="0"/>
    <n v="70324.75"/>
    <n v="70324.75"/>
    <n v="7.1428569999999997E-2"/>
    <n v="418.6"/>
    <n v="27603.4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1"/>
    <n v="70324.75"/>
    <n v="70324.75"/>
    <n v="7.1428569999999997E-2"/>
    <n v="418.6"/>
    <n v="28022.080000000002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2"/>
    <n v="70324.75"/>
    <n v="70324.75"/>
    <n v="7.1428569999999997E-2"/>
    <n v="418.6"/>
    <n v="28440.6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3"/>
    <n v="70324.75"/>
    <n v="70324.75"/>
    <n v="7.1428569999999997E-2"/>
    <n v="418.6"/>
    <n v="28859.279999999999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4"/>
    <n v="70324.75"/>
    <n v="70324.75"/>
    <n v="7.1428569999999997E-2"/>
    <n v="418.6"/>
    <n v="29277.8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5"/>
    <n v="70324.75"/>
    <n v="70324.75"/>
    <n v="7.1428569999999997E-2"/>
    <n v="418.6"/>
    <n v="29696.4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6"/>
    <n v="70324.75"/>
    <n v="70324.75"/>
    <n v="7.1428569999999997E-2"/>
    <n v="418.6"/>
    <n v="30115.0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7"/>
    <n v="70324.75"/>
    <n v="70324.75"/>
    <n v="7.1428569999999997E-2"/>
    <n v="418.6"/>
    <n v="30533.6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8"/>
    <n v="70324.75"/>
    <n v="70324.75"/>
    <n v="7.1428569999999997E-2"/>
    <n v="418.6"/>
    <n v="30952.2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9"/>
    <n v="70324.75"/>
    <n v="70324.75"/>
    <n v="7.1428569999999997E-2"/>
    <n v="418.6"/>
    <n v="31370.880000000001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10"/>
    <n v="70324.75"/>
    <n v="70324.75"/>
    <n v="7.1428569999999997E-2"/>
    <n v="418.6"/>
    <n v="31789.4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11"/>
    <n v="70324.75"/>
    <n v="70324.75"/>
    <n v="7.1428569999999997E-2"/>
    <n v="418.6"/>
    <n v="32208.080000000002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12"/>
    <n v="70324.75"/>
    <n v="70324.75"/>
    <n v="7.1428569999999997E-2"/>
    <n v="418.6"/>
    <n v="32626.68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292"/>
    <x v="13"/>
    <n v="70324.75"/>
    <n v="70324.75"/>
    <n v="7.1428569999999997E-2"/>
    <n v="418.6"/>
    <n v="33045.279999999999"/>
    <n v="0"/>
    <n v="0"/>
    <n v="0"/>
    <n v="0"/>
    <n v="0"/>
    <n v="0"/>
    <n v="0"/>
    <n v="0"/>
    <n v="0"/>
    <n v="0"/>
    <n v="0"/>
    <s v="FN-391A-Alloc Offc Furn &amp; Eq-FNFB"/>
    <x v="29"/>
    <n v="16"/>
    <s v="Nat Gas General Plant"/>
    <s v="391-Office Furniture and Equipment"/>
    <n v="0"/>
    <n v="0"/>
    <x v="3"/>
    <n v="0"/>
    <n v="0"/>
    <n v="0"/>
    <n v="70324.75"/>
    <n v="0"/>
    <n v="0"/>
    <n v="0"/>
    <n v="0"/>
    <n v="0"/>
    <n v="0"/>
    <n v="0"/>
    <n v="418.6"/>
  </r>
  <r>
    <n v="1"/>
    <d v="2020-05-01T00:00:00"/>
    <d v="2021-06-01T00:00:00"/>
    <n v="200338"/>
    <x v="0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2"/>
    <n v="0"/>
    <n v="0"/>
    <n v="0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4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5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6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7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8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9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0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1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2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8"/>
    <x v="13"/>
    <n v="0"/>
    <n v="0"/>
    <n v="7.1428569999999997E-2"/>
    <n v="0"/>
    <n v="0"/>
    <n v="0"/>
    <n v="0"/>
    <n v="0"/>
    <n v="0"/>
    <n v="0"/>
    <n v="0"/>
    <n v="0"/>
    <n v="0"/>
    <n v="0"/>
    <n v="0"/>
    <n v="0"/>
    <s v="FN-391A-Alloc Offc Furn &amp; Eq-FNSF"/>
    <x v="29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0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2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3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4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5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6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7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8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9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0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1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2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5"/>
    <x v="13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7"/>
    <x v="0"/>
    <n v="270807.74"/>
    <n v="270807.74"/>
    <n v="0.1"/>
    <n v="2256.73"/>
    <n v="2256.73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1"/>
    <n v="270807.74"/>
    <n v="270807.74"/>
    <n v="0.1"/>
    <n v="2256.73"/>
    <n v="4513.46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2"/>
    <n v="270807.74"/>
    <n v="270807.74"/>
    <n v="0.1"/>
    <n v="2256.73"/>
    <n v="6770.19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3"/>
    <n v="270807.74"/>
    <n v="270807.74"/>
    <n v="0.1"/>
    <n v="2256.73"/>
    <n v="9026.92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4"/>
    <n v="270807.74"/>
    <n v="270807.74"/>
    <n v="0.1"/>
    <n v="2256.73"/>
    <n v="11283.65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5"/>
    <n v="270807.74"/>
    <n v="270807.74"/>
    <n v="0.1"/>
    <n v="2256.73"/>
    <n v="13540.38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6"/>
    <n v="270807.74"/>
    <n v="270807.74"/>
    <n v="0.1"/>
    <n v="2256.73"/>
    <n v="15797.11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7"/>
    <n v="270807.74"/>
    <n v="270807.74"/>
    <n v="0.1"/>
    <n v="2256.73"/>
    <n v="18053.84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8"/>
    <n v="270807.74"/>
    <n v="270807.74"/>
    <n v="0.1"/>
    <n v="2256.73"/>
    <n v="20310.57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9"/>
    <n v="270807.74"/>
    <n v="270807.74"/>
    <n v="0.1"/>
    <n v="2256.73"/>
    <n v="22567.3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10"/>
    <n v="270807.74"/>
    <n v="270807.74"/>
    <n v="0.1"/>
    <n v="2256.73"/>
    <n v="24824.03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11"/>
    <n v="270807.74"/>
    <n v="270807.74"/>
    <n v="0.1"/>
    <n v="2256.73"/>
    <n v="27080.76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12"/>
    <n v="270807.74"/>
    <n v="270807.74"/>
    <n v="0.1"/>
    <n v="2256.73"/>
    <n v="29337.49"/>
    <n v="0"/>
    <n v="0"/>
    <n v="0"/>
    <n v="0"/>
    <n v="0"/>
    <n v="0"/>
    <n v="0"/>
    <n v="0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47"/>
    <x v="13"/>
    <n v="270807.74"/>
    <n v="270807.74"/>
    <n v="0.1"/>
    <n v="2256.73"/>
    <n v="2256.73"/>
    <n v="2256.73"/>
    <n v="0"/>
    <n v="-2256.73"/>
    <n v="0"/>
    <n v="0"/>
    <n v="0"/>
    <n v="0"/>
    <n v="-29337.49"/>
    <n v="0"/>
    <n v="0"/>
    <n v="0"/>
    <s v="FN-391S-Alloc Sys Software-FNCF"/>
    <x v="30"/>
    <n v="16"/>
    <s v="Nat Gas General Plant"/>
    <s v="391-Office Furniture and Equipment"/>
    <n v="0"/>
    <n v="0"/>
    <x v="3"/>
    <n v="0"/>
    <n v="0"/>
    <n v="0"/>
    <n v="270807.74"/>
    <n v="0"/>
    <n v="0"/>
    <n v="0"/>
    <n v="0"/>
    <n v="0"/>
    <n v="0"/>
    <n v="0"/>
    <n v="2256.73"/>
  </r>
  <r>
    <n v="1"/>
    <d v="2020-05-01T00:00:00"/>
    <d v="2021-06-01T00:00:00"/>
    <n v="200293"/>
    <x v="0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2"/>
    <n v="0"/>
    <n v="0"/>
    <n v="0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3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4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5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6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7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8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9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0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1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2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3"/>
    <x v="13"/>
    <n v="0"/>
    <n v="0"/>
    <n v="0.1"/>
    <n v="0"/>
    <n v="0"/>
    <n v="0"/>
    <n v="0"/>
    <n v="0"/>
    <n v="0"/>
    <n v="0"/>
    <n v="0"/>
    <n v="0"/>
    <n v="0"/>
    <n v="0"/>
    <n v="0"/>
    <n v="0"/>
    <s v="FN-391S-Alloc Sys Software-FNFB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0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2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3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4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5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6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7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8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9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0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1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2"/>
    <n v="0"/>
    <n v="0"/>
    <n v="0.1"/>
    <n v="0"/>
    <n v="50524.36"/>
    <n v="0"/>
    <n v="0"/>
    <n v="0"/>
    <n v="0"/>
    <n v="0"/>
    <n v="0"/>
    <n v="0"/>
    <n v="0"/>
    <n v="0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39"/>
    <x v="13"/>
    <n v="0"/>
    <n v="0"/>
    <n v="0.1"/>
    <n v="0"/>
    <n v="79861.850000000006"/>
    <n v="0"/>
    <n v="0"/>
    <n v="0"/>
    <n v="0"/>
    <n v="0"/>
    <n v="0"/>
    <n v="0"/>
    <n v="0"/>
    <n v="29337.49"/>
    <n v="0"/>
    <n v="0"/>
    <s v="FN-391S-Alloc Sys Software-FNSF"/>
    <x v="30"/>
    <n v="16"/>
    <s v="Nat Gas General Plant"/>
    <s v="391-Office Furniture an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0"/>
    <n v="0"/>
    <n v="0"/>
    <n v="0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"/>
    <n v="0"/>
    <n v="0"/>
    <n v="0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2"/>
    <n v="0"/>
    <n v="0"/>
    <n v="0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7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9"/>
    <x v="0"/>
    <n v="58922.35"/>
    <n v="58922.35"/>
    <n v="0.17399999999999999"/>
    <n v="854.37"/>
    <n v="27564.67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1"/>
    <n v="58922.35"/>
    <n v="58922.35"/>
    <n v="0.17399999999999999"/>
    <n v="854.37"/>
    <n v="28419.040000000001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2"/>
    <n v="58922.35"/>
    <n v="58922.35"/>
    <n v="0.17399999999999999"/>
    <n v="854.37"/>
    <n v="29273.41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3"/>
    <n v="58922.35"/>
    <n v="58922.35"/>
    <n v="0.17399999999999999"/>
    <n v="854.37"/>
    <n v="30127.78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4"/>
    <n v="58922.35"/>
    <n v="58922.35"/>
    <n v="0.17399999999999999"/>
    <n v="854.37"/>
    <n v="30982.15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5"/>
    <n v="58922.35"/>
    <n v="58922.35"/>
    <n v="0.17399999999999999"/>
    <n v="854.37"/>
    <n v="31836.52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6"/>
    <n v="58922.35"/>
    <n v="58922.35"/>
    <n v="0.17399999999999999"/>
    <n v="854.37"/>
    <n v="32690.89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7"/>
    <n v="58922.35"/>
    <n v="58922.35"/>
    <n v="0.17399999999999999"/>
    <n v="854.37"/>
    <n v="33545.26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8"/>
    <n v="58922.35"/>
    <n v="58922.35"/>
    <n v="0.17399999999999999"/>
    <n v="854.37"/>
    <n v="34399.629999999997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9"/>
    <n v="58922.35"/>
    <n v="58922.35"/>
    <n v="0.17399999999999999"/>
    <n v="854.37"/>
    <n v="35254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10"/>
    <n v="58922.35"/>
    <n v="58922.35"/>
    <n v="0.17399999999999999"/>
    <n v="854.37"/>
    <n v="36108.370000000003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11"/>
    <n v="58922.35"/>
    <n v="58922.35"/>
    <n v="0.17399999999999999"/>
    <n v="854.37"/>
    <n v="36962.74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12"/>
    <n v="58922.35"/>
    <n v="58922.35"/>
    <n v="0.17399999999999999"/>
    <n v="854.37"/>
    <n v="37817.11"/>
    <n v="0"/>
    <n v="0"/>
    <n v="0"/>
    <n v="0"/>
    <n v="0"/>
    <n v="0"/>
    <n v="0"/>
    <n v="0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49"/>
    <x v="13"/>
    <n v="58922.35"/>
    <n v="58922.35"/>
    <n v="0.17399999999999999"/>
    <n v="854.37"/>
    <n v="22130.74"/>
    <n v="0"/>
    <n v="0"/>
    <n v="0"/>
    <n v="0"/>
    <n v="0"/>
    <n v="0"/>
    <n v="0"/>
    <n v="-16540.740000000002"/>
    <n v="0"/>
    <n v="0"/>
    <n v="0"/>
    <s v="FN-3921-Cars-FNCF"/>
    <x v="31"/>
    <n v="16"/>
    <s v="Nat Gas General Plant"/>
    <s v="3921-Transportation - Cars"/>
    <n v="0"/>
    <n v="0"/>
    <x v="3"/>
    <n v="0"/>
    <n v="0"/>
    <n v="0"/>
    <n v="58922.35"/>
    <n v="0"/>
    <n v="0"/>
    <n v="0"/>
    <n v="0"/>
    <n v="0"/>
    <n v="0"/>
    <n v="0"/>
    <n v="854.37"/>
  </r>
  <r>
    <n v="1"/>
    <d v="2020-05-01T00:00:00"/>
    <d v="2021-06-01T00:00:00"/>
    <n v="200295"/>
    <x v="0"/>
    <n v="0"/>
    <n v="0"/>
    <n v="0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"/>
    <n v="0"/>
    <n v="0"/>
    <n v="0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2"/>
    <n v="0"/>
    <n v="0"/>
    <n v="0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5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N-3921-Cars-FNFB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0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2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3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4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5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6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7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8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9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0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1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2"/>
    <n v="0"/>
    <n v="0"/>
    <n v="0.17399999999999999"/>
    <n v="0"/>
    <n v="17065.84"/>
    <n v="0"/>
    <n v="0"/>
    <n v="0"/>
    <n v="0"/>
    <n v="0"/>
    <n v="0"/>
    <n v="0"/>
    <n v="0"/>
    <n v="0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1"/>
    <x v="13"/>
    <n v="0"/>
    <n v="0"/>
    <n v="0.17399999999999999"/>
    <n v="0"/>
    <n v="33606.58"/>
    <n v="0"/>
    <n v="0"/>
    <n v="0"/>
    <n v="0"/>
    <n v="0"/>
    <n v="0"/>
    <n v="0"/>
    <n v="0"/>
    <n v="16540.740000000002"/>
    <n v="0"/>
    <n v="0"/>
    <s v="FN-3921-Cars-FNSF"/>
    <x v="31"/>
    <n v="16"/>
    <s v="Nat Gas General Plant"/>
    <s v="3921-Transportation - Ca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0"/>
    <n v="0"/>
    <n v="0"/>
    <n v="0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"/>
    <n v="0"/>
    <n v="0"/>
    <n v="0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2"/>
    <n v="0"/>
    <n v="0"/>
    <n v="0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3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4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5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6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7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8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9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0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1"/>
    <n v="0"/>
    <n v="0"/>
    <n v="8.4000000000000005E-2"/>
    <n v="0"/>
    <n v="0"/>
    <n v="0"/>
    <n v="0"/>
    <n v="0"/>
    <n v="0"/>
    <n v="0"/>
    <n v="0"/>
    <n v="0"/>
    <n v="-683277.94"/>
    <n v="683277.94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2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8"/>
    <x v="13"/>
    <n v="0"/>
    <n v="0"/>
    <n v="8.4000000000000005E-2"/>
    <n v="0"/>
    <n v="0"/>
    <n v="0"/>
    <n v="0"/>
    <n v="0"/>
    <n v="0"/>
    <n v="0"/>
    <n v="0"/>
    <n v="0"/>
    <n v="0"/>
    <n v="0"/>
    <n v="0"/>
    <n v="0"/>
    <s v="FN-3922-Lt Truck/Van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0"/>
    <x v="0"/>
    <n v="3788710.65"/>
    <n v="3788710.65"/>
    <n v="8.4000000000000005E-2"/>
    <n v="26520.97"/>
    <n v="416474.24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88710.65"/>
    <n v="0"/>
    <n v="0"/>
    <n v="0"/>
    <n v="0"/>
    <n v="0"/>
    <n v="0"/>
    <n v="0"/>
    <n v="26520.97"/>
  </r>
  <r>
    <n v="1"/>
    <d v="2020-05-01T00:00:00"/>
    <d v="2021-06-01T00:00:00"/>
    <n v="200250"/>
    <x v="1"/>
    <n v="3791668.45"/>
    <n v="3791668.45"/>
    <n v="8.4000000000000005E-2"/>
    <n v="26541.68"/>
    <n v="443015.92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1668.45"/>
    <n v="0"/>
    <n v="0"/>
    <n v="0"/>
    <n v="0"/>
    <n v="0"/>
    <n v="0"/>
    <n v="0"/>
    <n v="26541.68"/>
  </r>
  <r>
    <n v="1"/>
    <d v="2020-05-01T00:00:00"/>
    <d v="2021-06-01T00:00:00"/>
    <n v="200250"/>
    <x v="2"/>
    <n v="3791935.04"/>
    <n v="3791935.04"/>
    <n v="8.4000000000000005E-2"/>
    <n v="26543.55"/>
    <n v="469559.47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1935.04"/>
    <n v="0"/>
    <n v="0"/>
    <n v="0"/>
    <n v="0"/>
    <n v="0"/>
    <n v="0"/>
    <n v="0"/>
    <n v="26543.55"/>
  </r>
  <r>
    <n v="1"/>
    <d v="2020-05-01T00:00:00"/>
    <d v="2021-06-01T00:00:00"/>
    <n v="200250"/>
    <x v="3"/>
    <n v="3791935.04"/>
    <n v="3791935.04"/>
    <n v="8.4000000000000005E-2"/>
    <n v="26543.55"/>
    <n v="496103.02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1935.04"/>
    <n v="0"/>
    <n v="0"/>
    <n v="0"/>
    <n v="0"/>
    <n v="0"/>
    <n v="0"/>
    <n v="0"/>
    <n v="26543.55"/>
  </r>
  <r>
    <n v="1"/>
    <d v="2020-05-01T00:00:00"/>
    <d v="2021-06-01T00:00:00"/>
    <n v="200250"/>
    <x v="4"/>
    <n v="3792967.96"/>
    <n v="3792967.96"/>
    <n v="8.4000000000000005E-2"/>
    <n v="26550.78"/>
    <n v="522653.8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2967.96"/>
    <n v="0"/>
    <n v="0"/>
    <n v="0"/>
    <n v="0"/>
    <n v="0"/>
    <n v="0"/>
    <n v="0"/>
    <n v="26550.78"/>
  </r>
  <r>
    <n v="1"/>
    <d v="2020-05-01T00:00:00"/>
    <d v="2021-06-01T00:00:00"/>
    <n v="200250"/>
    <x v="5"/>
    <n v="3792967.96"/>
    <n v="3792967.96"/>
    <n v="8.4000000000000005E-2"/>
    <n v="26550.78"/>
    <n v="549204.57999999996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2967.96"/>
    <n v="0"/>
    <n v="0"/>
    <n v="0"/>
    <n v="0"/>
    <n v="0"/>
    <n v="0"/>
    <n v="0"/>
    <n v="26550.78"/>
  </r>
  <r>
    <n v="1"/>
    <d v="2020-05-01T00:00:00"/>
    <d v="2021-06-01T00:00:00"/>
    <n v="200250"/>
    <x v="6"/>
    <n v="3792967.96"/>
    <n v="3792967.96"/>
    <n v="8.4000000000000005E-2"/>
    <n v="26550.78"/>
    <n v="575755.36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2967.96"/>
    <n v="0"/>
    <n v="0"/>
    <n v="0"/>
    <n v="0"/>
    <n v="0"/>
    <n v="0"/>
    <n v="0"/>
    <n v="26550.78"/>
  </r>
  <r>
    <n v="1"/>
    <d v="2020-05-01T00:00:00"/>
    <d v="2021-06-01T00:00:00"/>
    <n v="200250"/>
    <x v="7"/>
    <n v="3792967.96"/>
    <n v="3792967.96"/>
    <n v="8.4000000000000005E-2"/>
    <n v="26550.78"/>
    <n v="602306.14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792967.96"/>
    <n v="0"/>
    <n v="0"/>
    <n v="0"/>
    <n v="0"/>
    <n v="0"/>
    <n v="0"/>
    <n v="0"/>
    <n v="26550.78"/>
  </r>
  <r>
    <n v="1"/>
    <d v="2020-05-01T00:00:00"/>
    <d v="2021-06-01T00:00:00"/>
    <n v="200250"/>
    <x v="8"/>
    <n v="3956949.11"/>
    <n v="3956949.11"/>
    <n v="8.4000000000000005E-2"/>
    <n v="27698.639999999999"/>
    <n v="630004.78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956949.11"/>
    <n v="0"/>
    <n v="0"/>
    <n v="0"/>
    <n v="0"/>
    <n v="0"/>
    <n v="0"/>
    <n v="0"/>
    <n v="27698.639999999999"/>
  </r>
  <r>
    <n v="1"/>
    <d v="2020-05-01T00:00:00"/>
    <d v="2021-06-01T00:00:00"/>
    <n v="200250"/>
    <x v="9"/>
    <n v="3805226.11"/>
    <n v="3805226.11"/>
    <n v="8.4000000000000005E-2"/>
    <n v="26636.58"/>
    <n v="656641.36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805226.11"/>
    <n v="0"/>
    <n v="0"/>
    <n v="0"/>
    <n v="0"/>
    <n v="0"/>
    <n v="0"/>
    <n v="0"/>
    <n v="26636.58"/>
  </r>
  <r>
    <n v="1"/>
    <d v="2020-05-01T00:00:00"/>
    <d v="2021-06-01T00:00:00"/>
    <n v="200250"/>
    <x v="10"/>
    <n v="3805226.11"/>
    <n v="3805226.11"/>
    <n v="8.4000000000000005E-2"/>
    <n v="26636.58"/>
    <n v="683277.94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805226.11"/>
    <n v="0"/>
    <n v="0"/>
    <n v="0"/>
    <n v="0"/>
    <n v="0"/>
    <n v="0"/>
    <n v="0"/>
    <n v="26636.58"/>
  </r>
  <r>
    <n v="1"/>
    <d v="2020-05-01T00:00:00"/>
    <d v="2021-06-01T00:00:00"/>
    <n v="200250"/>
    <x v="11"/>
    <n v="3809808.28"/>
    <n v="3809808.28"/>
    <n v="8.4000000000000005E-2"/>
    <n v="26668.66"/>
    <n v="276327.67999999999"/>
    <n v="0"/>
    <n v="0"/>
    <n v="0"/>
    <n v="0"/>
    <n v="0"/>
    <n v="0"/>
    <n v="0"/>
    <n v="-683277.94"/>
    <n v="249659.02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3809808.28"/>
    <n v="0"/>
    <n v="0"/>
    <n v="0"/>
    <n v="0"/>
    <n v="0"/>
    <n v="0"/>
    <n v="0"/>
    <n v="26668.66"/>
  </r>
  <r>
    <n v="1"/>
    <d v="2020-05-01T00:00:00"/>
    <d v="2021-06-01T00:00:00"/>
    <n v="200250"/>
    <x v="12"/>
    <n v="1417859.17"/>
    <n v="1417859.17"/>
    <n v="8.4000000000000005E-2"/>
    <n v="9925.01"/>
    <n v="286252.69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0"/>
    <x v="3"/>
    <n v="0"/>
    <n v="0"/>
    <n v="0"/>
    <n v="1417859.17"/>
    <n v="0"/>
    <n v="0"/>
    <n v="0"/>
    <n v="0"/>
    <n v="0"/>
    <n v="0"/>
    <n v="0"/>
    <n v="9925.01"/>
  </r>
  <r>
    <n v="1"/>
    <d v="2020-05-01T00:00:00"/>
    <d v="2021-06-01T00:00:00"/>
    <n v="200250"/>
    <x v="13"/>
    <n v="1325317.92"/>
    <n v="1325317.92"/>
    <n v="8.4000000000000005E-2"/>
    <n v="9277.23"/>
    <n v="239051.11"/>
    <n v="0"/>
    <n v="0"/>
    <n v="0"/>
    <n v="0"/>
    <n v="0"/>
    <n v="0"/>
    <n v="0"/>
    <n v="0"/>
    <n v="0"/>
    <n v="0"/>
    <n v="0"/>
    <s v="FN-3922-Lt Truck/Van-FNCF"/>
    <x v="32"/>
    <n v="16"/>
    <s v="Nat Gas General Plant"/>
    <s v="3922-Trans-Light Trucks, Vans"/>
    <n v="0"/>
    <n v="-56478.81"/>
    <x v="3"/>
    <n v="0"/>
    <n v="0"/>
    <n v="0"/>
    <n v="1325317.92"/>
    <n v="0"/>
    <n v="0"/>
    <n v="0"/>
    <n v="0"/>
    <n v="0"/>
    <n v="0"/>
    <n v="0"/>
    <n v="9277.23"/>
  </r>
  <r>
    <n v="1"/>
    <d v="2020-05-01T00:00:00"/>
    <d v="2021-06-01T00:00:00"/>
    <n v="200296"/>
    <x v="0"/>
    <n v="221130.54"/>
    <n v="221130.54"/>
    <n v="8.4000000000000005E-2"/>
    <n v="1547.91"/>
    <n v="113326.3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1"/>
    <n v="221130.54"/>
    <n v="221130.54"/>
    <n v="8.4000000000000005E-2"/>
    <n v="1547.91"/>
    <n v="114874.21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2"/>
    <n v="221130.54"/>
    <n v="221130.54"/>
    <n v="8.4000000000000005E-2"/>
    <n v="1547.91"/>
    <n v="116422.12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3"/>
    <n v="221130.54"/>
    <n v="221130.54"/>
    <n v="8.4000000000000005E-2"/>
    <n v="1547.91"/>
    <n v="117970.03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4"/>
    <n v="221130.54"/>
    <n v="221130.54"/>
    <n v="8.4000000000000005E-2"/>
    <n v="1547.91"/>
    <n v="119517.94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5"/>
    <n v="221130.54"/>
    <n v="221130.54"/>
    <n v="8.4000000000000005E-2"/>
    <n v="1547.91"/>
    <n v="121065.85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6"/>
    <n v="221130.54"/>
    <n v="221130.54"/>
    <n v="8.4000000000000005E-2"/>
    <n v="1547.91"/>
    <n v="122613.75999999999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7"/>
    <n v="221130.54"/>
    <n v="221130.54"/>
    <n v="8.4000000000000005E-2"/>
    <n v="1547.91"/>
    <n v="124161.67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8"/>
    <n v="221130.54"/>
    <n v="221130.54"/>
    <n v="8.4000000000000005E-2"/>
    <n v="1547.91"/>
    <n v="125709.58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9"/>
    <n v="221130.54"/>
    <n v="221130.54"/>
    <n v="8.4000000000000005E-2"/>
    <n v="1547.91"/>
    <n v="127257.49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10"/>
    <n v="221130.54"/>
    <n v="221130.54"/>
    <n v="8.4000000000000005E-2"/>
    <n v="1547.91"/>
    <n v="128805.4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11"/>
    <n v="221130.54"/>
    <n v="221130.54"/>
    <n v="8.4000000000000005E-2"/>
    <n v="1547.91"/>
    <n v="130745.86"/>
    <n v="0"/>
    <n v="0"/>
    <n v="0"/>
    <n v="0"/>
    <n v="0"/>
    <n v="0"/>
    <n v="0"/>
    <n v="0"/>
    <n v="392.55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21130.54"/>
    <n v="0"/>
    <n v="0"/>
    <n v="0"/>
    <n v="0"/>
    <n v="0"/>
    <n v="0"/>
    <n v="0"/>
    <n v="1547.91"/>
  </r>
  <r>
    <n v="1"/>
    <d v="2020-05-01T00:00:00"/>
    <d v="2021-06-01T00:00:00"/>
    <n v="200296"/>
    <x v="12"/>
    <n v="239606.16"/>
    <n v="239606.16"/>
    <n v="8.4000000000000005E-2"/>
    <n v="1677.24"/>
    <n v="132423.1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39606.16"/>
    <n v="0"/>
    <n v="0"/>
    <n v="0"/>
    <n v="0"/>
    <n v="0"/>
    <n v="0"/>
    <n v="0"/>
    <n v="1677.24"/>
  </r>
  <r>
    <n v="1"/>
    <d v="2020-05-01T00:00:00"/>
    <d v="2021-06-01T00:00:00"/>
    <n v="200296"/>
    <x v="13"/>
    <n v="289202.51"/>
    <n v="289202.51"/>
    <n v="8.4000000000000005E-2"/>
    <n v="2024.42"/>
    <n v="134447.51999999999"/>
    <n v="0"/>
    <n v="0"/>
    <n v="0"/>
    <n v="0"/>
    <n v="0"/>
    <n v="0"/>
    <n v="0"/>
    <n v="0"/>
    <n v="0"/>
    <n v="0"/>
    <n v="0"/>
    <s v="FN-3922-Lt Truck/Van-FNFB"/>
    <x v="32"/>
    <n v="16"/>
    <s v="Nat Gas General Plant"/>
    <s v="3922-Trans-Light Trucks, Vans"/>
    <n v="0"/>
    <n v="0"/>
    <x v="3"/>
    <n v="0"/>
    <n v="0"/>
    <n v="0"/>
    <n v="289202.51"/>
    <n v="0"/>
    <n v="0"/>
    <n v="0"/>
    <n v="0"/>
    <n v="0"/>
    <n v="0"/>
    <n v="0"/>
    <n v="2024.42"/>
  </r>
  <r>
    <n v="1"/>
    <d v="2020-05-01T00:00:00"/>
    <d v="2021-06-01T00:00:00"/>
    <n v="200342"/>
    <x v="0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1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2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3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4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5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6"/>
    <n v="0"/>
    <n v="0"/>
    <n v="8.4000000000000005E-2"/>
    <n v="0"/>
    <n v="1121505.8600000001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2"/>
    <x v="7"/>
    <n v="51084.22"/>
    <n v="51084.22"/>
    <n v="8.4000000000000005E-2"/>
    <n v="357.59"/>
    <n v="1121505.8600000001"/>
    <n v="0"/>
    <n v="0"/>
    <n v="-357.59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0"/>
    <n v="0"/>
    <n v="51084.22"/>
    <n v="0"/>
    <n v="0"/>
    <n v="0"/>
    <n v="0"/>
    <n v="0"/>
    <n v="0"/>
    <n v="0"/>
    <n v="0"/>
  </r>
  <r>
    <n v="1"/>
    <d v="2020-05-01T00:00:00"/>
    <d v="2021-06-01T00:00:00"/>
    <n v="200342"/>
    <x v="8"/>
    <n v="208085.55"/>
    <n v="208085.55"/>
    <n v="8.4000000000000005E-2"/>
    <n v="1456.6"/>
    <n v="1121505.8600000001"/>
    <n v="0"/>
    <n v="15668"/>
    <n v="-1456.6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08085.55"/>
    <n v="0"/>
    <n v="0"/>
    <n v="0"/>
    <n v="0"/>
    <n v="0"/>
    <n v="0"/>
    <n v="0"/>
    <n v="0"/>
  </r>
  <r>
    <n v="1"/>
    <d v="2020-05-01T00:00:00"/>
    <d v="2021-06-01T00:00:00"/>
    <n v="200342"/>
    <x v="9"/>
    <n v="208279.87"/>
    <n v="208279.87"/>
    <n v="8.4000000000000005E-2"/>
    <n v="1457.96"/>
    <n v="1121505.8600000001"/>
    <n v="0"/>
    <n v="0"/>
    <n v="-1457.96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08279.87"/>
    <n v="0"/>
    <n v="0"/>
    <n v="0"/>
    <n v="0"/>
    <n v="0"/>
    <n v="0"/>
    <n v="0"/>
    <n v="0"/>
  </r>
  <r>
    <n v="1"/>
    <d v="2020-05-01T00:00:00"/>
    <d v="2021-06-01T00:00:00"/>
    <n v="200342"/>
    <x v="10"/>
    <n v="208279.87"/>
    <n v="208279.87"/>
    <n v="8.4000000000000005E-2"/>
    <n v="1457.96"/>
    <n v="1125878.3799999999"/>
    <n v="4372.5200000000004"/>
    <n v="0"/>
    <n v="-1457.96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08279.87"/>
    <n v="0"/>
    <n v="0"/>
    <n v="0"/>
    <n v="0"/>
    <n v="0"/>
    <n v="0"/>
    <n v="0"/>
    <n v="4372.5200000000004"/>
  </r>
  <r>
    <n v="1"/>
    <d v="2020-05-01T00:00:00"/>
    <d v="2021-06-01T00:00:00"/>
    <n v="200342"/>
    <x v="11"/>
    <n v="208840.86"/>
    <n v="208840.86"/>
    <n v="8.4000000000000005E-2"/>
    <n v="1461.89"/>
    <n v="1560566.64"/>
    <n v="0"/>
    <n v="0"/>
    <n v="0"/>
    <n v="0"/>
    <n v="0"/>
    <n v="0"/>
    <n v="0"/>
    <n v="0"/>
    <n v="433226.37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08840.86"/>
    <n v="0"/>
    <n v="0"/>
    <n v="0"/>
    <n v="0"/>
    <n v="0"/>
    <n v="0"/>
    <n v="0"/>
    <n v="1461.89"/>
  </r>
  <r>
    <n v="1"/>
    <d v="2020-05-01T00:00:00"/>
    <d v="2021-06-01T00:00:00"/>
    <n v="200342"/>
    <x v="12"/>
    <n v="2582314.35"/>
    <n v="2582314.35"/>
    <n v="8.4000000000000005E-2"/>
    <n v="18076.2"/>
    <n v="1578642.84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0"/>
    <x v="3"/>
    <n v="0"/>
    <n v="15668"/>
    <n v="0"/>
    <n v="2582314.35"/>
    <n v="0"/>
    <n v="0"/>
    <n v="0"/>
    <n v="0"/>
    <n v="0"/>
    <n v="0"/>
    <n v="0"/>
    <n v="18076.2"/>
  </r>
  <r>
    <n v="1"/>
    <d v="2020-05-01T00:00:00"/>
    <d v="2021-06-01T00:00:00"/>
    <n v="200342"/>
    <x v="13"/>
    <n v="2582314.35"/>
    <n v="2582314.35"/>
    <n v="8.4000000000000005E-2"/>
    <n v="18076.2"/>
    <n v="1556920.14"/>
    <n v="0"/>
    <n v="0"/>
    <n v="0"/>
    <n v="0"/>
    <n v="0"/>
    <n v="0"/>
    <n v="0"/>
    <n v="0"/>
    <n v="0"/>
    <n v="0"/>
    <n v="0"/>
    <s v="FN-3922-Lt Truck/Van-FNSF"/>
    <x v="32"/>
    <n v="16"/>
    <s v="Nat Gas General Plant"/>
    <s v="3922-Trans-Light Trucks, Vans"/>
    <n v="0"/>
    <n v="-39798.9"/>
    <x v="3"/>
    <n v="0"/>
    <n v="15668"/>
    <n v="0"/>
    <n v="2582314.35"/>
    <n v="0"/>
    <n v="0"/>
    <n v="0"/>
    <n v="0"/>
    <n v="0"/>
    <n v="0"/>
    <n v="0"/>
    <n v="18076.2"/>
  </r>
  <r>
    <n v="1"/>
    <d v="2020-05-01T00:00:00"/>
    <d v="2021-06-01T00:00:00"/>
    <n v="179"/>
    <x v="0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2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3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4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5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6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7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8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9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0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1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2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9"/>
    <x v="13"/>
    <n v="0"/>
    <n v="0"/>
    <n v="0"/>
    <n v="0"/>
    <n v="0"/>
    <n v="0"/>
    <n v="0"/>
    <n v="0"/>
    <n v="0"/>
    <n v="0"/>
    <n v="0"/>
    <n v="0"/>
    <n v="0"/>
    <n v="0"/>
    <n v="0"/>
    <n v="0"/>
    <s v="FN-3923-HD Truck/Bobtail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4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5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6"/>
    <n v="18475.62"/>
    <n v="18475.62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18475.62"/>
    <n v="0"/>
    <n v="0"/>
    <n v="0"/>
    <n v="0"/>
    <n v="0"/>
    <n v="0"/>
    <n v="0"/>
    <n v="0"/>
  </r>
  <r>
    <n v="1"/>
    <d v="2020-05-01T00:00:00"/>
    <d v="2021-06-01T00:00:00"/>
    <n v="200251"/>
    <x v="7"/>
    <n v="18475.62"/>
    <n v="18475.62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18475.62"/>
    <n v="0"/>
    <n v="0"/>
    <n v="0"/>
    <n v="0"/>
    <n v="0"/>
    <n v="0"/>
    <n v="0"/>
    <n v="0"/>
  </r>
  <r>
    <n v="1"/>
    <d v="2020-05-01T00:00:00"/>
    <d v="2021-06-01T00:00:00"/>
    <n v="200251"/>
    <x v="8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9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1"/>
    <x v="1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C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4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5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6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7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8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9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7"/>
    <x v="1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FB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4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5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6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7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8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9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0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1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2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3"/>
    <x v="13"/>
    <n v="0"/>
    <n v="0"/>
    <n v="0"/>
    <n v="0"/>
    <n v="0"/>
    <n v="0"/>
    <n v="0"/>
    <n v="0"/>
    <n v="0"/>
    <n v="0"/>
    <n v="0"/>
    <n v="0"/>
    <n v="0"/>
    <n v="0"/>
    <n v="0"/>
    <n v="0"/>
    <s v="FN-3923-HD Truck/Bobtail-FNSF"/>
    <x v="44"/>
    <n v="16"/>
    <s v="Nat Gas General Plant"/>
    <s v="3923-Transportation - Heavy Truck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0"/>
    <n v="0"/>
    <n v="0"/>
    <n v="0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"/>
    <n v="0"/>
    <n v="0"/>
    <n v="0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2"/>
    <n v="0"/>
    <n v="0"/>
    <n v="0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3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4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5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6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7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8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9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0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1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2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0"/>
    <x v="13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2"/>
    <x v="0"/>
    <n v="69324.58"/>
    <n v="69324.58"/>
    <n v="5.8000000000000003E-2"/>
    <n v="335.07"/>
    <n v="9776.2199999999993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1"/>
    <n v="69324.58"/>
    <n v="69324.58"/>
    <n v="5.8000000000000003E-2"/>
    <n v="335.07"/>
    <n v="10111.290000000001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2"/>
    <n v="69324.58"/>
    <n v="69324.58"/>
    <n v="5.8000000000000003E-2"/>
    <n v="335.07"/>
    <n v="10446.36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3"/>
    <n v="69324.58"/>
    <n v="69324.58"/>
    <n v="5.8000000000000003E-2"/>
    <n v="335.07"/>
    <n v="10781.43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4"/>
    <n v="69324.58"/>
    <n v="69324.58"/>
    <n v="5.8000000000000003E-2"/>
    <n v="335.07"/>
    <n v="11116.5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5"/>
    <n v="69324.58"/>
    <n v="69324.58"/>
    <n v="5.8000000000000003E-2"/>
    <n v="335.07"/>
    <n v="11451.57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6"/>
    <n v="69324.58"/>
    <n v="69324.58"/>
    <n v="5.8000000000000003E-2"/>
    <n v="335.07"/>
    <n v="11786.64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7"/>
    <n v="69324.58"/>
    <n v="69324.58"/>
    <n v="5.8000000000000003E-2"/>
    <n v="335.07"/>
    <n v="12121.71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8"/>
    <n v="69324.58"/>
    <n v="69324.58"/>
    <n v="5.8000000000000003E-2"/>
    <n v="335.07"/>
    <n v="12456.78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9"/>
    <n v="69324.58"/>
    <n v="69324.58"/>
    <n v="5.8000000000000003E-2"/>
    <n v="335.07"/>
    <n v="12791.85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10"/>
    <n v="69324.58"/>
    <n v="69324.58"/>
    <n v="5.8000000000000003E-2"/>
    <n v="335.07"/>
    <n v="13126.92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11"/>
    <n v="69324.58"/>
    <n v="69324.58"/>
    <n v="5.8000000000000003E-2"/>
    <n v="335.07"/>
    <n v="13461.99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12"/>
    <n v="69324.58"/>
    <n v="69324.58"/>
    <n v="5.8000000000000003E-2"/>
    <n v="335.07"/>
    <n v="13797.06"/>
    <n v="0"/>
    <n v="0"/>
    <n v="0"/>
    <n v="0"/>
    <n v="0"/>
    <n v="0"/>
    <n v="0"/>
    <n v="0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52"/>
    <x v="13"/>
    <n v="69324.58"/>
    <n v="69324.58"/>
    <n v="5.8000000000000003E-2"/>
    <n v="335.07"/>
    <n v="6130.35"/>
    <n v="0"/>
    <n v="0"/>
    <n v="0"/>
    <n v="0"/>
    <n v="0"/>
    <n v="0"/>
    <n v="0"/>
    <n v="-8001.78"/>
    <n v="0"/>
    <n v="0"/>
    <n v="0"/>
    <s v="FN-3924-Trailers-FNCF"/>
    <x v="33"/>
    <n v="16"/>
    <s v="Nat Gas General Plant"/>
    <s v="3924-Transportation - Trailers"/>
    <n v="0"/>
    <n v="0"/>
    <x v="3"/>
    <n v="0"/>
    <n v="0"/>
    <n v="0"/>
    <n v="69324.58"/>
    <n v="0"/>
    <n v="0"/>
    <n v="0"/>
    <n v="0"/>
    <n v="0"/>
    <n v="0"/>
    <n v="0"/>
    <n v="335.07"/>
  </r>
  <r>
    <n v="1"/>
    <d v="2020-05-01T00:00:00"/>
    <d v="2021-06-01T00:00:00"/>
    <n v="200298"/>
    <x v="0"/>
    <n v="0"/>
    <n v="0"/>
    <n v="0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"/>
    <n v="0"/>
    <n v="0"/>
    <n v="0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2"/>
    <n v="0"/>
    <n v="0"/>
    <n v="0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3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4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5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6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7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8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9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0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1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2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8"/>
    <x v="13"/>
    <n v="0"/>
    <n v="0"/>
    <n v="5.8000000000000003E-2"/>
    <n v="0"/>
    <n v="0"/>
    <n v="0"/>
    <n v="0"/>
    <n v="0"/>
    <n v="0"/>
    <n v="0"/>
    <n v="0"/>
    <n v="0"/>
    <n v="0"/>
    <n v="0"/>
    <n v="0"/>
    <n v="0"/>
    <s v="FN-3924-Trailers-FNFB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0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2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3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4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5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6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7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8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9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0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1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2"/>
    <n v="0"/>
    <n v="0"/>
    <n v="5.8000000000000003E-2"/>
    <n v="0"/>
    <n v="30379.69"/>
    <n v="0"/>
    <n v="0"/>
    <n v="0"/>
    <n v="0"/>
    <n v="0"/>
    <n v="0"/>
    <n v="0"/>
    <n v="0"/>
    <n v="0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4"/>
    <x v="13"/>
    <n v="0"/>
    <n v="0"/>
    <n v="5.8000000000000003E-2"/>
    <n v="0"/>
    <n v="38381.47"/>
    <n v="0"/>
    <n v="0"/>
    <n v="0"/>
    <n v="0"/>
    <n v="0"/>
    <n v="0"/>
    <n v="0"/>
    <n v="0"/>
    <n v="8001.78"/>
    <n v="0"/>
    <n v="0"/>
    <s v="FN-3924-Trailers-FNSF"/>
    <x v="33"/>
    <n v="16"/>
    <s v="Nat Gas General Plant"/>
    <s v="3924-Transportation - Trailers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0"/>
    <n v="0"/>
    <n v="0"/>
    <n v="0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"/>
    <n v="0"/>
    <n v="0"/>
    <n v="0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2"/>
    <n v="0"/>
    <n v="0"/>
    <n v="0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76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0"/>
    <n v="0"/>
    <n v="0"/>
    <n v="0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1"/>
    <n v="0"/>
    <n v="0"/>
    <n v="0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2"/>
    <n v="0"/>
    <n v="0"/>
    <n v="0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48"/>
    <x v="12"/>
    <n v="18987.63"/>
    <n v="18987.63"/>
    <n v="0.17399999999999999"/>
    <n v="275.32"/>
    <n v="275.32"/>
    <n v="0"/>
    <n v="0"/>
    <n v="0"/>
    <n v="0"/>
    <n v="0"/>
    <n v="0"/>
    <n v="0"/>
    <n v="0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18987.63"/>
    <n v="0"/>
    <n v="0"/>
    <n v="0"/>
    <n v="0"/>
    <n v="0"/>
    <n v="0"/>
    <n v="0"/>
    <n v="275.32"/>
  </r>
  <r>
    <n v="1"/>
    <d v="2020-05-01T00:00:00"/>
    <d v="2021-06-01T00:00:00"/>
    <n v="200248"/>
    <x v="13"/>
    <n v="18987.63"/>
    <n v="18987.63"/>
    <n v="0.17399999999999999"/>
    <n v="275.32"/>
    <n v="275.32"/>
    <n v="275.32"/>
    <n v="0"/>
    <n v="-275.32"/>
    <n v="0"/>
    <n v="0"/>
    <n v="0"/>
    <n v="0"/>
    <n v="-275.32"/>
    <n v="0"/>
    <n v="0"/>
    <n v="0"/>
    <s v="FN-3920-Transp Equip-FNCF"/>
    <x v="34"/>
    <n v="16"/>
    <s v="Nat Gas General Plant"/>
    <s v="392-Transportation Equipment"/>
    <n v="0"/>
    <n v="0"/>
    <x v="3"/>
    <n v="0"/>
    <n v="0"/>
    <n v="0"/>
    <n v="18987.63"/>
    <n v="0"/>
    <n v="0"/>
    <n v="0"/>
    <n v="0"/>
    <n v="0"/>
    <n v="0"/>
    <n v="0"/>
    <n v="275.32"/>
  </r>
  <r>
    <n v="1"/>
    <d v="2020-05-01T00:00:00"/>
    <d v="2021-06-01T00:00:00"/>
    <n v="200294"/>
    <x v="0"/>
    <n v="0"/>
    <n v="0"/>
    <n v="0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"/>
    <n v="0"/>
    <n v="0"/>
    <n v="0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2"/>
    <n v="0"/>
    <n v="0"/>
    <n v="0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4"/>
    <x v="1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FB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0"/>
    <n v="0"/>
    <n v="0"/>
    <n v="0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"/>
    <n v="0"/>
    <n v="0"/>
    <n v="0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2"/>
    <n v="0"/>
    <n v="0"/>
    <n v="0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3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4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5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6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7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8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9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0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1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2"/>
    <n v="0"/>
    <n v="0"/>
    <n v="0.17399999999999999"/>
    <n v="0"/>
    <n v="0"/>
    <n v="0"/>
    <n v="0"/>
    <n v="0"/>
    <n v="0"/>
    <n v="0"/>
    <n v="0"/>
    <n v="0"/>
    <n v="0"/>
    <n v="0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0"/>
    <x v="13"/>
    <n v="0"/>
    <n v="0"/>
    <n v="0.17399999999999999"/>
    <n v="0"/>
    <n v="275.32"/>
    <n v="0"/>
    <n v="0"/>
    <n v="0"/>
    <n v="0"/>
    <n v="0"/>
    <n v="0"/>
    <n v="0"/>
    <n v="0"/>
    <n v="275.32"/>
    <n v="0"/>
    <n v="0"/>
    <s v="FN-3920-Transp Equip-FNSF"/>
    <x v="34"/>
    <n v="16"/>
    <s v="Nat Gas General Plant"/>
    <s v="392-Transport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0"/>
    <n v="0"/>
    <n v="0"/>
    <n v="0"/>
    <n v="0"/>
    <n v="0"/>
    <n v="0"/>
    <n v="0"/>
    <n v="0"/>
    <n v="0"/>
    <n v="0"/>
    <n v="0"/>
    <n v="0"/>
    <n v="0"/>
    <n v="0"/>
    <n v="0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1"/>
    <n v="0"/>
    <n v="0"/>
    <n v="0"/>
    <n v="0"/>
    <n v="0"/>
    <n v="0"/>
    <n v="0"/>
    <n v="0"/>
    <n v="0"/>
    <n v="0"/>
    <n v="0"/>
    <n v="0"/>
    <n v="0"/>
    <n v="0"/>
    <n v="0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2"/>
    <n v="0"/>
    <n v="0"/>
    <n v="0"/>
    <n v="0"/>
    <n v="0"/>
    <n v="0"/>
    <n v="0"/>
    <n v="0"/>
    <n v="0"/>
    <n v="0"/>
    <n v="0"/>
    <n v="0"/>
    <n v="0"/>
    <n v="0"/>
    <n v="0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3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4"/>
    <n v="0"/>
    <n v="0"/>
    <n v="3.8461500000000003E-2"/>
    <n v="0"/>
    <n v="-15.2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5"/>
    <n v="0"/>
    <n v="0"/>
    <n v="3.8461500000000003E-2"/>
    <n v="0"/>
    <n v="-30.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6"/>
    <n v="0"/>
    <n v="0"/>
    <n v="3.8461500000000003E-2"/>
    <n v="0"/>
    <n v="-45.7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7"/>
    <n v="0"/>
    <n v="0"/>
    <n v="3.8461500000000003E-2"/>
    <n v="0"/>
    <n v="-61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8"/>
    <n v="0"/>
    <n v="0"/>
    <n v="3.8461500000000003E-2"/>
    <n v="0"/>
    <n v="-76.2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9"/>
    <n v="0"/>
    <n v="0"/>
    <n v="3.8461500000000003E-2"/>
    <n v="0"/>
    <n v="-91.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10"/>
    <n v="0"/>
    <n v="0"/>
    <n v="3.8461500000000003E-2"/>
    <n v="0"/>
    <n v="-106.7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11"/>
    <n v="0"/>
    <n v="0"/>
    <n v="3.8461500000000003E-2"/>
    <n v="0"/>
    <n v="-122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12"/>
    <n v="0"/>
    <n v="0"/>
    <n v="3.8461500000000003E-2"/>
    <n v="0"/>
    <n v="-137.2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1"/>
    <x v="13"/>
    <n v="0"/>
    <n v="0"/>
    <n v="3.8461500000000003E-2"/>
    <n v="0"/>
    <n v="-152.5"/>
    <n v="0"/>
    <n v="0"/>
    <n v="0"/>
    <n v="0"/>
    <n v="0"/>
    <n v="0"/>
    <n v="0"/>
    <n v="0"/>
    <n v="0"/>
    <n v="-15.25"/>
    <n v="0"/>
    <s v="FN-3930-Stores Equip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3"/>
    <x v="0"/>
    <n v="28510.13"/>
    <n v="28510.13"/>
    <n v="3.8461500000000003E-2"/>
    <n v="91.38"/>
    <n v="2229.69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1"/>
    <n v="28510.13"/>
    <n v="28510.13"/>
    <n v="3.8461500000000003E-2"/>
    <n v="91.38"/>
    <n v="2321.0700000000002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2"/>
    <n v="28510.13"/>
    <n v="28510.13"/>
    <n v="3.8461500000000003E-2"/>
    <n v="91.38"/>
    <n v="2412.4499999999998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3"/>
    <n v="28510.13"/>
    <n v="28510.13"/>
    <n v="3.8461500000000003E-2"/>
    <n v="91.38"/>
    <n v="2503.83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4"/>
    <n v="28510.13"/>
    <n v="28510.13"/>
    <n v="3.8461500000000003E-2"/>
    <n v="91.38"/>
    <n v="2595.21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5"/>
    <n v="28510.13"/>
    <n v="28510.13"/>
    <n v="3.8461500000000003E-2"/>
    <n v="91.38"/>
    <n v="2686.59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6"/>
    <n v="28510.13"/>
    <n v="28510.13"/>
    <n v="3.8461500000000003E-2"/>
    <n v="91.38"/>
    <n v="2777.97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7"/>
    <n v="28510.13"/>
    <n v="28510.13"/>
    <n v="3.8461500000000003E-2"/>
    <n v="91.38"/>
    <n v="2869.35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8"/>
    <n v="28510.13"/>
    <n v="28510.13"/>
    <n v="3.8461500000000003E-2"/>
    <n v="91.38"/>
    <n v="2960.73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9"/>
    <n v="28510.13"/>
    <n v="28510.13"/>
    <n v="3.8461500000000003E-2"/>
    <n v="91.38"/>
    <n v="3052.11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10"/>
    <n v="28510.13"/>
    <n v="28510.13"/>
    <n v="3.8461500000000003E-2"/>
    <n v="91.38"/>
    <n v="3143.49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11"/>
    <n v="28510.13"/>
    <n v="28510.13"/>
    <n v="3.8461500000000003E-2"/>
    <n v="91.38"/>
    <n v="3234.87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12"/>
    <n v="28510.13"/>
    <n v="28510.13"/>
    <n v="3.8461500000000003E-2"/>
    <n v="91.38"/>
    <n v="3326.25"/>
    <n v="0"/>
    <n v="0"/>
    <n v="0"/>
    <n v="0"/>
    <n v="0"/>
    <n v="0"/>
    <n v="0"/>
    <n v="0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53"/>
    <x v="13"/>
    <n v="28510.13"/>
    <n v="28510.13"/>
    <n v="3.8461500000000003E-2"/>
    <n v="91.38"/>
    <n v="649.55999999999995"/>
    <n v="0"/>
    <n v="0"/>
    <n v="0"/>
    <n v="0"/>
    <n v="0"/>
    <n v="0"/>
    <n v="0"/>
    <n v="-2768.07"/>
    <n v="0"/>
    <n v="0"/>
    <n v="0"/>
    <s v="FN-3930-Stores Equip-FNCF"/>
    <x v="45"/>
    <n v="16"/>
    <s v="Nat Gas General Plant"/>
    <s v="393-Stores Equipment"/>
    <n v="0"/>
    <n v="0"/>
    <x v="3"/>
    <n v="0"/>
    <n v="0"/>
    <n v="0"/>
    <n v="28510.13"/>
    <n v="0"/>
    <n v="0"/>
    <n v="0"/>
    <n v="0"/>
    <n v="0"/>
    <n v="0"/>
    <n v="0"/>
    <n v="91.38"/>
  </r>
  <r>
    <n v="1"/>
    <d v="2020-05-01T00:00:00"/>
    <d v="2021-06-01T00:00:00"/>
    <n v="200299"/>
    <x v="0"/>
    <n v="0"/>
    <n v="0"/>
    <n v="0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"/>
    <n v="0"/>
    <n v="0"/>
    <n v="0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2"/>
    <n v="0"/>
    <n v="0"/>
    <n v="0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3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4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5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6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7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8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9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0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1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2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99"/>
    <x v="13"/>
    <n v="0"/>
    <n v="0"/>
    <n v="3.8461500000000003E-2"/>
    <n v="0"/>
    <n v="0"/>
    <n v="0"/>
    <n v="0"/>
    <n v="0"/>
    <n v="0"/>
    <n v="0"/>
    <n v="0"/>
    <n v="0"/>
    <n v="0"/>
    <n v="0"/>
    <n v="0"/>
    <n v="0"/>
    <s v="FN-3930-Stores Equip-FNFB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0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2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3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4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5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6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7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8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9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0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1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2"/>
    <n v="0"/>
    <n v="0"/>
    <n v="3.8461500000000003E-2"/>
    <n v="0"/>
    <n v="10648"/>
    <n v="0"/>
    <n v="0"/>
    <n v="0"/>
    <n v="0"/>
    <n v="0"/>
    <n v="0"/>
    <n v="0"/>
    <n v="0"/>
    <n v="0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5"/>
    <x v="13"/>
    <n v="0"/>
    <n v="0"/>
    <n v="3.8461500000000003E-2"/>
    <n v="0"/>
    <n v="13416.07"/>
    <n v="0"/>
    <n v="0"/>
    <n v="0"/>
    <n v="0"/>
    <n v="0"/>
    <n v="0"/>
    <n v="0"/>
    <n v="0"/>
    <n v="2768.07"/>
    <n v="0"/>
    <n v="0"/>
    <s v="FN-3930-Stores Equip-FNSF"/>
    <x v="45"/>
    <n v="16"/>
    <s v="Nat Gas General Plant"/>
    <s v="393-Store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0"/>
    <n v="0"/>
    <n v="0"/>
    <n v="0"/>
    <n v="0"/>
    <n v="0"/>
    <n v="0"/>
    <n v="0"/>
    <n v="0"/>
    <n v="0"/>
    <n v="0"/>
    <n v="0"/>
    <n v="0"/>
    <n v="0"/>
    <n v="0"/>
    <n v="0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1"/>
    <n v="0"/>
    <n v="0"/>
    <n v="0"/>
    <n v="0"/>
    <n v="0"/>
    <n v="0"/>
    <n v="0"/>
    <n v="0"/>
    <n v="0"/>
    <n v="0"/>
    <n v="0"/>
    <n v="0"/>
    <n v="0"/>
    <n v="0"/>
    <n v="0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2"/>
    <n v="0"/>
    <n v="0"/>
    <n v="0"/>
    <n v="0"/>
    <n v="0"/>
    <n v="0"/>
    <n v="0"/>
    <n v="0"/>
    <n v="0"/>
    <n v="0"/>
    <n v="0"/>
    <n v="0"/>
    <n v="0"/>
    <n v="0"/>
    <n v="0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3"/>
    <n v="0"/>
    <n v="0"/>
    <n v="6.6666699999999995E-2"/>
    <n v="0"/>
    <n v="0"/>
    <n v="0"/>
    <n v="0"/>
    <n v="0"/>
    <n v="0"/>
    <n v="0"/>
    <n v="0"/>
    <n v="0"/>
    <n v="0"/>
    <n v="0"/>
    <n v="0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4"/>
    <n v="0"/>
    <n v="0"/>
    <n v="6.6666699999999995E-2"/>
    <n v="0"/>
    <n v="963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5"/>
    <n v="0"/>
    <n v="0"/>
    <n v="6.6666699999999995E-2"/>
    <n v="0"/>
    <n v="1927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6"/>
    <n v="0"/>
    <n v="0"/>
    <n v="6.6666699999999995E-2"/>
    <n v="0"/>
    <n v="2890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7"/>
    <n v="0"/>
    <n v="0"/>
    <n v="6.6666699999999995E-2"/>
    <n v="0"/>
    <n v="3854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8"/>
    <n v="0"/>
    <n v="0"/>
    <n v="6.6666699999999995E-2"/>
    <n v="0"/>
    <n v="4817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9"/>
    <n v="0"/>
    <n v="0"/>
    <n v="6.6666699999999995E-2"/>
    <n v="0"/>
    <n v="5781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10"/>
    <n v="0"/>
    <n v="0"/>
    <n v="6.6666699999999995E-2"/>
    <n v="0"/>
    <n v="6744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11"/>
    <n v="0"/>
    <n v="0"/>
    <n v="6.6666699999999995E-2"/>
    <n v="0"/>
    <n v="7708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12"/>
    <n v="0"/>
    <n v="0"/>
    <n v="6.6666699999999995E-2"/>
    <n v="0"/>
    <n v="8671.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2"/>
    <x v="13"/>
    <n v="0"/>
    <n v="0"/>
    <n v="6.6666699999999995E-2"/>
    <n v="0"/>
    <n v="9635"/>
    <n v="0"/>
    <n v="0"/>
    <n v="0"/>
    <n v="0"/>
    <n v="0"/>
    <n v="0"/>
    <n v="0"/>
    <n v="0"/>
    <n v="0"/>
    <n v="963.5"/>
    <n v="0"/>
    <s v="FN-3940-Tools/Shop Eq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4"/>
    <x v="0"/>
    <n v="593590.9"/>
    <n v="593590.9"/>
    <n v="6.6666699999999995E-2"/>
    <n v="3297.73"/>
    <n v="-22063.119999999999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-4041.04"/>
    <x v="3"/>
    <n v="0"/>
    <n v="0"/>
    <n v="0"/>
    <n v="593590.9"/>
    <n v="0"/>
    <n v="0"/>
    <n v="0"/>
    <n v="0"/>
    <n v="0"/>
    <n v="0"/>
    <n v="0"/>
    <n v="3297.73"/>
  </r>
  <r>
    <n v="1"/>
    <d v="2020-05-01T00:00:00"/>
    <d v="2021-06-01T00:00:00"/>
    <n v="200254"/>
    <x v="1"/>
    <n v="589549.86"/>
    <n v="589549.86"/>
    <n v="6.6666699999999995E-2"/>
    <n v="3275.28"/>
    <n v="-18787.84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89549.86"/>
    <n v="0"/>
    <n v="0"/>
    <n v="0"/>
    <n v="0"/>
    <n v="0"/>
    <n v="0"/>
    <n v="0"/>
    <n v="3275.28"/>
  </r>
  <r>
    <n v="1"/>
    <d v="2020-05-01T00:00:00"/>
    <d v="2021-06-01T00:00:00"/>
    <n v="200254"/>
    <x v="2"/>
    <n v="589549.86"/>
    <n v="589549.86"/>
    <n v="6.6666699999999995E-2"/>
    <n v="3275.28"/>
    <n v="-50243.15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-34730.590000000004"/>
    <x v="3"/>
    <n v="0"/>
    <n v="0"/>
    <n v="0"/>
    <n v="589549.86"/>
    <n v="0"/>
    <n v="0"/>
    <n v="0"/>
    <n v="0"/>
    <n v="0"/>
    <n v="0"/>
    <n v="0"/>
    <n v="3275.28"/>
  </r>
  <r>
    <n v="1"/>
    <d v="2020-05-01T00:00:00"/>
    <d v="2021-06-01T00:00:00"/>
    <n v="200254"/>
    <x v="3"/>
    <n v="554819.27"/>
    <n v="554819.27"/>
    <n v="6.6666699999999995E-2"/>
    <n v="3082.33"/>
    <n v="-47160.82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54819.27"/>
    <n v="0"/>
    <n v="0"/>
    <n v="0"/>
    <n v="0"/>
    <n v="0"/>
    <n v="0"/>
    <n v="0"/>
    <n v="3082.33"/>
  </r>
  <r>
    <n v="1"/>
    <d v="2020-05-01T00:00:00"/>
    <d v="2021-06-01T00:00:00"/>
    <n v="200254"/>
    <x v="4"/>
    <n v="554819.27"/>
    <n v="554819.27"/>
    <n v="6.6666699999999995E-2"/>
    <n v="3082.33"/>
    <n v="-46368.02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-2289.5300000000002"/>
    <x v="3"/>
    <n v="0"/>
    <n v="0"/>
    <n v="0"/>
    <n v="554819.27"/>
    <n v="0"/>
    <n v="0"/>
    <n v="0"/>
    <n v="0"/>
    <n v="0"/>
    <n v="0"/>
    <n v="0"/>
    <n v="3082.33"/>
  </r>
  <r>
    <n v="1"/>
    <d v="2020-05-01T00:00:00"/>
    <d v="2021-06-01T00:00:00"/>
    <n v="200254"/>
    <x v="5"/>
    <n v="552529.74"/>
    <n v="552529.74"/>
    <n v="6.6666699999999995E-2"/>
    <n v="3069.61"/>
    <n v="-43298.41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52529.74"/>
    <n v="0"/>
    <n v="0"/>
    <n v="0"/>
    <n v="0"/>
    <n v="0"/>
    <n v="0"/>
    <n v="0"/>
    <n v="3069.61"/>
  </r>
  <r>
    <n v="1"/>
    <d v="2020-05-01T00:00:00"/>
    <d v="2021-06-01T00:00:00"/>
    <n v="200254"/>
    <x v="6"/>
    <n v="552529.74"/>
    <n v="552529.74"/>
    <n v="6.6666699999999995E-2"/>
    <n v="3069.61"/>
    <n v="-40228.800000000003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52529.74"/>
    <n v="0"/>
    <n v="0"/>
    <n v="0"/>
    <n v="0"/>
    <n v="0"/>
    <n v="0"/>
    <n v="0"/>
    <n v="3069.61"/>
  </r>
  <r>
    <n v="1"/>
    <d v="2020-05-01T00:00:00"/>
    <d v="2021-06-01T00:00:00"/>
    <n v="200254"/>
    <x v="7"/>
    <n v="552529.74"/>
    <n v="552529.74"/>
    <n v="6.6666699999999995E-2"/>
    <n v="3069.61"/>
    <n v="-60076.66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-22917.47"/>
    <x v="3"/>
    <n v="0"/>
    <n v="0"/>
    <n v="0"/>
    <n v="552529.74"/>
    <n v="0"/>
    <n v="0"/>
    <n v="0"/>
    <n v="0"/>
    <n v="0"/>
    <n v="0"/>
    <n v="0"/>
    <n v="3069.61"/>
  </r>
  <r>
    <n v="1"/>
    <d v="2020-05-01T00:00:00"/>
    <d v="2021-06-01T00:00:00"/>
    <n v="200254"/>
    <x v="8"/>
    <n v="529612.27"/>
    <n v="529612.27"/>
    <n v="6.6666699999999995E-2"/>
    <n v="2942.29"/>
    <n v="-57134.37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</r>
  <r>
    <n v="1"/>
    <d v="2020-05-01T00:00:00"/>
    <d v="2021-06-01T00:00:00"/>
    <n v="200254"/>
    <x v="9"/>
    <n v="529612.27"/>
    <n v="529612.27"/>
    <n v="6.6666699999999995E-2"/>
    <n v="2942.29"/>
    <n v="-54192.08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</r>
  <r>
    <n v="1"/>
    <d v="2020-05-01T00:00:00"/>
    <d v="2021-06-01T00:00:00"/>
    <n v="200254"/>
    <x v="10"/>
    <n v="529612.27"/>
    <n v="529612.27"/>
    <n v="6.6666699999999995E-2"/>
    <n v="2942.29"/>
    <n v="-51249.79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</r>
  <r>
    <n v="1"/>
    <d v="2020-05-01T00:00:00"/>
    <d v="2021-06-01T00:00:00"/>
    <n v="200254"/>
    <x v="11"/>
    <n v="529612.27"/>
    <n v="529612.27"/>
    <n v="6.6666699999999995E-2"/>
    <n v="2942.29"/>
    <n v="-48307.5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</r>
  <r>
    <n v="1"/>
    <d v="2020-05-01T00:00:00"/>
    <d v="2021-06-01T00:00:00"/>
    <n v="200254"/>
    <x v="12"/>
    <n v="529612.27"/>
    <n v="529612.27"/>
    <n v="6.6666699999999995E-2"/>
    <n v="2942.29"/>
    <n v="-45365.21"/>
    <n v="0"/>
    <n v="0"/>
    <n v="0"/>
    <n v="0"/>
    <n v="0"/>
    <n v="0"/>
    <n v="0"/>
    <n v="0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</r>
  <r>
    <n v="1"/>
    <d v="2020-05-01T00:00:00"/>
    <d v="2021-06-01T00:00:00"/>
    <n v="200254"/>
    <x v="13"/>
    <n v="529612.27"/>
    <n v="529612.27"/>
    <n v="6.6666699999999995E-2"/>
    <n v="2942.29"/>
    <n v="-9969.06"/>
    <n v="0"/>
    <n v="0"/>
    <n v="0"/>
    <n v="0"/>
    <n v="0"/>
    <n v="0"/>
    <n v="0"/>
    <n v="32453.86"/>
    <n v="0"/>
    <n v="0"/>
    <n v="0"/>
    <s v="FN-3940-Tools/Shop Eq-FNCF"/>
    <x v="35"/>
    <n v="16"/>
    <s v="Nat Gas General Plant"/>
    <s v="394-Tools, Shop &amp; Garage Equip"/>
    <n v="0"/>
    <n v="0"/>
    <x v="3"/>
    <n v="0"/>
    <n v="0"/>
    <n v="0"/>
    <n v="529612.27"/>
    <n v="0"/>
    <n v="0"/>
    <n v="0"/>
    <n v="0"/>
    <n v="0"/>
    <n v="0"/>
    <n v="0"/>
    <n v="2942.29"/>
  </r>
  <r>
    <n v="1"/>
    <d v="2020-05-01T00:00:00"/>
    <d v="2021-06-01T00:00:00"/>
    <n v="200300"/>
    <x v="0"/>
    <n v="140848.72"/>
    <n v="140848.72"/>
    <n v="6.6666699999999995E-2"/>
    <n v="782.49"/>
    <n v="54031.68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0848.72"/>
    <n v="0"/>
    <n v="0"/>
    <n v="0"/>
    <n v="0"/>
    <n v="0"/>
    <n v="0"/>
    <n v="0"/>
    <n v="782.49"/>
  </r>
  <r>
    <n v="1"/>
    <d v="2020-05-01T00:00:00"/>
    <d v="2021-06-01T00:00:00"/>
    <n v="200300"/>
    <x v="1"/>
    <n v="140848.72"/>
    <n v="140848.72"/>
    <n v="6.6666699999999995E-2"/>
    <n v="782.49"/>
    <n v="54814.17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0848.72"/>
    <n v="0"/>
    <n v="0"/>
    <n v="0"/>
    <n v="0"/>
    <n v="0"/>
    <n v="0"/>
    <n v="0"/>
    <n v="782.49"/>
  </r>
  <r>
    <n v="1"/>
    <d v="2020-05-01T00:00:00"/>
    <d v="2021-06-01T00:00:00"/>
    <n v="200300"/>
    <x v="2"/>
    <n v="140848.72"/>
    <n v="140848.72"/>
    <n v="6.6666699999999995E-2"/>
    <n v="782.49"/>
    <n v="55596.66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0848.72"/>
    <n v="0"/>
    <n v="0"/>
    <n v="0"/>
    <n v="0"/>
    <n v="0"/>
    <n v="0"/>
    <n v="0"/>
    <n v="782.49"/>
  </r>
  <r>
    <n v="1"/>
    <d v="2020-05-01T00:00:00"/>
    <d v="2021-06-01T00:00:00"/>
    <n v="200300"/>
    <x v="3"/>
    <n v="140848.72"/>
    <n v="140848.72"/>
    <n v="6.6666699999999995E-2"/>
    <n v="782.49"/>
    <n v="56379.15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0848.72"/>
    <n v="0"/>
    <n v="0"/>
    <n v="0"/>
    <n v="0"/>
    <n v="0"/>
    <n v="0"/>
    <n v="0"/>
    <n v="782.49"/>
  </r>
  <r>
    <n v="1"/>
    <d v="2020-05-01T00:00:00"/>
    <d v="2021-06-01T00:00:00"/>
    <n v="200300"/>
    <x v="4"/>
    <n v="143073.14000000001"/>
    <n v="143073.14000000001"/>
    <n v="6.6666699999999995E-2"/>
    <n v="794.85"/>
    <n v="57174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43073.14000000001"/>
    <n v="0"/>
    <n v="0"/>
    <n v="0"/>
    <n v="0"/>
    <n v="0"/>
    <n v="0"/>
    <n v="0"/>
    <n v="794.85"/>
  </r>
  <r>
    <n v="1"/>
    <d v="2020-05-01T00:00:00"/>
    <d v="2021-06-01T00:00:00"/>
    <n v="200300"/>
    <x v="5"/>
    <n v="173519.77"/>
    <n v="173519.77"/>
    <n v="6.6666699999999995E-2"/>
    <n v="964"/>
    <n v="58138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73519.77"/>
    <n v="0"/>
    <n v="0"/>
    <n v="0"/>
    <n v="0"/>
    <n v="0"/>
    <n v="0"/>
    <n v="0"/>
    <n v="964"/>
  </r>
  <r>
    <n v="1"/>
    <d v="2020-05-01T00:00:00"/>
    <d v="2021-06-01T00:00:00"/>
    <n v="200300"/>
    <x v="6"/>
    <n v="175823.98"/>
    <n v="175823.98"/>
    <n v="6.6666699999999995E-2"/>
    <n v="976.8"/>
    <n v="59114.8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75823.98"/>
    <n v="0"/>
    <n v="0"/>
    <n v="0"/>
    <n v="0"/>
    <n v="0"/>
    <n v="0"/>
    <n v="0"/>
    <n v="976.80000000000007"/>
  </r>
  <r>
    <n v="1"/>
    <d v="2020-05-01T00:00:00"/>
    <d v="2021-06-01T00:00:00"/>
    <n v="200300"/>
    <x v="7"/>
    <n v="175823.98"/>
    <n v="175823.98"/>
    <n v="6.6666699999999995E-2"/>
    <n v="976.8"/>
    <n v="60091.6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75823.98"/>
    <n v="0"/>
    <n v="0"/>
    <n v="0"/>
    <n v="0"/>
    <n v="0"/>
    <n v="0"/>
    <n v="0"/>
    <n v="976.80000000000007"/>
  </r>
  <r>
    <n v="1"/>
    <d v="2020-05-01T00:00:00"/>
    <d v="2021-06-01T00:00:00"/>
    <n v="200300"/>
    <x v="8"/>
    <n v="190606.58"/>
    <n v="190606.58"/>
    <n v="6.6666699999999995E-2"/>
    <n v="1058.93"/>
    <n v="61150.53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</r>
  <r>
    <n v="1"/>
    <d v="2020-05-01T00:00:00"/>
    <d v="2021-06-01T00:00:00"/>
    <n v="200300"/>
    <x v="9"/>
    <n v="190606.58"/>
    <n v="190606.58"/>
    <n v="6.6666699999999995E-2"/>
    <n v="1058.93"/>
    <n v="62209.46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</r>
  <r>
    <n v="1"/>
    <d v="2020-05-01T00:00:00"/>
    <d v="2021-06-01T00:00:00"/>
    <n v="200300"/>
    <x v="10"/>
    <n v="190606.58"/>
    <n v="190606.58"/>
    <n v="6.6666699999999995E-2"/>
    <n v="1058.93"/>
    <n v="63268.39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</r>
  <r>
    <n v="1"/>
    <d v="2020-05-01T00:00:00"/>
    <d v="2021-06-01T00:00:00"/>
    <n v="200300"/>
    <x v="11"/>
    <n v="190606.58"/>
    <n v="190606.58"/>
    <n v="6.6666699999999995E-2"/>
    <n v="1058.93"/>
    <n v="64327.32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</r>
  <r>
    <n v="1"/>
    <d v="2020-05-01T00:00:00"/>
    <d v="2021-06-01T00:00:00"/>
    <n v="200300"/>
    <x v="12"/>
    <n v="190606.58"/>
    <n v="190606.58"/>
    <n v="6.6666699999999995E-2"/>
    <n v="1058.93"/>
    <n v="65386.25"/>
    <n v="0"/>
    <n v="0"/>
    <n v="0"/>
    <n v="0"/>
    <n v="0"/>
    <n v="0"/>
    <n v="0"/>
    <n v="0"/>
    <n v="0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</r>
  <r>
    <n v="1"/>
    <d v="2020-05-01T00:00:00"/>
    <d v="2021-06-01T00:00:00"/>
    <n v="200300"/>
    <x v="13"/>
    <n v="190606.58"/>
    <n v="190606.58"/>
    <n v="6.6666699999999995E-2"/>
    <n v="1058.93"/>
    <n v="66155.97"/>
    <n v="0"/>
    <n v="0"/>
    <n v="0"/>
    <n v="0"/>
    <n v="0"/>
    <n v="0"/>
    <n v="0"/>
    <n v="0"/>
    <n v="-289.20999999999998"/>
    <n v="0"/>
    <n v="0"/>
    <s v="FN-3940-Tools/Shop Eq-FNFB"/>
    <x v="35"/>
    <n v="16"/>
    <s v="Nat Gas General Plant"/>
    <s v="394-Tools, Shop &amp; Garage Equip"/>
    <n v="0"/>
    <n v="0"/>
    <x v="3"/>
    <n v="0"/>
    <n v="0"/>
    <n v="0"/>
    <n v="190606.58"/>
    <n v="0"/>
    <n v="0"/>
    <n v="0"/>
    <n v="0"/>
    <n v="0"/>
    <n v="0"/>
    <n v="0"/>
    <n v="1058.93"/>
  </r>
  <r>
    <n v="1"/>
    <d v="2020-05-01T00:00:00"/>
    <d v="2021-06-01T00:00:00"/>
    <n v="200346"/>
    <x v="0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1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2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3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4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5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6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7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8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9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10"/>
    <n v="0"/>
    <n v="0"/>
    <n v="6.6666699999999995E-2"/>
    <n v="0"/>
    <n v="386955.16"/>
    <n v="0"/>
    <n v="0"/>
    <n v="0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6"/>
    <x v="11"/>
    <n v="5468.52"/>
    <n v="5468.52"/>
    <n v="6.6666699999999995E-2"/>
    <n v="30.38"/>
    <n v="386985.54"/>
    <n v="30.38"/>
    <n v="0"/>
    <n v="-30.38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5468.52"/>
    <n v="0"/>
    <n v="0"/>
    <n v="0"/>
    <n v="0"/>
    <n v="0"/>
    <n v="0"/>
    <n v="0"/>
    <n v="30.38"/>
  </r>
  <r>
    <n v="1"/>
    <d v="2020-05-01T00:00:00"/>
    <d v="2021-06-01T00:00:00"/>
    <n v="200346"/>
    <x v="12"/>
    <n v="5468.52"/>
    <n v="5468.52"/>
    <n v="6.6666699999999995E-2"/>
    <n v="30.38"/>
    <n v="387015.92"/>
    <n v="30.38"/>
    <n v="0"/>
    <n v="-30.38"/>
    <n v="0"/>
    <n v="0"/>
    <n v="0"/>
    <n v="0"/>
    <n v="0"/>
    <n v="0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5468.52"/>
    <n v="0"/>
    <n v="0"/>
    <n v="0"/>
    <n v="0"/>
    <n v="0"/>
    <n v="0"/>
    <n v="0"/>
    <n v="30.38"/>
  </r>
  <r>
    <n v="1"/>
    <d v="2020-05-01T00:00:00"/>
    <d v="2021-06-01T00:00:00"/>
    <n v="200346"/>
    <x v="13"/>
    <n v="5468.52"/>
    <n v="5468.52"/>
    <n v="6.6666699999999995E-2"/>
    <n v="30.38"/>
    <n v="354881.65"/>
    <n v="30.38"/>
    <n v="0"/>
    <n v="-30.38"/>
    <n v="0"/>
    <n v="0"/>
    <n v="0"/>
    <n v="0"/>
    <n v="0"/>
    <n v="-32164.65"/>
    <n v="0"/>
    <n v="0"/>
    <s v="FN-3940-Tools/Shop Eq-FNSF"/>
    <x v="35"/>
    <n v="16"/>
    <s v="Nat Gas General Plant"/>
    <s v="394-Tools, Shop &amp; Garage Equip"/>
    <n v="0"/>
    <n v="0"/>
    <x v="3"/>
    <n v="0"/>
    <n v="0"/>
    <n v="0"/>
    <n v="5468.52"/>
    <n v="0"/>
    <n v="0"/>
    <n v="0"/>
    <n v="0"/>
    <n v="0"/>
    <n v="0"/>
    <n v="0"/>
    <n v="30.38"/>
  </r>
  <r>
    <n v="1"/>
    <d v="2020-05-01T00:00:00"/>
    <d v="2021-06-01T00:00:00"/>
    <n v="183"/>
    <x v="0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2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3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4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5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6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7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8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9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0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1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2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3"/>
    <x v="13"/>
    <n v="0"/>
    <n v="0"/>
    <n v="0"/>
    <n v="0"/>
    <n v="0"/>
    <n v="0"/>
    <n v="0"/>
    <n v="0"/>
    <n v="0"/>
    <n v="0"/>
    <n v="0"/>
    <n v="0"/>
    <n v="0"/>
    <n v="0"/>
    <n v="0"/>
    <n v="0"/>
    <s v="FN-3950-Lab Equip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0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2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3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4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5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6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7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8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9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0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1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2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5"/>
    <x v="13"/>
    <n v="0"/>
    <n v="0"/>
    <n v="0"/>
    <n v="0"/>
    <n v="0"/>
    <n v="0"/>
    <n v="0"/>
    <n v="0"/>
    <n v="0"/>
    <n v="0"/>
    <n v="0"/>
    <n v="0"/>
    <n v="0"/>
    <n v="0"/>
    <n v="0"/>
    <n v="0"/>
    <s v="FN-3950-Lab Equip-FNC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0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2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3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4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5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6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7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8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9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0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1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2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1"/>
    <x v="13"/>
    <n v="0"/>
    <n v="0"/>
    <n v="0"/>
    <n v="0"/>
    <n v="0"/>
    <n v="0"/>
    <n v="0"/>
    <n v="0"/>
    <n v="0"/>
    <n v="0"/>
    <n v="0"/>
    <n v="0"/>
    <n v="0"/>
    <n v="0"/>
    <n v="0"/>
    <n v="0"/>
    <s v="FN-3950-Lab Equip-FNFB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0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2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3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4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5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6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7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8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9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0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1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2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7"/>
    <x v="13"/>
    <n v="0"/>
    <n v="0"/>
    <n v="0"/>
    <n v="0"/>
    <n v="0"/>
    <n v="0"/>
    <n v="0"/>
    <n v="0"/>
    <n v="0"/>
    <n v="0"/>
    <n v="0"/>
    <n v="0"/>
    <n v="0"/>
    <n v="0"/>
    <n v="0"/>
    <n v="0"/>
    <s v="FN-3950-Lab Equip-FNSF"/>
    <x v="50"/>
    <n v="16"/>
    <s v="Nat Gas General Plant"/>
    <s v="395-Laboratory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0"/>
    <n v="0"/>
    <n v="0"/>
    <n v="0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"/>
    <n v="0"/>
    <n v="0"/>
    <n v="0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2"/>
    <n v="0"/>
    <n v="0"/>
    <n v="0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3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4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5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6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7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8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9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0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1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2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4"/>
    <x v="13"/>
    <n v="0"/>
    <n v="0"/>
    <n v="5.0999999999999997E-2"/>
    <n v="0"/>
    <n v="0"/>
    <n v="0"/>
    <n v="0"/>
    <n v="0"/>
    <n v="0"/>
    <n v="0"/>
    <n v="0"/>
    <n v="0"/>
    <n v="0"/>
    <n v="0"/>
    <n v="0"/>
    <n v="0"/>
    <s v="FN-3960-Pwr Op Equip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6"/>
    <x v="0"/>
    <n v="883745.55"/>
    <n v="883745.55"/>
    <n v="5.0999999999999997E-2"/>
    <n v="3755.92"/>
    <n v="185895.38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</r>
  <r>
    <n v="1"/>
    <d v="2020-05-01T00:00:00"/>
    <d v="2021-06-01T00:00:00"/>
    <n v="200256"/>
    <x v="1"/>
    <n v="883745.55"/>
    <n v="883745.55"/>
    <n v="5.0999999999999997E-2"/>
    <n v="3755.92"/>
    <n v="189651.3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</r>
  <r>
    <n v="1"/>
    <d v="2020-05-01T00:00:00"/>
    <d v="2021-06-01T00:00:00"/>
    <n v="200256"/>
    <x v="2"/>
    <n v="883745.55"/>
    <n v="883745.55"/>
    <n v="5.0999999999999997E-2"/>
    <n v="3755.92"/>
    <n v="193407.22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</r>
  <r>
    <n v="1"/>
    <d v="2020-05-01T00:00:00"/>
    <d v="2021-06-01T00:00:00"/>
    <n v="200256"/>
    <x v="3"/>
    <n v="883745.55"/>
    <n v="883745.55"/>
    <n v="5.0999999999999997E-2"/>
    <n v="3755.92"/>
    <n v="197163.14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</r>
  <r>
    <n v="1"/>
    <d v="2020-05-01T00:00:00"/>
    <d v="2021-06-01T00:00:00"/>
    <n v="200256"/>
    <x v="4"/>
    <n v="883745.55"/>
    <n v="883745.55"/>
    <n v="5.0999999999999997E-2"/>
    <n v="3755.92"/>
    <n v="200919.06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</r>
  <r>
    <n v="1"/>
    <d v="2020-05-01T00:00:00"/>
    <d v="2021-06-01T00:00:00"/>
    <n v="200256"/>
    <x v="5"/>
    <n v="883745.55"/>
    <n v="883745.55"/>
    <n v="5.0999999999999997E-2"/>
    <n v="3755.92"/>
    <n v="204674.98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</r>
  <r>
    <n v="1"/>
    <d v="2020-05-01T00:00:00"/>
    <d v="2021-06-01T00:00:00"/>
    <n v="200256"/>
    <x v="6"/>
    <n v="883745.55"/>
    <n v="883745.55"/>
    <n v="5.0999999999999997E-2"/>
    <n v="3755.92"/>
    <n v="208430.9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83745.55"/>
    <n v="0"/>
    <n v="0"/>
    <n v="0"/>
    <n v="0"/>
    <n v="0"/>
    <n v="0"/>
    <n v="0"/>
    <n v="3755.92"/>
  </r>
  <r>
    <n v="1"/>
    <d v="2020-05-01T00:00:00"/>
    <d v="2021-06-01T00:00:00"/>
    <n v="200256"/>
    <x v="7"/>
    <n v="883745.55"/>
    <n v="883745.55"/>
    <n v="5.0999999999999997E-2"/>
    <n v="3755.92"/>
    <n v="190654.24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-21532.58"/>
    <x v="3"/>
    <n v="0"/>
    <n v="0"/>
    <n v="0"/>
    <n v="883745.55"/>
    <n v="0"/>
    <n v="0"/>
    <n v="0"/>
    <n v="0"/>
    <n v="0"/>
    <n v="0"/>
    <n v="0"/>
    <n v="3755.92"/>
  </r>
  <r>
    <n v="1"/>
    <d v="2020-05-01T00:00:00"/>
    <d v="2021-06-01T00:00:00"/>
    <n v="200256"/>
    <x v="8"/>
    <n v="862212.97"/>
    <n v="862212.97"/>
    <n v="5.0999999999999997E-2"/>
    <n v="3664.41"/>
    <n v="194318.65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</r>
  <r>
    <n v="1"/>
    <d v="2020-05-01T00:00:00"/>
    <d v="2021-06-01T00:00:00"/>
    <n v="200256"/>
    <x v="9"/>
    <n v="862212.97"/>
    <n v="862212.97"/>
    <n v="5.0999999999999997E-2"/>
    <n v="3664.41"/>
    <n v="197983.06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</r>
  <r>
    <n v="1"/>
    <d v="2020-05-01T00:00:00"/>
    <d v="2021-06-01T00:00:00"/>
    <n v="200256"/>
    <x v="10"/>
    <n v="862212.97"/>
    <n v="862212.97"/>
    <n v="5.0999999999999997E-2"/>
    <n v="3664.41"/>
    <n v="201647.47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</r>
  <r>
    <n v="1"/>
    <d v="2020-05-01T00:00:00"/>
    <d v="2021-06-01T00:00:00"/>
    <n v="200256"/>
    <x v="11"/>
    <n v="862212.97"/>
    <n v="862212.97"/>
    <n v="5.0999999999999997E-2"/>
    <n v="3664.41"/>
    <n v="205311.88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</r>
  <r>
    <n v="1"/>
    <d v="2020-05-01T00:00:00"/>
    <d v="2021-06-01T00:00:00"/>
    <n v="200256"/>
    <x v="12"/>
    <n v="862212.97"/>
    <n v="862212.97"/>
    <n v="5.0999999999999997E-2"/>
    <n v="3664.41"/>
    <n v="208976.29"/>
    <n v="0"/>
    <n v="0"/>
    <n v="0"/>
    <n v="0"/>
    <n v="0"/>
    <n v="0"/>
    <n v="0"/>
    <n v="0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</r>
  <r>
    <n v="1"/>
    <d v="2020-05-01T00:00:00"/>
    <d v="2021-06-01T00:00:00"/>
    <n v="200256"/>
    <x v="13"/>
    <n v="862212.97"/>
    <n v="862212.97"/>
    <n v="5.0999999999999997E-2"/>
    <n v="3664.41"/>
    <n v="95233.09"/>
    <n v="0"/>
    <n v="0"/>
    <n v="0"/>
    <n v="0"/>
    <n v="0"/>
    <n v="0"/>
    <n v="0"/>
    <n v="-117407.61"/>
    <n v="0"/>
    <n v="0"/>
    <n v="0"/>
    <s v="FN-3960-Pwr Op Equip-FNCF"/>
    <x v="36"/>
    <n v="16"/>
    <s v="Nat Gas General Plant"/>
    <s v="396-Power Operated Equipment"/>
    <n v="0"/>
    <n v="0"/>
    <x v="3"/>
    <n v="0"/>
    <n v="0"/>
    <n v="0"/>
    <n v="862212.97"/>
    <n v="0"/>
    <n v="0"/>
    <n v="0"/>
    <n v="0"/>
    <n v="0"/>
    <n v="0"/>
    <n v="0"/>
    <n v="3664.41"/>
  </r>
  <r>
    <n v="1"/>
    <d v="2020-05-01T00:00:00"/>
    <d v="2021-06-01T00:00:00"/>
    <n v="200302"/>
    <x v="0"/>
    <n v="95136.76"/>
    <n v="95136.76"/>
    <n v="5.0999999999999997E-2"/>
    <n v="404.33"/>
    <n v="10000.33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1"/>
    <n v="95136.76"/>
    <n v="95136.76"/>
    <n v="5.0999999999999997E-2"/>
    <n v="404.33"/>
    <n v="10404.66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2"/>
    <n v="95136.76"/>
    <n v="95136.76"/>
    <n v="5.0999999999999997E-2"/>
    <n v="404.33"/>
    <n v="10808.99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3"/>
    <n v="95136.76"/>
    <n v="95136.76"/>
    <n v="5.0999999999999997E-2"/>
    <n v="404.33"/>
    <n v="11213.32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4"/>
    <n v="95136.76"/>
    <n v="95136.76"/>
    <n v="5.0999999999999997E-2"/>
    <n v="404.33"/>
    <n v="11617.65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5"/>
    <n v="95136.76"/>
    <n v="95136.76"/>
    <n v="5.0999999999999997E-2"/>
    <n v="404.33"/>
    <n v="12021.98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6"/>
    <n v="95136.76"/>
    <n v="95136.76"/>
    <n v="5.0999999999999997E-2"/>
    <n v="404.33"/>
    <n v="12426.31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7"/>
    <n v="95136.76"/>
    <n v="95136.76"/>
    <n v="5.0999999999999997E-2"/>
    <n v="404.33"/>
    <n v="12830.64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8"/>
    <n v="95136.76"/>
    <n v="95136.76"/>
    <n v="5.0999999999999997E-2"/>
    <n v="404.33"/>
    <n v="13234.97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9"/>
    <n v="95136.76"/>
    <n v="95136.76"/>
    <n v="5.0999999999999997E-2"/>
    <n v="404.33"/>
    <n v="13639.3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10"/>
    <n v="95136.76"/>
    <n v="95136.76"/>
    <n v="5.0999999999999997E-2"/>
    <n v="404.33"/>
    <n v="14043.63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11"/>
    <n v="95136.76"/>
    <n v="95136.76"/>
    <n v="5.0999999999999997E-2"/>
    <n v="404.33"/>
    <n v="14447.96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12"/>
    <n v="95136.76"/>
    <n v="95136.76"/>
    <n v="5.0999999999999997E-2"/>
    <n v="404.33"/>
    <n v="14852.29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02"/>
    <x v="13"/>
    <n v="95136.76"/>
    <n v="95136.76"/>
    <n v="5.0999999999999997E-2"/>
    <n v="404.33"/>
    <n v="15256.62"/>
    <n v="0"/>
    <n v="0"/>
    <n v="0"/>
    <n v="0"/>
    <n v="0"/>
    <n v="0"/>
    <n v="0"/>
    <n v="0"/>
    <n v="0"/>
    <n v="0"/>
    <n v="0"/>
    <s v="FN-3960-Pwr Op Equip-FNFB"/>
    <x v="36"/>
    <n v="16"/>
    <s v="Nat Gas General Plant"/>
    <s v="396-Power Operated Equipment"/>
    <n v="0"/>
    <n v="0"/>
    <x v="3"/>
    <n v="0"/>
    <n v="0"/>
    <n v="0"/>
    <n v="95136.76"/>
    <n v="0"/>
    <n v="0"/>
    <n v="0"/>
    <n v="0"/>
    <n v="0"/>
    <n v="0"/>
    <n v="0"/>
    <n v="404.33"/>
  </r>
  <r>
    <n v="1"/>
    <d v="2020-05-01T00:00:00"/>
    <d v="2021-06-01T00:00:00"/>
    <n v="200348"/>
    <x v="0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2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3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4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5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6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7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8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9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0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1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2"/>
    <n v="0"/>
    <n v="0"/>
    <n v="5.0999999999999997E-2"/>
    <n v="0"/>
    <n v="194603.35"/>
    <n v="0"/>
    <n v="0"/>
    <n v="0"/>
    <n v="0"/>
    <n v="0"/>
    <n v="0"/>
    <n v="0"/>
    <n v="0"/>
    <n v="0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8"/>
    <x v="13"/>
    <n v="0"/>
    <n v="0"/>
    <n v="5.0999999999999997E-2"/>
    <n v="0"/>
    <n v="312010.96000000002"/>
    <n v="0"/>
    <n v="0"/>
    <n v="0"/>
    <n v="0"/>
    <n v="0"/>
    <n v="0"/>
    <n v="0"/>
    <n v="0"/>
    <n v="117407.61"/>
    <n v="0"/>
    <n v="0"/>
    <s v="FN-3960-Pwr Op Equip-FNSF"/>
    <x v="36"/>
    <n v="16"/>
    <s v="Nat Gas General Plant"/>
    <s v="396-Power Operated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0"/>
    <n v="0"/>
    <n v="0"/>
    <n v="0"/>
    <n v="0"/>
    <n v="0"/>
    <n v="0"/>
    <n v="0"/>
    <n v="0"/>
    <n v="0"/>
    <n v="0"/>
    <n v="0"/>
    <n v="0"/>
    <n v="0"/>
    <n v="0"/>
    <n v="0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1"/>
    <n v="0"/>
    <n v="0"/>
    <n v="0"/>
    <n v="0"/>
    <n v="0"/>
    <n v="0"/>
    <n v="0"/>
    <n v="0"/>
    <n v="0"/>
    <n v="0"/>
    <n v="0"/>
    <n v="0"/>
    <n v="0"/>
    <n v="0"/>
    <n v="0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2"/>
    <n v="0"/>
    <n v="0"/>
    <n v="0"/>
    <n v="0"/>
    <n v="0"/>
    <n v="0"/>
    <n v="0"/>
    <n v="0"/>
    <n v="0"/>
    <n v="0"/>
    <n v="0"/>
    <n v="0"/>
    <n v="0"/>
    <n v="0"/>
    <n v="0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3"/>
    <n v="0"/>
    <n v="0"/>
    <n v="7.6923080000000005E-2"/>
    <n v="0"/>
    <n v="0"/>
    <n v="0"/>
    <n v="0"/>
    <n v="0"/>
    <n v="0"/>
    <n v="0"/>
    <n v="0"/>
    <n v="0"/>
    <n v="0"/>
    <n v="0"/>
    <n v="0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4"/>
    <n v="0"/>
    <n v="0"/>
    <n v="7.6923080000000005E-2"/>
    <n v="0"/>
    <n v="3093.99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5"/>
    <n v="0"/>
    <n v="0"/>
    <n v="7.6923080000000005E-2"/>
    <n v="0"/>
    <n v="6187.98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6"/>
    <n v="0"/>
    <n v="0"/>
    <n v="7.6923080000000005E-2"/>
    <n v="0"/>
    <n v="9281.9699999999993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7"/>
    <n v="0"/>
    <n v="0"/>
    <n v="7.6923080000000005E-2"/>
    <n v="0"/>
    <n v="12375.96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8"/>
    <n v="0"/>
    <n v="0"/>
    <n v="7.6923080000000005E-2"/>
    <n v="0"/>
    <n v="15469.95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9"/>
    <n v="0"/>
    <n v="0"/>
    <n v="7.6923080000000005E-2"/>
    <n v="0"/>
    <n v="18563.939999999999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10"/>
    <n v="0"/>
    <n v="0"/>
    <n v="7.6923080000000005E-2"/>
    <n v="0"/>
    <n v="21657.93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11"/>
    <n v="0"/>
    <n v="0"/>
    <n v="7.6923080000000005E-2"/>
    <n v="0"/>
    <n v="24751.919999999998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12"/>
    <n v="0"/>
    <n v="0"/>
    <n v="7.6923080000000005E-2"/>
    <n v="0"/>
    <n v="27845.91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5"/>
    <x v="13"/>
    <n v="0"/>
    <n v="0"/>
    <n v="7.6923080000000005E-2"/>
    <n v="0"/>
    <n v="30939.9"/>
    <n v="0"/>
    <n v="0"/>
    <n v="0"/>
    <n v="0"/>
    <n v="0"/>
    <n v="0"/>
    <n v="0"/>
    <n v="0"/>
    <n v="0"/>
    <n v="3093.99"/>
    <n v="0"/>
    <s v="FN-3970-Comm Eq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7"/>
    <x v="0"/>
    <n v="998409.47"/>
    <n v="998409.47"/>
    <n v="7.6923080000000005E-2"/>
    <n v="6400.06"/>
    <n v="-1815.95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998409.47"/>
    <n v="0"/>
    <n v="0"/>
    <n v="0"/>
    <n v="0"/>
    <n v="0"/>
    <n v="0"/>
    <n v="0"/>
    <n v="6400.06"/>
  </r>
  <r>
    <n v="1"/>
    <d v="2020-05-01T00:00:00"/>
    <d v="2021-06-01T00:00:00"/>
    <n v="200257"/>
    <x v="1"/>
    <n v="998409.47"/>
    <n v="998409.47"/>
    <n v="7.6923080000000005E-2"/>
    <n v="6400.06"/>
    <n v="4584.1099999999997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998409.47"/>
    <n v="0"/>
    <n v="0"/>
    <n v="0"/>
    <n v="0"/>
    <n v="0"/>
    <n v="0"/>
    <n v="0"/>
    <n v="6400.06"/>
  </r>
  <r>
    <n v="1"/>
    <d v="2020-05-01T00:00:00"/>
    <d v="2021-06-01T00:00:00"/>
    <n v="200257"/>
    <x v="2"/>
    <n v="998409.47"/>
    <n v="998409.47"/>
    <n v="7.6923080000000005E-2"/>
    <n v="6400.06"/>
    <n v="9720.09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-1264.08"/>
    <x v="3"/>
    <n v="0"/>
    <n v="0"/>
    <n v="0"/>
    <n v="998409.47"/>
    <n v="0"/>
    <n v="0"/>
    <n v="0"/>
    <n v="0"/>
    <n v="0"/>
    <n v="0"/>
    <n v="0"/>
    <n v="6400.06"/>
  </r>
  <r>
    <n v="1"/>
    <d v="2020-05-01T00:00:00"/>
    <d v="2021-06-01T00:00:00"/>
    <n v="200257"/>
    <x v="3"/>
    <n v="997145.39"/>
    <n v="997145.39"/>
    <n v="7.6923080000000005E-2"/>
    <n v="6391.96"/>
    <n v="16112.05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997145.39"/>
    <n v="0"/>
    <n v="0"/>
    <n v="0"/>
    <n v="0"/>
    <n v="0"/>
    <n v="0"/>
    <n v="0"/>
    <n v="6391.96"/>
  </r>
  <r>
    <n v="1"/>
    <d v="2020-05-01T00:00:00"/>
    <d v="2021-06-01T00:00:00"/>
    <n v="200257"/>
    <x v="4"/>
    <n v="1005795.39"/>
    <n v="1005795.39"/>
    <n v="7.6923080000000005E-2"/>
    <n v="6447.41"/>
    <n v="22559.46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5795.39"/>
    <n v="0"/>
    <n v="0"/>
    <n v="0"/>
    <n v="0"/>
    <n v="0"/>
    <n v="0"/>
    <n v="0"/>
    <n v="6447.41"/>
  </r>
  <r>
    <n v="1"/>
    <d v="2020-05-01T00:00:00"/>
    <d v="2021-06-01T00:00:00"/>
    <n v="200257"/>
    <x v="5"/>
    <n v="1005795.39"/>
    <n v="1005795.39"/>
    <n v="7.6923080000000005E-2"/>
    <n v="6447.41"/>
    <n v="29006.87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5795.39"/>
    <n v="0"/>
    <n v="0"/>
    <n v="0"/>
    <n v="0"/>
    <n v="0"/>
    <n v="0"/>
    <n v="0"/>
    <n v="6447.41"/>
  </r>
  <r>
    <n v="1"/>
    <d v="2020-05-01T00:00:00"/>
    <d v="2021-06-01T00:00:00"/>
    <n v="200257"/>
    <x v="6"/>
    <n v="1005795.39"/>
    <n v="1005795.39"/>
    <n v="7.6923080000000005E-2"/>
    <n v="6447.41"/>
    <n v="35454.28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5795.39"/>
    <n v="0"/>
    <n v="0"/>
    <n v="0"/>
    <n v="0"/>
    <n v="0"/>
    <n v="0"/>
    <n v="0"/>
    <n v="6447.41"/>
  </r>
  <r>
    <n v="1"/>
    <d v="2020-05-01T00:00:00"/>
    <d v="2021-06-01T00:00:00"/>
    <n v="200257"/>
    <x v="7"/>
    <n v="1007438.92"/>
    <n v="1007438.92"/>
    <n v="7.6923080000000005E-2"/>
    <n v="6457.94"/>
    <n v="18675.82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-23236.400000000001"/>
    <x v="3"/>
    <n v="0"/>
    <n v="0"/>
    <n v="0"/>
    <n v="1007438.92"/>
    <n v="0"/>
    <n v="0"/>
    <n v="0"/>
    <n v="0"/>
    <n v="0"/>
    <n v="0"/>
    <n v="0"/>
    <n v="6457.9400000000005"/>
  </r>
  <r>
    <n v="1"/>
    <d v="2020-05-01T00:00:00"/>
    <d v="2021-06-01T00:00:00"/>
    <n v="200257"/>
    <x v="8"/>
    <n v="1000187.82"/>
    <n v="1000187.82"/>
    <n v="7.6923080000000005E-2"/>
    <n v="6411.46"/>
    <n v="25087.279999999999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0187.82"/>
    <n v="0"/>
    <n v="0"/>
    <n v="0"/>
    <n v="0"/>
    <n v="0"/>
    <n v="0"/>
    <n v="0"/>
    <n v="6411.46"/>
  </r>
  <r>
    <n v="1"/>
    <d v="2020-05-01T00:00:00"/>
    <d v="2021-06-01T00:00:00"/>
    <n v="200257"/>
    <x v="9"/>
    <n v="1000187.82"/>
    <n v="1000187.82"/>
    <n v="7.6923080000000005E-2"/>
    <n v="6411.46"/>
    <n v="31498.74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0187.82"/>
    <n v="0"/>
    <n v="0"/>
    <n v="0"/>
    <n v="0"/>
    <n v="0"/>
    <n v="0"/>
    <n v="0"/>
    <n v="6411.46"/>
  </r>
  <r>
    <n v="1"/>
    <d v="2020-05-01T00:00:00"/>
    <d v="2021-06-01T00:00:00"/>
    <n v="200257"/>
    <x v="10"/>
    <n v="1000187.82"/>
    <n v="1000187.82"/>
    <n v="7.6923080000000005E-2"/>
    <n v="6411.46"/>
    <n v="37910.199999999997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00187.82"/>
    <n v="0"/>
    <n v="0"/>
    <n v="0"/>
    <n v="0"/>
    <n v="0"/>
    <n v="0"/>
    <n v="0"/>
    <n v="6411.46"/>
  </r>
  <r>
    <n v="1"/>
    <d v="2020-05-01T00:00:00"/>
    <d v="2021-06-01T00:00:00"/>
    <n v="200257"/>
    <x v="11"/>
    <n v="1052883.8899999999"/>
    <n v="1052883.8899999999"/>
    <n v="7.6923080000000005E-2"/>
    <n v="6749.26"/>
    <n v="18084.07"/>
    <n v="0"/>
    <n v="0"/>
    <n v="0"/>
    <n v="0"/>
    <n v="0"/>
    <n v="0"/>
    <n v="0"/>
    <n v="-26575.39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1052883.8899999999"/>
    <n v="0"/>
    <n v="0"/>
    <n v="0"/>
    <n v="0"/>
    <n v="0"/>
    <n v="0"/>
    <n v="0"/>
    <n v="6749.26"/>
  </r>
  <r>
    <n v="1"/>
    <d v="2020-05-01T00:00:00"/>
    <d v="2021-06-01T00:00:00"/>
    <n v="200257"/>
    <x v="12"/>
    <n v="292511.90000000002"/>
    <n v="292511.90000000002"/>
    <n v="7.6923080000000005E-2"/>
    <n v="1875.08"/>
    <n v="19959.150000000001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292511.90000000002"/>
    <n v="0"/>
    <n v="0"/>
    <n v="0"/>
    <n v="0"/>
    <n v="0"/>
    <n v="0"/>
    <n v="0"/>
    <n v="1875.08"/>
  </r>
  <r>
    <n v="1"/>
    <d v="2020-05-01T00:00:00"/>
    <d v="2021-06-01T00:00:00"/>
    <n v="200257"/>
    <x v="13"/>
    <n v="292511.90000000002"/>
    <n v="292511.90000000002"/>
    <n v="7.6923080000000005E-2"/>
    <n v="1875.08"/>
    <n v="21834.23"/>
    <n v="0"/>
    <n v="0"/>
    <n v="0"/>
    <n v="0"/>
    <n v="0"/>
    <n v="0"/>
    <n v="0"/>
    <n v="0"/>
    <n v="0"/>
    <n v="0"/>
    <n v="0"/>
    <s v="FN-3970-Comm Eq-FNCF"/>
    <x v="37"/>
    <n v="16"/>
    <s v="Nat Gas General Plant"/>
    <s v="397-Communication Equipment"/>
    <n v="0"/>
    <n v="0"/>
    <x v="3"/>
    <n v="0"/>
    <n v="0"/>
    <n v="0"/>
    <n v="292511.90000000002"/>
    <n v="0"/>
    <n v="0"/>
    <n v="0"/>
    <n v="0"/>
    <n v="0"/>
    <n v="0"/>
    <n v="0"/>
    <n v="1875.08"/>
  </r>
  <r>
    <n v="1"/>
    <d v="2020-05-01T00:00:00"/>
    <d v="2021-06-01T00:00:00"/>
    <n v="200303"/>
    <x v="0"/>
    <n v="7748.16"/>
    <n v="7748.16"/>
    <n v="7.6923080000000005E-2"/>
    <n v="49.67"/>
    <n v="2405.85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1"/>
    <n v="7748.16"/>
    <n v="7748.16"/>
    <n v="7.6923080000000005E-2"/>
    <n v="49.67"/>
    <n v="2455.52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2"/>
    <n v="7748.16"/>
    <n v="7748.16"/>
    <n v="7.6923080000000005E-2"/>
    <n v="49.67"/>
    <n v="2505.19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3"/>
    <n v="7748.16"/>
    <n v="7748.16"/>
    <n v="7.6923080000000005E-2"/>
    <n v="49.67"/>
    <n v="2554.86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4"/>
    <n v="7748.16"/>
    <n v="7748.16"/>
    <n v="7.6923080000000005E-2"/>
    <n v="49.67"/>
    <n v="2604.5300000000002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5"/>
    <n v="7748.16"/>
    <n v="7748.16"/>
    <n v="7.6923080000000005E-2"/>
    <n v="49.67"/>
    <n v="2654.2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6"/>
    <n v="7748.16"/>
    <n v="7748.16"/>
    <n v="7.6923080000000005E-2"/>
    <n v="49.67"/>
    <n v="2703.87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7"/>
    <n v="7748.16"/>
    <n v="7748.16"/>
    <n v="7.6923080000000005E-2"/>
    <n v="49.67"/>
    <n v="2753.54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8"/>
    <n v="7748.16"/>
    <n v="7748.16"/>
    <n v="7.6923080000000005E-2"/>
    <n v="49.67"/>
    <n v="2803.21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9"/>
    <n v="7748.16"/>
    <n v="7748.16"/>
    <n v="7.6923080000000005E-2"/>
    <n v="49.67"/>
    <n v="2852.88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10"/>
    <n v="7748.16"/>
    <n v="7748.16"/>
    <n v="7.6923080000000005E-2"/>
    <n v="49.67"/>
    <n v="2902.55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11"/>
    <n v="7748.16"/>
    <n v="7748.16"/>
    <n v="7.6923080000000005E-2"/>
    <n v="49.67"/>
    <n v="3070.12"/>
    <n v="0"/>
    <n v="0"/>
    <n v="0"/>
    <n v="0"/>
    <n v="0"/>
    <n v="0"/>
    <n v="0"/>
    <n v="0"/>
    <n v="117.9"/>
    <n v="0"/>
    <n v="0"/>
    <s v="FN-3970-Comm Eq-FNFB"/>
    <x v="37"/>
    <n v="16"/>
    <s v="Nat Gas General Plant"/>
    <s v="397-Communication Equipment"/>
    <n v="0"/>
    <n v="0"/>
    <x v="3"/>
    <n v="0"/>
    <n v="0"/>
    <n v="0"/>
    <n v="7748.16"/>
    <n v="0"/>
    <n v="0"/>
    <n v="0"/>
    <n v="0"/>
    <n v="0"/>
    <n v="0"/>
    <n v="0"/>
    <n v="49.67"/>
  </r>
  <r>
    <n v="1"/>
    <d v="2020-05-01T00:00:00"/>
    <d v="2021-06-01T00:00:00"/>
    <n v="200303"/>
    <x v="12"/>
    <n v="11362.75"/>
    <n v="11362.75"/>
    <n v="7.6923080000000005E-2"/>
    <n v="72.84"/>
    <n v="3142.96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11362.75"/>
    <n v="0"/>
    <n v="0"/>
    <n v="0"/>
    <n v="0"/>
    <n v="0"/>
    <n v="0"/>
    <n v="0"/>
    <n v="72.84"/>
  </r>
  <r>
    <n v="1"/>
    <d v="2020-05-01T00:00:00"/>
    <d v="2021-06-01T00:00:00"/>
    <n v="200303"/>
    <x v="13"/>
    <n v="11362.75"/>
    <n v="11362.75"/>
    <n v="7.6923080000000005E-2"/>
    <n v="72.84"/>
    <n v="3215.8"/>
    <n v="0"/>
    <n v="0"/>
    <n v="0"/>
    <n v="0"/>
    <n v="0"/>
    <n v="0"/>
    <n v="0"/>
    <n v="0"/>
    <n v="0"/>
    <n v="0"/>
    <n v="0"/>
    <s v="FN-3970-Comm Eq-FNFB"/>
    <x v="37"/>
    <n v="16"/>
    <s v="Nat Gas General Plant"/>
    <s v="397-Communication Equipment"/>
    <n v="0"/>
    <n v="0"/>
    <x v="3"/>
    <n v="0"/>
    <n v="0"/>
    <n v="0"/>
    <n v="11362.75"/>
    <n v="0"/>
    <n v="0"/>
    <n v="0"/>
    <n v="0"/>
    <n v="0"/>
    <n v="0"/>
    <n v="0"/>
    <n v="72.84"/>
  </r>
  <r>
    <n v="1"/>
    <d v="2020-05-01T00:00:00"/>
    <d v="2021-06-01T00:00:00"/>
    <n v="200349"/>
    <x v="0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1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2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3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4"/>
    <n v="0"/>
    <n v="0"/>
    <n v="7.6923080000000005E-2"/>
    <n v="0"/>
    <n v="290407.64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49"/>
    <x v="5"/>
    <n v="8215.51"/>
    <n v="8215.51"/>
    <n v="7.6923080000000005E-2"/>
    <n v="52.66"/>
    <n v="290407.64"/>
    <n v="0"/>
    <n v="0"/>
    <n v="-52.66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215.51"/>
    <n v="0"/>
    <n v="0"/>
    <n v="0"/>
    <n v="0"/>
    <n v="0"/>
    <n v="0"/>
    <n v="0"/>
    <n v="0"/>
  </r>
  <r>
    <n v="1"/>
    <d v="2020-05-01T00:00:00"/>
    <d v="2021-06-01T00:00:00"/>
    <n v="200349"/>
    <x v="6"/>
    <n v="8215.51"/>
    <n v="8215.51"/>
    <n v="7.6923080000000005E-2"/>
    <n v="52.66"/>
    <n v="290407.64"/>
    <n v="0"/>
    <n v="0"/>
    <n v="-52.66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215.51"/>
    <n v="0"/>
    <n v="0"/>
    <n v="0"/>
    <n v="0"/>
    <n v="0"/>
    <n v="0"/>
    <n v="0"/>
    <n v="0"/>
  </r>
  <r>
    <n v="1"/>
    <d v="2020-05-01T00:00:00"/>
    <d v="2021-06-01T00:00:00"/>
    <n v="200349"/>
    <x v="7"/>
    <n v="8215.51"/>
    <n v="8215.51"/>
    <n v="7.6923080000000005E-2"/>
    <n v="52.66"/>
    <n v="290407.64"/>
    <n v="0"/>
    <n v="0"/>
    <n v="-52.66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215.51"/>
    <n v="0"/>
    <n v="0"/>
    <n v="0"/>
    <n v="0"/>
    <n v="0"/>
    <n v="0"/>
    <n v="0"/>
    <n v="0"/>
  </r>
  <r>
    <n v="1"/>
    <d v="2020-05-01T00:00:00"/>
    <d v="2021-06-01T00:00:00"/>
    <n v="200349"/>
    <x v="8"/>
    <n v="92026.41"/>
    <n v="92026.41"/>
    <n v="7.6923080000000005E-2"/>
    <n v="589.91"/>
    <n v="290407.64"/>
    <n v="0"/>
    <n v="0"/>
    <n v="-589.91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92026.41"/>
    <n v="0"/>
    <n v="0"/>
    <n v="0"/>
    <n v="0"/>
    <n v="0"/>
    <n v="0"/>
    <n v="0"/>
    <n v="0"/>
  </r>
  <r>
    <n v="1"/>
    <d v="2020-05-01T00:00:00"/>
    <d v="2021-06-01T00:00:00"/>
    <n v="200349"/>
    <x v="9"/>
    <n v="92026.41"/>
    <n v="92026.41"/>
    <n v="7.6923080000000005E-2"/>
    <n v="589.91"/>
    <n v="290407.64"/>
    <n v="0"/>
    <n v="0"/>
    <n v="-589.91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92026.41"/>
    <n v="0"/>
    <n v="0"/>
    <n v="0"/>
    <n v="0"/>
    <n v="0"/>
    <n v="0"/>
    <n v="0"/>
    <n v="0"/>
  </r>
  <r>
    <n v="1"/>
    <d v="2020-05-01T00:00:00"/>
    <d v="2021-06-01T00:00:00"/>
    <n v="200349"/>
    <x v="10"/>
    <n v="92026.41"/>
    <n v="92026.41"/>
    <n v="7.6923080000000005E-2"/>
    <n v="589.91"/>
    <n v="292177.37"/>
    <n v="1769.73"/>
    <n v="0"/>
    <n v="-589.91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92026.41"/>
    <n v="0"/>
    <n v="0"/>
    <n v="0"/>
    <n v="0"/>
    <n v="0"/>
    <n v="0"/>
    <n v="0"/>
    <n v="1769.73"/>
  </r>
  <r>
    <n v="1"/>
    <d v="2020-05-01T00:00:00"/>
    <d v="2021-06-01T00:00:00"/>
    <n v="200349"/>
    <x v="11"/>
    <n v="102478.77"/>
    <n v="102478.77"/>
    <n v="7.6923080000000005E-2"/>
    <n v="656.92"/>
    <n v="318596.33"/>
    <n v="0"/>
    <n v="0"/>
    <n v="0"/>
    <n v="0"/>
    <n v="0"/>
    <n v="0"/>
    <n v="0"/>
    <n v="0"/>
    <n v="26457.49"/>
    <n v="0"/>
    <n v="0"/>
    <s v="FN-3970-Comm Eq-FNSF"/>
    <x v="37"/>
    <n v="16"/>
    <s v="Nat Gas General Plant"/>
    <s v="397-Communication Equipment"/>
    <n v="0"/>
    <n v="-695.45"/>
    <x v="3"/>
    <n v="0"/>
    <n v="0"/>
    <n v="0"/>
    <n v="102478.77"/>
    <n v="0"/>
    <n v="0"/>
    <n v="0"/>
    <n v="0"/>
    <n v="0"/>
    <n v="0"/>
    <n v="0"/>
    <n v="656.92"/>
  </r>
  <r>
    <n v="1"/>
    <d v="2020-05-01T00:00:00"/>
    <d v="2021-06-01T00:00:00"/>
    <n v="200349"/>
    <x v="12"/>
    <n v="858540.72"/>
    <n v="858540.72"/>
    <n v="7.6923080000000005E-2"/>
    <n v="5503.47"/>
    <n v="324099.8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58540.72"/>
    <n v="0"/>
    <n v="0"/>
    <n v="0"/>
    <n v="0"/>
    <n v="0"/>
    <n v="0"/>
    <n v="0"/>
    <n v="5503.47"/>
  </r>
  <r>
    <n v="1"/>
    <d v="2020-05-01T00:00:00"/>
    <d v="2021-06-01T00:00:00"/>
    <n v="200349"/>
    <x v="13"/>
    <n v="858540.72"/>
    <n v="858540.72"/>
    <n v="7.6923080000000005E-2"/>
    <n v="5503.47"/>
    <n v="329603.27"/>
    <n v="0"/>
    <n v="0"/>
    <n v="0"/>
    <n v="0"/>
    <n v="0"/>
    <n v="0"/>
    <n v="0"/>
    <n v="0"/>
    <n v="0"/>
    <n v="0"/>
    <n v="0"/>
    <s v="FN-3970-Comm Eq-FNSF"/>
    <x v="37"/>
    <n v="16"/>
    <s v="Nat Gas General Plant"/>
    <s v="397-Communication Equipment"/>
    <n v="0"/>
    <n v="0"/>
    <x v="3"/>
    <n v="0"/>
    <n v="0"/>
    <n v="0"/>
    <n v="858540.72"/>
    <n v="0"/>
    <n v="0"/>
    <n v="0"/>
    <n v="0"/>
    <n v="0"/>
    <n v="0"/>
    <n v="0"/>
    <n v="5503.47"/>
  </r>
  <r>
    <n v="1"/>
    <d v="2020-05-01T00:00:00"/>
    <d v="2021-06-01T00:00:00"/>
    <n v="186"/>
    <x v="0"/>
    <n v="0"/>
    <n v="0"/>
    <n v="0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"/>
    <n v="0"/>
    <n v="0"/>
    <n v="0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2"/>
    <n v="0"/>
    <n v="0"/>
    <n v="0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4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5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6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7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8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9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0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1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2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6"/>
    <x v="1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0"/>
    <n v="0"/>
    <n v="0"/>
    <n v="0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"/>
    <n v="0"/>
    <n v="0"/>
    <n v="0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2"/>
    <n v="0"/>
    <n v="0"/>
    <n v="0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4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5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6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7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8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9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0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1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2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8"/>
    <x v="1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C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0"/>
    <n v="0"/>
    <n v="0"/>
    <n v="0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"/>
    <n v="0"/>
    <n v="0"/>
    <n v="0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2"/>
    <n v="0"/>
    <n v="0"/>
    <n v="0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4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5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6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7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8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9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0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1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2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4"/>
    <x v="1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FB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0"/>
    <n v="0"/>
    <n v="0"/>
    <n v="0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"/>
    <n v="0"/>
    <n v="0"/>
    <n v="0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2"/>
    <n v="0"/>
    <n v="0"/>
    <n v="0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4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5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6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7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8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9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0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1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2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0"/>
    <x v="13"/>
    <n v="0"/>
    <n v="0"/>
    <n v="7.6999999999999999E-2"/>
    <n v="0"/>
    <n v="0"/>
    <n v="0"/>
    <n v="0"/>
    <n v="0"/>
    <n v="0"/>
    <n v="0"/>
    <n v="0"/>
    <n v="0"/>
    <n v="0"/>
    <n v="0"/>
    <n v="0"/>
    <n v="0"/>
    <s v="FN-3971-DCU/AMR-FNSF"/>
    <x v="38"/>
    <n v="16"/>
    <s v="Nat Gas General Plant"/>
    <s v="397-Communication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0"/>
    <n v="0"/>
    <n v="0"/>
    <n v="0"/>
    <n v="0"/>
    <n v="0"/>
    <n v="0"/>
    <n v="0"/>
    <n v="0"/>
    <n v="0"/>
    <n v="0"/>
    <n v="0"/>
    <n v="0"/>
    <n v="0"/>
    <n v="0"/>
    <n v="0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1"/>
    <n v="0"/>
    <n v="0"/>
    <n v="0"/>
    <n v="0"/>
    <n v="0"/>
    <n v="0"/>
    <n v="0"/>
    <n v="0"/>
    <n v="0"/>
    <n v="0"/>
    <n v="0"/>
    <n v="0"/>
    <n v="0"/>
    <n v="0"/>
    <n v="0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2"/>
    <n v="0"/>
    <n v="0"/>
    <n v="0"/>
    <n v="0"/>
    <n v="0"/>
    <n v="0"/>
    <n v="0"/>
    <n v="0"/>
    <n v="0"/>
    <n v="0"/>
    <n v="0"/>
    <n v="0"/>
    <n v="0"/>
    <n v="0"/>
    <n v="0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4"/>
    <n v="0"/>
    <n v="0"/>
    <n v="5.8823529999999999E-2"/>
    <n v="0"/>
    <n v="63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5"/>
    <n v="0"/>
    <n v="0"/>
    <n v="5.8823529999999999E-2"/>
    <n v="0"/>
    <n v="127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6"/>
    <n v="0"/>
    <n v="0"/>
    <n v="5.8823529999999999E-2"/>
    <n v="0"/>
    <n v="190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7"/>
    <n v="0"/>
    <n v="0"/>
    <n v="5.8823529999999999E-2"/>
    <n v="0"/>
    <n v="254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8"/>
    <n v="0"/>
    <n v="0"/>
    <n v="5.8823529999999999E-2"/>
    <n v="0"/>
    <n v="317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9"/>
    <n v="0"/>
    <n v="0"/>
    <n v="5.8823529999999999E-2"/>
    <n v="0"/>
    <n v="381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10"/>
    <n v="0"/>
    <n v="0"/>
    <n v="5.8823529999999999E-2"/>
    <n v="0"/>
    <n v="444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11"/>
    <n v="0"/>
    <n v="0"/>
    <n v="5.8823529999999999E-2"/>
    <n v="0"/>
    <n v="508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12"/>
    <n v="0"/>
    <n v="0"/>
    <n v="5.8823529999999999E-2"/>
    <n v="0"/>
    <n v="571.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7"/>
    <x v="13"/>
    <n v="0"/>
    <n v="0"/>
    <n v="5.8823529999999999E-2"/>
    <n v="0"/>
    <n v="635"/>
    <n v="0"/>
    <n v="0"/>
    <n v="0"/>
    <n v="0"/>
    <n v="0"/>
    <n v="0"/>
    <n v="0"/>
    <n v="0"/>
    <n v="0"/>
    <n v="63.5"/>
    <n v="0"/>
    <s v="FN-3980-Misc Equip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59"/>
    <x v="0"/>
    <n v="204037.32"/>
    <n v="204037.32"/>
    <n v="5.8823529999999999E-2"/>
    <n v="1000.18"/>
    <n v="27509.8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</r>
  <r>
    <n v="1"/>
    <d v="2020-05-01T00:00:00"/>
    <d v="2021-06-01T00:00:00"/>
    <n v="200259"/>
    <x v="1"/>
    <n v="204037.32"/>
    <n v="204037.32"/>
    <n v="5.8823529999999999E-2"/>
    <n v="1000.18"/>
    <n v="28509.98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</r>
  <r>
    <n v="1"/>
    <d v="2020-05-01T00:00:00"/>
    <d v="2021-06-01T00:00:00"/>
    <n v="200259"/>
    <x v="2"/>
    <n v="204037.32"/>
    <n v="204037.32"/>
    <n v="5.8823529999999999E-2"/>
    <n v="1000.18"/>
    <n v="29510.16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</r>
  <r>
    <n v="1"/>
    <d v="2020-05-01T00:00:00"/>
    <d v="2021-06-01T00:00:00"/>
    <n v="200259"/>
    <x v="3"/>
    <n v="204037.32"/>
    <n v="204037.32"/>
    <n v="5.8823529999999999E-2"/>
    <n v="1000.18"/>
    <n v="30510.34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</r>
  <r>
    <n v="1"/>
    <d v="2020-05-01T00:00:00"/>
    <d v="2021-06-01T00:00:00"/>
    <n v="200259"/>
    <x v="4"/>
    <n v="204037.32"/>
    <n v="204037.32"/>
    <n v="5.8823529999999999E-2"/>
    <n v="1000.18"/>
    <n v="31510.52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</r>
  <r>
    <n v="1"/>
    <d v="2020-05-01T00:00:00"/>
    <d v="2021-06-01T00:00:00"/>
    <n v="200259"/>
    <x v="5"/>
    <n v="204037.32"/>
    <n v="204037.32"/>
    <n v="5.8823529999999999E-2"/>
    <n v="1000.18"/>
    <n v="32510.7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</r>
  <r>
    <n v="1"/>
    <d v="2020-05-01T00:00:00"/>
    <d v="2021-06-01T00:00:00"/>
    <n v="200259"/>
    <x v="6"/>
    <n v="204037.32"/>
    <n v="204037.32"/>
    <n v="5.8823529999999999E-2"/>
    <n v="1000.18"/>
    <n v="33510.879999999997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204037.32"/>
    <n v="0"/>
    <n v="0"/>
    <n v="0"/>
    <n v="0"/>
    <n v="0"/>
    <n v="0"/>
    <n v="0"/>
    <n v="1000.1800000000001"/>
  </r>
  <r>
    <n v="1"/>
    <d v="2020-05-01T00:00:00"/>
    <d v="2021-06-01T00:00:00"/>
    <n v="200259"/>
    <x v="7"/>
    <n v="204037.32"/>
    <n v="204037.32"/>
    <n v="5.8823529999999999E-2"/>
    <n v="1000.18"/>
    <n v="25435.5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-9075.5300000000007"/>
    <x v="3"/>
    <n v="0"/>
    <n v="0"/>
    <n v="0"/>
    <n v="204037.32"/>
    <n v="0"/>
    <n v="0"/>
    <n v="0"/>
    <n v="0"/>
    <n v="0"/>
    <n v="0"/>
    <n v="0"/>
    <n v="1000.1800000000001"/>
  </r>
  <r>
    <n v="1"/>
    <d v="2020-05-01T00:00:00"/>
    <d v="2021-06-01T00:00:00"/>
    <n v="200259"/>
    <x v="8"/>
    <n v="194961.79"/>
    <n v="194961.79"/>
    <n v="5.8823529999999999E-2"/>
    <n v="955.7"/>
    <n v="26391.2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</r>
  <r>
    <n v="1"/>
    <d v="2020-05-01T00:00:00"/>
    <d v="2021-06-01T00:00:00"/>
    <n v="200259"/>
    <x v="9"/>
    <n v="194961.79"/>
    <n v="194961.79"/>
    <n v="5.8823529999999999E-2"/>
    <n v="955.7"/>
    <n v="27346.9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</r>
  <r>
    <n v="1"/>
    <d v="2020-05-01T00:00:00"/>
    <d v="2021-06-01T00:00:00"/>
    <n v="200259"/>
    <x v="10"/>
    <n v="194961.79"/>
    <n v="194961.79"/>
    <n v="5.8823529999999999E-2"/>
    <n v="955.7"/>
    <n v="28302.6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</r>
  <r>
    <n v="1"/>
    <d v="2020-05-01T00:00:00"/>
    <d v="2021-06-01T00:00:00"/>
    <n v="200259"/>
    <x v="11"/>
    <n v="194961.79"/>
    <n v="194961.79"/>
    <n v="5.8823529999999999E-2"/>
    <n v="955.7"/>
    <n v="29258.3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</r>
  <r>
    <n v="1"/>
    <d v="2020-05-01T00:00:00"/>
    <d v="2021-06-01T00:00:00"/>
    <n v="200259"/>
    <x v="12"/>
    <n v="194961.79"/>
    <n v="194961.79"/>
    <n v="5.8823529999999999E-2"/>
    <n v="955.7"/>
    <n v="30214.03"/>
    <n v="0"/>
    <n v="0"/>
    <n v="0"/>
    <n v="0"/>
    <n v="0"/>
    <n v="0"/>
    <n v="0"/>
    <n v="0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</r>
  <r>
    <n v="1"/>
    <d v="2020-05-01T00:00:00"/>
    <d v="2021-06-01T00:00:00"/>
    <n v="200259"/>
    <x v="13"/>
    <n v="194961.79"/>
    <n v="194961.79"/>
    <n v="5.8823529999999999E-2"/>
    <n v="955.7"/>
    <n v="10777.29"/>
    <n v="0"/>
    <n v="0"/>
    <n v="0"/>
    <n v="0"/>
    <n v="0"/>
    <n v="0"/>
    <n v="0"/>
    <n v="-20392.439999999999"/>
    <n v="0"/>
    <n v="0"/>
    <n v="0"/>
    <s v="FN-3980-Misc Equip-FNCF"/>
    <x v="39"/>
    <n v="16"/>
    <s v="Nat Gas General Plant"/>
    <s v="398-Miscellaneous Equipment"/>
    <n v="0"/>
    <n v="0"/>
    <x v="3"/>
    <n v="0"/>
    <n v="0"/>
    <n v="0"/>
    <n v="194961.79"/>
    <n v="0"/>
    <n v="0"/>
    <n v="0"/>
    <n v="0"/>
    <n v="0"/>
    <n v="0"/>
    <n v="0"/>
    <n v="955.7"/>
  </r>
  <r>
    <n v="1"/>
    <d v="2020-05-01T00:00:00"/>
    <d v="2021-06-01T00:00:00"/>
    <n v="200305"/>
    <x v="0"/>
    <n v="0"/>
    <n v="0"/>
    <n v="0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"/>
    <n v="0"/>
    <n v="0"/>
    <n v="0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2"/>
    <n v="0"/>
    <n v="0"/>
    <n v="0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4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5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6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7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8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9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0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1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2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5"/>
    <x v="1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0-Misc Equip-FNFB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0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2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3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4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5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6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7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8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9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0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1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2"/>
    <n v="0"/>
    <n v="0"/>
    <n v="5.8823529999999999E-2"/>
    <n v="0"/>
    <n v="94522.21"/>
    <n v="0"/>
    <n v="0"/>
    <n v="0"/>
    <n v="0"/>
    <n v="0"/>
    <n v="0"/>
    <n v="0"/>
    <n v="0"/>
    <n v="0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1"/>
    <x v="13"/>
    <n v="0"/>
    <n v="0"/>
    <n v="5.8823529999999999E-2"/>
    <n v="0"/>
    <n v="114914.65"/>
    <n v="0"/>
    <n v="0"/>
    <n v="0"/>
    <n v="0"/>
    <n v="0"/>
    <n v="0"/>
    <n v="0"/>
    <n v="0"/>
    <n v="20392.439999999999"/>
    <n v="0"/>
    <n v="0"/>
    <s v="FN-3980-Misc Equip-FNSF"/>
    <x v="39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0"/>
    <n v="0"/>
    <n v="0"/>
    <n v="0"/>
    <n v="0"/>
    <n v="0"/>
    <n v="0"/>
    <n v="0"/>
    <n v="0"/>
    <n v="0"/>
    <n v="0"/>
    <n v="0"/>
    <n v="0"/>
    <n v="0"/>
    <n v="0"/>
    <n v="0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1"/>
    <n v="0"/>
    <n v="0"/>
    <n v="0"/>
    <n v="0"/>
    <n v="0"/>
    <n v="0"/>
    <n v="0"/>
    <n v="0"/>
    <n v="0"/>
    <n v="0"/>
    <n v="0"/>
    <n v="0"/>
    <n v="0"/>
    <n v="0"/>
    <n v="0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2"/>
    <n v="0"/>
    <n v="0"/>
    <n v="0"/>
    <n v="0"/>
    <n v="0"/>
    <n v="0"/>
    <n v="0"/>
    <n v="0"/>
    <n v="0"/>
    <n v="0"/>
    <n v="0"/>
    <n v="0"/>
    <n v="0"/>
    <n v="0"/>
    <n v="0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4"/>
    <n v="0"/>
    <n v="0"/>
    <n v="5.8823529999999999E-2"/>
    <n v="0"/>
    <n v="470.58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5"/>
    <n v="0"/>
    <n v="0"/>
    <n v="5.8823529999999999E-2"/>
    <n v="0"/>
    <n v="941.16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6"/>
    <n v="0"/>
    <n v="0"/>
    <n v="5.8823529999999999E-2"/>
    <n v="0"/>
    <n v="1411.74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7"/>
    <n v="0"/>
    <n v="0"/>
    <n v="5.8823529999999999E-2"/>
    <n v="0"/>
    <n v="1882.32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8"/>
    <n v="0"/>
    <n v="0"/>
    <n v="5.8823529999999999E-2"/>
    <n v="0"/>
    <n v="2352.9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9"/>
    <n v="0"/>
    <n v="0"/>
    <n v="5.8823529999999999E-2"/>
    <n v="0"/>
    <n v="2823.48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10"/>
    <n v="0"/>
    <n v="0"/>
    <n v="5.8823529999999999E-2"/>
    <n v="0"/>
    <n v="3294.06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11"/>
    <n v="0"/>
    <n v="0"/>
    <n v="5.8823529999999999E-2"/>
    <n v="0"/>
    <n v="3764.64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12"/>
    <n v="0"/>
    <n v="0"/>
    <n v="5.8823529999999999E-2"/>
    <n v="0"/>
    <n v="4235.22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88"/>
    <x v="13"/>
    <n v="0"/>
    <n v="0"/>
    <n v="5.8823529999999999E-2"/>
    <n v="0"/>
    <n v="4705.8"/>
    <n v="0"/>
    <n v="0"/>
    <n v="0"/>
    <n v="0"/>
    <n v="0"/>
    <n v="0"/>
    <n v="0"/>
    <n v="0"/>
    <n v="0"/>
    <n v="470.58"/>
    <n v="0"/>
    <s v="FN-398A-Alloc Misc Equip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0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2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4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5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6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7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8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9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0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1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2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0"/>
    <x v="1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C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6"/>
    <x v="0"/>
    <n v="69025.45"/>
    <n v="69025.45"/>
    <n v="5.8823529999999999E-2"/>
    <n v="338.36"/>
    <n v="26784.400000000001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1"/>
    <n v="69025.45"/>
    <n v="69025.45"/>
    <n v="5.8823529999999999E-2"/>
    <n v="338.36"/>
    <n v="27122.76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2"/>
    <n v="69025.45"/>
    <n v="69025.45"/>
    <n v="5.8823529999999999E-2"/>
    <n v="338.36"/>
    <n v="27461.119999999999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3"/>
    <n v="69025.45"/>
    <n v="69025.45"/>
    <n v="5.8823529999999999E-2"/>
    <n v="338.36"/>
    <n v="27799.48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4"/>
    <n v="69025.45"/>
    <n v="69025.45"/>
    <n v="5.8823529999999999E-2"/>
    <n v="338.36"/>
    <n v="28137.84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5"/>
    <n v="69025.45"/>
    <n v="69025.45"/>
    <n v="5.8823529999999999E-2"/>
    <n v="338.36"/>
    <n v="28476.2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6"/>
    <n v="69025.45"/>
    <n v="69025.45"/>
    <n v="5.8823529999999999E-2"/>
    <n v="338.36"/>
    <n v="28814.560000000001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7"/>
    <n v="69025.45"/>
    <n v="69025.45"/>
    <n v="5.8823529999999999E-2"/>
    <n v="338.36"/>
    <n v="29152.92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8"/>
    <n v="69025.45"/>
    <n v="69025.45"/>
    <n v="5.8823529999999999E-2"/>
    <n v="338.36"/>
    <n v="29491.279999999999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9"/>
    <n v="69025.45"/>
    <n v="69025.45"/>
    <n v="5.8823529999999999E-2"/>
    <n v="338.36"/>
    <n v="29829.64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10"/>
    <n v="69025.45"/>
    <n v="69025.45"/>
    <n v="5.8823529999999999E-2"/>
    <n v="338.36"/>
    <n v="30168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11"/>
    <n v="69025.45"/>
    <n v="69025.45"/>
    <n v="5.8823529999999999E-2"/>
    <n v="338.36"/>
    <n v="30506.36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12"/>
    <n v="69025.45"/>
    <n v="69025.45"/>
    <n v="5.8823529999999999E-2"/>
    <n v="338.36"/>
    <n v="30844.720000000001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06"/>
    <x v="13"/>
    <n v="69025.45"/>
    <n v="69025.45"/>
    <n v="5.8823529999999999E-2"/>
    <n v="338.36"/>
    <n v="31183.08"/>
    <n v="0"/>
    <n v="0"/>
    <n v="0"/>
    <n v="0"/>
    <n v="0"/>
    <n v="0"/>
    <n v="0"/>
    <n v="0"/>
    <n v="0"/>
    <n v="0"/>
    <n v="0"/>
    <s v="FN-398A-Alloc Misc Equip-FNFB"/>
    <x v="40"/>
    <n v="16"/>
    <s v="Nat Gas General Plant"/>
    <s v="398-Miscellaneous Equipment"/>
    <n v="0"/>
    <n v="0"/>
    <x v="3"/>
    <n v="0"/>
    <n v="0"/>
    <n v="0"/>
    <n v="69025.45"/>
    <n v="0"/>
    <n v="0"/>
    <n v="0"/>
    <n v="0"/>
    <n v="0"/>
    <n v="0"/>
    <n v="0"/>
    <n v="338.36"/>
  </r>
  <r>
    <n v="1"/>
    <d v="2020-05-01T00:00:00"/>
    <d v="2021-06-01T00:00:00"/>
    <n v="200352"/>
    <x v="0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2"/>
    <n v="0"/>
    <n v="0"/>
    <n v="0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4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5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6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7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8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9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0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1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2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52"/>
    <x v="13"/>
    <n v="0"/>
    <n v="0"/>
    <n v="5.8823529999999999E-2"/>
    <n v="0"/>
    <n v="0"/>
    <n v="0"/>
    <n v="0"/>
    <n v="0"/>
    <n v="0"/>
    <n v="0"/>
    <n v="0"/>
    <n v="0"/>
    <n v="0"/>
    <n v="0"/>
    <n v="0"/>
    <n v="0"/>
    <s v="FN-398A-Alloc Misc Equip-FNSF"/>
    <x v="40"/>
    <n v="16"/>
    <s v="Nat Gas General Plant"/>
    <s v="398-Miscellaneous Equipme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4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5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6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7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8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9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143"/>
    <x v="1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0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2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3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4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5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6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7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8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9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0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1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2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16"/>
    <x v="13"/>
    <n v="213641.38"/>
    <n v="0"/>
    <n v="0"/>
    <n v="0"/>
    <n v="127641.78"/>
    <n v="0"/>
    <n v="0"/>
    <n v="0"/>
    <n v="0"/>
    <n v="0"/>
    <n v="0"/>
    <n v="0"/>
    <n v="0"/>
    <n v="0"/>
    <n v="0"/>
    <n v="0"/>
    <s v="FN-3030-Misc Intang Plant-FNC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4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5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6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7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8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9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262"/>
    <x v="1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FB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4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5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6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7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8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9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0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1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2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  <r>
    <n v="1"/>
    <d v="2020-05-01T00:00:00"/>
    <d v="2021-06-01T00:00:00"/>
    <n v="200308"/>
    <x v="13"/>
    <n v="0"/>
    <n v="0"/>
    <n v="0"/>
    <n v="0"/>
    <n v="0"/>
    <n v="0"/>
    <n v="0"/>
    <n v="0"/>
    <n v="0"/>
    <n v="0"/>
    <n v="0"/>
    <n v="0"/>
    <n v="0"/>
    <n v="0"/>
    <n v="0"/>
    <n v="0"/>
    <s v="FN-3030-Misc Intang Plant-FNSF"/>
    <x v="43"/>
    <n v="18"/>
    <s v="Nat Gas Intangible Plant"/>
    <s v="303-Miscellaneous Intangible Plant"/>
    <n v="0"/>
    <n v="0"/>
    <x v="3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673:D1334" firstHeaderRow="0" firstDataRow="1" firstDataCol="1" rowPageCount="1" colPageCount="1"/>
  <pivotFields count="43">
    <pivotField showAll="0"/>
    <pivotField numFmtId="22" showAll="0"/>
    <pivotField numFmtId="22" showAll="0"/>
    <pivotField showAll="0"/>
    <pivotField axis="axisRow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axis="axisRow" showAll="0">
      <items count="52">
        <item x="0"/>
        <item x="41"/>
        <item x="43"/>
        <item x="46"/>
        <item x="1"/>
        <item x="3"/>
        <item sd="0" x="2"/>
        <item x="4"/>
        <item x="4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7"/>
        <item x="20"/>
        <item x="21"/>
        <item x="22"/>
        <item x="23"/>
        <item x="48"/>
        <item x="24"/>
        <item x="25"/>
        <item x="49"/>
        <item x="26"/>
        <item x="27"/>
        <item x="28"/>
        <item x="29"/>
        <item x="30"/>
        <item x="34"/>
        <item x="31"/>
        <item x="32"/>
        <item x="44"/>
        <item x="33"/>
        <item x="45"/>
        <item x="35"/>
        <item x="50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numFmtId="43" showAll="0"/>
    <pivotField numFmtId="43" showAll="0"/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dataField="1" numFmtId="43" showAll="0"/>
    <pivotField numFmtId="43" showAll="0"/>
    <pivotField numFmtId="43" showAll="0"/>
    <pivotField numFmtId="43" showAll="0"/>
    <pivotField showAll="0"/>
    <pivotField numFmtId="43" showAll="0"/>
    <pivotField numFmtId="43" showAll="0"/>
    <pivotField numFmtId="43" showAll="0"/>
    <pivotField dataField="1" numFmtId="43" showAll="0"/>
    <pivotField numFmtId="43" showAll="0"/>
    <pivotField numFmtId="43" showAll="0"/>
    <pivotField numFmtId="43" showAll="0"/>
    <pivotField showAll="0" defaultSubtotal="0">
      <items count="6">
        <item sd="0" x="0"/>
        <item sd="0" x="1"/>
        <item x="2"/>
        <item sd="0" x="3"/>
        <item sd="0" x="4"/>
        <item sd="0" x="5"/>
      </items>
    </pivotField>
    <pivotField axis="axisRow" showAll="0" defaultSubtotal="0">
      <items count="4">
        <item sd="0" x="0"/>
        <item x="1"/>
        <item x="2"/>
        <item sd="0" x="3"/>
      </items>
    </pivotField>
  </pivotFields>
  <rowFields count="3">
    <field x="42"/>
    <field x="4"/>
    <field x="22"/>
  </rowFields>
  <rowItems count="661">
    <i>
      <x v="1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6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7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8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10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1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12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>
      <x v="2"/>
    </i>
    <i r="1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2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3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6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t="grand">
      <x/>
    </i>
  </rowItems>
  <colFields count="1">
    <field x="-2"/>
  </colFields>
  <colItems count="2">
    <i>
      <x/>
    </i>
    <i i="1">
      <x v="1"/>
    </i>
  </colItems>
  <pageFields count="1">
    <pageField fld="28" hier="-1"/>
  </pageFields>
  <dataFields count="2">
    <dataField name="Sum of cor_expense-108S" fld="29" baseField="0" baseItem="0" numFmtId="43"/>
    <dataField name="Sum of cor_exp_adjust 108S" fld="37" baseField="0" baseItem="0"/>
  </dataFields>
  <formats count="1">
    <format dxfId="8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F664" firstHeaderRow="0" firstDataRow="1" firstDataCol="1" rowPageCount="1" colPageCount="1"/>
  <pivotFields count="43">
    <pivotField showAll="0"/>
    <pivotField numFmtId="22" showAll="0"/>
    <pivotField numFmtId="22" showAll="0"/>
    <pivotField showAll="0"/>
    <pivotField axis="axisRow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3" showAll="0"/>
    <pivotField numFmtId="43" showAll="0"/>
    <pivotField showAll="0"/>
    <pivotField dataField="1" numFmtId="43" showAll="0"/>
    <pivotField numFmtId="43" showAll="0"/>
    <pivotField dataField="1" numFmtId="43" showAll="0"/>
    <pivotField numFmtId="43" showAll="0"/>
    <pivotField dataField="1"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showAll="0"/>
    <pivotField axis="axisRow" showAll="0">
      <items count="52">
        <item x="0"/>
        <item x="41"/>
        <item x="43"/>
        <item x="46"/>
        <item x="1"/>
        <item x="3"/>
        <item x="2"/>
        <item x="4"/>
        <item x="4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7"/>
        <item x="20"/>
        <item x="21"/>
        <item x="22"/>
        <item x="23"/>
        <item x="48"/>
        <item x="24"/>
        <item x="25"/>
        <item x="49"/>
        <item x="26"/>
        <item x="27"/>
        <item x="28"/>
        <item x="29"/>
        <item x="30"/>
        <item x="34"/>
        <item x="31"/>
        <item x="32"/>
        <item x="44"/>
        <item x="33"/>
        <item x="45"/>
        <item x="35"/>
        <item x="50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numFmtId="43" showAll="0"/>
    <pivotField numFmtId="43" showAll="0"/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numFmtId="43" showAll="0"/>
    <pivotField numFmtId="43" showAll="0"/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4">
        <item x="0"/>
        <item x="1"/>
        <item x="2"/>
        <item x="3"/>
      </items>
    </pivotField>
  </pivotFields>
  <rowFields count="3">
    <field x="42"/>
    <field x="4"/>
    <field x="22"/>
  </rowFields>
  <rowItems count="661">
    <i>
      <x v="1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6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7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8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9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10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1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12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>
      <x v="2"/>
    </i>
    <i r="1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2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3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4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5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1">
      <x v="6"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8" hier="-1"/>
  </pageFields>
  <dataFields count="4">
    <dataField name="Sum of depreciation_expense-1080" fld="8" baseField="0" baseItem="0" numFmtId="43"/>
    <dataField name="Sum of reserve_adjustments" fld="19" baseField="0" baseItem="0"/>
    <dataField name="Sum of depr_exp_alloc_adjust-1080" fld="12" baseField="0" baseItem="0"/>
    <dataField name="Sum of depr_exp_adjust-1080" fld="10" baseField="0" baseItem="0"/>
  </dataFields>
  <formats count="1">
    <format dxfId="8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F608" firstHeaderRow="0" firstDataRow="1" firstDataCol="1" rowPageCount="1" colPageCount="1"/>
  <pivotFields count="43">
    <pivotField showAll="0"/>
    <pivotField numFmtId="22" showAll="0"/>
    <pivotField numFmtId="22" showAll="0"/>
    <pivotField showAll="0"/>
    <pivotField axis="axisRow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3" showAll="0"/>
    <pivotField numFmtId="43" showAll="0"/>
    <pivotField showAll="0"/>
    <pivotField dataField="1" numFmtId="43" showAll="0"/>
    <pivotField numFmtId="43" showAll="0"/>
    <pivotField dataField="1" numFmtId="43" showAll="0"/>
    <pivotField numFmtId="43" showAll="0"/>
    <pivotField dataField="1"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showAll="0"/>
    <pivotField axis="axisRow" showAll="0">
      <items count="52">
        <item x="0"/>
        <item x="41"/>
        <item x="43"/>
        <item x="46"/>
        <item x="1"/>
        <item x="3"/>
        <item x="2"/>
        <item x="4"/>
        <item x="4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7"/>
        <item x="20"/>
        <item x="21"/>
        <item x="22"/>
        <item x="23"/>
        <item x="48"/>
        <item x="24"/>
        <item x="25"/>
        <item x="49"/>
        <item x="26"/>
        <item x="27"/>
        <item x="28"/>
        <item x="29"/>
        <item x="30"/>
        <item x="34"/>
        <item x="31"/>
        <item x="32"/>
        <item x="44"/>
        <item x="33"/>
        <item x="45"/>
        <item x="35"/>
        <item x="50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numFmtId="43" showAll="0"/>
    <pivotField numFmtId="43" showAll="0"/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numFmtId="43" showAll="0"/>
    <pivotField numFmtId="43" showAll="0"/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4">
        <item x="0"/>
        <item x="1"/>
        <item x="2"/>
        <item x="3"/>
      </items>
    </pivotField>
  </pivotFields>
  <rowFields count="3">
    <field x="42"/>
    <field x="4"/>
    <field x="22"/>
  </rowFields>
  <rowItems count="605">
    <i>
      <x v="1"/>
    </i>
    <i r="1">
      <x v="5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6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7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8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9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10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11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12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>
      <x v="2"/>
    </i>
    <i r="1">
      <x v="1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2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3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4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5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6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8" hier="-1"/>
  </pageFields>
  <dataFields count="4">
    <dataField name="Sum of depreciation_expense-1080" fld="8" baseField="0" baseItem="0" numFmtId="43"/>
    <dataField name="Sum of reserve_adjustments" fld="19" baseField="0" baseItem="0"/>
    <dataField name="Sum of depr_exp_alloc_adjust-1080" fld="12" baseField="0" baseItem="0"/>
    <dataField name="Sum of depr_exp_adjust-1080" fld="10" baseField="0" baseItem="0"/>
  </dataFields>
  <formats count="33">
    <format dxfId="82">
      <pivotArea outline="0" collapsedLevelsAreSubtotals="1" fieldPosition="0"/>
    </format>
    <format dxfId="81">
      <pivotArea collapsedLevelsAreSubtotals="1" fieldPosition="0">
        <references count="2">
          <reference field="4" count="1">
            <x v="6"/>
          </reference>
          <reference field="42" count="1" selected="0">
            <x v="1"/>
          </reference>
        </references>
      </pivotArea>
    </format>
    <format dxfId="80">
      <pivotArea dataOnly="0" labelOnly="1" fieldPosition="0">
        <references count="2">
          <reference field="4" count="1">
            <x v="6"/>
          </reference>
          <reference field="42" count="1" selected="0">
            <x v="1"/>
          </reference>
        </references>
      </pivotArea>
    </format>
    <format dxfId="79">
      <pivotArea collapsedLevelsAreSubtotals="1" fieldPosition="0">
        <references count="2">
          <reference field="4" count="1">
            <x v="5"/>
          </reference>
          <reference field="42" count="1" selected="0">
            <x v="1"/>
          </reference>
        </references>
      </pivotArea>
    </format>
    <format dxfId="78">
      <pivotArea dataOnly="0" labelOnly="1" fieldPosition="0">
        <references count="2">
          <reference field="4" count="1">
            <x v="5"/>
          </reference>
          <reference field="42" count="1" selected="0">
            <x v="1"/>
          </reference>
        </references>
      </pivotArea>
    </format>
    <format dxfId="77">
      <pivotArea collapsedLevelsAreSubtotals="1" fieldPosition="0">
        <references count="2">
          <reference field="4" count="1">
            <x v="7"/>
          </reference>
          <reference field="42" count="1" selected="0">
            <x v="1"/>
          </reference>
        </references>
      </pivotArea>
    </format>
    <format dxfId="76">
      <pivotArea dataOnly="0" labelOnly="1" fieldPosition="0">
        <references count="2">
          <reference field="4" count="1">
            <x v="7"/>
          </reference>
          <reference field="42" count="1" selected="0">
            <x v="1"/>
          </reference>
        </references>
      </pivotArea>
    </format>
    <format dxfId="75">
      <pivotArea collapsedLevelsAreSubtotals="1" fieldPosition="0">
        <references count="2">
          <reference field="4" count="1">
            <x v="8"/>
          </reference>
          <reference field="42" count="1" selected="0">
            <x v="1"/>
          </reference>
        </references>
      </pivotArea>
    </format>
    <format dxfId="74">
      <pivotArea dataOnly="0" labelOnly="1" fieldPosition="0">
        <references count="2">
          <reference field="4" count="1">
            <x v="8"/>
          </reference>
          <reference field="42" count="1" selected="0">
            <x v="1"/>
          </reference>
        </references>
      </pivotArea>
    </format>
    <format dxfId="73">
      <pivotArea collapsedLevelsAreSubtotals="1" fieldPosition="0">
        <references count="2">
          <reference field="4" count="1">
            <x v="9"/>
          </reference>
          <reference field="42" count="1" selected="0">
            <x v="1"/>
          </reference>
        </references>
      </pivotArea>
    </format>
    <format dxfId="72">
      <pivotArea dataOnly="0" labelOnly="1" fieldPosition="0">
        <references count="2">
          <reference field="4" count="1">
            <x v="9"/>
          </reference>
          <reference field="42" count="1" selected="0">
            <x v="1"/>
          </reference>
        </references>
      </pivotArea>
    </format>
    <format dxfId="71">
      <pivotArea collapsedLevelsAreSubtotals="1" fieldPosition="0">
        <references count="2">
          <reference field="4" count="1">
            <x v="10"/>
          </reference>
          <reference field="42" count="1" selected="0">
            <x v="1"/>
          </reference>
        </references>
      </pivotArea>
    </format>
    <format dxfId="70">
      <pivotArea dataOnly="0" labelOnly="1" fieldPosition="0">
        <references count="2">
          <reference field="4" count="1">
            <x v="10"/>
          </reference>
          <reference field="42" count="1" selected="0">
            <x v="1"/>
          </reference>
        </references>
      </pivotArea>
    </format>
    <format dxfId="69">
      <pivotArea collapsedLevelsAreSubtotals="1" fieldPosition="0">
        <references count="2">
          <reference field="4" count="1">
            <x v="11"/>
          </reference>
          <reference field="42" count="1" selected="0">
            <x v="1"/>
          </reference>
        </references>
      </pivotArea>
    </format>
    <format dxfId="68">
      <pivotArea dataOnly="0" labelOnly="1" fieldPosition="0">
        <references count="2">
          <reference field="4" count="1">
            <x v="11"/>
          </reference>
          <reference field="42" count="1" selected="0">
            <x v="1"/>
          </reference>
        </references>
      </pivotArea>
    </format>
    <format dxfId="67">
      <pivotArea collapsedLevelsAreSubtotals="1" fieldPosition="0">
        <references count="2">
          <reference field="4" count="1">
            <x v="12"/>
          </reference>
          <reference field="42" count="1" selected="0">
            <x v="1"/>
          </reference>
        </references>
      </pivotArea>
    </format>
    <format dxfId="66">
      <pivotArea dataOnly="0" labelOnly="1" fieldPosition="0">
        <references count="2">
          <reference field="4" count="1">
            <x v="12"/>
          </reference>
          <reference field="42" count="1" selected="0">
            <x v="1"/>
          </reference>
        </references>
      </pivotArea>
    </format>
    <format dxfId="65">
      <pivotArea collapsedLevelsAreSubtotals="1" fieldPosition="0">
        <references count="1">
          <reference field="42" count="1">
            <x v="2"/>
          </reference>
        </references>
      </pivotArea>
    </format>
    <format dxfId="64">
      <pivotArea collapsedLevelsAreSubtotals="1" fieldPosition="0">
        <references count="2">
          <reference field="4" count="1">
            <x v="1"/>
          </reference>
          <reference field="42" count="1" selected="0">
            <x v="2"/>
          </reference>
        </references>
      </pivotArea>
    </format>
    <format dxfId="63">
      <pivotArea dataOnly="0" labelOnly="1" fieldPosition="0">
        <references count="1">
          <reference field="42" count="1">
            <x v="2"/>
          </reference>
        </references>
      </pivotArea>
    </format>
    <format dxfId="62">
      <pivotArea dataOnly="0" labelOnly="1" fieldPosition="0">
        <references count="2">
          <reference field="4" count="1">
            <x v="1"/>
          </reference>
          <reference field="42" count="1" selected="0">
            <x v="2"/>
          </reference>
        </references>
      </pivotArea>
    </format>
    <format dxfId="61">
      <pivotArea collapsedLevelsAreSubtotals="1" fieldPosition="0">
        <references count="2">
          <reference field="4" count="1">
            <x v="2"/>
          </reference>
          <reference field="42" count="1" selected="0">
            <x v="2"/>
          </reference>
        </references>
      </pivotArea>
    </format>
    <format dxfId="60">
      <pivotArea dataOnly="0" labelOnly="1" fieldPosition="0">
        <references count="2">
          <reference field="4" count="1">
            <x v="2"/>
          </reference>
          <reference field="42" count="1" selected="0">
            <x v="2"/>
          </reference>
        </references>
      </pivotArea>
    </format>
    <format dxfId="59">
      <pivotArea collapsedLevelsAreSubtotals="1" fieldPosition="0">
        <references count="2">
          <reference field="4" count="1">
            <x v="3"/>
          </reference>
          <reference field="42" count="1" selected="0">
            <x v="2"/>
          </reference>
        </references>
      </pivotArea>
    </format>
    <format dxfId="58">
      <pivotArea dataOnly="0" labelOnly="1" fieldPosition="0">
        <references count="2">
          <reference field="4" count="1">
            <x v="3"/>
          </reference>
          <reference field="42" count="1" selected="0">
            <x v="2"/>
          </reference>
        </references>
      </pivotArea>
    </format>
    <format dxfId="57">
      <pivotArea collapsedLevelsAreSubtotals="1" fieldPosition="0">
        <references count="2">
          <reference field="4" count="1">
            <x v="4"/>
          </reference>
          <reference field="42" count="1" selected="0">
            <x v="2"/>
          </reference>
        </references>
      </pivotArea>
    </format>
    <format dxfId="56">
      <pivotArea dataOnly="0" labelOnly="1" fieldPosition="0">
        <references count="2">
          <reference field="4" count="1">
            <x v="4"/>
          </reference>
          <reference field="42" count="1" selected="0">
            <x v="2"/>
          </reference>
        </references>
      </pivotArea>
    </format>
    <format dxfId="55">
      <pivotArea collapsedLevelsAreSubtotals="1" fieldPosition="0">
        <references count="2">
          <reference field="4" count="1">
            <x v="5"/>
          </reference>
          <reference field="42" count="1" selected="0">
            <x v="2"/>
          </reference>
        </references>
      </pivotArea>
    </format>
    <format dxfId="54">
      <pivotArea dataOnly="0" labelOnly="1" fieldPosition="0">
        <references count="2">
          <reference field="4" count="1">
            <x v="5"/>
          </reference>
          <reference field="42" count="1" selected="0">
            <x v="2"/>
          </reference>
        </references>
      </pivotArea>
    </format>
    <format dxfId="53">
      <pivotArea collapsedLevelsAreSubtotals="1" fieldPosition="0">
        <references count="2">
          <reference field="4" count="1">
            <x v="6"/>
          </reference>
          <reference field="42" count="1" selected="0">
            <x v="2"/>
          </reference>
        </references>
      </pivotArea>
    </format>
    <format dxfId="52">
      <pivotArea dataOnly="0" labelOnly="1" fieldPosition="0">
        <references count="2">
          <reference field="4" count="1">
            <x v="6"/>
          </reference>
          <reference field="42" count="1" selected="0">
            <x v="2"/>
          </reference>
        </references>
      </pivotArea>
    </format>
    <format dxfId="51">
      <pivotArea grandRow="1" outline="0" collapsedLevelsAreSubtotals="1" fieldPosition="0"/>
    </format>
    <format dxfId="5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7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618:D1223" firstHeaderRow="0" firstDataRow="1" firstDataCol="1" rowPageCount="1" colPageCount="1"/>
  <pivotFields count="43">
    <pivotField showAll="0"/>
    <pivotField numFmtId="22" showAll="0"/>
    <pivotField numFmtId="22" showAll="0"/>
    <pivotField showAll="0"/>
    <pivotField axis="axisRow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axis="axisRow" showAll="0">
      <items count="52">
        <item x="0"/>
        <item x="41"/>
        <item x="43"/>
        <item x="46"/>
        <item x="1"/>
        <item x="3"/>
        <item sd="0" x="2"/>
        <item x="4"/>
        <item x="4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7"/>
        <item x="20"/>
        <item x="21"/>
        <item x="22"/>
        <item x="23"/>
        <item x="48"/>
        <item x="24"/>
        <item x="25"/>
        <item x="49"/>
        <item x="26"/>
        <item x="27"/>
        <item x="28"/>
        <item x="29"/>
        <item x="30"/>
        <item x="34"/>
        <item x="31"/>
        <item x="32"/>
        <item x="44"/>
        <item x="33"/>
        <item x="45"/>
        <item x="35"/>
        <item x="50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numFmtId="43" showAll="0"/>
    <pivotField numFmtId="43" showAll="0"/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dataField="1" numFmtId="43" showAll="0"/>
    <pivotField numFmtId="43" showAll="0"/>
    <pivotField numFmtId="43" showAll="0"/>
    <pivotField numFmtId="43" showAll="0"/>
    <pivotField showAll="0"/>
    <pivotField numFmtId="43" showAll="0"/>
    <pivotField numFmtId="43" showAll="0"/>
    <pivotField numFmtId="43" showAll="0"/>
    <pivotField dataField="1" numFmtId="43" showAll="0"/>
    <pivotField numFmtId="43" showAll="0"/>
    <pivotField numFmtId="43" showAll="0"/>
    <pivotField numFmtId="43" showAll="0"/>
    <pivotField showAll="0" defaultSubtotal="0">
      <items count="6">
        <item sd="0" x="0"/>
        <item sd="0" x="1"/>
        <item x="2"/>
        <item sd="0" x="3"/>
        <item sd="0" x="4"/>
        <item sd="0" x="5"/>
      </items>
    </pivotField>
    <pivotField axis="axisRow" showAll="0" defaultSubtotal="0">
      <items count="4">
        <item sd="0" x="0"/>
        <item x="1"/>
        <item x="2"/>
        <item sd="0" x="3"/>
      </items>
    </pivotField>
  </pivotFields>
  <rowFields count="3">
    <field x="42"/>
    <field x="4"/>
    <field x="22"/>
  </rowFields>
  <rowItems count="605">
    <i>
      <x v="1"/>
    </i>
    <i r="1">
      <x v="5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6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7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8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9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10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11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12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>
      <x v="2"/>
    </i>
    <i r="1">
      <x v="1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2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3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4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5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r="1">
      <x v="6"/>
    </i>
    <i r="2">
      <x/>
    </i>
    <i r="2">
      <x v="1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2"/>
    </i>
    <i r="2">
      <x v="44"/>
    </i>
    <i r="2">
      <x v="46"/>
    </i>
    <i r="2">
      <x v="47"/>
    </i>
    <i r="2">
      <x v="48"/>
    </i>
    <i r="2">
      <x v="49"/>
    </i>
    <i r="2">
      <x v="50"/>
    </i>
    <i t="grand">
      <x/>
    </i>
  </rowItems>
  <colFields count="1">
    <field x="-2"/>
  </colFields>
  <colItems count="2">
    <i>
      <x/>
    </i>
    <i i="1">
      <x v="1"/>
    </i>
  </colItems>
  <pageFields count="1">
    <pageField fld="28" hier="-1"/>
  </pageFields>
  <dataFields count="2">
    <dataField name="Sum of cor_expense-108S" fld="29" baseField="0" baseItem="0" numFmtId="43"/>
    <dataField name="Sum of cor_exp_adjust 108S" fld="37" baseField="0" baseItem="0"/>
  </dataFields>
  <formats count="1">
    <format dxfId="8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281:D550" firstHeaderRow="0" firstDataRow="1" firstDataCol="1" rowPageCount="1" colPageCount="1"/>
  <pivotFields count="43">
    <pivotField showAll="0"/>
    <pivotField numFmtId="22" showAll="0"/>
    <pivotField numFmtId="22" showAll="0"/>
    <pivotField showAll="0"/>
    <pivotField axis="axisRow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axis="axisRow" showAll="0">
      <items count="52">
        <item x="0"/>
        <item x="41"/>
        <item x="43"/>
        <item x="46"/>
        <item x="1"/>
        <item x="3"/>
        <item sd="0" x="2"/>
        <item x="4"/>
        <item x="4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7"/>
        <item x="20"/>
        <item x="21"/>
        <item x="22"/>
        <item x="23"/>
        <item x="48"/>
        <item x="24"/>
        <item x="25"/>
        <item x="49"/>
        <item x="26"/>
        <item x="27"/>
        <item x="28"/>
        <item x="29"/>
        <item x="30"/>
        <item x="34"/>
        <item x="31"/>
        <item x="32"/>
        <item x="44"/>
        <item x="33"/>
        <item x="45"/>
        <item x="35"/>
        <item x="50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numFmtId="43" showAll="0"/>
    <pivotField numFmtId="43" showAll="0"/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dataField="1" numFmtId="43" showAll="0"/>
    <pivotField numFmtId="43" showAll="0"/>
    <pivotField numFmtId="43" showAll="0"/>
    <pivotField numFmtId="43" showAll="0"/>
    <pivotField showAll="0"/>
    <pivotField numFmtId="43" showAll="0"/>
    <pivotField numFmtId="43" showAll="0"/>
    <pivotField numFmtId="43" showAll="0"/>
    <pivotField dataField="1" numFmtId="43" showAll="0"/>
    <pivotField numFmtId="43" showAll="0"/>
    <pivotField numFmtId="43" showAll="0"/>
    <pivotField numFmtId="43" showAll="0"/>
    <pivotField showAll="0" defaultSubtotal="0">
      <items count="6">
        <item sd="0" x="0"/>
        <item sd="0" x="1"/>
        <item x="2"/>
        <item sd="0" x="3"/>
        <item sd="0" x="4"/>
        <item sd="0" x="5"/>
      </items>
    </pivotField>
    <pivotField axis="axisRow" showAll="0" defaultSubtotal="0">
      <items count="4">
        <item sd="0" x="0"/>
        <item x="1"/>
        <item x="2"/>
        <item sd="0" x="3"/>
      </items>
    </pivotField>
  </pivotFields>
  <rowFields count="3">
    <field x="42"/>
    <field x="4"/>
    <field x="22"/>
  </rowFields>
  <rowItems count="269">
    <i>
      <x v="1"/>
    </i>
    <i r="1">
      <x v="5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6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7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8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9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10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11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12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>
      <x v="2"/>
    </i>
    <i r="1">
      <x v="1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2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3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4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5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6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t="grand">
      <x/>
    </i>
  </rowItems>
  <colFields count="1">
    <field x="-2"/>
  </colFields>
  <colItems count="2">
    <i>
      <x/>
    </i>
    <i i="1">
      <x v="1"/>
    </i>
  </colItems>
  <pageFields count="1">
    <pageField fld="28" hier="-1"/>
  </pageFields>
  <dataFields count="2">
    <dataField name="Sum of cor_expense-108S" fld="29" baseField="0" baseItem="0" numFmtId="43"/>
    <dataField name="Sum of cor_exp_adjust 108S" fld="37" baseField="0" baseItem="0"/>
  </dataFields>
  <formats count="1"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F272" firstHeaderRow="0" firstDataRow="1" firstDataCol="1" rowPageCount="1" colPageCount="1"/>
  <pivotFields count="43">
    <pivotField showAll="0"/>
    <pivotField numFmtId="22" showAll="0"/>
    <pivotField numFmtId="22" showAll="0"/>
    <pivotField showAll="0"/>
    <pivotField axis="axisRow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3" showAll="0"/>
    <pivotField numFmtId="43" showAll="0"/>
    <pivotField showAll="0"/>
    <pivotField dataField="1" numFmtId="43" showAll="0"/>
    <pivotField numFmtId="43" showAll="0"/>
    <pivotField dataField="1" numFmtId="43" showAll="0"/>
    <pivotField numFmtId="43" showAll="0"/>
    <pivotField dataField="1"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showAll="0"/>
    <pivotField axis="axisRow" showAll="0">
      <items count="52">
        <item x="0"/>
        <item x="41"/>
        <item x="43"/>
        <item x="46"/>
        <item x="1"/>
        <item x="3"/>
        <item x="2"/>
        <item x="4"/>
        <item x="4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7"/>
        <item x="20"/>
        <item x="21"/>
        <item x="22"/>
        <item x="23"/>
        <item x="48"/>
        <item x="24"/>
        <item x="25"/>
        <item x="49"/>
        <item x="26"/>
        <item x="27"/>
        <item x="28"/>
        <item x="29"/>
        <item x="30"/>
        <item x="34"/>
        <item x="31"/>
        <item x="32"/>
        <item x="44"/>
        <item x="33"/>
        <item x="45"/>
        <item x="35"/>
        <item x="50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numFmtId="43" showAll="0"/>
    <pivotField numFmtId="43" showAll="0"/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numFmtId="43" showAll="0"/>
    <pivotField numFmtId="43" showAll="0"/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4">
        <item x="0"/>
        <item x="1"/>
        <item x="2"/>
        <item x="3"/>
      </items>
    </pivotField>
  </pivotFields>
  <rowFields count="3">
    <field x="42"/>
    <field x="4"/>
    <field x="22"/>
  </rowFields>
  <rowItems count="269">
    <i>
      <x v="1"/>
    </i>
    <i r="1">
      <x v="5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6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7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8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9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10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11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12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>
      <x v="2"/>
    </i>
    <i r="1">
      <x v="1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2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3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4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5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r="1">
      <x v="6"/>
    </i>
    <i r="2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3"/>
    </i>
    <i r="2">
      <x v="25"/>
    </i>
    <i r="2">
      <x v="34"/>
    </i>
    <i r="2">
      <x v="37"/>
    </i>
    <i r="2">
      <x v="38"/>
    </i>
    <i r="2">
      <x v="4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8" hier="-1"/>
  </pageFields>
  <dataFields count="4">
    <dataField name="Sum of depreciation_expense-1080" fld="8" baseField="0" baseItem="0" numFmtId="43"/>
    <dataField name="Sum of reserve_adjustments" fld="19" baseField="0" baseItem="0"/>
    <dataField name="Sum of depr_exp_alloc_adjust-1080" fld="12" baseField="0" baseItem="0"/>
    <dataField name="Sum of depr_exp_adjust-1080" fld="10" baseField="0" baseItem="0"/>
  </dataFields>
  <formats count="1"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F412" firstHeaderRow="0" firstDataRow="1" firstDataCol="1" rowPageCount="1" colPageCount="1"/>
  <pivotFields count="43">
    <pivotField showAll="0"/>
    <pivotField numFmtId="22" showAll="0"/>
    <pivotField numFmtId="22" showAll="0"/>
    <pivotField showAll="0"/>
    <pivotField axis="axisRow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3" showAll="0"/>
    <pivotField numFmtId="43" showAll="0"/>
    <pivotField showAll="0"/>
    <pivotField dataField="1" numFmtId="43" showAll="0"/>
    <pivotField numFmtId="43" showAll="0"/>
    <pivotField dataField="1" numFmtId="43" showAll="0"/>
    <pivotField numFmtId="43" showAll="0"/>
    <pivotField dataField="1"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showAll="0"/>
    <pivotField axis="axisRow" showAll="0">
      <items count="52">
        <item x="0"/>
        <item x="41"/>
        <item x="43"/>
        <item x="46"/>
        <item x="1"/>
        <item x="3"/>
        <item x="2"/>
        <item x="4"/>
        <item x="4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7"/>
        <item x="20"/>
        <item x="21"/>
        <item x="22"/>
        <item x="23"/>
        <item x="48"/>
        <item x="24"/>
        <item x="25"/>
        <item x="49"/>
        <item x="26"/>
        <item x="27"/>
        <item x="28"/>
        <item x="29"/>
        <item x="30"/>
        <item x="34"/>
        <item x="31"/>
        <item x="32"/>
        <item x="44"/>
        <item x="33"/>
        <item x="45"/>
        <item x="35"/>
        <item x="50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numFmtId="43" showAll="0"/>
    <pivotField numFmtId="43" showAll="0"/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numFmtId="43" showAll="0"/>
    <pivotField numFmtId="43" showAll="0"/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4">
        <item x="0"/>
        <item x="1"/>
        <item x="2"/>
        <item x="3"/>
      </items>
    </pivotField>
  </pivotFields>
  <rowFields count="3">
    <field x="42"/>
    <field x="4"/>
    <field x="22"/>
  </rowFields>
  <rowItems count="409">
    <i>
      <x v="1"/>
    </i>
    <i r="1">
      <x v="5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6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7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8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9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10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11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12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>
      <x v="2"/>
    </i>
    <i r="1">
      <x v="1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2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3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4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5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6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8" hier="-1"/>
  </pageFields>
  <dataFields count="4">
    <dataField name="Sum of depreciation_expense-1080" fld="8" baseField="0" baseItem="0" numFmtId="43"/>
    <dataField name="Sum of reserve_adjustments" fld="19" baseField="0" baseItem="0"/>
    <dataField name="Sum of depr_exp_alloc_adjust-1080" fld="12" baseField="0" baseItem="0"/>
    <dataField name="Sum of depr_exp_adjust-1080" fld="10" baseField="0" baseItem="0"/>
  </dataFields>
  <formats count="31">
    <format dxfId="46">
      <pivotArea outline="0" collapsedLevelsAreSubtotals="1" fieldPosition="0"/>
    </format>
    <format dxfId="45">
      <pivotArea collapsedLevelsAreSubtotals="1" fieldPosition="0">
        <references count="2">
          <reference field="4" count="1">
            <x v="6"/>
          </reference>
          <reference field="42" count="1" selected="0">
            <x v="1"/>
          </reference>
        </references>
      </pivotArea>
    </format>
    <format dxfId="44">
      <pivotArea dataOnly="0" labelOnly="1" fieldPosition="0">
        <references count="2">
          <reference field="4" count="1">
            <x v="6"/>
          </reference>
          <reference field="42" count="1" selected="0">
            <x v="1"/>
          </reference>
        </references>
      </pivotArea>
    </format>
    <format dxfId="43">
      <pivotArea collapsedLevelsAreSubtotals="1" fieldPosition="0">
        <references count="2">
          <reference field="4" count="1">
            <x v="7"/>
          </reference>
          <reference field="42" count="1" selected="0">
            <x v="1"/>
          </reference>
        </references>
      </pivotArea>
    </format>
    <format dxfId="42">
      <pivotArea dataOnly="0" labelOnly="1" fieldPosition="0">
        <references count="2">
          <reference field="4" count="1">
            <x v="7"/>
          </reference>
          <reference field="42" count="1" selected="0">
            <x v="1"/>
          </reference>
        </references>
      </pivotArea>
    </format>
    <format dxfId="41">
      <pivotArea collapsedLevelsAreSubtotals="1" fieldPosition="0">
        <references count="2">
          <reference field="4" count="1">
            <x v="8"/>
          </reference>
          <reference field="42" count="1" selected="0">
            <x v="1"/>
          </reference>
        </references>
      </pivotArea>
    </format>
    <format dxfId="40">
      <pivotArea dataOnly="0" labelOnly="1" fieldPosition="0">
        <references count="2">
          <reference field="4" count="1">
            <x v="8"/>
          </reference>
          <reference field="42" count="1" selected="0">
            <x v="1"/>
          </reference>
        </references>
      </pivotArea>
    </format>
    <format dxfId="39">
      <pivotArea collapsedLevelsAreSubtotals="1" fieldPosition="0">
        <references count="2">
          <reference field="4" count="1">
            <x v="9"/>
          </reference>
          <reference field="42" count="1" selected="0">
            <x v="1"/>
          </reference>
        </references>
      </pivotArea>
    </format>
    <format dxfId="38">
      <pivotArea dataOnly="0" labelOnly="1" fieldPosition="0">
        <references count="2">
          <reference field="4" count="1">
            <x v="9"/>
          </reference>
          <reference field="42" count="1" selected="0">
            <x v="1"/>
          </reference>
        </references>
      </pivotArea>
    </format>
    <format dxfId="37">
      <pivotArea collapsedLevelsAreSubtotals="1" fieldPosition="0">
        <references count="2">
          <reference field="4" count="1">
            <x v="10"/>
          </reference>
          <reference field="42" count="1" selected="0">
            <x v="1"/>
          </reference>
        </references>
      </pivotArea>
    </format>
    <format dxfId="36">
      <pivotArea dataOnly="0" labelOnly="1" fieldPosition="0">
        <references count="2">
          <reference field="4" count="1">
            <x v="10"/>
          </reference>
          <reference field="42" count="1" selected="0">
            <x v="1"/>
          </reference>
        </references>
      </pivotArea>
    </format>
    <format dxfId="35">
      <pivotArea collapsedLevelsAreSubtotals="1" fieldPosition="0">
        <references count="2">
          <reference field="4" count="1">
            <x v="11"/>
          </reference>
          <reference field="42" count="1" selected="0">
            <x v="1"/>
          </reference>
        </references>
      </pivotArea>
    </format>
    <format dxfId="34">
      <pivotArea dataOnly="0" labelOnly="1" fieldPosition="0">
        <references count="2">
          <reference field="4" count="1">
            <x v="11"/>
          </reference>
          <reference field="42" count="1" selected="0">
            <x v="1"/>
          </reference>
        </references>
      </pivotArea>
    </format>
    <format dxfId="33">
      <pivotArea collapsedLevelsAreSubtotals="1" fieldPosition="0">
        <references count="2">
          <reference field="4" count="1">
            <x v="12"/>
          </reference>
          <reference field="42" count="1" selected="0">
            <x v="1"/>
          </reference>
        </references>
      </pivotArea>
    </format>
    <format dxfId="32">
      <pivotArea dataOnly="0" labelOnly="1" fieldPosition="0">
        <references count="2">
          <reference field="4" count="1">
            <x v="12"/>
          </reference>
          <reference field="42" count="1" selected="0">
            <x v="1"/>
          </reference>
        </references>
      </pivotArea>
    </format>
    <format dxfId="31">
      <pivotArea collapsedLevelsAreSubtotals="1" fieldPosition="0">
        <references count="1">
          <reference field="42" count="1">
            <x v="2"/>
          </reference>
        </references>
      </pivotArea>
    </format>
    <format dxfId="30">
      <pivotArea collapsedLevelsAreSubtotals="1" fieldPosition="0">
        <references count="2">
          <reference field="4" count="1">
            <x v="1"/>
          </reference>
          <reference field="42" count="1" selected="0">
            <x v="2"/>
          </reference>
        </references>
      </pivotArea>
    </format>
    <format dxfId="29">
      <pivotArea dataOnly="0" labelOnly="1" fieldPosition="0">
        <references count="1">
          <reference field="42" count="1">
            <x v="2"/>
          </reference>
        </references>
      </pivotArea>
    </format>
    <format dxfId="28">
      <pivotArea dataOnly="0" labelOnly="1" fieldPosition="0">
        <references count="2">
          <reference field="4" count="1">
            <x v="1"/>
          </reference>
          <reference field="42" count="1" selected="0">
            <x v="2"/>
          </reference>
        </references>
      </pivotArea>
    </format>
    <format dxfId="27">
      <pivotArea collapsedLevelsAreSubtotals="1" fieldPosition="0">
        <references count="2">
          <reference field="4" count="1">
            <x v="2"/>
          </reference>
          <reference field="42" count="1" selected="0">
            <x v="2"/>
          </reference>
        </references>
      </pivotArea>
    </format>
    <format dxfId="26">
      <pivotArea dataOnly="0" labelOnly="1" fieldPosition="0">
        <references count="2">
          <reference field="4" count="1">
            <x v="2"/>
          </reference>
          <reference field="42" count="1" selected="0">
            <x v="2"/>
          </reference>
        </references>
      </pivotArea>
    </format>
    <format dxfId="25">
      <pivotArea collapsedLevelsAreSubtotals="1" fieldPosition="0">
        <references count="2">
          <reference field="4" count="1">
            <x v="3"/>
          </reference>
          <reference field="42" count="1" selected="0">
            <x v="2"/>
          </reference>
        </references>
      </pivotArea>
    </format>
    <format dxfId="24">
      <pivotArea dataOnly="0" labelOnly="1" fieldPosition="0">
        <references count="2">
          <reference field="4" count="1">
            <x v="3"/>
          </reference>
          <reference field="42" count="1" selected="0">
            <x v="2"/>
          </reference>
        </references>
      </pivotArea>
    </format>
    <format dxfId="23">
      <pivotArea collapsedLevelsAreSubtotals="1" fieldPosition="0">
        <references count="2">
          <reference field="4" count="1">
            <x v="4"/>
          </reference>
          <reference field="42" count="1" selected="0">
            <x v="2"/>
          </reference>
        </references>
      </pivotArea>
    </format>
    <format dxfId="22">
      <pivotArea dataOnly="0" labelOnly="1" fieldPosition="0">
        <references count="2">
          <reference field="4" count="1">
            <x v="4"/>
          </reference>
          <reference field="42" count="1" selected="0">
            <x v="2"/>
          </reference>
        </references>
      </pivotArea>
    </format>
    <format dxfId="21">
      <pivotArea collapsedLevelsAreSubtotals="1" fieldPosition="0">
        <references count="2">
          <reference field="4" count="1">
            <x v="5"/>
          </reference>
          <reference field="42" count="1" selected="0">
            <x v="2"/>
          </reference>
        </references>
      </pivotArea>
    </format>
    <format dxfId="20">
      <pivotArea dataOnly="0" labelOnly="1" fieldPosition="0">
        <references count="2">
          <reference field="4" count="1">
            <x v="5"/>
          </reference>
          <reference field="42" count="1" selected="0">
            <x v="2"/>
          </reference>
        </references>
      </pivotArea>
    </format>
    <format dxfId="19">
      <pivotArea collapsedLevelsAreSubtotals="1" fieldPosition="0">
        <references count="2">
          <reference field="4" count="1">
            <x v="6"/>
          </reference>
          <reference field="42" count="1" selected="0">
            <x v="2"/>
          </reference>
        </references>
      </pivotArea>
    </format>
    <format dxfId="18">
      <pivotArea dataOnly="0" labelOnly="1" fieldPosition="0">
        <references count="2">
          <reference field="4" count="1">
            <x v="6"/>
          </reference>
          <reference field="42" count="1" selected="0">
            <x v="2"/>
          </reference>
        </references>
      </pivotArea>
    </format>
    <format dxfId="17">
      <pivotArea grandRow="1" outline="0" collapsedLevelsAreSubtotals="1" fieldPosition="0"/>
    </format>
    <format dxfId="1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44:D853" firstHeaderRow="0" firstDataRow="1" firstDataCol="1" rowPageCount="1" colPageCount="1"/>
  <pivotFields count="43">
    <pivotField showAll="0"/>
    <pivotField numFmtId="22" showAll="0"/>
    <pivotField numFmtId="22" showAll="0"/>
    <pivotField showAll="0"/>
    <pivotField axis="axisRow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axis="axisRow" showAll="0">
      <items count="52">
        <item x="0"/>
        <item x="41"/>
        <item x="43"/>
        <item x="46"/>
        <item x="1"/>
        <item x="3"/>
        <item sd="0" x="2"/>
        <item x="4"/>
        <item x="4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7"/>
        <item x="20"/>
        <item x="21"/>
        <item x="22"/>
        <item x="23"/>
        <item x="48"/>
        <item x="24"/>
        <item x="25"/>
        <item x="49"/>
        <item x="26"/>
        <item x="27"/>
        <item x="28"/>
        <item x="29"/>
        <item x="30"/>
        <item x="34"/>
        <item x="31"/>
        <item x="32"/>
        <item x="44"/>
        <item x="33"/>
        <item x="45"/>
        <item x="35"/>
        <item x="50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numFmtId="43" showAll="0"/>
    <pivotField numFmtId="43" showAll="0"/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dataField="1" numFmtId="43" showAll="0"/>
    <pivotField numFmtId="43" showAll="0"/>
    <pivotField numFmtId="43" showAll="0"/>
    <pivotField numFmtId="43" showAll="0"/>
    <pivotField showAll="0"/>
    <pivotField numFmtId="43" showAll="0"/>
    <pivotField numFmtId="43" showAll="0"/>
    <pivotField numFmtId="43" showAll="0"/>
    <pivotField dataField="1" numFmtId="43" showAll="0"/>
    <pivotField numFmtId="43" showAll="0"/>
    <pivotField numFmtId="43" showAll="0"/>
    <pivotField numFmtId="43" showAll="0"/>
    <pivotField showAll="0" defaultSubtotal="0">
      <items count="6">
        <item sd="0" x="0"/>
        <item sd="0" x="1"/>
        <item x="2"/>
        <item sd="0" x="3"/>
        <item sd="0" x="4"/>
        <item sd="0" x="5"/>
      </items>
    </pivotField>
    <pivotField axis="axisRow" showAll="0" defaultSubtotal="0">
      <items count="4">
        <item sd="0" x="0"/>
        <item x="1"/>
        <item x="2"/>
        <item sd="0" x="3"/>
      </items>
    </pivotField>
  </pivotFields>
  <rowFields count="3">
    <field x="42"/>
    <field x="4"/>
    <field x="22"/>
  </rowFields>
  <rowItems count="409">
    <i>
      <x v="1"/>
    </i>
    <i r="1">
      <x v="5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6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7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8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9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10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11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12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>
      <x v="2"/>
    </i>
    <i r="1">
      <x v="1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2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3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4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5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r="1">
      <x v="6"/>
    </i>
    <i r="2">
      <x v="6"/>
    </i>
    <i r="2">
      <x v="9"/>
    </i>
    <i r="2">
      <x v="10"/>
    </i>
    <i r="2">
      <x v="12"/>
    </i>
    <i r="2">
      <x v="13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6"/>
    </i>
    <i r="2">
      <x v="27"/>
    </i>
    <i r="2">
      <x v="30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9"/>
    </i>
    <i t="grand">
      <x/>
    </i>
  </rowItems>
  <colFields count="1">
    <field x="-2"/>
  </colFields>
  <colItems count="2">
    <i>
      <x/>
    </i>
    <i i="1">
      <x v="1"/>
    </i>
  </colItems>
  <pageFields count="1">
    <pageField fld="28" hier="-1"/>
  </pageFields>
  <dataFields count="2">
    <dataField name="Sum of cor_expense-108S" fld="29" baseField="0" baseItem="0" numFmtId="43"/>
    <dataField name="Sum of cor_exp_adjust 108S" fld="37" baseField="0" baseItem="0"/>
  </dataFields>
  <formats count="1">
    <format dxfId="4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3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0:P150" firstHeaderRow="1" firstDataRow="2" firstDataCol="1"/>
  <pivotFields count="42">
    <pivotField showAll="0"/>
    <pivotField numFmtId="22" showAll="0"/>
    <pivotField numFmtId="22" showAll="0"/>
    <pivotField showAll="0"/>
    <pivotField axis="axisCol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axis="axisRow" showAll="0">
      <items count="52">
        <item x="0"/>
        <item x="41"/>
        <item x="43"/>
        <item x="46"/>
        <item x="1"/>
        <item x="3"/>
        <item x="2"/>
        <item x="4"/>
        <item x="4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47"/>
        <item x="20"/>
        <item x="21"/>
        <item x="22"/>
        <item x="23"/>
        <item x="48"/>
        <item x="24"/>
        <item x="25"/>
        <item x="49"/>
        <item x="26"/>
        <item x="27"/>
        <item x="28"/>
        <item x="29"/>
        <item x="30"/>
        <item x="34"/>
        <item x="31"/>
        <item x="32"/>
        <item x="44"/>
        <item x="33"/>
        <item x="45"/>
        <item x="35"/>
        <item x="50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numFmtId="43" showAll="0"/>
    <pivotField numFmtId="43" showAll="0"/>
    <pivotField axis="axisRow" showAll="0">
      <items count="5">
        <item x="0"/>
        <item x="1"/>
        <item x="2"/>
        <item x="3"/>
        <item t="default"/>
      </items>
    </pivotField>
    <pivotField numFmtId="43" showAll="0"/>
    <pivotField numFmtId="43" showAll="0"/>
    <pivotField numFmtId="43" showAll="0"/>
    <pivotField numFmtId="43"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</pivotFields>
  <rowFields count="2">
    <field x="28"/>
    <field x="22"/>
  </rowFields>
  <rowItems count="139">
    <i>
      <x/>
    </i>
    <i r="1">
      <x/>
    </i>
    <i r="1">
      <x v="1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2"/>
    </i>
    <i r="1">
      <x v="44"/>
    </i>
    <i r="1">
      <x v="46"/>
    </i>
    <i r="1">
      <x v="47"/>
    </i>
    <i r="1">
      <x v="48"/>
    </i>
    <i r="1">
      <x v="49"/>
    </i>
    <i r="1">
      <x v="50"/>
    </i>
    <i>
      <x v="1"/>
    </i>
    <i r="1">
      <x v="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3"/>
    </i>
    <i r="1">
      <x v="25"/>
    </i>
    <i r="1">
      <x v="34"/>
    </i>
    <i r="1">
      <x v="37"/>
    </i>
    <i r="1">
      <x v="38"/>
    </i>
    <i r="1">
      <x v="40"/>
    </i>
    <i>
      <x v="2"/>
    </i>
    <i r="1">
      <x v="6"/>
    </i>
    <i r="1">
      <x v="9"/>
    </i>
    <i r="1">
      <x v="10"/>
    </i>
    <i r="1">
      <x v="12"/>
    </i>
    <i r="1">
      <x v="13"/>
    </i>
    <i r="1">
      <x v="14"/>
    </i>
    <i r="1">
      <x v="17"/>
    </i>
    <i r="1">
      <x v="19"/>
    </i>
    <i r="1">
      <x v="21"/>
    </i>
    <i r="1">
      <x v="22"/>
    </i>
    <i r="1">
      <x v="23"/>
    </i>
    <i r="1">
      <x v="26"/>
    </i>
    <i r="1">
      <x v="27"/>
    </i>
    <i r="1">
      <x v="30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6"/>
    </i>
    <i r="1">
      <x v="49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t="grand">
      <x/>
    </i>
  </rowItems>
  <colFields count="1">
    <field x="4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 of Combined Depr Exp" fld="41" baseField="0" baseItem="0" numFmtId="43"/>
  </dataFields>
  <formats count="16">
    <format dxfId="15">
      <pivotArea outline="0" collapsedLevelsAreSubtotals="1" fieldPosition="0"/>
    </format>
    <format dxfId="14">
      <pivotArea collapsedLevelsAreSubtotals="1" fieldPosition="0">
        <references count="2">
          <reference field="4" count="1" selected="0">
            <x v="5"/>
          </reference>
          <reference field="28" count="1">
            <x v="0"/>
          </reference>
        </references>
      </pivotArea>
    </format>
    <format dxfId="13">
      <pivotArea collapsedLevelsAreSubtotals="1" fieldPosition="0">
        <references count="2">
          <reference field="4" count="1" selected="0">
            <x v="6"/>
          </reference>
          <reference field="28" count="1">
            <x v="0"/>
          </reference>
        </references>
      </pivotArea>
    </format>
    <format dxfId="12">
      <pivotArea collapsedLevelsAreSubtotals="1" fieldPosition="0">
        <references count="2">
          <reference field="4" count="1" selected="0">
            <x v="7"/>
          </reference>
          <reference field="28" count="1">
            <x v="0"/>
          </reference>
        </references>
      </pivotArea>
    </format>
    <format dxfId="11">
      <pivotArea collapsedLevelsAreSubtotals="1" fieldPosition="0">
        <references count="2">
          <reference field="4" count="1" selected="0">
            <x v="8"/>
          </reference>
          <reference field="28" count="1">
            <x v="0"/>
          </reference>
        </references>
      </pivotArea>
    </format>
    <format dxfId="10">
      <pivotArea collapsedLevelsAreSubtotals="1" fieldPosition="0">
        <references count="2">
          <reference field="4" count="1" selected="0">
            <x v="9"/>
          </reference>
          <reference field="28" count="1">
            <x v="0"/>
          </reference>
        </references>
      </pivotArea>
    </format>
    <format dxfId="9">
      <pivotArea collapsedLevelsAreSubtotals="1" fieldPosition="0">
        <references count="2">
          <reference field="4" count="1" selected="0">
            <x v="10"/>
          </reference>
          <reference field="28" count="1">
            <x v="0"/>
          </reference>
        </references>
      </pivotArea>
    </format>
    <format dxfId="8">
      <pivotArea collapsedLevelsAreSubtotals="1" fieldPosition="0">
        <references count="2">
          <reference field="4" count="2" selected="0">
            <x v="11"/>
            <x v="12"/>
          </reference>
          <reference field="28" count="1">
            <x v="0"/>
          </reference>
        </references>
      </pivotArea>
    </format>
    <format dxfId="7">
      <pivotArea collapsedLevelsAreSubtotals="1" fieldPosition="0">
        <references count="2">
          <reference field="4" count="1" selected="0">
            <x v="13"/>
          </reference>
          <reference field="28" count="1">
            <x v="0"/>
          </reference>
        </references>
      </pivotArea>
    </format>
    <format dxfId="6">
      <pivotArea collapsedLevelsAreSubtotals="1" fieldPosition="0">
        <references count="2">
          <reference field="4" count="1" selected="0">
            <x v="4"/>
          </reference>
          <reference field="28" count="1">
            <x v="0"/>
          </reference>
        </references>
      </pivotArea>
    </format>
    <format dxfId="5">
      <pivotArea collapsedLevelsAreSubtotals="1" fieldPosition="0">
        <references count="2">
          <reference field="4" count="10" selected="0"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28" count="1">
            <x v="2"/>
          </reference>
        </references>
      </pivotArea>
    </format>
    <format dxfId="4">
      <pivotArea collapsedLevelsAreSubtotals="1" fieldPosition="0">
        <references count="2">
          <reference field="4" count="10" selected="0"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28" count="1">
            <x v="1"/>
          </reference>
        </references>
      </pivotArea>
    </format>
    <format dxfId="3">
      <pivotArea collapsedLevelsAreSubtotals="1" fieldPosition="0">
        <references count="2">
          <reference field="4" count="6" selected="0">
            <x v="8"/>
            <x v="9"/>
            <x v="10"/>
            <x v="11"/>
            <x v="12"/>
            <x v="13"/>
          </reference>
          <reference field="28" count="1">
            <x v="3"/>
          </reference>
        </references>
      </pivotArea>
    </format>
    <format dxfId="2">
      <pivotArea collapsedLevelsAreSubtotals="1" fieldPosition="0">
        <references count="2">
          <reference field="4" count="1" selected="0">
            <x v="7"/>
          </reference>
          <reference field="28" count="1">
            <x v="3"/>
          </reference>
        </references>
      </pivotArea>
    </format>
    <format dxfId="1">
      <pivotArea collapsedLevelsAreSubtotals="1" fieldPosition="0">
        <references count="2">
          <reference field="4" count="1" selected="0">
            <x v="6"/>
          </reference>
          <reference field="28" count="1">
            <x v="3"/>
          </reference>
        </references>
      </pivotArea>
    </format>
    <format dxfId="0">
      <pivotArea collapsedLevelsAreSubtotals="1" fieldPosition="0">
        <references count="2">
          <reference field="4" count="10" selected="0"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28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9.xml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4"/>
  <sheetViews>
    <sheetView topLeftCell="A28" zoomScaleNormal="100" workbookViewId="0">
      <selection activeCell="D11" sqref="D11"/>
    </sheetView>
  </sheetViews>
  <sheetFormatPr defaultRowHeight="12.75" x14ac:dyDescent="0.2"/>
  <cols>
    <col min="1" max="1" width="13.42578125" bestFit="1" customWidth="1"/>
    <col min="2" max="2" width="13.85546875" customWidth="1"/>
    <col min="3" max="3" width="33.42578125" customWidth="1"/>
    <col min="4" max="4" width="27.140625" bestFit="1" customWidth="1"/>
    <col min="5" max="5" width="33.85546875" bestFit="1" customWidth="1"/>
    <col min="6" max="6" width="28.140625" bestFit="1" customWidth="1"/>
    <col min="7" max="7" width="12.85546875" bestFit="1" customWidth="1"/>
  </cols>
  <sheetData>
    <row r="1" spans="1:7" x14ac:dyDescent="0.2">
      <c r="B1" s="8" t="s">
        <v>428</v>
      </c>
      <c r="C1" t="s">
        <v>168</v>
      </c>
    </row>
    <row r="3" spans="1:7" x14ac:dyDescent="0.2">
      <c r="B3" s="8" t="s">
        <v>361</v>
      </c>
      <c r="C3" t="s">
        <v>357</v>
      </c>
      <c r="D3" t="s">
        <v>360</v>
      </c>
      <c r="E3" t="s">
        <v>359</v>
      </c>
      <c r="F3" t="s">
        <v>358</v>
      </c>
    </row>
    <row r="4" spans="1:7" x14ac:dyDescent="0.2">
      <c r="B4" s="9" t="s">
        <v>414</v>
      </c>
      <c r="C4" s="7"/>
      <c r="D4" s="7"/>
      <c r="E4" s="7"/>
      <c r="F4" s="7"/>
    </row>
    <row r="5" spans="1:7" x14ac:dyDescent="0.2">
      <c r="B5" s="10" t="s">
        <v>415</v>
      </c>
      <c r="C5" s="7">
        <v>594748.40999999992</v>
      </c>
      <c r="D5" s="7">
        <v>0</v>
      </c>
      <c r="E5" s="7">
        <v>0</v>
      </c>
      <c r="F5" s="7">
        <v>0</v>
      </c>
      <c r="G5" s="14">
        <f>SUM(C5:F5)</f>
        <v>594748.40999999992</v>
      </c>
    </row>
    <row r="6" spans="1:7" x14ac:dyDescent="0.2">
      <c r="A6" t="s">
        <v>433</v>
      </c>
      <c r="B6" s="11" t="s">
        <v>364</v>
      </c>
      <c r="C6" s="7">
        <v>0</v>
      </c>
      <c r="D6" s="7">
        <v>0</v>
      </c>
      <c r="E6" s="7">
        <v>0</v>
      </c>
      <c r="F6" s="7">
        <v>0</v>
      </c>
      <c r="G6" s="7">
        <f t="shared" ref="G6:G69" si="0">SUM(C6:F6)</f>
        <v>0</v>
      </c>
    </row>
    <row r="7" spans="1:7" x14ac:dyDescent="0.2">
      <c r="A7" t="s">
        <v>433</v>
      </c>
      <c r="B7" s="11" t="s">
        <v>365</v>
      </c>
      <c r="C7" s="7">
        <v>0</v>
      </c>
      <c r="D7" s="7">
        <v>0</v>
      </c>
      <c r="E7" s="7">
        <v>0</v>
      </c>
      <c r="F7" s="7">
        <v>0</v>
      </c>
      <c r="G7" s="7">
        <f t="shared" si="0"/>
        <v>0</v>
      </c>
    </row>
    <row r="8" spans="1:7" x14ac:dyDescent="0.2">
      <c r="A8" t="s">
        <v>433</v>
      </c>
      <c r="B8" s="11" t="s">
        <v>366</v>
      </c>
      <c r="C8" s="7">
        <v>0</v>
      </c>
      <c r="D8" s="7">
        <v>0</v>
      </c>
      <c r="E8" s="7">
        <v>0</v>
      </c>
      <c r="F8" s="7">
        <v>0</v>
      </c>
      <c r="G8" s="7">
        <f t="shared" si="0"/>
        <v>0</v>
      </c>
    </row>
    <row r="9" spans="1:7" x14ac:dyDescent="0.2">
      <c r="A9" t="s">
        <v>433</v>
      </c>
      <c r="B9" s="11" t="s">
        <v>367</v>
      </c>
      <c r="C9" s="7">
        <v>0</v>
      </c>
      <c r="D9" s="7">
        <v>0</v>
      </c>
      <c r="E9" s="7">
        <v>0</v>
      </c>
      <c r="F9" s="7">
        <v>0</v>
      </c>
      <c r="G9" s="7">
        <f t="shared" si="0"/>
        <v>0</v>
      </c>
    </row>
    <row r="10" spans="1:7" x14ac:dyDescent="0.2">
      <c r="A10" t="s">
        <v>433</v>
      </c>
      <c r="B10" s="11" t="s">
        <v>368</v>
      </c>
      <c r="C10" s="7">
        <v>59.17</v>
      </c>
      <c r="D10" s="7">
        <v>0</v>
      </c>
      <c r="E10" s="7">
        <v>0</v>
      </c>
      <c r="F10" s="7">
        <v>0</v>
      </c>
      <c r="G10" s="7">
        <f t="shared" si="0"/>
        <v>59.17</v>
      </c>
    </row>
    <row r="11" spans="1:7" x14ac:dyDescent="0.2">
      <c r="A11" t="s">
        <v>433</v>
      </c>
      <c r="B11" s="11" t="s">
        <v>369</v>
      </c>
      <c r="C11" s="7">
        <v>2413.81</v>
      </c>
      <c r="D11" s="7">
        <v>0</v>
      </c>
      <c r="E11" s="7">
        <v>0</v>
      </c>
      <c r="F11" s="7">
        <v>0</v>
      </c>
      <c r="G11" s="7">
        <f t="shared" si="0"/>
        <v>2413.81</v>
      </c>
    </row>
    <row r="12" spans="1:7" x14ac:dyDescent="0.2">
      <c r="A12" t="s">
        <v>433</v>
      </c>
      <c r="B12" s="11" t="s">
        <v>371</v>
      </c>
      <c r="C12" s="7">
        <v>107555.67</v>
      </c>
      <c r="D12" s="7">
        <v>0</v>
      </c>
      <c r="E12" s="7">
        <v>0</v>
      </c>
      <c r="F12" s="7">
        <v>0</v>
      </c>
      <c r="G12" s="7">
        <f t="shared" si="0"/>
        <v>107555.67</v>
      </c>
    </row>
    <row r="13" spans="1:7" x14ac:dyDescent="0.2">
      <c r="A13" t="s">
        <v>433</v>
      </c>
      <c r="B13" s="11" t="s">
        <v>372</v>
      </c>
      <c r="C13" s="7">
        <v>54483.54</v>
      </c>
      <c r="D13" s="7">
        <v>0</v>
      </c>
      <c r="E13" s="7">
        <v>0</v>
      </c>
      <c r="F13" s="7">
        <v>0</v>
      </c>
      <c r="G13" s="7">
        <f t="shared" si="0"/>
        <v>54483.54</v>
      </c>
    </row>
    <row r="14" spans="1:7" x14ac:dyDescent="0.2">
      <c r="A14" t="s">
        <v>433</v>
      </c>
      <c r="B14" s="11" t="s">
        <v>373</v>
      </c>
      <c r="C14" s="7">
        <v>122280.44</v>
      </c>
      <c r="D14" s="7">
        <v>0</v>
      </c>
      <c r="E14" s="7">
        <v>0</v>
      </c>
      <c r="F14" s="7">
        <v>0</v>
      </c>
      <c r="G14" s="7">
        <f t="shared" si="0"/>
        <v>122280.44</v>
      </c>
    </row>
    <row r="15" spans="1:7" x14ac:dyDescent="0.2">
      <c r="A15" t="s">
        <v>433</v>
      </c>
      <c r="B15" s="11" t="s">
        <v>374</v>
      </c>
      <c r="C15" s="7">
        <v>3870.2</v>
      </c>
      <c r="D15" s="7">
        <v>0</v>
      </c>
      <c r="E15" s="7">
        <v>0</v>
      </c>
      <c r="F15" s="7">
        <v>0</v>
      </c>
      <c r="G15" s="7">
        <f t="shared" si="0"/>
        <v>3870.2</v>
      </c>
    </row>
    <row r="16" spans="1:7" x14ac:dyDescent="0.2">
      <c r="A16" t="s">
        <v>433</v>
      </c>
      <c r="B16" s="11" t="s">
        <v>375</v>
      </c>
      <c r="C16" s="7">
        <v>15036.44</v>
      </c>
      <c r="D16" s="7">
        <v>0</v>
      </c>
      <c r="E16" s="7">
        <v>0</v>
      </c>
      <c r="F16" s="7">
        <v>0</v>
      </c>
      <c r="G16" s="7">
        <f t="shared" si="0"/>
        <v>15036.44</v>
      </c>
    </row>
    <row r="17" spans="1:7" x14ac:dyDescent="0.2">
      <c r="A17" t="s">
        <v>433</v>
      </c>
      <c r="B17" s="11" t="s">
        <v>376</v>
      </c>
      <c r="C17" s="7">
        <v>61472.1</v>
      </c>
      <c r="D17" s="7">
        <v>0</v>
      </c>
      <c r="E17" s="7">
        <v>0</v>
      </c>
      <c r="F17" s="7">
        <v>0</v>
      </c>
      <c r="G17" s="7">
        <f t="shared" si="0"/>
        <v>61472.1</v>
      </c>
    </row>
    <row r="18" spans="1:7" x14ac:dyDescent="0.2">
      <c r="A18" t="s">
        <v>433</v>
      </c>
      <c r="B18" s="11" t="s">
        <v>377</v>
      </c>
      <c r="C18" s="7">
        <v>5586.06</v>
      </c>
      <c r="D18" s="7">
        <v>0</v>
      </c>
      <c r="E18" s="7">
        <v>0</v>
      </c>
      <c r="F18" s="7">
        <v>0</v>
      </c>
      <c r="G18" s="7">
        <f t="shared" si="0"/>
        <v>5586.06</v>
      </c>
    </row>
    <row r="19" spans="1:7" x14ac:dyDescent="0.2">
      <c r="A19" t="s">
        <v>433</v>
      </c>
      <c r="B19" s="11" t="s">
        <v>378</v>
      </c>
      <c r="C19" s="7">
        <v>42560.78</v>
      </c>
      <c r="D19" s="7">
        <v>0</v>
      </c>
      <c r="E19" s="7">
        <v>0</v>
      </c>
      <c r="F19" s="7">
        <v>0</v>
      </c>
      <c r="G19" s="7">
        <f t="shared" si="0"/>
        <v>42560.78</v>
      </c>
    </row>
    <row r="20" spans="1:7" x14ac:dyDescent="0.2">
      <c r="A20" t="s">
        <v>433</v>
      </c>
      <c r="B20" s="11" t="s">
        <v>379</v>
      </c>
      <c r="C20" s="7">
        <v>37778.079999999994</v>
      </c>
      <c r="D20" s="7">
        <v>0</v>
      </c>
      <c r="E20" s="7">
        <v>0</v>
      </c>
      <c r="F20" s="7">
        <v>0</v>
      </c>
      <c r="G20" s="7">
        <f t="shared" si="0"/>
        <v>37778.079999999994</v>
      </c>
    </row>
    <row r="21" spans="1:7" x14ac:dyDescent="0.2">
      <c r="A21" t="s">
        <v>433</v>
      </c>
      <c r="B21" s="11" t="s">
        <v>381</v>
      </c>
      <c r="C21" s="7">
        <v>24452.5</v>
      </c>
      <c r="D21" s="7">
        <v>0</v>
      </c>
      <c r="E21" s="7">
        <v>0</v>
      </c>
      <c r="F21" s="7">
        <v>0</v>
      </c>
      <c r="G21" s="7">
        <f t="shared" si="0"/>
        <v>24452.5</v>
      </c>
    </row>
    <row r="22" spans="1:7" x14ac:dyDescent="0.2">
      <c r="A22" t="s">
        <v>433</v>
      </c>
      <c r="B22" s="11" t="s">
        <v>383</v>
      </c>
      <c r="C22" s="7">
        <v>10929.75</v>
      </c>
      <c r="D22" s="7">
        <v>0</v>
      </c>
      <c r="E22" s="7">
        <v>0</v>
      </c>
      <c r="F22" s="7">
        <v>0</v>
      </c>
      <c r="G22" s="7">
        <f t="shared" si="0"/>
        <v>10929.75</v>
      </c>
    </row>
    <row r="23" spans="1:7" x14ac:dyDescent="0.2">
      <c r="A23" t="s">
        <v>433</v>
      </c>
      <c r="B23" s="11" t="s">
        <v>384</v>
      </c>
      <c r="C23" s="7">
        <v>2348.44</v>
      </c>
      <c r="D23" s="7">
        <v>0</v>
      </c>
      <c r="E23" s="7">
        <v>0</v>
      </c>
      <c r="F23" s="7">
        <v>0</v>
      </c>
      <c r="G23" s="7">
        <f t="shared" si="0"/>
        <v>2348.44</v>
      </c>
    </row>
    <row r="24" spans="1:7" x14ac:dyDescent="0.2">
      <c r="A24" t="s">
        <v>433</v>
      </c>
      <c r="B24" s="11" t="s">
        <v>385</v>
      </c>
      <c r="C24" s="7">
        <v>106.31</v>
      </c>
      <c r="D24" s="7">
        <v>0</v>
      </c>
      <c r="E24" s="7">
        <v>0</v>
      </c>
      <c r="F24" s="7">
        <v>0</v>
      </c>
      <c r="G24" s="7">
        <f t="shared" si="0"/>
        <v>106.31</v>
      </c>
    </row>
    <row r="25" spans="1:7" x14ac:dyDescent="0.2">
      <c r="A25" t="s">
        <v>433</v>
      </c>
      <c r="B25" s="11" t="s">
        <v>386</v>
      </c>
      <c r="C25" s="7">
        <v>0</v>
      </c>
      <c r="D25" s="7">
        <v>0</v>
      </c>
      <c r="E25" s="7">
        <v>0</v>
      </c>
      <c r="F25" s="7">
        <v>0</v>
      </c>
      <c r="G25" s="7">
        <f t="shared" si="0"/>
        <v>0</v>
      </c>
    </row>
    <row r="26" spans="1:7" x14ac:dyDescent="0.2">
      <c r="A26" t="s">
        <v>433</v>
      </c>
      <c r="B26" s="11" t="s">
        <v>387</v>
      </c>
      <c r="C26" s="7">
        <v>6394.36</v>
      </c>
      <c r="D26" s="7">
        <v>0</v>
      </c>
      <c r="E26" s="7">
        <v>0</v>
      </c>
      <c r="F26" s="7">
        <v>0</v>
      </c>
      <c r="G26" s="7">
        <f t="shared" si="0"/>
        <v>6394.36</v>
      </c>
    </row>
    <row r="27" spans="1:7" x14ac:dyDescent="0.2">
      <c r="A27" t="s">
        <v>433</v>
      </c>
      <c r="B27" s="11" t="s">
        <v>388</v>
      </c>
      <c r="C27" s="7">
        <v>0</v>
      </c>
      <c r="D27" s="7">
        <v>0</v>
      </c>
      <c r="E27" s="7">
        <v>0</v>
      </c>
      <c r="F27" s="7">
        <v>0</v>
      </c>
      <c r="G27" s="7">
        <f t="shared" si="0"/>
        <v>0</v>
      </c>
    </row>
    <row r="28" spans="1:7" x14ac:dyDescent="0.2">
      <c r="A28" t="s">
        <v>433</v>
      </c>
      <c r="B28" s="11" t="s">
        <v>389</v>
      </c>
      <c r="C28" s="7">
        <v>0</v>
      </c>
      <c r="D28" s="7">
        <v>0</v>
      </c>
      <c r="E28" s="7">
        <v>0</v>
      </c>
      <c r="F28" s="7">
        <v>0</v>
      </c>
      <c r="G28" s="7">
        <f t="shared" si="0"/>
        <v>0</v>
      </c>
    </row>
    <row r="29" spans="1:7" x14ac:dyDescent="0.2">
      <c r="A29" t="s">
        <v>433</v>
      </c>
      <c r="B29" s="11" t="s">
        <v>390</v>
      </c>
      <c r="C29" s="7">
        <v>3995.34</v>
      </c>
      <c r="D29" s="7">
        <v>0</v>
      </c>
      <c r="E29" s="7">
        <v>0</v>
      </c>
      <c r="F29" s="7">
        <v>0</v>
      </c>
      <c r="G29" s="7">
        <f t="shared" si="0"/>
        <v>3995.34</v>
      </c>
    </row>
    <row r="30" spans="1:7" x14ac:dyDescent="0.2">
      <c r="A30" t="s">
        <v>433</v>
      </c>
      <c r="B30" s="11" t="s">
        <v>391</v>
      </c>
      <c r="C30" s="7">
        <v>0</v>
      </c>
      <c r="D30" s="7">
        <v>0</v>
      </c>
      <c r="E30" s="7">
        <v>0</v>
      </c>
      <c r="F30" s="7">
        <v>0</v>
      </c>
      <c r="G30" s="7">
        <f t="shared" si="0"/>
        <v>0</v>
      </c>
    </row>
    <row r="31" spans="1:7" x14ac:dyDescent="0.2">
      <c r="A31" t="s">
        <v>433</v>
      </c>
      <c r="B31" s="11" t="s">
        <v>392</v>
      </c>
      <c r="C31" s="7">
        <v>1445</v>
      </c>
      <c r="D31" s="7">
        <v>0</v>
      </c>
      <c r="E31" s="7">
        <v>0</v>
      </c>
      <c r="F31" s="7">
        <v>0</v>
      </c>
      <c r="G31" s="7">
        <f t="shared" si="0"/>
        <v>1445</v>
      </c>
    </row>
    <row r="32" spans="1:7" x14ac:dyDescent="0.2">
      <c r="A32" t="s">
        <v>433</v>
      </c>
      <c r="B32" s="11" t="s">
        <v>393</v>
      </c>
      <c r="C32" s="7">
        <v>5953.69</v>
      </c>
      <c r="D32" s="7">
        <v>0</v>
      </c>
      <c r="E32" s="7">
        <v>0</v>
      </c>
      <c r="F32" s="7">
        <v>0</v>
      </c>
      <c r="G32" s="7">
        <f t="shared" si="0"/>
        <v>5953.69</v>
      </c>
    </row>
    <row r="33" spans="1:7" x14ac:dyDescent="0.2">
      <c r="A33" t="s">
        <v>433</v>
      </c>
      <c r="B33" s="11" t="s">
        <v>394</v>
      </c>
      <c r="C33" s="7">
        <v>1167.51</v>
      </c>
      <c r="D33" s="7">
        <v>0</v>
      </c>
      <c r="E33" s="7">
        <v>0</v>
      </c>
      <c r="F33" s="7">
        <v>0</v>
      </c>
      <c r="G33" s="7">
        <f t="shared" si="0"/>
        <v>1167.51</v>
      </c>
    </row>
    <row r="34" spans="1:7" x14ac:dyDescent="0.2">
      <c r="A34" t="s">
        <v>433</v>
      </c>
      <c r="B34" s="11" t="s">
        <v>395</v>
      </c>
      <c r="C34" s="7">
        <v>756.62</v>
      </c>
      <c r="D34" s="7">
        <v>0</v>
      </c>
      <c r="E34" s="7">
        <v>0</v>
      </c>
      <c r="F34" s="7">
        <v>0</v>
      </c>
      <c r="G34" s="7">
        <f t="shared" si="0"/>
        <v>756.62</v>
      </c>
    </row>
    <row r="35" spans="1:7" x14ac:dyDescent="0.2">
      <c r="A35" t="s">
        <v>433</v>
      </c>
      <c r="B35" s="11" t="s">
        <v>396</v>
      </c>
      <c r="C35" s="7">
        <v>407.35</v>
      </c>
      <c r="D35" s="7">
        <v>0</v>
      </c>
      <c r="E35" s="7">
        <v>0</v>
      </c>
      <c r="F35" s="7">
        <v>0</v>
      </c>
      <c r="G35" s="7">
        <f t="shared" si="0"/>
        <v>407.35</v>
      </c>
    </row>
    <row r="36" spans="1:7" x14ac:dyDescent="0.2">
      <c r="A36" t="s">
        <v>433</v>
      </c>
      <c r="B36" s="11" t="s">
        <v>397</v>
      </c>
      <c r="C36" s="7">
        <v>35641.480000000003</v>
      </c>
      <c r="D36" s="7">
        <v>0</v>
      </c>
      <c r="E36" s="7">
        <v>0</v>
      </c>
      <c r="F36" s="7">
        <v>0</v>
      </c>
      <c r="G36" s="7">
        <f t="shared" si="0"/>
        <v>35641.480000000003</v>
      </c>
    </row>
    <row r="37" spans="1:7" x14ac:dyDescent="0.2">
      <c r="A37" t="s">
        <v>433</v>
      </c>
      <c r="B37" s="11" t="s">
        <v>398</v>
      </c>
      <c r="C37" s="7">
        <v>418.6</v>
      </c>
      <c r="D37" s="7">
        <v>0</v>
      </c>
      <c r="E37" s="7">
        <v>0</v>
      </c>
      <c r="F37" s="7">
        <v>0</v>
      </c>
      <c r="G37" s="7">
        <f t="shared" si="0"/>
        <v>418.6</v>
      </c>
    </row>
    <row r="38" spans="1:7" x14ac:dyDescent="0.2">
      <c r="A38" t="s">
        <v>433</v>
      </c>
      <c r="B38" s="11" t="s">
        <v>399</v>
      </c>
      <c r="C38" s="7">
        <v>2256.73</v>
      </c>
      <c r="D38" s="7">
        <v>0</v>
      </c>
      <c r="E38" s="7">
        <v>0</v>
      </c>
      <c r="F38" s="7">
        <v>0</v>
      </c>
      <c r="G38" s="7">
        <f t="shared" si="0"/>
        <v>2256.73</v>
      </c>
    </row>
    <row r="39" spans="1:7" x14ac:dyDescent="0.2">
      <c r="A39" t="s">
        <v>429</v>
      </c>
      <c r="B39" s="11" t="s">
        <v>400</v>
      </c>
      <c r="C39" s="7">
        <v>0</v>
      </c>
      <c r="D39" s="7">
        <v>0</v>
      </c>
      <c r="E39" s="7">
        <v>0</v>
      </c>
      <c r="F39" s="7">
        <v>0</v>
      </c>
      <c r="G39" s="7">
        <f t="shared" si="0"/>
        <v>0</v>
      </c>
    </row>
    <row r="40" spans="1:7" x14ac:dyDescent="0.2">
      <c r="A40" t="s">
        <v>429</v>
      </c>
      <c r="B40" s="11" t="s">
        <v>401</v>
      </c>
      <c r="C40" s="7">
        <v>854.37</v>
      </c>
      <c r="D40" s="7">
        <v>0</v>
      </c>
      <c r="E40" s="7">
        <v>0</v>
      </c>
      <c r="F40" s="7">
        <v>0</v>
      </c>
      <c r="G40" s="7">
        <f t="shared" si="0"/>
        <v>854.37</v>
      </c>
    </row>
    <row r="41" spans="1:7" x14ac:dyDescent="0.2">
      <c r="A41" t="s">
        <v>429</v>
      </c>
      <c r="B41" s="11" t="s">
        <v>402</v>
      </c>
      <c r="C41" s="7">
        <v>28068.880000000001</v>
      </c>
      <c r="D41" s="7">
        <v>0</v>
      </c>
      <c r="E41" s="7">
        <v>0</v>
      </c>
      <c r="F41" s="7">
        <v>0</v>
      </c>
      <c r="G41" s="7">
        <f t="shared" si="0"/>
        <v>28068.880000000001</v>
      </c>
    </row>
    <row r="42" spans="1:7" x14ac:dyDescent="0.2">
      <c r="A42" t="s">
        <v>429</v>
      </c>
      <c r="B42" s="11" t="s">
        <v>403</v>
      </c>
      <c r="C42" s="7">
        <v>0</v>
      </c>
      <c r="D42" s="7">
        <v>0</v>
      </c>
      <c r="E42" s="7">
        <v>0</v>
      </c>
      <c r="F42" s="7">
        <v>0</v>
      </c>
      <c r="G42" s="7">
        <f t="shared" si="0"/>
        <v>0</v>
      </c>
    </row>
    <row r="43" spans="1:7" x14ac:dyDescent="0.2">
      <c r="A43" t="s">
        <v>429</v>
      </c>
      <c r="B43" s="11" t="s">
        <v>404</v>
      </c>
      <c r="C43" s="7">
        <v>335.07</v>
      </c>
      <c r="D43" s="7">
        <v>0</v>
      </c>
      <c r="E43" s="7">
        <v>0</v>
      </c>
      <c r="F43" s="7">
        <v>0</v>
      </c>
      <c r="G43" s="7">
        <f t="shared" si="0"/>
        <v>335.07</v>
      </c>
    </row>
    <row r="44" spans="1:7" x14ac:dyDescent="0.2">
      <c r="A44" t="s">
        <v>433</v>
      </c>
      <c r="B44" s="11" t="s">
        <v>405</v>
      </c>
      <c r="C44" s="7">
        <v>91.38</v>
      </c>
      <c r="D44" s="7">
        <v>0</v>
      </c>
      <c r="E44" s="7">
        <v>0</v>
      </c>
      <c r="F44" s="7">
        <v>0</v>
      </c>
      <c r="G44" s="7">
        <f t="shared" si="0"/>
        <v>91.38</v>
      </c>
    </row>
    <row r="45" spans="1:7" x14ac:dyDescent="0.2">
      <c r="A45" t="s">
        <v>433</v>
      </c>
      <c r="B45" s="11" t="s">
        <v>406</v>
      </c>
      <c r="C45" s="7">
        <v>4080.2200000000003</v>
      </c>
      <c r="D45" s="7">
        <v>0</v>
      </c>
      <c r="E45" s="7">
        <v>0</v>
      </c>
      <c r="F45" s="7">
        <v>0</v>
      </c>
      <c r="G45" s="7">
        <f t="shared" si="0"/>
        <v>4080.2200000000003</v>
      </c>
    </row>
    <row r="46" spans="1:7" x14ac:dyDescent="0.2">
      <c r="A46" t="s">
        <v>433</v>
      </c>
      <c r="B46" s="11" t="s">
        <v>407</v>
      </c>
      <c r="C46" s="7">
        <v>0</v>
      </c>
      <c r="D46" s="7">
        <v>0</v>
      </c>
      <c r="E46" s="7">
        <v>0</v>
      </c>
      <c r="F46" s="7">
        <v>0</v>
      </c>
      <c r="G46" s="7">
        <f t="shared" si="0"/>
        <v>0</v>
      </c>
    </row>
    <row r="47" spans="1:7" x14ac:dyDescent="0.2">
      <c r="A47" t="s">
        <v>433</v>
      </c>
      <c r="B47" s="11" t="s">
        <v>408</v>
      </c>
      <c r="C47" s="7">
        <v>4160.25</v>
      </c>
      <c r="D47" s="7">
        <v>0</v>
      </c>
      <c r="E47" s="7">
        <v>0</v>
      </c>
      <c r="F47" s="7">
        <v>0</v>
      </c>
      <c r="G47" s="7">
        <f t="shared" si="0"/>
        <v>4160.25</v>
      </c>
    </row>
    <row r="48" spans="1:7" x14ac:dyDescent="0.2">
      <c r="A48" t="s">
        <v>433</v>
      </c>
      <c r="B48" s="11" t="s">
        <v>409</v>
      </c>
      <c r="C48" s="7">
        <v>6449.7300000000005</v>
      </c>
      <c r="D48" s="7">
        <v>0</v>
      </c>
      <c r="E48" s="7">
        <v>0</v>
      </c>
      <c r="F48" s="7">
        <v>0</v>
      </c>
      <c r="G48" s="7">
        <f t="shared" si="0"/>
        <v>6449.7300000000005</v>
      </c>
    </row>
    <row r="49" spans="1:7" x14ac:dyDescent="0.2">
      <c r="A49" t="s">
        <v>433</v>
      </c>
      <c r="B49" s="11" t="s">
        <v>410</v>
      </c>
      <c r="C49" s="7">
        <v>0</v>
      </c>
      <c r="D49" s="7">
        <v>0</v>
      </c>
      <c r="E49" s="7">
        <v>0</v>
      </c>
      <c r="F49" s="7">
        <v>0</v>
      </c>
      <c r="G49" s="7">
        <f t="shared" si="0"/>
        <v>0</v>
      </c>
    </row>
    <row r="50" spans="1:7" x14ac:dyDescent="0.2">
      <c r="A50" t="s">
        <v>433</v>
      </c>
      <c r="B50" s="11" t="s">
        <v>411</v>
      </c>
      <c r="C50" s="7">
        <v>1000.18</v>
      </c>
      <c r="D50" s="7">
        <v>0</v>
      </c>
      <c r="E50" s="7">
        <v>0</v>
      </c>
      <c r="F50" s="7">
        <v>0</v>
      </c>
      <c r="G50" s="7">
        <f t="shared" si="0"/>
        <v>1000.18</v>
      </c>
    </row>
    <row r="51" spans="1:7" x14ac:dyDescent="0.2">
      <c r="A51" t="s">
        <v>433</v>
      </c>
      <c r="B51" s="11" t="s">
        <v>412</v>
      </c>
      <c r="C51" s="7">
        <v>338.36</v>
      </c>
      <c r="D51" s="7">
        <v>0</v>
      </c>
      <c r="E51" s="7">
        <v>0</v>
      </c>
      <c r="F51" s="7">
        <v>0</v>
      </c>
      <c r="G51" s="7">
        <f t="shared" si="0"/>
        <v>338.36</v>
      </c>
    </row>
    <row r="52" spans="1:7" x14ac:dyDescent="0.2">
      <c r="B52" s="10" t="s">
        <v>416</v>
      </c>
      <c r="C52" s="7">
        <v>597860.83999999985</v>
      </c>
      <c r="D52" s="7">
        <v>0</v>
      </c>
      <c r="E52" s="7">
        <v>-2310.9800000000005</v>
      </c>
      <c r="F52" s="7">
        <v>0</v>
      </c>
      <c r="G52" s="14">
        <f t="shared" si="0"/>
        <v>595549.85999999987</v>
      </c>
    </row>
    <row r="53" spans="1:7" x14ac:dyDescent="0.2">
      <c r="A53" t="s">
        <v>433</v>
      </c>
      <c r="B53" s="11" t="s">
        <v>364</v>
      </c>
      <c r="C53" s="7">
        <v>0</v>
      </c>
      <c r="D53" s="7">
        <v>0</v>
      </c>
      <c r="E53" s="7">
        <v>0</v>
      </c>
      <c r="F53" s="7">
        <v>0</v>
      </c>
      <c r="G53" s="7">
        <f t="shared" si="0"/>
        <v>0</v>
      </c>
    </row>
    <row r="54" spans="1:7" x14ac:dyDescent="0.2">
      <c r="A54" t="s">
        <v>433</v>
      </c>
      <c r="B54" s="11" t="s">
        <v>365</v>
      </c>
      <c r="C54" s="7">
        <v>0</v>
      </c>
      <c r="D54" s="7">
        <v>0</v>
      </c>
      <c r="E54" s="7">
        <v>0</v>
      </c>
      <c r="F54" s="7">
        <v>0</v>
      </c>
      <c r="G54" s="7">
        <f t="shared" si="0"/>
        <v>0</v>
      </c>
    </row>
    <row r="55" spans="1:7" x14ac:dyDescent="0.2">
      <c r="A55" t="s">
        <v>433</v>
      </c>
      <c r="B55" s="11" t="s">
        <v>366</v>
      </c>
      <c r="C55" s="7">
        <v>0</v>
      </c>
      <c r="D55" s="7">
        <v>0</v>
      </c>
      <c r="E55" s="7">
        <v>0</v>
      </c>
      <c r="F55" s="7">
        <v>0</v>
      </c>
      <c r="G55" s="7">
        <f t="shared" si="0"/>
        <v>0</v>
      </c>
    </row>
    <row r="56" spans="1:7" x14ac:dyDescent="0.2">
      <c r="A56" t="s">
        <v>433</v>
      </c>
      <c r="B56" s="11" t="s">
        <v>367</v>
      </c>
      <c r="C56" s="7">
        <v>0</v>
      </c>
      <c r="D56" s="7">
        <v>0</v>
      </c>
      <c r="E56" s="7">
        <v>0</v>
      </c>
      <c r="F56" s="7">
        <v>0</v>
      </c>
      <c r="G56" s="7">
        <f t="shared" si="0"/>
        <v>0</v>
      </c>
    </row>
    <row r="57" spans="1:7" x14ac:dyDescent="0.2">
      <c r="A57" t="s">
        <v>433</v>
      </c>
      <c r="B57" s="11" t="s">
        <v>368</v>
      </c>
      <c r="C57" s="7">
        <v>59.17</v>
      </c>
      <c r="D57" s="7">
        <v>0</v>
      </c>
      <c r="E57" s="7">
        <v>0</v>
      </c>
      <c r="F57" s="7">
        <v>0</v>
      </c>
      <c r="G57" s="7">
        <f t="shared" si="0"/>
        <v>59.17</v>
      </c>
    </row>
    <row r="58" spans="1:7" x14ac:dyDescent="0.2">
      <c r="A58" t="s">
        <v>433</v>
      </c>
      <c r="B58" s="11" t="s">
        <v>369</v>
      </c>
      <c r="C58" s="7">
        <v>2413.81</v>
      </c>
      <c r="D58" s="7">
        <v>0</v>
      </c>
      <c r="E58" s="7">
        <v>0</v>
      </c>
      <c r="F58" s="7">
        <v>0</v>
      </c>
      <c r="G58" s="7">
        <f t="shared" si="0"/>
        <v>2413.81</v>
      </c>
    </row>
    <row r="59" spans="1:7" x14ac:dyDescent="0.2">
      <c r="A59" t="s">
        <v>433</v>
      </c>
      <c r="B59" s="11" t="s">
        <v>371</v>
      </c>
      <c r="C59" s="7">
        <v>108471.20999999999</v>
      </c>
      <c r="D59" s="7">
        <v>0</v>
      </c>
      <c r="E59" s="7">
        <v>-596.91</v>
      </c>
      <c r="F59" s="7">
        <v>0</v>
      </c>
      <c r="G59" s="7">
        <f t="shared" si="0"/>
        <v>107874.29999999999</v>
      </c>
    </row>
    <row r="60" spans="1:7" x14ac:dyDescent="0.2">
      <c r="A60" t="s">
        <v>433</v>
      </c>
      <c r="B60" s="11" t="s">
        <v>372</v>
      </c>
      <c r="C60" s="7">
        <v>54526.42</v>
      </c>
      <c r="D60" s="7">
        <v>0</v>
      </c>
      <c r="E60" s="7">
        <v>-19.989999999999998</v>
      </c>
      <c r="F60" s="7">
        <v>0</v>
      </c>
      <c r="G60" s="7">
        <f t="shared" si="0"/>
        <v>54506.43</v>
      </c>
    </row>
    <row r="61" spans="1:7" x14ac:dyDescent="0.2">
      <c r="A61" t="s">
        <v>433</v>
      </c>
      <c r="B61" s="11" t="s">
        <v>373</v>
      </c>
      <c r="C61" s="7">
        <v>122388.88</v>
      </c>
      <c r="D61" s="7">
        <v>0</v>
      </c>
      <c r="E61" s="7">
        <v>-108.44</v>
      </c>
      <c r="F61" s="7">
        <v>0</v>
      </c>
      <c r="G61" s="7">
        <f t="shared" si="0"/>
        <v>122280.44</v>
      </c>
    </row>
    <row r="62" spans="1:7" x14ac:dyDescent="0.2">
      <c r="A62" t="s">
        <v>433</v>
      </c>
      <c r="B62" s="11" t="s">
        <v>374</v>
      </c>
      <c r="C62" s="7">
        <v>3870.2</v>
      </c>
      <c r="D62" s="7">
        <v>0</v>
      </c>
      <c r="E62" s="7">
        <v>0</v>
      </c>
      <c r="F62" s="7">
        <v>0</v>
      </c>
      <c r="G62" s="7">
        <f t="shared" si="0"/>
        <v>3870.2</v>
      </c>
    </row>
    <row r="63" spans="1:7" x14ac:dyDescent="0.2">
      <c r="A63" t="s">
        <v>433</v>
      </c>
      <c r="B63" s="11" t="s">
        <v>375</v>
      </c>
      <c r="C63" s="7">
        <v>15036.44</v>
      </c>
      <c r="D63" s="7">
        <v>0</v>
      </c>
      <c r="E63" s="7">
        <v>0</v>
      </c>
      <c r="F63" s="7">
        <v>0</v>
      </c>
      <c r="G63" s="7">
        <f t="shared" si="0"/>
        <v>15036.44</v>
      </c>
    </row>
    <row r="64" spans="1:7" x14ac:dyDescent="0.2">
      <c r="A64" t="s">
        <v>433</v>
      </c>
      <c r="B64" s="11" t="s">
        <v>376</v>
      </c>
      <c r="C64" s="7">
        <v>62085.48</v>
      </c>
      <c r="D64" s="7">
        <v>0</v>
      </c>
      <c r="E64" s="7">
        <v>-336.69</v>
      </c>
      <c r="F64" s="7">
        <v>0</v>
      </c>
      <c r="G64" s="7">
        <f t="shared" si="0"/>
        <v>61748.79</v>
      </c>
    </row>
    <row r="65" spans="1:7" x14ac:dyDescent="0.2">
      <c r="A65" t="s">
        <v>433</v>
      </c>
      <c r="B65" s="11" t="s">
        <v>377</v>
      </c>
      <c r="C65" s="7">
        <v>5586.06</v>
      </c>
      <c r="D65" s="7">
        <v>0</v>
      </c>
      <c r="E65" s="7">
        <v>0</v>
      </c>
      <c r="F65" s="7">
        <v>0</v>
      </c>
      <c r="G65" s="7">
        <f t="shared" si="0"/>
        <v>5586.06</v>
      </c>
    </row>
    <row r="66" spans="1:7" x14ac:dyDescent="0.2">
      <c r="A66" t="s">
        <v>433</v>
      </c>
      <c r="B66" s="11" t="s">
        <v>378</v>
      </c>
      <c r="C66" s="7">
        <v>43582.34</v>
      </c>
      <c r="D66" s="7">
        <v>0</v>
      </c>
      <c r="E66" s="7">
        <v>-1000.52</v>
      </c>
      <c r="F66" s="7">
        <v>0</v>
      </c>
      <c r="G66" s="7">
        <f t="shared" si="0"/>
        <v>42581.82</v>
      </c>
    </row>
    <row r="67" spans="1:7" x14ac:dyDescent="0.2">
      <c r="A67" t="s">
        <v>433</v>
      </c>
      <c r="B67" s="11" t="s">
        <v>379</v>
      </c>
      <c r="C67" s="7">
        <v>37976.68</v>
      </c>
      <c r="D67" s="7">
        <v>0</v>
      </c>
      <c r="E67" s="7">
        <v>-74.69</v>
      </c>
      <c r="F67" s="7">
        <v>0</v>
      </c>
      <c r="G67" s="7">
        <f t="shared" si="0"/>
        <v>37901.99</v>
      </c>
    </row>
    <row r="68" spans="1:7" x14ac:dyDescent="0.2">
      <c r="A68" t="s">
        <v>433</v>
      </c>
      <c r="B68" s="11" t="s">
        <v>381</v>
      </c>
      <c r="C68" s="7">
        <v>24707.920000000002</v>
      </c>
      <c r="D68" s="7">
        <v>0</v>
      </c>
      <c r="E68" s="7">
        <v>-173.74</v>
      </c>
      <c r="F68" s="7">
        <v>0</v>
      </c>
      <c r="G68" s="7">
        <f t="shared" si="0"/>
        <v>24534.18</v>
      </c>
    </row>
    <row r="69" spans="1:7" x14ac:dyDescent="0.2">
      <c r="A69" t="s">
        <v>433</v>
      </c>
      <c r="B69" s="11" t="s">
        <v>383</v>
      </c>
      <c r="C69" s="7">
        <v>10929.75</v>
      </c>
      <c r="D69" s="7">
        <v>0</v>
      </c>
      <c r="E69" s="7">
        <v>0</v>
      </c>
      <c r="F69" s="7">
        <v>0</v>
      </c>
      <c r="G69" s="7">
        <f t="shared" si="0"/>
        <v>10929.75</v>
      </c>
    </row>
    <row r="70" spans="1:7" x14ac:dyDescent="0.2">
      <c r="A70" t="s">
        <v>433</v>
      </c>
      <c r="B70" s="11" t="s">
        <v>384</v>
      </c>
      <c r="C70" s="7">
        <v>2348.44</v>
      </c>
      <c r="D70" s="7">
        <v>0</v>
      </c>
      <c r="E70" s="7">
        <v>0</v>
      </c>
      <c r="F70" s="7">
        <v>0</v>
      </c>
      <c r="G70" s="7">
        <f t="shared" ref="G70:G133" si="1">SUM(C70:F70)</f>
        <v>2348.44</v>
      </c>
    </row>
    <row r="71" spans="1:7" x14ac:dyDescent="0.2">
      <c r="A71" t="s">
        <v>433</v>
      </c>
      <c r="B71" s="11" t="s">
        <v>385</v>
      </c>
      <c r="C71" s="7">
        <v>106.31</v>
      </c>
      <c r="D71" s="7">
        <v>0</v>
      </c>
      <c r="E71" s="7">
        <v>0</v>
      </c>
      <c r="F71" s="7">
        <v>0</v>
      </c>
      <c r="G71" s="7">
        <f t="shared" si="1"/>
        <v>106.31</v>
      </c>
    </row>
    <row r="72" spans="1:7" x14ac:dyDescent="0.2">
      <c r="A72" t="s">
        <v>433</v>
      </c>
      <c r="B72" s="11" t="s">
        <v>386</v>
      </c>
      <c r="C72" s="7">
        <v>0</v>
      </c>
      <c r="D72" s="7">
        <v>0</v>
      </c>
      <c r="E72" s="7">
        <v>0</v>
      </c>
      <c r="F72" s="7">
        <v>0</v>
      </c>
      <c r="G72" s="7">
        <f t="shared" si="1"/>
        <v>0</v>
      </c>
    </row>
    <row r="73" spans="1:7" x14ac:dyDescent="0.2">
      <c r="A73" t="s">
        <v>433</v>
      </c>
      <c r="B73" s="11" t="s">
        <v>387</v>
      </c>
      <c r="C73" s="7">
        <v>6394.36</v>
      </c>
      <c r="D73" s="7">
        <v>0</v>
      </c>
      <c r="E73" s="7">
        <v>0</v>
      </c>
      <c r="F73" s="7">
        <v>0</v>
      </c>
      <c r="G73" s="7">
        <f t="shared" si="1"/>
        <v>6394.36</v>
      </c>
    </row>
    <row r="74" spans="1:7" x14ac:dyDescent="0.2">
      <c r="A74" t="s">
        <v>433</v>
      </c>
      <c r="B74" s="11" t="s">
        <v>388</v>
      </c>
      <c r="C74" s="7">
        <v>0</v>
      </c>
      <c r="D74" s="7">
        <v>0</v>
      </c>
      <c r="E74" s="7">
        <v>0</v>
      </c>
      <c r="F74" s="7">
        <v>0</v>
      </c>
      <c r="G74" s="7">
        <f t="shared" si="1"/>
        <v>0</v>
      </c>
    </row>
    <row r="75" spans="1:7" x14ac:dyDescent="0.2">
      <c r="A75" t="s">
        <v>433</v>
      </c>
      <c r="B75" s="11" t="s">
        <v>389</v>
      </c>
      <c r="C75" s="7">
        <v>0</v>
      </c>
      <c r="D75" s="7">
        <v>0</v>
      </c>
      <c r="E75" s="7">
        <v>0</v>
      </c>
      <c r="F75" s="7">
        <v>0</v>
      </c>
      <c r="G75" s="7">
        <f t="shared" si="1"/>
        <v>0</v>
      </c>
    </row>
    <row r="76" spans="1:7" x14ac:dyDescent="0.2">
      <c r="A76" t="s">
        <v>433</v>
      </c>
      <c r="B76" s="11" t="s">
        <v>390</v>
      </c>
      <c r="C76" s="7">
        <v>3991.1</v>
      </c>
      <c r="D76" s="7">
        <v>0</v>
      </c>
      <c r="E76" s="7">
        <v>0</v>
      </c>
      <c r="F76" s="7">
        <v>0</v>
      </c>
      <c r="G76" s="7">
        <f t="shared" si="1"/>
        <v>3991.1</v>
      </c>
    </row>
    <row r="77" spans="1:7" x14ac:dyDescent="0.2">
      <c r="A77" t="s">
        <v>433</v>
      </c>
      <c r="B77" s="11" t="s">
        <v>391</v>
      </c>
      <c r="C77" s="7">
        <v>0</v>
      </c>
      <c r="D77" s="7">
        <v>0</v>
      </c>
      <c r="E77" s="7">
        <v>0</v>
      </c>
      <c r="F77" s="7">
        <v>0</v>
      </c>
      <c r="G77" s="7">
        <f t="shared" si="1"/>
        <v>0</v>
      </c>
    </row>
    <row r="78" spans="1:7" x14ac:dyDescent="0.2">
      <c r="A78" t="s">
        <v>433</v>
      </c>
      <c r="B78" s="11" t="s">
        <v>392</v>
      </c>
      <c r="C78" s="7">
        <v>1445</v>
      </c>
      <c r="D78" s="7">
        <v>0</v>
      </c>
      <c r="E78" s="7">
        <v>0</v>
      </c>
      <c r="F78" s="7">
        <v>0</v>
      </c>
      <c r="G78" s="7">
        <f t="shared" si="1"/>
        <v>1445</v>
      </c>
    </row>
    <row r="79" spans="1:7" x14ac:dyDescent="0.2">
      <c r="A79" t="s">
        <v>433</v>
      </c>
      <c r="B79" s="11" t="s">
        <v>393</v>
      </c>
      <c r="C79" s="7">
        <v>5953.69</v>
      </c>
      <c r="D79" s="7">
        <v>0</v>
      </c>
      <c r="E79" s="7">
        <v>0</v>
      </c>
      <c r="F79" s="7">
        <v>0</v>
      </c>
      <c r="G79" s="7">
        <f t="shared" si="1"/>
        <v>5953.69</v>
      </c>
    </row>
    <row r="80" spans="1:7" x14ac:dyDescent="0.2">
      <c r="A80" t="s">
        <v>433</v>
      </c>
      <c r="B80" s="11" t="s">
        <v>394</v>
      </c>
      <c r="C80" s="7">
        <v>1167.51</v>
      </c>
      <c r="D80" s="7">
        <v>0</v>
      </c>
      <c r="E80" s="7">
        <v>0</v>
      </c>
      <c r="F80" s="7">
        <v>0</v>
      </c>
      <c r="G80" s="7">
        <f t="shared" si="1"/>
        <v>1167.51</v>
      </c>
    </row>
    <row r="81" spans="1:7" x14ac:dyDescent="0.2">
      <c r="A81" t="s">
        <v>433</v>
      </c>
      <c r="B81" s="11" t="s">
        <v>395</v>
      </c>
      <c r="C81" s="7">
        <v>740.05</v>
      </c>
      <c r="D81" s="7">
        <v>0</v>
      </c>
      <c r="E81" s="7">
        <v>0</v>
      </c>
      <c r="F81" s="7">
        <v>0</v>
      </c>
      <c r="G81" s="7">
        <f t="shared" si="1"/>
        <v>740.05</v>
      </c>
    </row>
    <row r="82" spans="1:7" x14ac:dyDescent="0.2">
      <c r="A82" t="s">
        <v>433</v>
      </c>
      <c r="B82" s="11" t="s">
        <v>396</v>
      </c>
      <c r="C82" s="7">
        <v>407.35</v>
      </c>
      <c r="D82" s="7">
        <v>0</v>
      </c>
      <c r="E82" s="7">
        <v>0</v>
      </c>
      <c r="F82" s="7">
        <v>0</v>
      </c>
      <c r="G82" s="7">
        <f t="shared" si="1"/>
        <v>407.35</v>
      </c>
    </row>
    <row r="83" spans="1:7" x14ac:dyDescent="0.2">
      <c r="A83" t="s">
        <v>433</v>
      </c>
      <c r="B83" s="11" t="s">
        <v>397</v>
      </c>
      <c r="C83" s="7">
        <v>35620.639999999999</v>
      </c>
      <c r="D83" s="7">
        <v>0</v>
      </c>
      <c r="E83" s="7">
        <v>0</v>
      </c>
      <c r="F83" s="7">
        <v>0</v>
      </c>
      <c r="G83" s="7">
        <f t="shared" si="1"/>
        <v>35620.639999999999</v>
      </c>
    </row>
    <row r="84" spans="1:7" x14ac:dyDescent="0.2">
      <c r="A84" t="s">
        <v>433</v>
      </c>
      <c r="B84" s="11" t="s">
        <v>398</v>
      </c>
      <c r="C84" s="7">
        <v>418.6</v>
      </c>
      <c r="D84" s="7">
        <v>0</v>
      </c>
      <c r="E84" s="7">
        <v>0</v>
      </c>
      <c r="F84" s="7">
        <v>0</v>
      </c>
      <c r="G84" s="7">
        <f t="shared" si="1"/>
        <v>418.6</v>
      </c>
    </row>
    <row r="85" spans="1:7" x14ac:dyDescent="0.2">
      <c r="A85" t="s">
        <v>433</v>
      </c>
      <c r="B85" s="11" t="s">
        <v>399</v>
      </c>
      <c r="C85" s="7">
        <v>2256.73</v>
      </c>
      <c r="D85" s="7">
        <v>0</v>
      </c>
      <c r="E85" s="7">
        <v>0</v>
      </c>
      <c r="F85" s="7">
        <v>0</v>
      </c>
      <c r="G85" s="7">
        <f t="shared" si="1"/>
        <v>2256.73</v>
      </c>
    </row>
    <row r="86" spans="1:7" x14ac:dyDescent="0.2">
      <c r="A86" t="s">
        <v>429</v>
      </c>
      <c r="B86" s="11" t="s">
        <v>400</v>
      </c>
      <c r="C86" s="7">
        <v>0</v>
      </c>
      <c r="D86" s="7">
        <v>0</v>
      </c>
      <c r="E86" s="7">
        <v>0</v>
      </c>
      <c r="F86" s="7">
        <v>0</v>
      </c>
      <c r="G86" s="7">
        <f t="shared" si="1"/>
        <v>0</v>
      </c>
    </row>
    <row r="87" spans="1:7" x14ac:dyDescent="0.2">
      <c r="A87" t="s">
        <v>429</v>
      </c>
      <c r="B87" s="11" t="s">
        <v>401</v>
      </c>
      <c r="C87" s="7">
        <v>854.37</v>
      </c>
      <c r="D87" s="7">
        <v>0</v>
      </c>
      <c r="E87" s="7">
        <v>0</v>
      </c>
      <c r="F87" s="7">
        <v>0</v>
      </c>
      <c r="G87" s="7">
        <f t="shared" si="1"/>
        <v>854.37</v>
      </c>
    </row>
    <row r="88" spans="1:7" x14ac:dyDescent="0.2">
      <c r="A88" t="s">
        <v>429</v>
      </c>
      <c r="B88" s="11" t="s">
        <v>402</v>
      </c>
      <c r="C88" s="7">
        <v>28089.59</v>
      </c>
      <c r="D88" s="7">
        <v>0</v>
      </c>
      <c r="E88" s="7">
        <v>0</v>
      </c>
      <c r="F88" s="7">
        <v>0</v>
      </c>
      <c r="G88" s="7">
        <f t="shared" si="1"/>
        <v>28089.59</v>
      </c>
    </row>
    <row r="89" spans="1:7" x14ac:dyDescent="0.2">
      <c r="A89" t="s">
        <v>429</v>
      </c>
      <c r="B89" s="11" t="s">
        <v>403</v>
      </c>
      <c r="C89" s="7">
        <v>0</v>
      </c>
      <c r="D89" s="7">
        <v>0</v>
      </c>
      <c r="E89" s="7">
        <v>0</v>
      </c>
      <c r="F89" s="7">
        <v>0</v>
      </c>
      <c r="G89" s="7">
        <f t="shared" si="1"/>
        <v>0</v>
      </c>
    </row>
    <row r="90" spans="1:7" x14ac:dyDescent="0.2">
      <c r="A90" t="s">
        <v>429</v>
      </c>
      <c r="B90" s="11" t="s">
        <v>404</v>
      </c>
      <c r="C90" s="7">
        <v>335.07</v>
      </c>
      <c r="D90" s="7">
        <v>0</v>
      </c>
      <c r="E90" s="7">
        <v>0</v>
      </c>
      <c r="F90" s="7">
        <v>0</v>
      </c>
      <c r="G90" s="7">
        <f t="shared" si="1"/>
        <v>335.07</v>
      </c>
    </row>
    <row r="91" spans="1:7" x14ac:dyDescent="0.2">
      <c r="A91" t="s">
        <v>433</v>
      </c>
      <c r="B91" s="11" t="s">
        <v>405</v>
      </c>
      <c r="C91" s="7">
        <v>91.38</v>
      </c>
      <c r="D91" s="7">
        <v>0</v>
      </c>
      <c r="E91" s="7">
        <v>0</v>
      </c>
      <c r="F91" s="7">
        <v>0</v>
      </c>
      <c r="G91" s="7">
        <f t="shared" si="1"/>
        <v>91.38</v>
      </c>
    </row>
    <row r="92" spans="1:7" x14ac:dyDescent="0.2">
      <c r="A92" t="s">
        <v>433</v>
      </c>
      <c r="B92" s="11" t="s">
        <v>406</v>
      </c>
      <c r="C92" s="7">
        <v>4057.7700000000004</v>
      </c>
      <c r="D92" s="7">
        <v>0</v>
      </c>
      <c r="E92" s="7">
        <v>0</v>
      </c>
      <c r="F92" s="7">
        <v>0</v>
      </c>
      <c r="G92" s="7">
        <f t="shared" si="1"/>
        <v>4057.7700000000004</v>
      </c>
    </row>
    <row r="93" spans="1:7" x14ac:dyDescent="0.2">
      <c r="A93" t="s">
        <v>433</v>
      </c>
      <c r="B93" s="11" t="s">
        <v>407</v>
      </c>
      <c r="C93" s="7">
        <v>0</v>
      </c>
      <c r="D93" s="7">
        <v>0</v>
      </c>
      <c r="E93" s="7">
        <v>0</v>
      </c>
      <c r="F93" s="7">
        <v>0</v>
      </c>
      <c r="G93" s="7">
        <f t="shared" si="1"/>
        <v>0</v>
      </c>
    </row>
    <row r="94" spans="1:7" x14ac:dyDescent="0.2">
      <c r="A94" t="s">
        <v>433</v>
      </c>
      <c r="B94" s="11" t="s">
        <v>408</v>
      </c>
      <c r="C94" s="7">
        <v>4160.25</v>
      </c>
      <c r="D94" s="7">
        <v>0</v>
      </c>
      <c r="E94" s="7">
        <v>0</v>
      </c>
      <c r="F94" s="7">
        <v>0</v>
      </c>
      <c r="G94" s="7">
        <f t="shared" si="1"/>
        <v>4160.25</v>
      </c>
    </row>
    <row r="95" spans="1:7" x14ac:dyDescent="0.2">
      <c r="A95" t="s">
        <v>433</v>
      </c>
      <c r="B95" s="11" t="s">
        <v>409</v>
      </c>
      <c r="C95" s="7">
        <v>6449.7300000000005</v>
      </c>
      <c r="D95" s="7">
        <v>0</v>
      </c>
      <c r="E95" s="7">
        <v>0</v>
      </c>
      <c r="F95" s="7">
        <v>0</v>
      </c>
      <c r="G95" s="7">
        <f t="shared" si="1"/>
        <v>6449.7300000000005</v>
      </c>
    </row>
    <row r="96" spans="1:7" x14ac:dyDescent="0.2">
      <c r="A96" t="s">
        <v>433</v>
      </c>
      <c r="B96" s="11" t="s">
        <v>410</v>
      </c>
      <c r="C96" s="7">
        <v>0</v>
      </c>
      <c r="D96" s="7">
        <v>0</v>
      </c>
      <c r="E96" s="7">
        <v>0</v>
      </c>
      <c r="F96" s="7">
        <v>0</v>
      </c>
      <c r="G96" s="7">
        <f t="shared" si="1"/>
        <v>0</v>
      </c>
    </row>
    <row r="97" spans="1:7" x14ac:dyDescent="0.2">
      <c r="A97" t="s">
        <v>433</v>
      </c>
      <c r="B97" s="11" t="s">
        <v>411</v>
      </c>
      <c r="C97" s="7">
        <v>1000.18</v>
      </c>
      <c r="D97" s="7">
        <v>0</v>
      </c>
      <c r="E97" s="7">
        <v>0</v>
      </c>
      <c r="F97" s="7">
        <v>0</v>
      </c>
      <c r="G97" s="7">
        <f t="shared" si="1"/>
        <v>1000.18</v>
      </c>
    </row>
    <row r="98" spans="1:7" x14ac:dyDescent="0.2">
      <c r="A98" t="s">
        <v>433</v>
      </c>
      <c r="B98" s="11" t="s">
        <v>412</v>
      </c>
      <c r="C98" s="7">
        <v>338.36</v>
      </c>
      <c r="D98" s="7">
        <v>0</v>
      </c>
      <c r="E98" s="7">
        <v>0</v>
      </c>
      <c r="F98" s="7">
        <v>0</v>
      </c>
      <c r="G98" s="7">
        <f t="shared" si="1"/>
        <v>338.36</v>
      </c>
    </row>
    <row r="99" spans="1:7" x14ac:dyDescent="0.2">
      <c r="B99" s="10" t="s">
        <v>417</v>
      </c>
      <c r="C99" s="7">
        <v>604439.08999999973</v>
      </c>
      <c r="D99" s="7">
        <v>0</v>
      </c>
      <c r="E99" s="7">
        <v>-8322.5499999999993</v>
      </c>
      <c r="F99" s="7">
        <v>0</v>
      </c>
      <c r="G99" s="14">
        <f t="shared" si="1"/>
        <v>596116.53999999969</v>
      </c>
    </row>
    <row r="100" spans="1:7" x14ac:dyDescent="0.2">
      <c r="A100" t="s">
        <v>433</v>
      </c>
      <c r="B100" s="11" t="s">
        <v>364</v>
      </c>
      <c r="C100" s="7">
        <v>0</v>
      </c>
      <c r="D100" s="7">
        <v>0</v>
      </c>
      <c r="E100" s="7">
        <v>0</v>
      </c>
      <c r="F100" s="7">
        <v>0</v>
      </c>
      <c r="G100" s="7">
        <f t="shared" si="1"/>
        <v>0</v>
      </c>
    </row>
    <row r="101" spans="1:7" x14ac:dyDescent="0.2">
      <c r="A101" t="s">
        <v>433</v>
      </c>
      <c r="B101" s="11" t="s">
        <v>365</v>
      </c>
      <c r="C101" s="7">
        <v>0</v>
      </c>
      <c r="D101" s="7">
        <v>0</v>
      </c>
      <c r="E101" s="7">
        <v>0</v>
      </c>
      <c r="F101" s="7">
        <v>0</v>
      </c>
      <c r="G101" s="7">
        <f t="shared" si="1"/>
        <v>0</v>
      </c>
    </row>
    <row r="102" spans="1:7" x14ac:dyDescent="0.2">
      <c r="A102" t="s">
        <v>433</v>
      </c>
      <c r="B102" s="11" t="s">
        <v>366</v>
      </c>
      <c r="C102" s="7">
        <v>0</v>
      </c>
      <c r="D102" s="7">
        <v>0</v>
      </c>
      <c r="E102" s="7">
        <v>0</v>
      </c>
      <c r="F102" s="7">
        <v>0</v>
      </c>
      <c r="G102" s="7">
        <f t="shared" si="1"/>
        <v>0</v>
      </c>
    </row>
    <row r="103" spans="1:7" x14ac:dyDescent="0.2">
      <c r="A103" t="s">
        <v>433</v>
      </c>
      <c r="B103" s="11" t="s">
        <v>367</v>
      </c>
      <c r="C103" s="7">
        <v>0</v>
      </c>
      <c r="D103" s="7">
        <v>0</v>
      </c>
      <c r="E103" s="7">
        <v>0</v>
      </c>
      <c r="F103" s="7">
        <v>0</v>
      </c>
      <c r="G103" s="7">
        <f t="shared" si="1"/>
        <v>0</v>
      </c>
    </row>
    <row r="104" spans="1:7" x14ac:dyDescent="0.2">
      <c r="A104" t="s">
        <v>433</v>
      </c>
      <c r="B104" s="11" t="s">
        <v>368</v>
      </c>
      <c r="C104" s="7">
        <v>59.17</v>
      </c>
      <c r="D104" s="7">
        <v>0</v>
      </c>
      <c r="E104" s="7">
        <v>0</v>
      </c>
      <c r="F104" s="7">
        <v>0</v>
      </c>
      <c r="G104" s="7">
        <f t="shared" si="1"/>
        <v>59.17</v>
      </c>
    </row>
    <row r="105" spans="1:7" x14ac:dyDescent="0.2">
      <c r="A105" t="s">
        <v>433</v>
      </c>
      <c r="B105" s="11" t="s">
        <v>369</v>
      </c>
      <c r="C105" s="7">
        <v>2413.81</v>
      </c>
      <c r="D105" s="7">
        <v>0</v>
      </c>
      <c r="E105" s="7">
        <v>0</v>
      </c>
      <c r="F105" s="7">
        <v>0</v>
      </c>
      <c r="G105" s="7">
        <f t="shared" si="1"/>
        <v>2413.81</v>
      </c>
    </row>
    <row r="106" spans="1:7" x14ac:dyDescent="0.2">
      <c r="A106" t="s">
        <v>433</v>
      </c>
      <c r="B106" s="11" t="s">
        <v>371</v>
      </c>
      <c r="C106" s="7">
        <v>108089.15</v>
      </c>
      <c r="D106" s="7">
        <v>0</v>
      </c>
      <c r="E106" s="7">
        <v>0</v>
      </c>
      <c r="F106" s="7">
        <v>0</v>
      </c>
      <c r="G106" s="7">
        <f t="shared" si="1"/>
        <v>108089.15</v>
      </c>
    </row>
    <row r="107" spans="1:7" x14ac:dyDescent="0.2">
      <c r="A107" t="s">
        <v>433</v>
      </c>
      <c r="B107" s="11" t="s">
        <v>372</v>
      </c>
      <c r="C107" s="7">
        <v>54536.66</v>
      </c>
      <c r="D107" s="7">
        <v>0</v>
      </c>
      <c r="E107" s="7">
        <v>-23.43</v>
      </c>
      <c r="F107" s="7">
        <v>0</v>
      </c>
      <c r="G107" s="7">
        <f t="shared" si="1"/>
        <v>54513.23</v>
      </c>
    </row>
    <row r="108" spans="1:7" x14ac:dyDescent="0.2">
      <c r="A108" t="s">
        <v>433</v>
      </c>
      <c r="B108" s="11" t="s">
        <v>373</v>
      </c>
      <c r="C108" s="7">
        <v>127282.17</v>
      </c>
      <c r="D108" s="7">
        <v>0</v>
      </c>
      <c r="E108" s="7">
        <v>-5001.7299999999996</v>
      </c>
      <c r="F108" s="7">
        <v>0</v>
      </c>
      <c r="G108" s="7">
        <f t="shared" si="1"/>
        <v>122280.44</v>
      </c>
    </row>
    <row r="109" spans="1:7" x14ac:dyDescent="0.2">
      <c r="A109" t="s">
        <v>433</v>
      </c>
      <c r="B109" s="11" t="s">
        <v>374</v>
      </c>
      <c r="C109" s="7">
        <v>3870.2</v>
      </c>
      <c r="D109" s="7">
        <v>0</v>
      </c>
      <c r="E109" s="7">
        <v>0</v>
      </c>
      <c r="F109" s="7">
        <v>0</v>
      </c>
      <c r="G109" s="7">
        <f t="shared" si="1"/>
        <v>3870.2</v>
      </c>
    </row>
    <row r="110" spans="1:7" x14ac:dyDescent="0.2">
      <c r="A110" t="s">
        <v>433</v>
      </c>
      <c r="B110" s="11" t="s">
        <v>375</v>
      </c>
      <c r="C110" s="7">
        <v>15036.44</v>
      </c>
      <c r="D110" s="7">
        <v>0</v>
      </c>
      <c r="E110" s="7">
        <v>0</v>
      </c>
      <c r="F110" s="7">
        <v>0</v>
      </c>
      <c r="G110" s="7">
        <f t="shared" si="1"/>
        <v>15036.44</v>
      </c>
    </row>
    <row r="111" spans="1:7" x14ac:dyDescent="0.2">
      <c r="A111" t="s">
        <v>433</v>
      </c>
      <c r="B111" s="11" t="s">
        <v>376</v>
      </c>
      <c r="C111" s="7">
        <v>62622.43</v>
      </c>
      <c r="D111" s="7">
        <v>0</v>
      </c>
      <c r="E111" s="7">
        <v>-770.33</v>
      </c>
      <c r="F111" s="7">
        <v>0</v>
      </c>
      <c r="G111" s="7">
        <f t="shared" si="1"/>
        <v>61852.1</v>
      </c>
    </row>
    <row r="112" spans="1:7" x14ac:dyDescent="0.2">
      <c r="A112" t="s">
        <v>433</v>
      </c>
      <c r="B112" s="11" t="s">
        <v>377</v>
      </c>
      <c r="C112" s="7">
        <v>5586.06</v>
      </c>
      <c r="D112" s="7">
        <v>0</v>
      </c>
      <c r="E112" s="7">
        <v>0</v>
      </c>
      <c r="F112" s="7">
        <v>0</v>
      </c>
      <c r="G112" s="7">
        <f t="shared" si="1"/>
        <v>5586.06</v>
      </c>
    </row>
    <row r="113" spans="1:7" x14ac:dyDescent="0.2">
      <c r="A113" t="s">
        <v>433</v>
      </c>
      <c r="B113" s="11" t="s">
        <v>378</v>
      </c>
      <c r="C113" s="7">
        <v>44264.939999999995</v>
      </c>
      <c r="D113" s="7">
        <v>0</v>
      </c>
      <c r="E113" s="7">
        <v>-1668.38</v>
      </c>
      <c r="F113" s="7">
        <v>0</v>
      </c>
      <c r="G113" s="7">
        <f t="shared" si="1"/>
        <v>42596.56</v>
      </c>
    </row>
    <row r="114" spans="1:7" x14ac:dyDescent="0.2">
      <c r="A114" t="s">
        <v>433</v>
      </c>
      <c r="B114" s="11" t="s">
        <v>379</v>
      </c>
      <c r="C114" s="7">
        <v>38547.300000000003</v>
      </c>
      <c r="D114" s="7">
        <v>0</v>
      </c>
      <c r="E114" s="7">
        <v>-530.53</v>
      </c>
      <c r="F114" s="7">
        <v>0</v>
      </c>
      <c r="G114" s="7">
        <f t="shared" si="1"/>
        <v>38016.770000000004</v>
      </c>
    </row>
    <row r="115" spans="1:7" x14ac:dyDescent="0.2">
      <c r="A115" t="s">
        <v>433</v>
      </c>
      <c r="B115" s="11" t="s">
        <v>381</v>
      </c>
      <c r="C115" s="7">
        <v>24909.25</v>
      </c>
      <c r="D115" s="7">
        <v>0</v>
      </c>
      <c r="E115" s="7">
        <v>-328.15</v>
      </c>
      <c r="F115" s="7">
        <v>0</v>
      </c>
      <c r="G115" s="7">
        <f t="shared" si="1"/>
        <v>24581.1</v>
      </c>
    </row>
    <row r="116" spans="1:7" x14ac:dyDescent="0.2">
      <c r="A116" t="s">
        <v>433</v>
      </c>
      <c r="B116" s="11" t="s">
        <v>383</v>
      </c>
      <c r="C116" s="7">
        <v>10929.75</v>
      </c>
      <c r="D116" s="7">
        <v>0</v>
      </c>
      <c r="E116" s="7">
        <v>0</v>
      </c>
      <c r="F116" s="7">
        <v>0</v>
      </c>
      <c r="G116" s="7">
        <f t="shared" si="1"/>
        <v>10929.75</v>
      </c>
    </row>
    <row r="117" spans="1:7" x14ac:dyDescent="0.2">
      <c r="A117" t="s">
        <v>433</v>
      </c>
      <c r="B117" s="11" t="s">
        <v>384</v>
      </c>
      <c r="C117" s="7">
        <v>2348.44</v>
      </c>
      <c r="D117" s="7">
        <v>0</v>
      </c>
      <c r="E117" s="7">
        <v>0</v>
      </c>
      <c r="F117" s="7">
        <v>0</v>
      </c>
      <c r="G117" s="7">
        <f t="shared" si="1"/>
        <v>2348.44</v>
      </c>
    </row>
    <row r="118" spans="1:7" x14ac:dyDescent="0.2">
      <c r="A118" t="s">
        <v>433</v>
      </c>
      <c r="B118" s="11" t="s">
        <v>385</v>
      </c>
      <c r="C118" s="7">
        <v>106.31</v>
      </c>
      <c r="D118" s="7">
        <v>0</v>
      </c>
      <c r="E118" s="7">
        <v>0</v>
      </c>
      <c r="F118" s="7">
        <v>0</v>
      </c>
      <c r="G118" s="7">
        <f t="shared" si="1"/>
        <v>106.31</v>
      </c>
    </row>
    <row r="119" spans="1:7" x14ac:dyDescent="0.2">
      <c r="A119" t="s">
        <v>433</v>
      </c>
      <c r="B119" s="11" t="s">
        <v>386</v>
      </c>
      <c r="C119" s="7">
        <v>0</v>
      </c>
      <c r="D119" s="7">
        <v>0</v>
      </c>
      <c r="E119" s="7">
        <v>0</v>
      </c>
      <c r="F119" s="7">
        <v>0</v>
      </c>
      <c r="G119" s="7">
        <f t="shared" si="1"/>
        <v>0</v>
      </c>
    </row>
    <row r="120" spans="1:7" x14ac:dyDescent="0.2">
      <c r="A120" t="s">
        <v>433</v>
      </c>
      <c r="B120" s="11" t="s">
        <v>387</v>
      </c>
      <c r="C120" s="7">
        <v>6453.97</v>
      </c>
      <c r="D120" s="7">
        <v>0</v>
      </c>
      <c r="E120" s="7">
        <v>0</v>
      </c>
      <c r="F120" s="7">
        <v>0</v>
      </c>
      <c r="G120" s="7">
        <f t="shared" si="1"/>
        <v>6453.97</v>
      </c>
    </row>
    <row r="121" spans="1:7" x14ac:dyDescent="0.2">
      <c r="A121" t="s">
        <v>433</v>
      </c>
      <c r="B121" s="11" t="s">
        <v>388</v>
      </c>
      <c r="C121" s="7">
        <v>0</v>
      </c>
      <c r="D121" s="7">
        <v>0</v>
      </c>
      <c r="E121" s="7">
        <v>0</v>
      </c>
      <c r="F121" s="7">
        <v>0</v>
      </c>
      <c r="G121" s="7">
        <f t="shared" si="1"/>
        <v>0</v>
      </c>
    </row>
    <row r="122" spans="1:7" x14ac:dyDescent="0.2">
      <c r="A122" t="s">
        <v>433</v>
      </c>
      <c r="B122" s="11" t="s">
        <v>389</v>
      </c>
      <c r="C122" s="7">
        <v>0</v>
      </c>
      <c r="D122" s="7">
        <v>0</v>
      </c>
      <c r="E122" s="7">
        <v>0</v>
      </c>
      <c r="F122" s="7">
        <v>0</v>
      </c>
      <c r="G122" s="7">
        <f t="shared" si="1"/>
        <v>0</v>
      </c>
    </row>
    <row r="123" spans="1:7" x14ac:dyDescent="0.2">
      <c r="A123" t="s">
        <v>433</v>
      </c>
      <c r="B123" s="11" t="s">
        <v>390</v>
      </c>
      <c r="C123" s="7">
        <v>3991.1</v>
      </c>
      <c r="D123" s="7">
        <v>0</v>
      </c>
      <c r="E123" s="7">
        <v>0</v>
      </c>
      <c r="F123" s="7">
        <v>0</v>
      </c>
      <c r="G123" s="7">
        <f t="shared" si="1"/>
        <v>3991.1</v>
      </c>
    </row>
    <row r="124" spans="1:7" x14ac:dyDescent="0.2">
      <c r="A124" t="s">
        <v>433</v>
      </c>
      <c r="B124" s="11" t="s">
        <v>391</v>
      </c>
      <c r="C124" s="7">
        <v>0</v>
      </c>
      <c r="D124" s="7">
        <v>0</v>
      </c>
      <c r="E124" s="7">
        <v>0</v>
      </c>
      <c r="F124" s="7">
        <v>0</v>
      </c>
      <c r="G124" s="7">
        <f t="shared" si="1"/>
        <v>0</v>
      </c>
    </row>
    <row r="125" spans="1:7" x14ac:dyDescent="0.2">
      <c r="A125" t="s">
        <v>433</v>
      </c>
      <c r="B125" s="11" t="s">
        <v>392</v>
      </c>
      <c r="C125" s="7">
        <v>1445</v>
      </c>
      <c r="D125" s="7">
        <v>0</v>
      </c>
      <c r="E125" s="7">
        <v>0</v>
      </c>
      <c r="F125" s="7">
        <v>0</v>
      </c>
      <c r="G125" s="7">
        <f t="shared" si="1"/>
        <v>1445</v>
      </c>
    </row>
    <row r="126" spans="1:7" x14ac:dyDescent="0.2">
      <c r="A126" t="s">
        <v>433</v>
      </c>
      <c r="B126" s="11" t="s">
        <v>393</v>
      </c>
      <c r="C126" s="7">
        <v>5957.49</v>
      </c>
      <c r="D126" s="7">
        <v>0</v>
      </c>
      <c r="E126" s="7">
        <v>0</v>
      </c>
      <c r="F126" s="7">
        <v>0</v>
      </c>
      <c r="G126" s="7">
        <f t="shared" si="1"/>
        <v>5957.49</v>
      </c>
    </row>
    <row r="127" spans="1:7" x14ac:dyDescent="0.2">
      <c r="A127" t="s">
        <v>433</v>
      </c>
      <c r="B127" s="11" t="s">
        <v>394</v>
      </c>
      <c r="C127" s="7">
        <v>1167.51</v>
      </c>
      <c r="D127" s="7">
        <v>0</v>
      </c>
      <c r="E127" s="7">
        <v>0</v>
      </c>
      <c r="F127" s="7">
        <v>0</v>
      </c>
      <c r="G127" s="7">
        <f t="shared" si="1"/>
        <v>1167.51</v>
      </c>
    </row>
    <row r="128" spans="1:7" x14ac:dyDescent="0.2">
      <c r="A128" t="s">
        <v>433</v>
      </c>
      <c r="B128" s="11" t="s">
        <v>395</v>
      </c>
      <c r="C128" s="7">
        <v>740.05</v>
      </c>
      <c r="D128" s="7">
        <v>0</v>
      </c>
      <c r="E128" s="7">
        <v>0</v>
      </c>
      <c r="F128" s="7">
        <v>0</v>
      </c>
      <c r="G128" s="7">
        <f t="shared" si="1"/>
        <v>740.05</v>
      </c>
    </row>
    <row r="129" spans="1:7" x14ac:dyDescent="0.2">
      <c r="A129" t="s">
        <v>433</v>
      </c>
      <c r="B129" s="11" t="s">
        <v>396</v>
      </c>
      <c r="C129" s="7">
        <v>407.35</v>
      </c>
      <c r="D129" s="7">
        <v>0</v>
      </c>
      <c r="E129" s="7">
        <v>0</v>
      </c>
      <c r="F129" s="7">
        <v>0</v>
      </c>
      <c r="G129" s="7">
        <f t="shared" si="1"/>
        <v>407.35</v>
      </c>
    </row>
    <row r="130" spans="1:7" x14ac:dyDescent="0.2">
      <c r="A130" t="s">
        <v>433</v>
      </c>
      <c r="B130" s="11" t="s">
        <v>397</v>
      </c>
      <c r="C130" s="7">
        <v>35620.639999999999</v>
      </c>
      <c r="D130" s="7">
        <v>0</v>
      </c>
      <c r="E130" s="7">
        <v>0</v>
      </c>
      <c r="F130" s="7">
        <v>0</v>
      </c>
      <c r="G130" s="7">
        <f t="shared" si="1"/>
        <v>35620.639999999999</v>
      </c>
    </row>
    <row r="131" spans="1:7" x14ac:dyDescent="0.2">
      <c r="A131" t="s">
        <v>433</v>
      </c>
      <c r="B131" s="11" t="s">
        <v>398</v>
      </c>
      <c r="C131" s="7">
        <v>418.6</v>
      </c>
      <c r="D131" s="7">
        <v>0</v>
      </c>
      <c r="E131" s="7">
        <v>0</v>
      </c>
      <c r="F131" s="7">
        <v>0</v>
      </c>
      <c r="G131" s="7">
        <f t="shared" si="1"/>
        <v>418.6</v>
      </c>
    </row>
    <row r="132" spans="1:7" x14ac:dyDescent="0.2">
      <c r="A132" t="s">
        <v>433</v>
      </c>
      <c r="B132" s="11" t="s">
        <v>399</v>
      </c>
      <c r="C132" s="7">
        <v>2256.73</v>
      </c>
      <c r="D132" s="7">
        <v>0</v>
      </c>
      <c r="E132" s="7">
        <v>0</v>
      </c>
      <c r="F132" s="7">
        <v>0</v>
      </c>
      <c r="G132" s="7">
        <f t="shared" si="1"/>
        <v>2256.73</v>
      </c>
    </row>
    <row r="133" spans="1:7" x14ac:dyDescent="0.2">
      <c r="A133" t="s">
        <v>429</v>
      </c>
      <c r="B133" s="11" t="s">
        <v>400</v>
      </c>
      <c r="C133" s="7">
        <v>0</v>
      </c>
      <c r="D133" s="7">
        <v>0</v>
      </c>
      <c r="E133" s="7">
        <v>0</v>
      </c>
      <c r="F133" s="7">
        <v>0</v>
      </c>
      <c r="G133" s="7">
        <f t="shared" si="1"/>
        <v>0</v>
      </c>
    </row>
    <row r="134" spans="1:7" x14ac:dyDescent="0.2">
      <c r="A134" t="s">
        <v>429</v>
      </c>
      <c r="B134" s="11" t="s">
        <v>401</v>
      </c>
      <c r="C134" s="7">
        <v>854.37</v>
      </c>
      <c r="D134" s="7">
        <v>0</v>
      </c>
      <c r="E134" s="7">
        <v>0</v>
      </c>
      <c r="F134" s="7">
        <v>0</v>
      </c>
      <c r="G134" s="7">
        <f t="shared" ref="G134:G197" si="2">SUM(C134:F134)</f>
        <v>854.37</v>
      </c>
    </row>
    <row r="135" spans="1:7" x14ac:dyDescent="0.2">
      <c r="A135" t="s">
        <v>429</v>
      </c>
      <c r="B135" s="11" t="s">
        <v>402</v>
      </c>
      <c r="C135" s="7">
        <v>28091.46</v>
      </c>
      <c r="D135" s="7">
        <v>0</v>
      </c>
      <c r="E135" s="7">
        <v>0</v>
      </c>
      <c r="F135" s="7">
        <v>0</v>
      </c>
      <c r="G135" s="7">
        <f t="shared" si="2"/>
        <v>28091.46</v>
      </c>
    </row>
    <row r="136" spans="1:7" x14ac:dyDescent="0.2">
      <c r="A136" t="s">
        <v>429</v>
      </c>
      <c r="B136" s="11" t="s">
        <v>403</v>
      </c>
      <c r="C136" s="7">
        <v>0</v>
      </c>
      <c r="D136" s="7">
        <v>0</v>
      </c>
      <c r="E136" s="7">
        <v>0</v>
      </c>
      <c r="F136" s="7">
        <v>0</v>
      </c>
      <c r="G136" s="7">
        <f t="shared" si="2"/>
        <v>0</v>
      </c>
    </row>
    <row r="137" spans="1:7" x14ac:dyDescent="0.2">
      <c r="A137" t="s">
        <v>429</v>
      </c>
      <c r="B137" s="11" t="s">
        <v>404</v>
      </c>
      <c r="C137" s="7">
        <v>335.07</v>
      </c>
      <c r="D137" s="7">
        <v>0</v>
      </c>
      <c r="E137" s="7">
        <v>0</v>
      </c>
      <c r="F137" s="7">
        <v>0</v>
      </c>
      <c r="G137" s="7">
        <f t="shared" si="2"/>
        <v>335.07</v>
      </c>
    </row>
    <row r="138" spans="1:7" x14ac:dyDescent="0.2">
      <c r="A138" t="s">
        <v>433</v>
      </c>
      <c r="B138" s="11" t="s">
        <v>405</v>
      </c>
      <c r="C138" s="7">
        <v>91.38</v>
      </c>
      <c r="D138" s="7">
        <v>0</v>
      </c>
      <c r="E138" s="7">
        <v>0</v>
      </c>
      <c r="F138" s="7">
        <v>0</v>
      </c>
      <c r="G138" s="7">
        <f t="shared" si="2"/>
        <v>91.38</v>
      </c>
    </row>
    <row r="139" spans="1:7" x14ac:dyDescent="0.2">
      <c r="A139" t="s">
        <v>433</v>
      </c>
      <c r="B139" s="11" t="s">
        <v>406</v>
      </c>
      <c r="C139" s="7">
        <v>4057.7700000000004</v>
      </c>
      <c r="D139" s="7">
        <v>0</v>
      </c>
      <c r="E139" s="7">
        <v>0</v>
      </c>
      <c r="F139" s="7">
        <v>0</v>
      </c>
      <c r="G139" s="7">
        <f t="shared" si="2"/>
        <v>4057.7700000000004</v>
      </c>
    </row>
    <row r="140" spans="1:7" x14ac:dyDescent="0.2">
      <c r="A140" t="s">
        <v>433</v>
      </c>
      <c r="B140" s="11" t="s">
        <v>407</v>
      </c>
      <c r="C140" s="7">
        <v>0</v>
      </c>
      <c r="D140" s="7">
        <v>0</v>
      </c>
      <c r="E140" s="7">
        <v>0</v>
      </c>
      <c r="F140" s="7">
        <v>0</v>
      </c>
      <c r="G140" s="7">
        <f t="shared" si="2"/>
        <v>0</v>
      </c>
    </row>
    <row r="141" spans="1:7" x14ac:dyDescent="0.2">
      <c r="A141" t="s">
        <v>433</v>
      </c>
      <c r="B141" s="11" t="s">
        <v>408</v>
      </c>
      <c r="C141" s="7">
        <v>4160.25</v>
      </c>
      <c r="D141" s="7">
        <v>0</v>
      </c>
      <c r="E141" s="7">
        <v>0</v>
      </c>
      <c r="F141" s="7">
        <v>0</v>
      </c>
      <c r="G141" s="7">
        <f t="shared" si="2"/>
        <v>4160.25</v>
      </c>
    </row>
    <row r="142" spans="1:7" x14ac:dyDescent="0.2">
      <c r="A142" t="s">
        <v>433</v>
      </c>
      <c r="B142" s="11" t="s">
        <v>409</v>
      </c>
      <c r="C142" s="7">
        <v>6449.7300000000005</v>
      </c>
      <c r="D142" s="7">
        <v>0</v>
      </c>
      <c r="E142" s="7">
        <v>0</v>
      </c>
      <c r="F142" s="7">
        <v>0</v>
      </c>
      <c r="G142" s="7">
        <f t="shared" si="2"/>
        <v>6449.7300000000005</v>
      </c>
    </row>
    <row r="143" spans="1:7" x14ac:dyDescent="0.2">
      <c r="A143" t="s">
        <v>433</v>
      </c>
      <c r="B143" s="11" t="s">
        <v>410</v>
      </c>
      <c r="C143" s="7">
        <v>0</v>
      </c>
      <c r="D143" s="7">
        <v>0</v>
      </c>
      <c r="E143" s="7">
        <v>0</v>
      </c>
      <c r="F143" s="7">
        <v>0</v>
      </c>
      <c r="G143" s="7">
        <f t="shared" si="2"/>
        <v>0</v>
      </c>
    </row>
    <row r="144" spans="1:7" x14ac:dyDescent="0.2">
      <c r="A144" t="s">
        <v>433</v>
      </c>
      <c r="B144" s="11" t="s">
        <v>411</v>
      </c>
      <c r="C144" s="7">
        <v>1000.18</v>
      </c>
      <c r="D144" s="7">
        <v>0</v>
      </c>
      <c r="E144" s="7">
        <v>0</v>
      </c>
      <c r="F144" s="7">
        <v>0</v>
      </c>
      <c r="G144" s="7">
        <f t="shared" si="2"/>
        <v>1000.18</v>
      </c>
    </row>
    <row r="145" spans="1:7" x14ac:dyDescent="0.2">
      <c r="A145" t="s">
        <v>433</v>
      </c>
      <c r="B145" s="11" t="s">
        <v>412</v>
      </c>
      <c r="C145" s="7">
        <v>338.36</v>
      </c>
      <c r="D145" s="7">
        <v>0</v>
      </c>
      <c r="E145" s="7">
        <v>0</v>
      </c>
      <c r="F145" s="7">
        <v>0</v>
      </c>
      <c r="G145" s="7">
        <f t="shared" si="2"/>
        <v>338.36</v>
      </c>
    </row>
    <row r="146" spans="1:7" x14ac:dyDescent="0.2">
      <c r="B146" s="10" t="s">
        <v>418</v>
      </c>
      <c r="C146" s="7">
        <v>608042.2799999998</v>
      </c>
      <c r="D146" s="7">
        <v>0</v>
      </c>
      <c r="E146" s="7">
        <v>-9378.08</v>
      </c>
      <c r="F146" s="7">
        <v>0</v>
      </c>
      <c r="G146" s="14">
        <f t="shared" si="2"/>
        <v>598664.19999999984</v>
      </c>
    </row>
    <row r="147" spans="1:7" x14ac:dyDescent="0.2">
      <c r="A147" t="s">
        <v>433</v>
      </c>
      <c r="B147" s="11" t="s">
        <v>364</v>
      </c>
      <c r="C147" s="7">
        <v>0</v>
      </c>
      <c r="D147" s="7">
        <v>0</v>
      </c>
      <c r="E147" s="7">
        <v>0</v>
      </c>
      <c r="F147" s="7">
        <v>0</v>
      </c>
      <c r="G147" s="7">
        <f t="shared" si="2"/>
        <v>0</v>
      </c>
    </row>
    <row r="148" spans="1:7" x14ac:dyDescent="0.2">
      <c r="A148" t="s">
        <v>433</v>
      </c>
      <c r="B148" s="11" t="s">
        <v>365</v>
      </c>
      <c r="C148" s="7">
        <v>0</v>
      </c>
      <c r="D148" s="7">
        <v>0</v>
      </c>
      <c r="E148" s="7">
        <v>0</v>
      </c>
      <c r="F148" s="7">
        <v>0</v>
      </c>
      <c r="G148" s="7">
        <f t="shared" si="2"/>
        <v>0</v>
      </c>
    </row>
    <row r="149" spans="1:7" x14ac:dyDescent="0.2">
      <c r="A149" t="s">
        <v>433</v>
      </c>
      <c r="B149" s="11" t="s">
        <v>366</v>
      </c>
      <c r="C149" s="7">
        <v>0</v>
      </c>
      <c r="D149" s="7">
        <v>0</v>
      </c>
      <c r="E149" s="7">
        <v>0</v>
      </c>
      <c r="F149" s="7">
        <v>0</v>
      </c>
      <c r="G149" s="7">
        <f t="shared" si="2"/>
        <v>0</v>
      </c>
    </row>
    <row r="150" spans="1:7" x14ac:dyDescent="0.2">
      <c r="A150" t="s">
        <v>433</v>
      </c>
      <c r="B150" s="11" t="s">
        <v>367</v>
      </c>
      <c r="C150" s="7">
        <v>0</v>
      </c>
      <c r="D150" s="7">
        <v>0</v>
      </c>
      <c r="E150" s="7">
        <v>0</v>
      </c>
      <c r="F150" s="7">
        <v>0</v>
      </c>
      <c r="G150" s="7">
        <f t="shared" si="2"/>
        <v>0</v>
      </c>
    </row>
    <row r="151" spans="1:7" x14ac:dyDescent="0.2">
      <c r="A151" t="s">
        <v>433</v>
      </c>
      <c r="B151" s="11" t="s">
        <v>368</v>
      </c>
      <c r="C151" s="7">
        <v>59.17</v>
      </c>
      <c r="D151" s="7">
        <v>0</v>
      </c>
      <c r="E151" s="7">
        <v>0</v>
      </c>
      <c r="F151" s="7">
        <v>0</v>
      </c>
      <c r="G151" s="7">
        <f t="shared" si="2"/>
        <v>59.17</v>
      </c>
    </row>
    <row r="152" spans="1:7" x14ac:dyDescent="0.2">
      <c r="A152" t="s">
        <v>433</v>
      </c>
      <c r="B152" s="11" t="s">
        <v>369</v>
      </c>
      <c r="C152" s="7">
        <v>2413.81</v>
      </c>
      <c r="D152" s="7">
        <v>0</v>
      </c>
      <c r="E152" s="7">
        <v>0</v>
      </c>
      <c r="F152" s="7">
        <v>0</v>
      </c>
      <c r="G152" s="7">
        <f t="shared" si="2"/>
        <v>2413.81</v>
      </c>
    </row>
    <row r="153" spans="1:7" x14ac:dyDescent="0.2">
      <c r="A153" t="s">
        <v>433</v>
      </c>
      <c r="B153" s="11" t="s">
        <v>371</v>
      </c>
      <c r="C153" s="7">
        <v>109274.42</v>
      </c>
      <c r="D153" s="7">
        <v>0</v>
      </c>
      <c r="E153" s="7">
        <v>-1035.1600000000001</v>
      </c>
      <c r="F153" s="7">
        <v>0</v>
      </c>
      <c r="G153" s="7">
        <f t="shared" si="2"/>
        <v>108239.26</v>
      </c>
    </row>
    <row r="154" spans="1:7" x14ac:dyDescent="0.2">
      <c r="A154" t="s">
        <v>433</v>
      </c>
      <c r="B154" s="11" t="s">
        <v>372</v>
      </c>
      <c r="C154" s="7">
        <v>54539.46</v>
      </c>
      <c r="D154" s="7">
        <v>0</v>
      </c>
      <c r="E154" s="7">
        <v>-24.84</v>
      </c>
      <c r="F154" s="7">
        <v>0</v>
      </c>
      <c r="G154" s="7">
        <f t="shared" si="2"/>
        <v>54514.62</v>
      </c>
    </row>
    <row r="155" spans="1:7" x14ac:dyDescent="0.2">
      <c r="A155" t="s">
        <v>433</v>
      </c>
      <c r="B155" s="11" t="s">
        <v>373</v>
      </c>
      <c r="C155" s="7">
        <v>128251.75</v>
      </c>
      <c r="D155" s="7">
        <v>0</v>
      </c>
      <c r="E155" s="7">
        <v>-5971.31</v>
      </c>
      <c r="F155" s="7">
        <v>0</v>
      </c>
      <c r="G155" s="7">
        <f t="shared" si="2"/>
        <v>122280.44</v>
      </c>
    </row>
    <row r="156" spans="1:7" x14ac:dyDescent="0.2">
      <c r="A156" t="s">
        <v>433</v>
      </c>
      <c r="B156" s="11" t="s">
        <v>374</v>
      </c>
      <c r="C156" s="7">
        <v>3870.2</v>
      </c>
      <c r="D156" s="7">
        <v>0</v>
      </c>
      <c r="E156" s="7">
        <v>0</v>
      </c>
      <c r="F156" s="7">
        <v>0</v>
      </c>
      <c r="G156" s="7">
        <f t="shared" si="2"/>
        <v>3870.2</v>
      </c>
    </row>
    <row r="157" spans="1:7" x14ac:dyDescent="0.2">
      <c r="A157" t="s">
        <v>433</v>
      </c>
      <c r="B157" s="11" t="s">
        <v>375</v>
      </c>
      <c r="C157" s="7">
        <v>15036.44</v>
      </c>
      <c r="D157" s="7">
        <v>0</v>
      </c>
      <c r="E157" s="7">
        <v>0</v>
      </c>
      <c r="F157" s="7">
        <v>0</v>
      </c>
      <c r="G157" s="7">
        <f t="shared" si="2"/>
        <v>15036.44</v>
      </c>
    </row>
    <row r="158" spans="1:7" x14ac:dyDescent="0.2">
      <c r="A158" t="s">
        <v>433</v>
      </c>
      <c r="B158" s="11" t="s">
        <v>376</v>
      </c>
      <c r="C158" s="7">
        <v>63368.969999999994</v>
      </c>
      <c r="D158" s="7">
        <v>0</v>
      </c>
      <c r="E158" s="7">
        <v>-1340.35</v>
      </c>
      <c r="F158" s="7">
        <v>0</v>
      </c>
      <c r="G158" s="7">
        <f t="shared" si="2"/>
        <v>62028.619999999995</v>
      </c>
    </row>
    <row r="159" spans="1:7" x14ac:dyDescent="0.2">
      <c r="A159" t="s">
        <v>433</v>
      </c>
      <c r="B159" s="11" t="s">
        <v>377</v>
      </c>
      <c r="C159" s="7">
        <v>5586.06</v>
      </c>
      <c r="D159" s="7">
        <v>0</v>
      </c>
      <c r="E159" s="7">
        <v>0</v>
      </c>
      <c r="F159" s="7">
        <v>0</v>
      </c>
      <c r="G159" s="7">
        <f t="shared" si="2"/>
        <v>5586.06</v>
      </c>
    </row>
    <row r="160" spans="1:7" x14ac:dyDescent="0.2">
      <c r="A160" t="s">
        <v>433</v>
      </c>
      <c r="B160" s="11" t="s">
        <v>378</v>
      </c>
      <c r="C160" s="7">
        <v>44970.12</v>
      </c>
      <c r="D160" s="7">
        <v>0</v>
      </c>
      <c r="E160" s="7">
        <v>0</v>
      </c>
      <c r="F160" s="7">
        <v>0</v>
      </c>
      <c r="G160" s="7">
        <f t="shared" si="2"/>
        <v>44970.12</v>
      </c>
    </row>
    <row r="161" spans="1:7" x14ac:dyDescent="0.2">
      <c r="A161" t="s">
        <v>433</v>
      </c>
      <c r="B161" s="11" t="s">
        <v>379</v>
      </c>
      <c r="C161" s="7">
        <v>38552.15</v>
      </c>
      <c r="D161" s="7">
        <v>0</v>
      </c>
      <c r="E161" s="7">
        <v>-535.38</v>
      </c>
      <c r="F161" s="7">
        <v>0</v>
      </c>
      <c r="G161" s="7">
        <f t="shared" si="2"/>
        <v>38016.770000000004</v>
      </c>
    </row>
    <row r="162" spans="1:7" x14ac:dyDescent="0.2">
      <c r="A162" t="s">
        <v>433</v>
      </c>
      <c r="B162" s="11" t="s">
        <v>381</v>
      </c>
      <c r="C162" s="7">
        <v>25099.360000000001</v>
      </c>
      <c r="D162" s="7">
        <v>0</v>
      </c>
      <c r="E162" s="7">
        <v>-471.04</v>
      </c>
      <c r="F162" s="7">
        <v>0</v>
      </c>
      <c r="G162" s="7">
        <f t="shared" si="2"/>
        <v>24628.32</v>
      </c>
    </row>
    <row r="163" spans="1:7" x14ac:dyDescent="0.2">
      <c r="A163" t="s">
        <v>433</v>
      </c>
      <c r="B163" s="11" t="s">
        <v>383</v>
      </c>
      <c r="C163" s="7">
        <v>10929.75</v>
      </c>
      <c r="D163" s="7">
        <v>0</v>
      </c>
      <c r="E163" s="7">
        <v>0</v>
      </c>
      <c r="F163" s="7">
        <v>0</v>
      </c>
      <c r="G163" s="7">
        <f t="shared" si="2"/>
        <v>10929.75</v>
      </c>
    </row>
    <row r="164" spans="1:7" x14ac:dyDescent="0.2">
      <c r="A164" t="s">
        <v>433</v>
      </c>
      <c r="B164" s="11" t="s">
        <v>384</v>
      </c>
      <c r="C164" s="7">
        <v>2348.44</v>
      </c>
      <c r="D164" s="7">
        <v>0</v>
      </c>
      <c r="E164" s="7">
        <v>0</v>
      </c>
      <c r="F164" s="7">
        <v>0</v>
      </c>
      <c r="G164" s="7">
        <f t="shared" si="2"/>
        <v>2348.44</v>
      </c>
    </row>
    <row r="165" spans="1:7" x14ac:dyDescent="0.2">
      <c r="A165" t="s">
        <v>433</v>
      </c>
      <c r="B165" s="11" t="s">
        <v>385</v>
      </c>
      <c r="C165" s="7">
        <v>106.31</v>
      </c>
      <c r="D165" s="7">
        <v>0</v>
      </c>
      <c r="E165" s="7">
        <v>0</v>
      </c>
      <c r="F165" s="7">
        <v>0</v>
      </c>
      <c r="G165" s="7">
        <f t="shared" si="2"/>
        <v>106.31</v>
      </c>
    </row>
    <row r="166" spans="1:7" x14ac:dyDescent="0.2">
      <c r="A166" t="s">
        <v>433</v>
      </c>
      <c r="B166" s="11" t="s">
        <v>386</v>
      </c>
      <c r="C166" s="7">
        <v>0</v>
      </c>
      <c r="D166" s="7">
        <v>0</v>
      </c>
      <c r="E166" s="7">
        <v>0</v>
      </c>
      <c r="F166" s="7">
        <v>0</v>
      </c>
      <c r="G166" s="7">
        <f t="shared" si="2"/>
        <v>0</v>
      </c>
    </row>
    <row r="167" spans="1:7" x14ac:dyDescent="0.2">
      <c r="A167" t="s">
        <v>433</v>
      </c>
      <c r="B167" s="11" t="s">
        <v>387</v>
      </c>
      <c r="C167" s="7">
        <v>6453.97</v>
      </c>
      <c r="D167" s="7">
        <v>0</v>
      </c>
      <c r="E167" s="7">
        <v>0</v>
      </c>
      <c r="F167" s="7">
        <v>0</v>
      </c>
      <c r="G167" s="7">
        <f t="shared" si="2"/>
        <v>6453.97</v>
      </c>
    </row>
    <row r="168" spans="1:7" x14ac:dyDescent="0.2">
      <c r="A168" t="s">
        <v>433</v>
      </c>
      <c r="B168" s="11" t="s">
        <v>388</v>
      </c>
      <c r="C168" s="7">
        <v>0</v>
      </c>
      <c r="D168" s="7">
        <v>0</v>
      </c>
      <c r="E168" s="7">
        <v>0</v>
      </c>
      <c r="F168" s="7">
        <v>0</v>
      </c>
      <c r="G168" s="7">
        <f t="shared" si="2"/>
        <v>0</v>
      </c>
    </row>
    <row r="169" spans="1:7" x14ac:dyDescent="0.2">
      <c r="A169" t="s">
        <v>433</v>
      </c>
      <c r="B169" s="11" t="s">
        <v>389</v>
      </c>
      <c r="C169" s="7">
        <v>0</v>
      </c>
      <c r="D169" s="7">
        <v>0</v>
      </c>
      <c r="E169" s="7">
        <v>0</v>
      </c>
      <c r="F169" s="7">
        <v>0</v>
      </c>
      <c r="G169" s="7">
        <f t="shared" si="2"/>
        <v>0</v>
      </c>
    </row>
    <row r="170" spans="1:7" x14ac:dyDescent="0.2">
      <c r="A170" t="s">
        <v>433</v>
      </c>
      <c r="B170" s="11" t="s">
        <v>390</v>
      </c>
      <c r="C170" s="7">
        <v>3991.1</v>
      </c>
      <c r="D170" s="7">
        <v>0</v>
      </c>
      <c r="E170" s="7">
        <v>0</v>
      </c>
      <c r="F170" s="7">
        <v>0</v>
      </c>
      <c r="G170" s="7">
        <f t="shared" si="2"/>
        <v>3991.1</v>
      </c>
    </row>
    <row r="171" spans="1:7" x14ac:dyDescent="0.2">
      <c r="A171" t="s">
        <v>433</v>
      </c>
      <c r="B171" s="11" t="s">
        <v>391</v>
      </c>
      <c r="C171" s="7">
        <v>0</v>
      </c>
      <c r="D171" s="7">
        <v>0</v>
      </c>
      <c r="E171" s="7">
        <v>0</v>
      </c>
      <c r="F171" s="7">
        <v>0</v>
      </c>
      <c r="G171" s="7">
        <f t="shared" si="2"/>
        <v>0</v>
      </c>
    </row>
    <row r="172" spans="1:7" x14ac:dyDescent="0.2">
      <c r="A172" t="s">
        <v>433</v>
      </c>
      <c r="B172" s="11" t="s">
        <v>392</v>
      </c>
      <c r="C172" s="7">
        <v>1445</v>
      </c>
      <c r="D172" s="7">
        <v>0</v>
      </c>
      <c r="E172" s="7">
        <v>0</v>
      </c>
      <c r="F172" s="7">
        <v>0</v>
      </c>
      <c r="G172" s="7">
        <f t="shared" si="2"/>
        <v>1445</v>
      </c>
    </row>
    <row r="173" spans="1:7" x14ac:dyDescent="0.2">
      <c r="A173" t="s">
        <v>433</v>
      </c>
      <c r="B173" s="11" t="s">
        <v>393</v>
      </c>
      <c r="C173" s="7">
        <v>5957.49</v>
      </c>
      <c r="D173" s="7">
        <v>0</v>
      </c>
      <c r="E173" s="7">
        <v>0</v>
      </c>
      <c r="F173" s="7">
        <v>0</v>
      </c>
      <c r="G173" s="7">
        <f t="shared" si="2"/>
        <v>5957.49</v>
      </c>
    </row>
    <row r="174" spans="1:7" x14ac:dyDescent="0.2">
      <c r="A174" t="s">
        <v>433</v>
      </c>
      <c r="B174" s="11" t="s">
        <v>394</v>
      </c>
      <c r="C174" s="7">
        <v>1167.51</v>
      </c>
      <c r="D174" s="7">
        <v>0</v>
      </c>
      <c r="E174" s="7">
        <v>0</v>
      </c>
      <c r="F174" s="7">
        <v>0</v>
      </c>
      <c r="G174" s="7">
        <f t="shared" si="2"/>
        <v>1167.51</v>
      </c>
    </row>
    <row r="175" spans="1:7" x14ac:dyDescent="0.2">
      <c r="A175" t="s">
        <v>433</v>
      </c>
      <c r="B175" s="11" t="s">
        <v>395</v>
      </c>
      <c r="C175" s="7">
        <v>739.96</v>
      </c>
      <c r="D175" s="7">
        <v>0</v>
      </c>
      <c r="E175" s="7">
        <v>0</v>
      </c>
      <c r="F175" s="7">
        <v>0</v>
      </c>
      <c r="G175" s="7">
        <f t="shared" si="2"/>
        <v>739.96</v>
      </c>
    </row>
    <row r="176" spans="1:7" x14ac:dyDescent="0.2">
      <c r="A176" t="s">
        <v>433</v>
      </c>
      <c r="B176" s="11" t="s">
        <v>396</v>
      </c>
      <c r="C176" s="7">
        <v>407.35</v>
      </c>
      <c r="D176" s="7">
        <v>0</v>
      </c>
      <c r="E176" s="7">
        <v>0</v>
      </c>
      <c r="F176" s="7">
        <v>0</v>
      </c>
      <c r="G176" s="7">
        <f t="shared" si="2"/>
        <v>407.35</v>
      </c>
    </row>
    <row r="177" spans="1:7" x14ac:dyDescent="0.2">
      <c r="A177" t="s">
        <v>433</v>
      </c>
      <c r="B177" s="11" t="s">
        <v>397</v>
      </c>
      <c r="C177" s="7">
        <v>35620.639999999999</v>
      </c>
      <c r="D177" s="7">
        <v>0</v>
      </c>
      <c r="E177" s="7">
        <v>0</v>
      </c>
      <c r="F177" s="7">
        <v>0</v>
      </c>
      <c r="G177" s="7">
        <f t="shared" si="2"/>
        <v>35620.639999999999</v>
      </c>
    </row>
    <row r="178" spans="1:7" x14ac:dyDescent="0.2">
      <c r="A178" t="s">
        <v>433</v>
      </c>
      <c r="B178" s="11" t="s">
        <v>398</v>
      </c>
      <c r="C178" s="7">
        <v>418.6</v>
      </c>
      <c r="D178" s="7">
        <v>0</v>
      </c>
      <c r="E178" s="7">
        <v>0</v>
      </c>
      <c r="F178" s="7">
        <v>0</v>
      </c>
      <c r="G178" s="7">
        <f t="shared" si="2"/>
        <v>418.6</v>
      </c>
    </row>
    <row r="179" spans="1:7" x14ac:dyDescent="0.2">
      <c r="A179" t="s">
        <v>433</v>
      </c>
      <c r="B179" s="11" t="s">
        <v>399</v>
      </c>
      <c r="C179" s="7">
        <v>2256.73</v>
      </c>
      <c r="D179" s="7">
        <v>0</v>
      </c>
      <c r="E179" s="7">
        <v>0</v>
      </c>
      <c r="F179" s="7">
        <v>0</v>
      </c>
      <c r="G179" s="7">
        <f t="shared" si="2"/>
        <v>2256.73</v>
      </c>
    </row>
    <row r="180" spans="1:7" x14ac:dyDescent="0.2">
      <c r="A180" t="s">
        <v>429</v>
      </c>
      <c r="B180" s="11" t="s">
        <v>400</v>
      </c>
      <c r="C180" s="7">
        <v>0</v>
      </c>
      <c r="D180" s="7">
        <v>0</v>
      </c>
      <c r="E180" s="7">
        <v>0</v>
      </c>
      <c r="F180" s="7">
        <v>0</v>
      </c>
      <c r="G180" s="7">
        <f t="shared" si="2"/>
        <v>0</v>
      </c>
    </row>
    <row r="181" spans="1:7" x14ac:dyDescent="0.2">
      <c r="A181" t="s">
        <v>429</v>
      </c>
      <c r="B181" s="11" t="s">
        <v>401</v>
      </c>
      <c r="C181" s="7">
        <v>854.37</v>
      </c>
      <c r="D181" s="7">
        <v>0</v>
      </c>
      <c r="E181" s="7">
        <v>0</v>
      </c>
      <c r="F181" s="7">
        <v>0</v>
      </c>
      <c r="G181" s="7">
        <f t="shared" si="2"/>
        <v>854.37</v>
      </c>
    </row>
    <row r="182" spans="1:7" x14ac:dyDescent="0.2">
      <c r="A182" t="s">
        <v>429</v>
      </c>
      <c r="B182" s="11" t="s">
        <v>402</v>
      </c>
      <c r="C182" s="7">
        <v>28091.46</v>
      </c>
      <c r="D182" s="7">
        <v>0</v>
      </c>
      <c r="E182" s="7">
        <v>0</v>
      </c>
      <c r="F182" s="7">
        <v>0</v>
      </c>
      <c r="G182" s="7">
        <f t="shared" si="2"/>
        <v>28091.46</v>
      </c>
    </row>
    <row r="183" spans="1:7" x14ac:dyDescent="0.2">
      <c r="A183" t="s">
        <v>429</v>
      </c>
      <c r="B183" s="11" t="s">
        <v>403</v>
      </c>
      <c r="C183" s="7">
        <v>0</v>
      </c>
      <c r="D183" s="7">
        <v>0</v>
      </c>
      <c r="E183" s="7">
        <v>0</v>
      </c>
      <c r="F183" s="7">
        <v>0</v>
      </c>
      <c r="G183" s="7">
        <f t="shared" si="2"/>
        <v>0</v>
      </c>
    </row>
    <row r="184" spans="1:7" x14ac:dyDescent="0.2">
      <c r="A184" t="s">
        <v>429</v>
      </c>
      <c r="B184" s="11" t="s">
        <v>404</v>
      </c>
      <c r="C184" s="7">
        <v>335.07</v>
      </c>
      <c r="D184" s="7">
        <v>0</v>
      </c>
      <c r="E184" s="7">
        <v>0</v>
      </c>
      <c r="F184" s="7">
        <v>0</v>
      </c>
      <c r="G184" s="7">
        <f t="shared" si="2"/>
        <v>335.07</v>
      </c>
    </row>
    <row r="185" spans="1:7" x14ac:dyDescent="0.2">
      <c r="A185" t="s">
        <v>433</v>
      </c>
      <c r="B185" s="11" t="s">
        <v>405</v>
      </c>
      <c r="C185" s="7">
        <v>91.38</v>
      </c>
      <c r="D185" s="7">
        <v>0</v>
      </c>
      <c r="E185" s="7">
        <v>0</v>
      </c>
      <c r="F185" s="7">
        <v>0</v>
      </c>
      <c r="G185" s="7">
        <f t="shared" si="2"/>
        <v>91.38</v>
      </c>
    </row>
    <row r="186" spans="1:7" x14ac:dyDescent="0.2">
      <c r="A186" t="s">
        <v>433</v>
      </c>
      <c r="B186" s="11" t="s">
        <v>406</v>
      </c>
      <c r="C186" s="7">
        <v>3864.8199999999997</v>
      </c>
      <c r="D186" s="7">
        <v>0</v>
      </c>
      <c r="E186" s="7">
        <v>0</v>
      </c>
      <c r="F186" s="7">
        <v>0</v>
      </c>
      <c r="G186" s="7">
        <f t="shared" si="2"/>
        <v>3864.8199999999997</v>
      </c>
    </row>
    <row r="187" spans="1:7" x14ac:dyDescent="0.2">
      <c r="A187" t="s">
        <v>433</v>
      </c>
      <c r="B187" s="11" t="s">
        <v>407</v>
      </c>
      <c r="C187" s="7">
        <v>0</v>
      </c>
      <c r="D187" s="7">
        <v>0</v>
      </c>
      <c r="E187" s="7">
        <v>0</v>
      </c>
      <c r="F187" s="7">
        <v>0</v>
      </c>
      <c r="G187" s="7">
        <f t="shared" si="2"/>
        <v>0</v>
      </c>
    </row>
    <row r="188" spans="1:7" x14ac:dyDescent="0.2">
      <c r="A188" t="s">
        <v>433</v>
      </c>
      <c r="B188" s="11" t="s">
        <v>408</v>
      </c>
      <c r="C188" s="7">
        <v>4160.25</v>
      </c>
      <c r="D188" s="7">
        <v>0</v>
      </c>
      <c r="E188" s="7">
        <v>0</v>
      </c>
      <c r="F188" s="7">
        <v>0</v>
      </c>
      <c r="G188" s="7">
        <f t="shared" si="2"/>
        <v>4160.25</v>
      </c>
    </row>
    <row r="189" spans="1:7" x14ac:dyDescent="0.2">
      <c r="A189" t="s">
        <v>433</v>
      </c>
      <c r="B189" s="11" t="s">
        <v>409</v>
      </c>
      <c r="C189" s="7">
        <v>6441.63</v>
      </c>
      <c r="D189" s="7">
        <v>0</v>
      </c>
      <c r="E189" s="7">
        <v>0</v>
      </c>
      <c r="F189" s="7">
        <v>0</v>
      </c>
      <c r="G189" s="7">
        <f t="shared" si="2"/>
        <v>6441.63</v>
      </c>
    </row>
    <row r="190" spans="1:7" x14ac:dyDescent="0.2">
      <c r="A190" t="s">
        <v>433</v>
      </c>
      <c r="B190" s="11" t="s">
        <v>410</v>
      </c>
      <c r="C190" s="7">
        <v>0</v>
      </c>
      <c r="D190" s="7">
        <v>0</v>
      </c>
      <c r="E190" s="7">
        <v>0</v>
      </c>
      <c r="F190" s="7">
        <v>0</v>
      </c>
      <c r="G190" s="7">
        <f t="shared" si="2"/>
        <v>0</v>
      </c>
    </row>
    <row r="191" spans="1:7" x14ac:dyDescent="0.2">
      <c r="A191" t="s">
        <v>433</v>
      </c>
      <c r="B191" s="11" t="s">
        <v>411</v>
      </c>
      <c r="C191" s="7">
        <v>1000.18</v>
      </c>
      <c r="D191" s="7">
        <v>0</v>
      </c>
      <c r="E191" s="7">
        <v>0</v>
      </c>
      <c r="F191" s="7">
        <v>0</v>
      </c>
      <c r="G191" s="7">
        <f t="shared" si="2"/>
        <v>1000.18</v>
      </c>
    </row>
    <row r="192" spans="1:7" x14ac:dyDescent="0.2">
      <c r="A192" t="s">
        <v>433</v>
      </c>
      <c r="B192" s="11" t="s">
        <v>412</v>
      </c>
      <c r="C192" s="7">
        <v>338.36</v>
      </c>
      <c r="D192" s="7">
        <v>0</v>
      </c>
      <c r="E192" s="7">
        <v>0</v>
      </c>
      <c r="F192" s="7">
        <v>0</v>
      </c>
      <c r="G192" s="7">
        <f t="shared" si="2"/>
        <v>338.36</v>
      </c>
    </row>
    <row r="193" spans="1:7" x14ac:dyDescent="0.2">
      <c r="B193" s="10" t="s">
        <v>419</v>
      </c>
      <c r="C193" s="7">
        <v>611662.07999999984</v>
      </c>
      <c r="D193" s="7">
        <v>18383.230000000003</v>
      </c>
      <c r="E193" s="7">
        <v>-11727.129999999997</v>
      </c>
      <c r="F193" s="7">
        <v>0</v>
      </c>
      <c r="G193" s="14">
        <f t="shared" si="2"/>
        <v>618318.17999999982</v>
      </c>
    </row>
    <row r="194" spans="1:7" x14ac:dyDescent="0.2">
      <c r="A194" t="s">
        <v>433</v>
      </c>
      <c r="B194" s="11" t="s">
        <v>364</v>
      </c>
      <c r="C194" s="7">
        <v>0</v>
      </c>
      <c r="D194" s="7">
        <v>0</v>
      </c>
      <c r="E194" s="7">
        <v>0</v>
      </c>
      <c r="F194" s="7">
        <v>0</v>
      </c>
      <c r="G194" s="7">
        <f t="shared" si="2"/>
        <v>0</v>
      </c>
    </row>
    <row r="195" spans="1:7" x14ac:dyDescent="0.2">
      <c r="A195" t="s">
        <v>433</v>
      </c>
      <c r="B195" s="11" t="s">
        <v>365</v>
      </c>
      <c r="C195" s="7">
        <v>0</v>
      </c>
      <c r="D195" s="7">
        <v>0</v>
      </c>
      <c r="E195" s="7">
        <v>0</v>
      </c>
      <c r="F195" s="7">
        <v>0</v>
      </c>
      <c r="G195" s="7">
        <f t="shared" si="2"/>
        <v>0</v>
      </c>
    </row>
    <row r="196" spans="1:7" x14ac:dyDescent="0.2">
      <c r="A196" t="s">
        <v>433</v>
      </c>
      <c r="B196" s="11" t="s">
        <v>366</v>
      </c>
      <c r="C196" s="7">
        <v>0</v>
      </c>
      <c r="D196" s="7">
        <v>0</v>
      </c>
      <c r="E196" s="7">
        <v>0</v>
      </c>
      <c r="F196" s="7">
        <v>0</v>
      </c>
      <c r="G196" s="7">
        <f t="shared" si="2"/>
        <v>0</v>
      </c>
    </row>
    <row r="197" spans="1:7" x14ac:dyDescent="0.2">
      <c r="A197" t="s">
        <v>433</v>
      </c>
      <c r="B197" s="11" t="s">
        <v>367</v>
      </c>
      <c r="C197" s="7">
        <v>0</v>
      </c>
      <c r="D197" s="7">
        <v>0</v>
      </c>
      <c r="E197" s="7">
        <v>0</v>
      </c>
      <c r="F197" s="7">
        <v>0</v>
      </c>
      <c r="G197" s="7">
        <f t="shared" si="2"/>
        <v>0</v>
      </c>
    </row>
    <row r="198" spans="1:7" x14ac:dyDescent="0.2">
      <c r="A198" t="s">
        <v>433</v>
      </c>
      <c r="B198" s="11" t="s">
        <v>368</v>
      </c>
      <c r="C198" s="7">
        <v>59.17</v>
      </c>
      <c r="D198" s="7">
        <v>0</v>
      </c>
      <c r="E198" s="7">
        <v>0</v>
      </c>
      <c r="F198" s="7">
        <v>0</v>
      </c>
      <c r="G198" s="7">
        <f t="shared" ref="G198:G261" si="3">SUM(C198:F198)</f>
        <v>59.17</v>
      </c>
    </row>
    <row r="199" spans="1:7" x14ac:dyDescent="0.2">
      <c r="A199" t="s">
        <v>433</v>
      </c>
      <c r="B199" s="11" t="s">
        <v>369</v>
      </c>
      <c r="C199" s="7">
        <v>2413.81</v>
      </c>
      <c r="D199" s="7">
        <v>0</v>
      </c>
      <c r="E199" s="7">
        <v>0</v>
      </c>
      <c r="F199" s="7">
        <v>0</v>
      </c>
      <c r="G199" s="7">
        <f t="shared" si="3"/>
        <v>2413.81</v>
      </c>
    </row>
    <row r="200" spans="1:7" x14ac:dyDescent="0.2">
      <c r="A200" t="s">
        <v>433</v>
      </c>
      <c r="B200" s="11" t="s">
        <v>371</v>
      </c>
      <c r="C200" s="7">
        <v>109929.60000000001</v>
      </c>
      <c r="D200" s="7">
        <v>0</v>
      </c>
      <c r="E200" s="7">
        <v>-1442.58</v>
      </c>
      <c r="F200" s="7">
        <v>0</v>
      </c>
      <c r="G200" s="7">
        <f t="shared" si="3"/>
        <v>108487.02</v>
      </c>
    </row>
    <row r="201" spans="1:7" x14ac:dyDescent="0.2">
      <c r="A201" t="s">
        <v>433</v>
      </c>
      <c r="B201" s="11" t="s">
        <v>372</v>
      </c>
      <c r="C201" s="7">
        <v>54622.26</v>
      </c>
      <c r="D201" s="7">
        <v>0</v>
      </c>
      <c r="E201" s="7">
        <v>-107.64</v>
      </c>
      <c r="F201" s="7">
        <v>0</v>
      </c>
      <c r="G201" s="7">
        <f t="shared" si="3"/>
        <v>54514.62</v>
      </c>
    </row>
    <row r="202" spans="1:7" x14ac:dyDescent="0.2">
      <c r="A202" t="s">
        <v>433</v>
      </c>
      <c r="B202" s="11" t="s">
        <v>373</v>
      </c>
      <c r="C202" s="7">
        <v>128945.87</v>
      </c>
      <c r="D202" s="7">
        <v>0</v>
      </c>
      <c r="E202" s="7">
        <v>-6665.43</v>
      </c>
      <c r="F202" s="7">
        <v>0</v>
      </c>
      <c r="G202" s="7">
        <f t="shared" si="3"/>
        <v>122280.44</v>
      </c>
    </row>
    <row r="203" spans="1:7" x14ac:dyDescent="0.2">
      <c r="A203" t="s">
        <v>433</v>
      </c>
      <c r="B203" s="11" t="s">
        <v>374</v>
      </c>
      <c r="C203" s="7">
        <v>3870.2</v>
      </c>
      <c r="D203" s="7">
        <v>0</v>
      </c>
      <c r="E203" s="7">
        <v>0</v>
      </c>
      <c r="F203" s="7">
        <v>0</v>
      </c>
      <c r="G203" s="7">
        <f t="shared" si="3"/>
        <v>3870.2</v>
      </c>
    </row>
    <row r="204" spans="1:7" x14ac:dyDescent="0.2">
      <c r="A204" t="s">
        <v>433</v>
      </c>
      <c r="B204" s="11" t="s">
        <v>375</v>
      </c>
      <c r="C204" s="7">
        <v>15036.44</v>
      </c>
      <c r="D204" s="7">
        <v>0</v>
      </c>
      <c r="E204" s="7">
        <v>0</v>
      </c>
      <c r="F204" s="7">
        <v>0</v>
      </c>
      <c r="G204" s="7">
        <f t="shared" si="3"/>
        <v>15036.44</v>
      </c>
    </row>
    <row r="205" spans="1:7" x14ac:dyDescent="0.2">
      <c r="A205" t="s">
        <v>433</v>
      </c>
      <c r="B205" s="11" t="s">
        <v>376</v>
      </c>
      <c r="C205" s="7">
        <v>63935.020000000004</v>
      </c>
      <c r="D205" s="7">
        <v>0</v>
      </c>
      <c r="E205" s="7">
        <v>-1739.97</v>
      </c>
      <c r="F205" s="7">
        <v>0</v>
      </c>
      <c r="G205" s="7">
        <f t="shared" si="3"/>
        <v>62195.05</v>
      </c>
    </row>
    <row r="206" spans="1:7" x14ac:dyDescent="0.2">
      <c r="A206" t="s">
        <v>433</v>
      </c>
      <c r="B206" s="11" t="s">
        <v>377</v>
      </c>
      <c r="C206" s="7">
        <v>5586.06</v>
      </c>
      <c r="D206" s="7">
        <v>0</v>
      </c>
      <c r="E206" s="7">
        <v>0</v>
      </c>
      <c r="F206" s="7">
        <v>0</v>
      </c>
      <c r="G206" s="7">
        <f t="shared" si="3"/>
        <v>5586.06</v>
      </c>
    </row>
    <row r="207" spans="1:7" x14ac:dyDescent="0.2">
      <c r="A207" t="s">
        <v>433</v>
      </c>
      <c r="B207" s="11" t="s">
        <v>378</v>
      </c>
      <c r="C207" s="7">
        <v>45603.81</v>
      </c>
      <c r="D207" s="7">
        <v>0</v>
      </c>
      <c r="E207" s="7">
        <v>0</v>
      </c>
      <c r="F207" s="7">
        <v>0</v>
      </c>
      <c r="G207" s="7">
        <f t="shared" si="3"/>
        <v>45603.81</v>
      </c>
    </row>
    <row r="208" spans="1:7" x14ac:dyDescent="0.2">
      <c r="A208" t="s">
        <v>433</v>
      </c>
      <c r="B208" s="11" t="s">
        <v>379</v>
      </c>
      <c r="C208" s="7">
        <v>39260.04</v>
      </c>
      <c r="D208" s="7">
        <v>0</v>
      </c>
      <c r="E208" s="7">
        <v>-1184.1199999999999</v>
      </c>
      <c r="F208" s="7">
        <v>0</v>
      </c>
      <c r="G208" s="7">
        <f t="shared" si="3"/>
        <v>38075.919999999998</v>
      </c>
    </row>
    <row r="209" spans="1:7" x14ac:dyDescent="0.2">
      <c r="A209" t="s">
        <v>433</v>
      </c>
      <c r="B209" s="11" t="s">
        <v>381</v>
      </c>
      <c r="C209" s="7">
        <v>25293.1</v>
      </c>
      <c r="D209" s="7">
        <v>0</v>
      </c>
      <c r="E209" s="7">
        <v>-587.39</v>
      </c>
      <c r="F209" s="7">
        <v>0</v>
      </c>
      <c r="G209" s="7">
        <f t="shared" si="3"/>
        <v>24705.71</v>
      </c>
    </row>
    <row r="210" spans="1:7" x14ac:dyDescent="0.2">
      <c r="A210" t="s">
        <v>433</v>
      </c>
      <c r="B210" s="11" t="s">
        <v>383</v>
      </c>
      <c r="C210" s="7">
        <v>10929.75</v>
      </c>
      <c r="D210" s="7">
        <v>0</v>
      </c>
      <c r="E210" s="7">
        <v>0</v>
      </c>
      <c r="F210" s="7">
        <v>0</v>
      </c>
      <c r="G210" s="7">
        <f t="shared" si="3"/>
        <v>10929.75</v>
      </c>
    </row>
    <row r="211" spans="1:7" x14ac:dyDescent="0.2">
      <c r="A211" t="s">
        <v>433</v>
      </c>
      <c r="B211" s="11" t="s">
        <v>384</v>
      </c>
      <c r="C211" s="7">
        <v>2348.44</v>
      </c>
      <c r="D211" s="7">
        <v>0</v>
      </c>
      <c r="E211" s="7">
        <v>0</v>
      </c>
      <c r="F211" s="7">
        <v>0</v>
      </c>
      <c r="G211" s="7">
        <f t="shared" si="3"/>
        <v>2348.44</v>
      </c>
    </row>
    <row r="212" spans="1:7" x14ac:dyDescent="0.2">
      <c r="A212" t="s">
        <v>433</v>
      </c>
      <c r="B212" s="11" t="s">
        <v>385</v>
      </c>
      <c r="C212" s="7">
        <v>106.31</v>
      </c>
      <c r="D212" s="7">
        <v>0</v>
      </c>
      <c r="E212" s="7">
        <v>0</v>
      </c>
      <c r="F212" s="7">
        <v>0</v>
      </c>
      <c r="G212" s="7">
        <f t="shared" si="3"/>
        <v>106.31</v>
      </c>
    </row>
    <row r="213" spans="1:7" x14ac:dyDescent="0.2">
      <c r="A213" t="s">
        <v>433</v>
      </c>
      <c r="B213" s="11" t="s">
        <v>386</v>
      </c>
      <c r="C213" s="7">
        <v>0</v>
      </c>
      <c r="D213" s="7">
        <v>0</v>
      </c>
      <c r="E213" s="7">
        <v>0</v>
      </c>
      <c r="F213" s="7">
        <v>0</v>
      </c>
      <c r="G213" s="7">
        <f t="shared" si="3"/>
        <v>0</v>
      </c>
    </row>
    <row r="214" spans="1:7" x14ac:dyDescent="0.2">
      <c r="A214" t="s">
        <v>433</v>
      </c>
      <c r="B214" s="11" t="s">
        <v>387</v>
      </c>
      <c r="C214" s="7">
        <v>6465.26</v>
      </c>
      <c r="D214" s="7">
        <v>0</v>
      </c>
      <c r="E214" s="7">
        <v>0</v>
      </c>
      <c r="F214" s="7">
        <v>0</v>
      </c>
      <c r="G214" s="7">
        <f t="shared" si="3"/>
        <v>6465.26</v>
      </c>
    </row>
    <row r="215" spans="1:7" x14ac:dyDescent="0.2">
      <c r="A215" t="s">
        <v>433</v>
      </c>
      <c r="B215" s="11" t="s">
        <v>388</v>
      </c>
      <c r="C215" s="7">
        <v>0</v>
      </c>
      <c r="D215" s="7">
        <v>0</v>
      </c>
      <c r="E215" s="7">
        <v>0</v>
      </c>
      <c r="F215" s="7">
        <v>0</v>
      </c>
      <c r="G215" s="7">
        <f t="shared" si="3"/>
        <v>0</v>
      </c>
    </row>
    <row r="216" spans="1:7" x14ac:dyDescent="0.2">
      <c r="A216" t="s">
        <v>433</v>
      </c>
      <c r="B216" s="11" t="s">
        <v>389</v>
      </c>
      <c r="C216" s="7">
        <v>0</v>
      </c>
      <c r="D216" s="7">
        <v>0</v>
      </c>
      <c r="E216" s="7">
        <v>0</v>
      </c>
      <c r="F216" s="7">
        <v>0</v>
      </c>
      <c r="G216" s="7">
        <f t="shared" si="3"/>
        <v>0</v>
      </c>
    </row>
    <row r="217" spans="1:7" x14ac:dyDescent="0.2">
      <c r="A217" t="s">
        <v>433</v>
      </c>
      <c r="B217" s="11" t="s">
        <v>390</v>
      </c>
      <c r="C217" s="7">
        <v>3991.1</v>
      </c>
      <c r="D217" s="7">
        <v>0</v>
      </c>
      <c r="E217" s="7">
        <v>0</v>
      </c>
      <c r="F217" s="7">
        <v>0</v>
      </c>
      <c r="G217" s="7">
        <f t="shared" si="3"/>
        <v>3991.1</v>
      </c>
    </row>
    <row r="218" spans="1:7" x14ac:dyDescent="0.2">
      <c r="A218" t="s">
        <v>433</v>
      </c>
      <c r="B218" s="11" t="s">
        <v>391</v>
      </c>
      <c r="C218" s="7">
        <v>0</v>
      </c>
      <c r="D218" s="7">
        <v>0</v>
      </c>
      <c r="E218" s="7">
        <v>0</v>
      </c>
      <c r="F218" s="7">
        <v>0</v>
      </c>
      <c r="G218" s="7">
        <f t="shared" si="3"/>
        <v>0</v>
      </c>
    </row>
    <row r="219" spans="1:7" x14ac:dyDescent="0.2">
      <c r="A219" t="s">
        <v>433</v>
      </c>
      <c r="B219" s="11" t="s">
        <v>392</v>
      </c>
      <c r="C219" s="7">
        <v>1445</v>
      </c>
      <c r="D219" s="7">
        <v>0</v>
      </c>
      <c r="E219" s="7">
        <v>0</v>
      </c>
      <c r="F219" s="7">
        <v>0</v>
      </c>
      <c r="G219" s="7">
        <f t="shared" si="3"/>
        <v>1445</v>
      </c>
    </row>
    <row r="220" spans="1:7" x14ac:dyDescent="0.2">
      <c r="A220" t="s">
        <v>433</v>
      </c>
      <c r="B220" s="11" t="s">
        <v>393</v>
      </c>
      <c r="C220" s="7">
        <v>5957.49</v>
      </c>
      <c r="D220" s="7">
        <v>573.66</v>
      </c>
      <c r="E220" s="7">
        <v>0</v>
      </c>
      <c r="F220" s="7">
        <v>0</v>
      </c>
      <c r="G220" s="7">
        <f t="shared" si="3"/>
        <v>6531.15</v>
      </c>
    </row>
    <row r="221" spans="1:7" x14ac:dyDescent="0.2">
      <c r="A221" t="s">
        <v>433</v>
      </c>
      <c r="B221" s="11" t="s">
        <v>394</v>
      </c>
      <c r="C221" s="7">
        <v>1167.51</v>
      </c>
      <c r="D221" s="7">
        <v>0</v>
      </c>
      <c r="E221" s="7">
        <v>0</v>
      </c>
      <c r="F221" s="7">
        <v>0</v>
      </c>
      <c r="G221" s="7">
        <f t="shared" si="3"/>
        <v>1167.51</v>
      </c>
    </row>
    <row r="222" spans="1:7" x14ac:dyDescent="0.2">
      <c r="A222" t="s">
        <v>433</v>
      </c>
      <c r="B222" s="11" t="s">
        <v>395</v>
      </c>
      <c r="C222" s="7">
        <v>739.96</v>
      </c>
      <c r="D222" s="7">
        <v>704.33</v>
      </c>
      <c r="E222" s="7">
        <v>0</v>
      </c>
      <c r="F222" s="7">
        <v>0</v>
      </c>
      <c r="G222" s="7">
        <f t="shared" si="3"/>
        <v>1444.29</v>
      </c>
    </row>
    <row r="223" spans="1:7" x14ac:dyDescent="0.2">
      <c r="A223" t="s">
        <v>433</v>
      </c>
      <c r="B223" s="11" t="s">
        <v>396</v>
      </c>
      <c r="C223" s="7">
        <v>407.35</v>
      </c>
      <c r="D223" s="7">
        <v>685.67</v>
      </c>
      <c r="E223" s="7">
        <v>0</v>
      </c>
      <c r="F223" s="7">
        <v>0</v>
      </c>
      <c r="G223" s="7">
        <f t="shared" si="3"/>
        <v>1093.02</v>
      </c>
    </row>
    <row r="224" spans="1:7" x14ac:dyDescent="0.2">
      <c r="A224" t="s">
        <v>433</v>
      </c>
      <c r="B224" s="11" t="s">
        <v>397</v>
      </c>
      <c r="C224" s="7">
        <v>35620.639999999999</v>
      </c>
      <c r="D224" s="7">
        <v>11932.42</v>
      </c>
      <c r="E224" s="7">
        <v>0</v>
      </c>
      <c r="F224" s="7">
        <v>0</v>
      </c>
      <c r="G224" s="7">
        <f t="shared" si="3"/>
        <v>47553.06</v>
      </c>
    </row>
    <row r="225" spans="1:7" x14ac:dyDescent="0.2">
      <c r="A225" t="s">
        <v>433</v>
      </c>
      <c r="B225" s="11" t="s">
        <v>398</v>
      </c>
      <c r="C225" s="7">
        <v>418.6</v>
      </c>
      <c r="D225" s="7">
        <v>-89.17</v>
      </c>
      <c r="E225" s="7">
        <v>0</v>
      </c>
      <c r="F225" s="7">
        <v>0</v>
      </c>
      <c r="G225" s="7">
        <f t="shared" si="3"/>
        <v>329.43</v>
      </c>
    </row>
    <row r="226" spans="1:7" x14ac:dyDescent="0.2">
      <c r="A226" t="s">
        <v>433</v>
      </c>
      <c r="B226" s="11" t="s">
        <v>399</v>
      </c>
      <c r="C226" s="7">
        <v>2256.73</v>
      </c>
      <c r="D226" s="7">
        <v>0</v>
      </c>
      <c r="E226" s="7">
        <v>0</v>
      </c>
      <c r="F226" s="7">
        <v>0</v>
      </c>
      <c r="G226" s="7">
        <f t="shared" si="3"/>
        <v>2256.73</v>
      </c>
    </row>
    <row r="227" spans="1:7" x14ac:dyDescent="0.2">
      <c r="A227" t="s">
        <v>429</v>
      </c>
      <c r="B227" s="11" t="s">
        <v>400</v>
      </c>
      <c r="C227" s="7">
        <v>0</v>
      </c>
      <c r="D227" s="7">
        <v>0</v>
      </c>
      <c r="E227" s="7">
        <v>0</v>
      </c>
      <c r="F227" s="7">
        <v>0</v>
      </c>
      <c r="G227" s="7">
        <f t="shared" si="3"/>
        <v>0</v>
      </c>
    </row>
    <row r="228" spans="1:7" x14ac:dyDescent="0.2">
      <c r="A228" t="s">
        <v>429</v>
      </c>
      <c r="B228" s="11" t="s">
        <v>401</v>
      </c>
      <c r="C228" s="7">
        <v>854.37</v>
      </c>
      <c r="D228" s="7">
        <v>0</v>
      </c>
      <c r="E228" s="7">
        <v>0</v>
      </c>
      <c r="F228" s="7">
        <v>0</v>
      </c>
      <c r="G228" s="7">
        <f t="shared" si="3"/>
        <v>854.37</v>
      </c>
    </row>
    <row r="229" spans="1:7" x14ac:dyDescent="0.2">
      <c r="A229" t="s">
        <v>429</v>
      </c>
      <c r="B229" s="11" t="s">
        <v>402</v>
      </c>
      <c r="C229" s="7">
        <v>28098.69</v>
      </c>
      <c r="D229" s="7">
        <v>0</v>
      </c>
      <c r="E229" s="7">
        <v>0</v>
      </c>
      <c r="F229" s="7">
        <v>0</v>
      </c>
      <c r="G229" s="7">
        <f t="shared" si="3"/>
        <v>28098.69</v>
      </c>
    </row>
    <row r="230" spans="1:7" x14ac:dyDescent="0.2">
      <c r="A230" t="s">
        <v>429</v>
      </c>
      <c r="B230" s="11" t="s">
        <v>403</v>
      </c>
      <c r="C230" s="7">
        <v>0</v>
      </c>
      <c r="D230" s="7">
        <v>0</v>
      </c>
      <c r="E230" s="7">
        <v>0</v>
      </c>
      <c r="F230" s="7">
        <v>0</v>
      </c>
      <c r="G230" s="7">
        <f t="shared" si="3"/>
        <v>0</v>
      </c>
    </row>
    <row r="231" spans="1:7" x14ac:dyDescent="0.2">
      <c r="A231" t="s">
        <v>429</v>
      </c>
      <c r="B231" s="11" t="s">
        <v>404</v>
      </c>
      <c r="C231" s="7">
        <v>335.07</v>
      </c>
      <c r="D231" s="7">
        <v>0</v>
      </c>
      <c r="E231" s="7">
        <v>0</v>
      </c>
      <c r="F231" s="7">
        <v>0</v>
      </c>
      <c r="G231" s="7">
        <f t="shared" si="3"/>
        <v>335.07</v>
      </c>
    </row>
    <row r="232" spans="1:7" x14ac:dyDescent="0.2">
      <c r="A232" t="s">
        <v>433</v>
      </c>
      <c r="B232" s="11" t="s">
        <v>405</v>
      </c>
      <c r="C232" s="7">
        <v>91.38</v>
      </c>
      <c r="D232" s="7">
        <v>-15.25</v>
      </c>
      <c r="E232" s="7">
        <v>0</v>
      </c>
      <c r="F232" s="7">
        <v>0</v>
      </c>
      <c r="G232" s="7">
        <f t="shared" si="3"/>
        <v>76.13</v>
      </c>
    </row>
    <row r="233" spans="1:7" x14ac:dyDescent="0.2">
      <c r="A233" t="s">
        <v>433</v>
      </c>
      <c r="B233" s="11" t="s">
        <v>406</v>
      </c>
      <c r="C233" s="7">
        <v>3877.18</v>
      </c>
      <c r="D233" s="7">
        <v>963.5</v>
      </c>
      <c r="E233" s="7">
        <v>0</v>
      </c>
      <c r="F233" s="7">
        <v>0</v>
      </c>
      <c r="G233" s="7">
        <f t="shared" si="3"/>
        <v>4840.68</v>
      </c>
    </row>
    <row r="234" spans="1:7" x14ac:dyDescent="0.2">
      <c r="A234" t="s">
        <v>433</v>
      </c>
      <c r="B234" s="11" t="s">
        <v>407</v>
      </c>
      <c r="C234" s="7">
        <v>0</v>
      </c>
      <c r="D234" s="7">
        <v>0</v>
      </c>
      <c r="E234" s="7">
        <v>0</v>
      </c>
      <c r="F234" s="7">
        <v>0</v>
      </c>
      <c r="G234" s="7">
        <f t="shared" si="3"/>
        <v>0</v>
      </c>
    </row>
    <row r="235" spans="1:7" x14ac:dyDescent="0.2">
      <c r="A235" t="s">
        <v>433</v>
      </c>
      <c r="B235" s="11" t="s">
        <v>408</v>
      </c>
      <c r="C235" s="7">
        <v>4160.25</v>
      </c>
      <c r="D235" s="7">
        <v>0</v>
      </c>
      <c r="E235" s="7">
        <v>0</v>
      </c>
      <c r="F235" s="7">
        <v>0</v>
      </c>
      <c r="G235" s="7">
        <f t="shared" si="3"/>
        <v>4160.25</v>
      </c>
    </row>
    <row r="236" spans="1:7" x14ac:dyDescent="0.2">
      <c r="A236" t="s">
        <v>433</v>
      </c>
      <c r="B236" s="11" t="s">
        <v>409</v>
      </c>
      <c r="C236" s="7">
        <v>6497.08</v>
      </c>
      <c r="D236" s="7">
        <v>3093.99</v>
      </c>
      <c r="E236" s="7">
        <v>0</v>
      </c>
      <c r="F236" s="7">
        <v>0</v>
      </c>
      <c r="G236" s="7">
        <f t="shared" si="3"/>
        <v>9591.07</v>
      </c>
    </row>
    <row r="237" spans="1:7" x14ac:dyDescent="0.2">
      <c r="A237" t="s">
        <v>433</v>
      </c>
      <c r="B237" s="11" t="s">
        <v>410</v>
      </c>
      <c r="C237" s="7">
        <v>0</v>
      </c>
      <c r="D237" s="7">
        <v>0</v>
      </c>
      <c r="E237" s="7">
        <v>0</v>
      </c>
      <c r="F237" s="7">
        <v>0</v>
      </c>
      <c r="G237" s="7">
        <f t="shared" si="3"/>
        <v>0</v>
      </c>
    </row>
    <row r="238" spans="1:7" x14ac:dyDescent="0.2">
      <c r="A238" t="s">
        <v>433</v>
      </c>
      <c r="B238" s="11" t="s">
        <v>411</v>
      </c>
      <c r="C238" s="7">
        <v>1000.18</v>
      </c>
      <c r="D238" s="7">
        <v>63.5</v>
      </c>
      <c r="E238" s="7">
        <v>0</v>
      </c>
      <c r="F238" s="7">
        <v>0</v>
      </c>
      <c r="G238" s="7">
        <f t="shared" si="3"/>
        <v>1063.6799999999998</v>
      </c>
    </row>
    <row r="239" spans="1:7" x14ac:dyDescent="0.2">
      <c r="A239" t="s">
        <v>433</v>
      </c>
      <c r="B239" s="11" t="s">
        <v>412</v>
      </c>
      <c r="C239" s="7">
        <v>338.36</v>
      </c>
      <c r="D239" s="7">
        <v>470.58</v>
      </c>
      <c r="E239" s="7">
        <v>0</v>
      </c>
      <c r="F239" s="7">
        <v>0</v>
      </c>
      <c r="G239" s="7">
        <f t="shared" si="3"/>
        <v>808.94</v>
      </c>
    </row>
    <row r="240" spans="1:7" x14ac:dyDescent="0.2">
      <c r="B240" s="10" t="s">
        <v>420</v>
      </c>
      <c r="C240" s="7">
        <v>623431.91999999981</v>
      </c>
      <c r="D240" s="7">
        <v>18383.230000000003</v>
      </c>
      <c r="E240" s="7">
        <v>-13230.89</v>
      </c>
      <c r="F240" s="7">
        <v>0</v>
      </c>
      <c r="G240" s="14">
        <f t="shared" si="3"/>
        <v>628584.25999999978</v>
      </c>
    </row>
    <row r="241" spans="1:7" x14ac:dyDescent="0.2">
      <c r="A241" t="s">
        <v>433</v>
      </c>
      <c r="B241" s="11" t="s">
        <v>364</v>
      </c>
      <c r="C241" s="7">
        <v>0</v>
      </c>
      <c r="D241" s="7">
        <v>0</v>
      </c>
      <c r="E241" s="7">
        <v>0</v>
      </c>
      <c r="F241" s="7">
        <v>0</v>
      </c>
      <c r="G241" s="7">
        <f t="shared" si="3"/>
        <v>0</v>
      </c>
    </row>
    <row r="242" spans="1:7" x14ac:dyDescent="0.2">
      <c r="A242" t="s">
        <v>433</v>
      </c>
      <c r="B242" s="11" t="s">
        <v>365</v>
      </c>
      <c r="C242" s="7">
        <v>0</v>
      </c>
      <c r="D242" s="7">
        <v>0</v>
      </c>
      <c r="E242" s="7">
        <v>0</v>
      </c>
      <c r="F242" s="7">
        <v>0</v>
      </c>
      <c r="G242" s="7">
        <f t="shared" si="3"/>
        <v>0</v>
      </c>
    </row>
    <row r="243" spans="1:7" x14ac:dyDescent="0.2">
      <c r="A243" t="s">
        <v>433</v>
      </c>
      <c r="B243" s="11" t="s">
        <v>366</v>
      </c>
      <c r="C243" s="7">
        <v>0</v>
      </c>
      <c r="D243" s="7">
        <v>0</v>
      </c>
      <c r="E243" s="7">
        <v>0</v>
      </c>
      <c r="F243" s="7">
        <v>0</v>
      </c>
      <c r="G243" s="7">
        <f t="shared" si="3"/>
        <v>0</v>
      </c>
    </row>
    <row r="244" spans="1:7" x14ac:dyDescent="0.2">
      <c r="A244" t="s">
        <v>433</v>
      </c>
      <c r="B244" s="11" t="s">
        <v>367</v>
      </c>
      <c r="C244" s="7">
        <v>0</v>
      </c>
      <c r="D244" s="7">
        <v>0</v>
      </c>
      <c r="E244" s="7">
        <v>0</v>
      </c>
      <c r="F244" s="7">
        <v>0</v>
      </c>
      <c r="G244" s="7">
        <f t="shared" si="3"/>
        <v>0</v>
      </c>
    </row>
    <row r="245" spans="1:7" x14ac:dyDescent="0.2">
      <c r="A245" t="s">
        <v>433</v>
      </c>
      <c r="B245" s="11" t="s">
        <v>368</v>
      </c>
      <c r="C245" s="7">
        <v>59.17</v>
      </c>
      <c r="D245" s="7">
        <v>0</v>
      </c>
      <c r="E245" s="7">
        <v>0</v>
      </c>
      <c r="F245" s="7">
        <v>0</v>
      </c>
      <c r="G245" s="7">
        <f t="shared" si="3"/>
        <v>59.17</v>
      </c>
    </row>
    <row r="246" spans="1:7" x14ac:dyDescent="0.2">
      <c r="A246" t="s">
        <v>433</v>
      </c>
      <c r="B246" s="11" t="s">
        <v>369</v>
      </c>
      <c r="C246" s="7">
        <v>2413.81</v>
      </c>
      <c r="D246" s="7">
        <v>0</v>
      </c>
      <c r="E246" s="7">
        <v>0</v>
      </c>
      <c r="F246" s="7">
        <v>0</v>
      </c>
      <c r="G246" s="7">
        <f t="shared" si="3"/>
        <v>2413.81</v>
      </c>
    </row>
    <row r="247" spans="1:7" x14ac:dyDescent="0.2">
      <c r="A247" t="s">
        <v>433</v>
      </c>
      <c r="B247" s="11" t="s">
        <v>371</v>
      </c>
      <c r="C247" s="7">
        <v>111299.25</v>
      </c>
      <c r="D247" s="7">
        <v>0</v>
      </c>
      <c r="E247" s="7">
        <v>-2752.09</v>
      </c>
      <c r="F247" s="7">
        <v>0</v>
      </c>
      <c r="G247" s="7">
        <f t="shared" si="3"/>
        <v>108547.16</v>
      </c>
    </row>
    <row r="248" spans="1:7" x14ac:dyDescent="0.2">
      <c r="A248" t="s">
        <v>433</v>
      </c>
      <c r="B248" s="11" t="s">
        <v>372</v>
      </c>
      <c r="C248" s="7">
        <v>54845.5</v>
      </c>
      <c r="D248" s="7">
        <v>0</v>
      </c>
      <c r="E248" s="7">
        <v>-330.88</v>
      </c>
      <c r="F248" s="7">
        <v>0</v>
      </c>
      <c r="G248" s="7">
        <f t="shared" si="3"/>
        <v>54514.62</v>
      </c>
    </row>
    <row r="249" spans="1:7" x14ac:dyDescent="0.2">
      <c r="A249" t="s">
        <v>433</v>
      </c>
      <c r="B249" s="11" t="s">
        <v>373</v>
      </c>
      <c r="C249" s="7">
        <v>130377.95</v>
      </c>
      <c r="D249" s="7">
        <v>0</v>
      </c>
      <c r="E249" s="7">
        <v>0</v>
      </c>
      <c r="F249" s="7">
        <v>0</v>
      </c>
      <c r="G249" s="7">
        <f t="shared" si="3"/>
        <v>130377.95</v>
      </c>
    </row>
    <row r="250" spans="1:7" x14ac:dyDescent="0.2">
      <c r="A250" t="s">
        <v>433</v>
      </c>
      <c r="B250" s="11" t="s">
        <v>374</v>
      </c>
      <c r="C250" s="7">
        <v>3870.2</v>
      </c>
      <c r="D250" s="7">
        <v>0</v>
      </c>
      <c r="E250" s="7">
        <v>0</v>
      </c>
      <c r="F250" s="7">
        <v>0</v>
      </c>
      <c r="G250" s="7">
        <f t="shared" si="3"/>
        <v>3870.2</v>
      </c>
    </row>
    <row r="251" spans="1:7" x14ac:dyDescent="0.2">
      <c r="A251" t="s">
        <v>433</v>
      </c>
      <c r="B251" s="11" t="s">
        <v>375</v>
      </c>
      <c r="C251" s="7">
        <v>15036.44</v>
      </c>
      <c r="D251" s="7">
        <v>0</v>
      </c>
      <c r="E251" s="7">
        <v>0</v>
      </c>
      <c r="F251" s="7">
        <v>0</v>
      </c>
      <c r="G251" s="7">
        <f t="shared" si="3"/>
        <v>15036.44</v>
      </c>
    </row>
    <row r="252" spans="1:7" x14ac:dyDescent="0.2">
      <c r="A252" t="s">
        <v>433</v>
      </c>
      <c r="B252" s="11" t="s">
        <v>376</v>
      </c>
      <c r="C252" s="7">
        <v>65019.68</v>
      </c>
      <c r="D252" s="7">
        <v>0</v>
      </c>
      <c r="E252" s="7">
        <v>-2580.0100000000002</v>
      </c>
      <c r="F252" s="7">
        <v>0</v>
      </c>
      <c r="G252" s="7">
        <f t="shared" si="3"/>
        <v>62439.67</v>
      </c>
    </row>
    <row r="253" spans="1:7" x14ac:dyDescent="0.2">
      <c r="A253" t="s">
        <v>433</v>
      </c>
      <c r="B253" s="11" t="s">
        <v>377</v>
      </c>
      <c r="C253" s="7">
        <v>5586.06</v>
      </c>
      <c r="D253" s="7">
        <v>0</v>
      </c>
      <c r="E253" s="7">
        <v>0</v>
      </c>
      <c r="F253" s="7">
        <v>0</v>
      </c>
      <c r="G253" s="7">
        <f t="shared" si="3"/>
        <v>5586.06</v>
      </c>
    </row>
    <row r="254" spans="1:7" x14ac:dyDescent="0.2">
      <c r="A254" t="s">
        <v>433</v>
      </c>
      <c r="B254" s="11" t="s">
        <v>378</v>
      </c>
      <c r="C254" s="7">
        <v>47148.59</v>
      </c>
      <c r="D254" s="7">
        <v>0</v>
      </c>
      <c r="E254" s="7">
        <v>0</v>
      </c>
      <c r="F254" s="7">
        <v>0</v>
      </c>
      <c r="G254" s="7">
        <f t="shared" si="3"/>
        <v>47148.59</v>
      </c>
    </row>
    <row r="255" spans="1:7" x14ac:dyDescent="0.2">
      <c r="A255" t="s">
        <v>433</v>
      </c>
      <c r="B255" s="11" t="s">
        <v>379</v>
      </c>
      <c r="C255" s="7">
        <v>39808.740000000005</v>
      </c>
      <c r="D255" s="7">
        <v>0</v>
      </c>
      <c r="E255" s="7">
        <v>-1677.94</v>
      </c>
      <c r="F255" s="7">
        <v>0</v>
      </c>
      <c r="G255" s="7">
        <f t="shared" si="3"/>
        <v>38130.800000000003</v>
      </c>
    </row>
    <row r="256" spans="1:7" x14ac:dyDescent="0.2">
      <c r="A256" t="s">
        <v>433</v>
      </c>
      <c r="B256" s="11" t="s">
        <v>381</v>
      </c>
      <c r="C256" s="7">
        <v>25598.06</v>
      </c>
      <c r="D256" s="7">
        <v>0</v>
      </c>
      <c r="E256" s="7">
        <v>-784.63</v>
      </c>
      <c r="F256" s="7">
        <v>0</v>
      </c>
      <c r="G256" s="7">
        <f t="shared" si="3"/>
        <v>24813.43</v>
      </c>
    </row>
    <row r="257" spans="1:7" x14ac:dyDescent="0.2">
      <c r="A257" t="s">
        <v>433</v>
      </c>
      <c r="B257" s="11" t="s">
        <v>383</v>
      </c>
      <c r="C257" s="7">
        <v>10929.75</v>
      </c>
      <c r="D257" s="7">
        <v>0</v>
      </c>
      <c r="E257" s="7">
        <v>0</v>
      </c>
      <c r="F257" s="7">
        <v>0</v>
      </c>
      <c r="G257" s="7">
        <f t="shared" si="3"/>
        <v>10929.75</v>
      </c>
    </row>
    <row r="258" spans="1:7" x14ac:dyDescent="0.2">
      <c r="A258" t="s">
        <v>433</v>
      </c>
      <c r="B258" s="11" t="s">
        <v>384</v>
      </c>
      <c r="C258" s="7">
        <v>2348.44</v>
      </c>
      <c r="D258" s="7">
        <v>0</v>
      </c>
      <c r="E258" s="7">
        <v>0</v>
      </c>
      <c r="F258" s="7">
        <v>0</v>
      </c>
      <c r="G258" s="7">
        <f t="shared" si="3"/>
        <v>2348.44</v>
      </c>
    </row>
    <row r="259" spans="1:7" x14ac:dyDescent="0.2">
      <c r="A259" t="s">
        <v>433</v>
      </c>
      <c r="B259" s="11" t="s">
        <v>385</v>
      </c>
      <c r="C259" s="7">
        <v>106.31</v>
      </c>
      <c r="D259" s="7">
        <v>0</v>
      </c>
      <c r="E259" s="7">
        <v>0</v>
      </c>
      <c r="F259" s="7">
        <v>0</v>
      </c>
      <c r="G259" s="7">
        <f t="shared" si="3"/>
        <v>106.31</v>
      </c>
    </row>
    <row r="260" spans="1:7" x14ac:dyDescent="0.2">
      <c r="A260" t="s">
        <v>433</v>
      </c>
      <c r="B260" s="11" t="s">
        <v>386</v>
      </c>
      <c r="C260" s="7">
        <v>0</v>
      </c>
      <c r="D260" s="7">
        <v>0</v>
      </c>
      <c r="E260" s="7">
        <v>0</v>
      </c>
      <c r="F260" s="7">
        <v>0</v>
      </c>
      <c r="G260" s="7">
        <f t="shared" si="3"/>
        <v>0</v>
      </c>
    </row>
    <row r="261" spans="1:7" x14ac:dyDescent="0.2">
      <c r="A261" t="s">
        <v>433</v>
      </c>
      <c r="B261" s="11" t="s">
        <v>387</v>
      </c>
      <c r="C261" s="7">
        <v>6469.63</v>
      </c>
      <c r="D261" s="7">
        <v>0</v>
      </c>
      <c r="E261" s="7">
        <v>-4.37</v>
      </c>
      <c r="F261" s="7">
        <v>0</v>
      </c>
      <c r="G261" s="7">
        <f t="shared" si="3"/>
        <v>6465.26</v>
      </c>
    </row>
    <row r="262" spans="1:7" x14ac:dyDescent="0.2">
      <c r="A262" t="s">
        <v>433</v>
      </c>
      <c r="B262" s="11" t="s">
        <v>388</v>
      </c>
      <c r="C262" s="7">
        <v>0</v>
      </c>
      <c r="D262" s="7">
        <v>0</v>
      </c>
      <c r="E262" s="7">
        <v>0</v>
      </c>
      <c r="F262" s="7">
        <v>0</v>
      </c>
      <c r="G262" s="7">
        <f t="shared" ref="G262:G325" si="4">SUM(C262:F262)</f>
        <v>0</v>
      </c>
    </row>
    <row r="263" spans="1:7" x14ac:dyDescent="0.2">
      <c r="A263" t="s">
        <v>433</v>
      </c>
      <c r="B263" s="11" t="s">
        <v>389</v>
      </c>
      <c r="C263" s="7">
        <v>0</v>
      </c>
      <c r="D263" s="7">
        <v>0</v>
      </c>
      <c r="E263" s="7">
        <v>0</v>
      </c>
      <c r="F263" s="7">
        <v>0</v>
      </c>
      <c r="G263" s="7">
        <f t="shared" si="4"/>
        <v>0</v>
      </c>
    </row>
    <row r="264" spans="1:7" x14ac:dyDescent="0.2">
      <c r="A264" t="s">
        <v>433</v>
      </c>
      <c r="B264" s="11" t="s">
        <v>390</v>
      </c>
      <c r="C264" s="7">
        <v>3991.1</v>
      </c>
      <c r="D264" s="7">
        <v>0</v>
      </c>
      <c r="E264" s="7">
        <v>0</v>
      </c>
      <c r="F264" s="7">
        <v>0</v>
      </c>
      <c r="G264" s="7">
        <f t="shared" si="4"/>
        <v>3991.1</v>
      </c>
    </row>
    <row r="265" spans="1:7" x14ac:dyDescent="0.2">
      <c r="A265" t="s">
        <v>433</v>
      </c>
      <c r="B265" s="11" t="s">
        <v>391</v>
      </c>
      <c r="C265" s="7">
        <v>0</v>
      </c>
      <c r="D265" s="7">
        <v>0</v>
      </c>
      <c r="E265" s="7">
        <v>0</v>
      </c>
      <c r="F265" s="7">
        <v>0</v>
      </c>
      <c r="G265" s="7">
        <f t="shared" si="4"/>
        <v>0</v>
      </c>
    </row>
    <row r="266" spans="1:7" x14ac:dyDescent="0.2">
      <c r="A266" t="s">
        <v>433</v>
      </c>
      <c r="B266" s="11" t="s">
        <v>392</v>
      </c>
      <c r="C266" s="7">
        <v>1445</v>
      </c>
      <c r="D266" s="7">
        <v>0</v>
      </c>
      <c r="E266" s="7">
        <v>0</v>
      </c>
      <c r="F266" s="7">
        <v>0</v>
      </c>
      <c r="G266" s="7">
        <f t="shared" si="4"/>
        <v>1445</v>
      </c>
    </row>
    <row r="267" spans="1:7" x14ac:dyDescent="0.2">
      <c r="A267" t="s">
        <v>433</v>
      </c>
      <c r="B267" s="11" t="s">
        <v>393</v>
      </c>
      <c r="C267" s="7">
        <v>5957.49</v>
      </c>
      <c r="D267" s="7">
        <v>573.66</v>
      </c>
      <c r="E267" s="7">
        <v>0</v>
      </c>
      <c r="F267" s="7">
        <v>0</v>
      </c>
      <c r="G267" s="7">
        <f t="shared" si="4"/>
        <v>6531.15</v>
      </c>
    </row>
    <row r="268" spans="1:7" x14ac:dyDescent="0.2">
      <c r="A268" t="s">
        <v>433</v>
      </c>
      <c r="B268" s="11" t="s">
        <v>394</v>
      </c>
      <c r="C268" s="7">
        <v>1167.51</v>
      </c>
      <c r="D268" s="7">
        <v>0</v>
      </c>
      <c r="E268" s="7">
        <v>0</v>
      </c>
      <c r="F268" s="7">
        <v>0</v>
      </c>
      <c r="G268" s="7">
        <f t="shared" si="4"/>
        <v>1167.51</v>
      </c>
    </row>
    <row r="269" spans="1:7" x14ac:dyDescent="0.2">
      <c r="A269" t="s">
        <v>433</v>
      </c>
      <c r="B269" s="11" t="s">
        <v>395</v>
      </c>
      <c r="C269" s="7">
        <v>739.96</v>
      </c>
      <c r="D269" s="7">
        <v>704.33</v>
      </c>
      <c r="E269" s="7">
        <v>0</v>
      </c>
      <c r="F269" s="7">
        <v>0</v>
      </c>
      <c r="G269" s="7">
        <f t="shared" si="4"/>
        <v>1444.29</v>
      </c>
    </row>
    <row r="270" spans="1:7" x14ac:dyDescent="0.2">
      <c r="A270" t="s">
        <v>433</v>
      </c>
      <c r="B270" s="11" t="s">
        <v>396</v>
      </c>
      <c r="C270" s="7">
        <v>407.35</v>
      </c>
      <c r="D270" s="7">
        <v>685.67</v>
      </c>
      <c r="E270" s="7">
        <v>0</v>
      </c>
      <c r="F270" s="7">
        <v>0</v>
      </c>
      <c r="G270" s="7">
        <f t="shared" si="4"/>
        <v>1093.02</v>
      </c>
    </row>
    <row r="271" spans="1:7" x14ac:dyDescent="0.2">
      <c r="A271" t="s">
        <v>433</v>
      </c>
      <c r="B271" s="11" t="s">
        <v>397</v>
      </c>
      <c r="C271" s="7">
        <v>40668.949999999997</v>
      </c>
      <c r="D271" s="7">
        <v>11932.42</v>
      </c>
      <c r="E271" s="7">
        <v>-5048.3100000000004</v>
      </c>
      <c r="F271" s="7">
        <v>0</v>
      </c>
      <c r="G271" s="7">
        <f t="shared" si="4"/>
        <v>47553.06</v>
      </c>
    </row>
    <row r="272" spans="1:7" x14ac:dyDescent="0.2">
      <c r="A272" t="s">
        <v>433</v>
      </c>
      <c r="B272" s="11" t="s">
        <v>398</v>
      </c>
      <c r="C272" s="7">
        <v>418.6</v>
      </c>
      <c r="D272" s="7">
        <v>-89.17</v>
      </c>
      <c r="E272" s="7">
        <v>0</v>
      </c>
      <c r="F272" s="7">
        <v>0</v>
      </c>
      <c r="G272" s="7">
        <f t="shared" si="4"/>
        <v>329.43</v>
      </c>
    </row>
    <row r="273" spans="1:7" x14ac:dyDescent="0.2">
      <c r="A273" t="s">
        <v>433</v>
      </c>
      <c r="B273" s="11" t="s">
        <v>399</v>
      </c>
      <c r="C273" s="7">
        <v>2256.73</v>
      </c>
      <c r="D273" s="7">
        <v>0</v>
      </c>
      <c r="E273" s="7">
        <v>0</v>
      </c>
      <c r="F273" s="7">
        <v>0</v>
      </c>
      <c r="G273" s="7">
        <f t="shared" si="4"/>
        <v>2256.73</v>
      </c>
    </row>
    <row r="274" spans="1:7" x14ac:dyDescent="0.2">
      <c r="A274" t="s">
        <v>429</v>
      </c>
      <c r="B274" s="11" t="s">
        <v>400</v>
      </c>
      <c r="C274" s="7">
        <v>0</v>
      </c>
      <c r="D274" s="7">
        <v>0</v>
      </c>
      <c r="E274" s="7">
        <v>0</v>
      </c>
      <c r="F274" s="7">
        <v>0</v>
      </c>
      <c r="G274" s="7">
        <f t="shared" si="4"/>
        <v>0</v>
      </c>
    </row>
    <row r="275" spans="1:7" x14ac:dyDescent="0.2">
      <c r="A275" t="s">
        <v>429</v>
      </c>
      <c r="B275" s="11" t="s">
        <v>401</v>
      </c>
      <c r="C275" s="7">
        <v>854.37</v>
      </c>
      <c r="D275" s="7">
        <v>0</v>
      </c>
      <c r="E275" s="7">
        <v>0</v>
      </c>
      <c r="F275" s="7">
        <v>0</v>
      </c>
      <c r="G275" s="7">
        <f t="shared" si="4"/>
        <v>854.37</v>
      </c>
    </row>
    <row r="276" spans="1:7" x14ac:dyDescent="0.2">
      <c r="A276" t="s">
        <v>429</v>
      </c>
      <c r="B276" s="11" t="s">
        <v>402</v>
      </c>
      <c r="C276" s="7">
        <v>28098.69</v>
      </c>
      <c r="D276" s="7">
        <v>0</v>
      </c>
      <c r="E276" s="7">
        <v>0</v>
      </c>
      <c r="F276" s="7">
        <v>0</v>
      </c>
      <c r="G276" s="7">
        <f t="shared" si="4"/>
        <v>28098.69</v>
      </c>
    </row>
    <row r="277" spans="1:7" x14ac:dyDescent="0.2">
      <c r="A277" t="s">
        <v>429</v>
      </c>
      <c r="B277" s="11" t="s">
        <v>403</v>
      </c>
      <c r="C277" s="7">
        <v>0</v>
      </c>
      <c r="D277" s="7">
        <v>0</v>
      </c>
      <c r="E277" s="7">
        <v>0</v>
      </c>
      <c r="F277" s="7">
        <v>0</v>
      </c>
      <c r="G277" s="7">
        <f t="shared" si="4"/>
        <v>0</v>
      </c>
    </row>
    <row r="278" spans="1:7" x14ac:dyDescent="0.2">
      <c r="A278" t="s">
        <v>429</v>
      </c>
      <c r="B278" s="11" t="s">
        <v>404</v>
      </c>
      <c r="C278" s="7">
        <v>335.07</v>
      </c>
      <c r="D278" s="7">
        <v>0</v>
      </c>
      <c r="E278" s="7">
        <v>0</v>
      </c>
      <c r="F278" s="7">
        <v>0</v>
      </c>
      <c r="G278" s="7">
        <f t="shared" si="4"/>
        <v>335.07</v>
      </c>
    </row>
    <row r="279" spans="1:7" x14ac:dyDescent="0.2">
      <c r="A279" t="s">
        <v>433</v>
      </c>
      <c r="B279" s="11" t="s">
        <v>405</v>
      </c>
      <c r="C279" s="7">
        <v>91.38</v>
      </c>
      <c r="D279" s="7">
        <v>-15.25</v>
      </c>
      <c r="E279" s="7">
        <v>0</v>
      </c>
      <c r="F279" s="7">
        <v>0</v>
      </c>
      <c r="G279" s="7">
        <f t="shared" si="4"/>
        <v>76.13</v>
      </c>
    </row>
    <row r="280" spans="1:7" x14ac:dyDescent="0.2">
      <c r="A280" t="s">
        <v>433</v>
      </c>
      <c r="B280" s="11" t="s">
        <v>406</v>
      </c>
      <c r="C280" s="7">
        <v>4033.61</v>
      </c>
      <c r="D280" s="7">
        <v>963.5</v>
      </c>
      <c r="E280" s="7">
        <v>0</v>
      </c>
      <c r="F280" s="7">
        <v>0</v>
      </c>
      <c r="G280" s="7">
        <f t="shared" si="4"/>
        <v>4997.1100000000006</v>
      </c>
    </row>
    <row r="281" spans="1:7" x14ac:dyDescent="0.2">
      <c r="A281" t="s">
        <v>433</v>
      </c>
      <c r="B281" s="11" t="s">
        <v>407</v>
      </c>
      <c r="C281" s="7">
        <v>0</v>
      </c>
      <c r="D281" s="7">
        <v>0</v>
      </c>
      <c r="E281" s="7">
        <v>0</v>
      </c>
      <c r="F281" s="7">
        <v>0</v>
      </c>
      <c r="G281" s="7">
        <f t="shared" si="4"/>
        <v>0</v>
      </c>
    </row>
    <row r="282" spans="1:7" x14ac:dyDescent="0.2">
      <c r="A282" t="s">
        <v>433</v>
      </c>
      <c r="B282" s="11" t="s">
        <v>408</v>
      </c>
      <c r="C282" s="7">
        <v>4160.25</v>
      </c>
      <c r="D282" s="7">
        <v>0</v>
      </c>
      <c r="E282" s="7">
        <v>0</v>
      </c>
      <c r="F282" s="7">
        <v>0</v>
      </c>
      <c r="G282" s="7">
        <f t="shared" si="4"/>
        <v>4160.25</v>
      </c>
    </row>
    <row r="283" spans="1:7" x14ac:dyDescent="0.2">
      <c r="A283" t="s">
        <v>433</v>
      </c>
      <c r="B283" s="11" t="s">
        <v>409</v>
      </c>
      <c r="C283" s="7">
        <v>6549.74</v>
      </c>
      <c r="D283" s="7">
        <v>3093.99</v>
      </c>
      <c r="E283" s="7">
        <v>-52.66</v>
      </c>
      <c r="F283" s="7">
        <v>0</v>
      </c>
      <c r="G283" s="7">
        <f t="shared" si="4"/>
        <v>9591.07</v>
      </c>
    </row>
    <row r="284" spans="1:7" x14ac:dyDescent="0.2">
      <c r="A284" t="s">
        <v>433</v>
      </c>
      <c r="B284" s="11" t="s">
        <v>410</v>
      </c>
      <c r="C284" s="7">
        <v>0</v>
      </c>
      <c r="D284" s="7">
        <v>0</v>
      </c>
      <c r="E284" s="7">
        <v>0</v>
      </c>
      <c r="F284" s="7">
        <v>0</v>
      </c>
      <c r="G284" s="7">
        <f t="shared" si="4"/>
        <v>0</v>
      </c>
    </row>
    <row r="285" spans="1:7" x14ac:dyDescent="0.2">
      <c r="A285" t="s">
        <v>433</v>
      </c>
      <c r="B285" s="11" t="s">
        <v>411</v>
      </c>
      <c r="C285" s="7">
        <v>1000.18</v>
      </c>
      <c r="D285" s="7">
        <v>63.5</v>
      </c>
      <c r="E285" s="7">
        <v>0</v>
      </c>
      <c r="F285" s="7">
        <v>0</v>
      </c>
      <c r="G285" s="7">
        <f t="shared" si="4"/>
        <v>1063.6799999999998</v>
      </c>
    </row>
    <row r="286" spans="1:7" x14ac:dyDescent="0.2">
      <c r="A286" t="s">
        <v>433</v>
      </c>
      <c r="B286" s="11" t="s">
        <v>412</v>
      </c>
      <c r="C286" s="7">
        <v>338.36</v>
      </c>
      <c r="D286" s="7">
        <v>470.58</v>
      </c>
      <c r="E286" s="7">
        <v>0</v>
      </c>
      <c r="F286" s="7">
        <v>0</v>
      </c>
      <c r="G286" s="7">
        <f t="shared" si="4"/>
        <v>808.94</v>
      </c>
    </row>
    <row r="287" spans="1:7" x14ac:dyDescent="0.2">
      <c r="B287" s="10" t="s">
        <v>421</v>
      </c>
      <c r="C287" s="7">
        <v>629834.47999999975</v>
      </c>
      <c r="D287" s="7">
        <v>18383.230000000003</v>
      </c>
      <c r="E287" s="7">
        <v>-13852.970000000001</v>
      </c>
      <c r="F287" s="7">
        <v>0</v>
      </c>
      <c r="G287" s="14">
        <f t="shared" si="4"/>
        <v>634364.73999999976</v>
      </c>
    </row>
    <row r="288" spans="1:7" x14ac:dyDescent="0.2">
      <c r="A288" t="s">
        <v>433</v>
      </c>
      <c r="B288" s="11" t="s">
        <v>364</v>
      </c>
      <c r="C288" s="7">
        <v>0</v>
      </c>
      <c r="D288" s="7">
        <v>0</v>
      </c>
      <c r="E288" s="7">
        <v>0</v>
      </c>
      <c r="F288" s="7">
        <v>0</v>
      </c>
      <c r="G288" s="7">
        <f t="shared" si="4"/>
        <v>0</v>
      </c>
    </row>
    <row r="289" spans="1:7" x14ac:dyDescent="0.2">
      <c r="A289" t="s">
        <v>433</v>
      </c>
      <c r="B289" s="11" t="s">
        <v>365</v>
      </c>
      <c r="C289" s="7">
        <v>0</v>
      </c>
      <c r="D289" s="7">
        <v>0</v>
      </c>
      <c r="E289" s="7">
        <v>0</v>
      </c>
      <c r="F289" s="7">
        <v>0</v>
      </c>
      <c r="G289" s="7">
        <f t="shared" si="4"/>
        <v>0</v>
      </c>
    </row>
    <row r="290" spans="1:7" x14ac:dyDescent="0.2">
      <c r="A290" t="s">
        <v>433</v>
      </c>
      <c r="B290" s="11" t="s">
        <v>366</v>
      </c>
      <c r="C290" s="7">
        <v>0</v>
      </c>
      <c r="D290" s="7">
        <v>0</v>
      </c>
      <c r="E290" s="7">
        <v>0</v>
      </c>
      <c r="F290" s="7">
        <v>0</v>
      </c>
      <c r="G290" s="7">
        <f t="shared" si="4"/>
        <v>0</v>
      </c>
    </row>
    <row r="291" spans="1:7" x14ac:dyDescent="0.2">
      <c r="A291" t="s">
        <v>433</v>
      </c>
      <c r="B291" s="11" t="s">
        <v>367</v>
      </c>
      <c r="C291" s="7">
        <v>0</v>
      </c>
      <c r="D291" s="7">
        <v>0</v>
      </c>
      <c r="E291" s="7">
        <v>0</v>
      </c>
      <c r="F291" s="7">
        <v>0</v>
      </c>
      <c r="G291" s="7">
        <f t="shared" si="4"/>
        <v>0</v>
      </c>
    </row>
    <row r="292" spans="1:7" x14ac:dyDescent="0.2">
      <c r="A292" t="s">
        <v>433</v>
      </c>
      <c r="B292" s="11" t="s">
        <v>368</v>
      </c>
      <c r="C292" s="7">
        <v>59.17</v>
      </c>
      <c r="D292" s="7">
        <v>0</v>
      </c>
      <c r="E292" s="7">
        <v>0</v>
      </c>
      <c r="F292" s="7">
        <v>0</v>
      </c>
      <c r="G292" s="7">
        <f t="shared" si="4"/>
        <v>59.17</v>
      </c>
    </row>
    <row r="293" spans="1:7" x14ac:dyDescent="0.2">
      <c r="A293" t="s">
        <v>433</v>
      </c>
      <c r="B293" s="11" t="s">
        <v>369</v>
      </c>
      <c r="C293" s="7">
        <v>2413.81</v>
      </c>
      <c r="D293" s="7">
        <v>0</v>
      </c>
      <c r="E293" s="7">
        <v>0</v>
      </c>
      <c r="F293" s="7">
        <v>0</v>
      </c>
      <c r="G293" s="7">
        <f t="shared" si="4"/>
        <v>2413.81</v>
      </c>
    </row>
    <row r="294" spans="1:7" x14ac:dyDescent="0.2">
      <c r="A294" t="s">
        <v>433</v>
      </c>
      <c r="B294" s="11" t="s">
        <v>371</v>
      </c>
      <c r="C294" s="7">
        <v>111114.78</v>
      </c>
      <c r="D294" s="7">
        <v>0</v>
      </c>
      <c r="E294" s="7">
        <v>-2443.62</v>
      </c>
      <c r="F294" s="7">
        <v>0</v>
      </c>
      <c r="G294" s="7">
        <f t="shared" si="4"/>
        <v>108671.16</v>
      </c>
    </row>
    <row r="295" spans="1:7" x14ac:dyDescent="0.2">
      <c r="A295" t="s">
        <v>433</v>
      </c>
      <c r="B295" s="11" t="s">
        <v>372</v>
      </c>
      <c r="C295" s="7">
        <v>54724.65</v>
      </c>
      <c r="D295" s="7">
        <v>0</v>
      </c>
      <c r="E295" s="7">
        <v>-210.03</v>
      </c>
      <c r="F295" s="7">
        <v>0</v>
      </c>
      <c r="G295" s="7">
        <f t="shared" si="4"/>
        <v>54514.62</v>
      </c>
    </row>
    <row r="296" spans="1:7" x14ac:dyDescent="0.2">
      <c r="A296" t="s">
        <v>433</v>
      </c>
      <c r="B296" s="11" t="s">
        <v>373</v>
      </c>
      <c r="C296" s="7">
        <v>134310.93</v>
      </c>
      <c r="D296" s="7">
        <v>0</v>
      </c>
      <c r="E296" s="7">
        <v>0</v>
      </c>
      <c r="F296" s="7">
        <v>0</v>
      </c>
      <c r="G296" s="7">
        <f t="shared" si="4"/>
        <v>134310.93</v>
      </c>
    </row>
    <row r="297" spans="1:7" x14ac:dyDescent="0.2">
      <c r="A297" t="s">
        <v>433</v>
      </c>
      <c r="B297" s="11" t="s">
        <v>374</v>
      </c>
      <c r="C297" s="7">
        <v>3870.2</v>
      </c>
      <c r="D297" s="7">
        <v>0</v>
      </c>
      <c r="E297" s="7">
        <v>0</v>
      </c>
      <c r="F297" s="7">
        <v>0</v>
      </c>
      <c r="G297" s="7">
        <f t="shared" si="4"/>
        <v>3870.2</v>
      </c>
    </row>
    <row r="298" spans="1:7" x14ac:dyDescent="0.2">
      <c r="A298" t="s">
        <v>433</v>
      </c>
      <c r="B298" s="11" t="s">
        <v>375</v>
      </c>
      <c r="C298" s="7">
        <v>15036.44</v>
      </c>
      <c r="D298" s="7">
        <v>0</v>
      </c>
      <c r="E298" s="7">
        <v>0</v>
      </c>
      <c r="F298" s="7">
        <v>0</v>
      </c>
      <c r="G298" s="7">
        <f t="shared" si="4"/>
        <v>15036.44</v>
      </c>
    </row>
    <row r="299" spans="1:7" x14ac:dyDescent="0.2">
      <c r="A299" t="s">
        <v>433</v>
      </c>
      <c r="B299" s="11" t="s">
        <v>376</v>
      </c>
      <c r="C299" s="7">
        <v>65610.7</v>
      </c>
      <c r="D299" s="7">
        <v>0</v>
      </c>
      <c r="E299" s="7">
        <v>-2961.18</v>
      </c>
      <c r="F299" s="7">
        <v>0</v>
      </c>
      <c r="G299" s="7">
        <f t="shared" si="4"/>
        <v>62649.52</v>
      </c>
    </row>
    <row r="300" spans="1:7" x14ac:dyDescent="0.2">
      <c r="A300" t="s">
        <v>433</v>
      </c>
      <c r="B300" s="11" t="s">
        <v>377</v>
      </c>
      <c r="C300" s="7">
        <v>5586.06</v>
      </c>
      <c r="D300" s="7">
        <v>0</v>
      </c>
      <c r="E300" s="7">
        <v>0</v>
      </c>
      <c r="F300" s="7">
        <v>0</v>
      </c>
      <c r="G300" s="7">
        <f t="shared" si="4"/>
        <v>5586.06</v>
      </c>
    </row>
    <row r="301" spans="1:7" x14ac:dyDescent="0.2">
      <c r="A301" t="s">
        <v>433</v>
      </c>
      <c r="B301" s="11" t="s">
        <v>378</v>
      </c>
      <c r="C301" s="7">
        <v>48164.770000000004</v>
      </c>
      <c r="D301" s="7">
        <v>0</v>
      </c>
      <c r="E301" s="7">
        <v>0</v>
      </c>
      <c r="F301" s="7">
        <v>0</v>
      </c>
      <c r="G301" s="7">
        <f t="shared" si="4"/>
        <v>48164.770000000004</v>
      </c>
    </row>
    <row r="302" spans="1:7" x14ac:dyDescent="0.2">
      <c r="A302" t="s">
        <v>433</v>
      </c>
      <c r="B302" s="11" t="s">
        <v>379</v>
      </c>
      <c r="C302" s="7">
        <v>40082.97</v>
      </c>
      <c r="D302" s="7">
        <v>0</v>
      </c>
      <c r="E302" s="7">
        <v>-1876.58</v>
      </c>
      <c r="F302" s="7">
        <v>0</v>
      </c>
      <c r="G302" s="7">
        <f t="shared" si="4"/>
        <v>38206.39</v>
      </c>
    </row>
    <row r="303" spans="1:7" x14ac:dyDescent="0.2">
      <c r="A303" t="s">
        <v>433</v>
      </c>
      <c r="B303" s="11" t="s">
        <v>381</v>
      </c>
      <c r="C303" s="7">
        <v>25726.54</v>
      </c>
      <c r="D303" s="7">
        <v>0</v>
      </c>
      <c r="E303" s="7">
        <v>-853.83</v>
      </c>
      <c r="F303" s="7">
        <v>0</v>
      </c>
      <c r="G303" s="7">
        <f t="shared" si="4"/>
        <v>24872.71</v>
      </c>
    </row>
    <row r="304" spans="1:7" x14ac:dyDescent="0.2">
      <c r="A304" t="s">
        <v>433</v>
      </c>
      <c r="B304" s="11" t="s">
        <v>383</v>
      </c>
      <c r="C304" s="7">
        <v>11653.74</v>
      </c>
      <c r="D304" s="7">
        <v>0</v>
      </c>
      <c r="E304" s="7">
        <v>-374.19</v>
      </c>
      <c r="F304" s="7">
        <v>0</v>
      </c>
      <c r="G304" s="7">
        <f t="shared" si="4"/>
        <v>11279.55</v>
      </c>
    </row>
    <row r="305" spans="1:7" x14ac:dyDescent="0.2">
      <c r="A305" t="s">
        <v>433</v>
      </c>
      <c r="B305" s="11" t="s">
        <v>384</v>
      </c>
      <c r="C305" s="7">
        <v>2348.44</v>
      </c>
      <c r="D305" s="7">
        <v>0</v>
      </c>
      <c r="E305" s="7">
        <v>0</v>
      </c>
      <c r="F305" s="7">
        <v>0</v>
      </c>
      <c r="G305" s="7">
        <f t="shared" si="4"/>
        <v>2348.44</v>
      </c>
    </row>
    <row r="306" spans="1:7" x14ac:dyDescent="0.2">
      <c r="A306" t="s">
        <v>433</v>
      </c>
      <c r="B306" s="11" t="s">
        <v>385</v>
      </c>
      <c r="C306" s="7">
        <v>106.31</v>
      </c>
      <c r="D306" s="7">
        <v>0</v>
      </c>
      <c r="E306" s="7">
        <v>0</v>
      </c>
      <c r="F306" s="7">
        <v>0</v>
      </c>
      <c r="G306" s="7">
        <f t="shared" si="4"/>
        <v>106.31</v>
      </c>
    </row>
    <row r="307" spans="1:7" x14ac:dyDescent="0.2">
      <c r="A307" t="s">
        <v>433</v>
      </c>
      <c r="B307" s="11" t="s">
        <v>386</v>
      </c>
      <c r="C307" s="7">
        <v>0</v>
      </c>
      <c r="D307" s="7">
        <v>0</v>
      </c>
      <c r="E307" s="7">
        <v>0</v>
      </c>
      <c r="F307" s="7">
        <v>0</v>
      </c>
      <c r="G307" s="7">
        <f t="shared" si="4"/>
        <v>0</v>
      </c>
    </row>
    <row r="308" spans="1:7" x14ac:dyDescent="0.2">
      <c r="A308" t="s">
        <v>433</v>
      </c>
      <c r="B308" s="11" t="s">
        <v>387</v>
      </c>
      <c r="C308" s="7">
        <v>6469.63</v>
      </c>
      <c r="D308" s="7">
        <v>0</v>
      </c>
      <c r="E308" s="7">
        <v>-4.37</v>
      </c>
      <c r="F308" s="7">
        <v>0</v>
      </c>
      <c r="G308" s="7">
        <f t="shared" si="4"/>
        <v>6465.26</v>
      </c>
    </row>
    <row r="309" spans="1:7" x14ac:dyDescent="0.2">
      <c r="A309" t="s">
        <v>433</v>
      </c>
      <c r="B309" s="11" t="s">
        <v>388</v>
      </c>
      <c r="C309" s="7">
        <v>0</v>
      </c>
      <c r="D309" s="7">
        <v>0</v>
      </c>
      <c r="E309" s="7">
        <v>0</v>
      </c>
      <c r="F309" s="7">
        <v>0</v>
      </c>
      <c r="G309" s="7">
        <f t="shared" si="4"/>
        <v>0</v>
      </c>
    </row>
    <row r="310" spans="1:7" x14ac:dyDescent="0.2">
      <c r="A310" t="s">
        <v>433</v>
      </c>
      <c r="B310" s="11" t="s">
        <v>389</v>
      </c>
      <c r="C310" s="7">
        <v>0</v>
      </c>
      <c r="D310" s="7">
        <v>0</v>
      </c>
      <c r="E310" s="7">
        <v>0</v>
      </c>
      <c r="F310" s="7">
        <v>0</v>
      </c>
      <c r="G310" s="7">
        <f t="shared" si="4"/>
        <v>0</v>
      </c>
    </row>
    <row r="311" spans="1:7" x14ac:dyDescent="0.2">
      <c r="A311" t="s">
        <v>433</v>
      </c>
      <c r="B311" s="11" t="s">
        <v>390</v>
      </c>
      <c r="C311" s="7">
        <v>3991.1</v>
      </c>
      <c r="D311" s="7">
        <v>0</v>
      </c>
      <c r="E311" s="7">
        <v>0</v>
      </c>
      <c r="F311" s="7">
        <v>0</v>
      </c>
      <c r="G311" s="7">
        <f t="shared" si="4"/>
        <v>3991.1</v>
      </c>
    </row>
    <row r="312" spans="1:7" x14ac:dyDescent="0.2">
      <c r="A312" t="s">
        <v>433</v>
      </c>
      <c r="B312" s="11" t="s">
        <v>391</v>
      </c>
      <c r="C312" s="7">
        <v>0</v>
      </c>
      <c r="D312" s="7">
        <v>0</v>
      </c>
      <c r="E312" s="7">
        <v>0</v>
      </c>
      <c r="F312" s="7">
        <v>0</v>
      </c>
      <c r="G312" s="7">
        <f t="shared" si="4"/>
        <v>0</v>
      </c>
    </row>
    <row r="313" spans="1:7" x14ac:dyDescent="0.2">
      <c r="A313" t="s">
        <v>433</v>
      </c>
      <c r="B313" s="11" t="s">
        <v>392</v>
      </c>
      <c r="C313" s="7">
        <v>1445</v>
      </c>
      <c r="D313" s="7">
        <v>0</v>
      </c>
      <c r="E313" s="7">
        <v>0</v>
      </c>
      <c r="F313" s="7">
        <v>0</v>
      </c>
      <c r="G313" s="7">
        <f t="shared" si="4"/>
        <v>1445</v>
      </c>
    </row>
    <row r="314" spans="1:7" x14ac:dyDescent="0.2">
      <c r="A314" t="s">
        <v>433</v>
      </c>
      <c r="B314" s="11" t="s">
        <v>393</v>
      </c>
      <c r="C314" s="7">
        <v>5957.49</v>
      </c>
      <c r="D314" s="7">
        <v>573.66</v>
      </c>
      <c r="E314" s="7">
        <v>0</v>
      </c>
      <c r="F314" s="7">
        <v>0</v>
      </c>
      <c r="G314" s="7">
        <f t="shared" si="4"/>
        <v>6531.15</v>
      </c>
    </row>
    <row r="315" spans="1:7" x14ac:dyDescent="0.2">
      <c r="A315" t="s">
        <v>433</v>
      </c>
      <c r="B315" s="11" t="s">
        <v>394</v>
      </c>
      <c r="C315" s="7">
        <v>1167.51</v>
      </c>
      <c r="D315" s="7">
        <v>0</v>
      </c>
      <c r="E315" s="7">
        <v>0</v>
      </c>
      <c r="F315" s="7">
        <v>0</v>
      </c>
      <c r="G315" s="7">
        <f t="shared" si="4"/>
        <v>1167.51</v>
      </c>
    </row>
    <row r="316" spans="1:7" x14ac:dyDescent="0.2">
      <c r="A316" t="s">
        <v>433</v>
      </c>
      <c r="B316" s="11" t="s">
        <v>395</v>
      </c>
      <c r="C316" s="7">
        <v>739.96</v>
      </c>
      <c r="D316" s="7">
        <v>704.33</v>
      </c>
      <c r="E316" s="7">
        <v>0</v>
      </c>
      <c r="F316" s="7">
        <v>0</v>
      </c>
      <c r="G316" s="7">
        <f t="shared" si="4"/>
        <v>1444.29</v>
      </c>
    </row>
    <row r="317" spans="1:7" x14ac:dyDescent="0.2">
      <c r="A317" t="s">
        <v>433</v>
      </c>
      <c r="B317" s="11" t="s">
        <v>396</v>
      </c>
      <c r="C317" s="7">
        <v>407.35</v>
      </c>
      <c r="D317" s="7">
        <v>685.67</v>
      </c>
      <c r="E317" s="7">
        <v>0</v>
      </c>
      <c r="F317" s="7">
        <v>0</v>
      </c>
      <c r="G317" s="7">
        <f t="shared" si="4"/>
        <v>1093.02</v>
      </c>
    </row>
    <row r="318" spans="1:7" x14ac:dyDescent="0.2">
      <c r="A318" t="s">
        <v>433</v>
      </c>
      <c r="B318" s="11" t="s">
        <v>397</v>
      </c>
      <c r="C318" s="7">
        <v>40697.15</v>
      </c>
      <c r="D318" s="7">
        <v>11932.42</v>
      </c>
      <c r="E318" s="7">
        <v>-5076.51</v>
      </c>
      <c r="F318" s="7">
        <v>0</v>
      </c>
      <c r="G318" s="7">
        <f t="shared" si="4"/>
        <v>47553.06</v>
      </c>
    </row>
    <row r="319" spans="1:7" x14ac:dyDescent="0.2">
      <c r="A319" t="s">
        <v>433</v>
      </c>
      <c r="B319" s="11" t="s">
        <v>398</v>
      </c>
      <c r="C319" s="7">
        <v>418.6</v>
      </c>
      <c r="D319" s="7">
        <v>-89.17</v>
      </c>
      <c r="E319" s="7">
        <v>0</v>
      </c>
      <c r="F319" s="7">
        <v>0</v>
      </c>
      <c r="G319" s="7">
        <f t="shared" si="4"/>
        <v>329.43</v>
      </c>
    </row>
    <row r="320" spans="1:7" x14ac:dyDescent="0.2">
      <c r="A320" t="s">
        <v>433</v>
      </c>
      <c r="B320" s="11" t="s">
        <v>399</v>
      </c>
      <c r="C320" s="7">
        <v>2256.73</v>
      </c>
      <c r="D320" s="7">
        <v>0</v>
      </c>
      <c r="E320" s="7">
        <v>0</v>
      </c>
      <c r="F320" s="7">
        <v>0</v>
      </c>
      <c r="G320" s="7">
        <f t="shared" si="4"/>
        <v>2256.73</v>
      </c>
    </row>
    <row r="321" spans="1:7" x14ac:dyDescent="0.2">
      <c r="A321" t="s">
        <v>429</v>
      </c>
      <c r="B321" s="11" t="s">
        <v>400</v>
      </c>
      <c r="C321" s="7">
        <v>0</v>
      </c>
      <c r="D321" s="7">
        <v>0</v>
      </c>
      <c r="E321" s="7">
        <v>0</v>
      </c>
      <c r="F321" s="7">
        <v>0</v>
      </c>
      <c r="G321" s="7">
        <f t="shared" si="4"/>
        <v>0</v>
      </c>
    </row>
    <row r="322" spans="1:7" x14ac:dyDescent="0.2">
      <c r="A322" t="s">
        <v>429</v>
      </c>
      <c r="B322" s="11" t="s">
        <v>401</v>
      </c>
      <c r="C322" s="7">
        <v>854.37</v>
      </c>
      <c r="D322" s="7">
        <v>0</v>
      </c>
      <c r="E322" s="7">
        <v>0</v>
      </c>
      <c r="F322" s="7">
        <v>0</v>
      </c>
      <c r="G322" s="7">
        <f t="shared" si="4"/>
        <v>854.37</v>
      </c>
    </row>
    <row r="323" spans="1:7" x14ac:dyDescent="0.2">
      <c r="A323" t="s">
        <v>429</v>
      </c>
      <c r="B323" s="11" t="s">
        <v>402</v>
      </c>
      <c r="C323" s="7">
        <v>28098.69</v>
      </c>
      <c r="D323" s="7">
        <v>0</v>
      </c>
      <c r="E323" s="7">
        <v>0</v>
      </c>
      <c r="F323" s="7">
        <v>0</v>
      </c>
      <c r="G323" s="7">
        <f t="shared" si="4"/>
        <v>28098.69</v>
      </c>
    </row>
    <row r="324" spans="1:7" x14ac:dyDescent="0.2">
      <c r="A324" t="s">
        <v>429</v>
      </c>
      <c r="B324" s="11" t="s">
        <v>403</v>
      </c>
      <c r="C324" s="7">
        <v>0</v>
      </c>
      <c r="D324" s="7">
        <v>0</v>
      </c>
      <c r="E324" s="7">
        <v>0</v>
      </c>
      <c r="F324" s="7">
        <v>0</v>
      </c>
      <c r="G324" s="7">
        <f t="shared" si="4"/>
        <v>0</v>
      </c>
    </row>
    <row r="325" spans="1:7" x14ac:dyDescent="0.2">
      <c r="A325" t="s">
        <v>429</v>
      </c>
      <c r="B325" s="11" t="s">
        <v>404</v>
      </c>
      <c r="C325" s="7">
        <v>335.07</v>
      </c>
      <c r="D325" s="7">
        <v>0</v>
      </c>
      <c r="E325" s="7">
        <v>0</v>
      </c>
      <c r="F325" s="7">
        <v>0</v>
      </c>
      <c r="G325" s="7">
        <f t="shared" si="4"/>
        <v>335.07</v>
      </c>
    </row>
    <row r="326" spans="1:7" x14ac:dyDescent="0.2">
      <c r="A326" t="s">
        <v>433</v>
      </c>
      <c r="B326" s="11" t="s">
        <v>405</v>
      </c>
      <c r="C326" s="7">
        <v>91.38</v>
      </c>
      <c r="D326" s="7">
        <v>-15.25</v>
      </c>
      <c r="E326" s="7">
        <v>0</v>
      </c>
      <c r="F326" s="7">
        <v>0</v>
      </c>
      <c r="G326" s="7">
        <f t="shared" ref="G326:G389" si="5">SUM(C326:F326)</f>
        <v>76.13</v>
      </c>
    </row>
    <row r="327" spans="1:7" x14ac:dyDescent="0.2">
      <c r="A327" t="s">
        <v>433</v>
      </c>
      <c r="B327" s="11" t="s">
        <v>406</v>
      </c>
      <c r="C327" s="7">
        <v>4046.41</v>
      </c>
      <c r="D327" s="7">
        <v>963.5</v>
      </c>
      <c r="E327" s="7">
        <v>0</v>
      </c>
      <c r="F327" s="7">
        <v>0</v>
      </c>
      <c r="G327" s="7">
        <f t="shared" si="5"/>
        <v>5009.91</v>
      </c>
    </row>
    <row r="328" spans="1:7" x14ac:dyDescent="0.2">
      <c r="A328" t="s">
        <v>433</v>
      </c>
      <c r="B328" s="11" t="s">
        <v>407</v>
      </c>
      <c r="C328" s="7">
        <v>0</v>
      </c>
      <c r="D328" s="7">
        <v>0</v>
      </c>
      <c r="E328" s="7">
        <v>0</v>
      </c>
      <c r="F328" s="7">
        <v>0</v>
      </c>
      <c r="G328" s="7">
        <f t="shared" si="5"/>
        <v>0</v>
      </c>
    </row>
    <row r="329" spans="1:7" x14ac:dyDescent="0.2">
      <c r="A329" t="s">
        <v>433</v>
      </c>
      <c r="B329" s="11" t="s">
        <v>408</v>
      </c>
      <c r="C329" s="7">
        <v>4160.25</v>
      </c>
      <c r="D329" s="7">
        <v>0</v>
      </c>
      <c r="E329" s="7">
        <v>0</v>
      </c>
      <c r="F329" s="7">
        <v>0</v>
      </c>
      <c r="G329" s="7">
        <f t="shared" si="5"/>
        <v>4160.25</v>
      </c>
    </row>
    <row r="330" spans="1:7" x14ac:dyDescent="0.2">
      <c r="A330" t="s">
        <v>433</v>
      </c>
      <c r="B330" s="11" t="s">
        <v>409</v>
      </c>
      <c r="C330" s="7">
        <v>6549.74</v>
      </c>
      <c r="D330" s="7">
        <v>3093.99</v>
      </c>
      <c r="E330" s="7">
        <v>-52.66</v>
      </c>
      <c r="F330" s="7">
        <v>0</v>
      </c>
      <c r="G330" s="7">
        <f t="shared" si="5"/>
        <v>9591.07</v>
      </c>
    </row>
    <row r="331" spans="1:7" x14ac:dyDescent="0.2">
      <c r="A331" t="s">
        <v>433</v>
      </c>
      <c r="B331" s="11" t="s">
        <v>410</v>
      </c>
      <c r="C331" s="7">
        <v>0</v>
      </c>
      <c r="D331" s="7">
        <v>0</v>
      </c>
      <c r="E331" s="7">
        <v>0</v>
      </c>
      <c r="F331" s="7">
        <v>0</v>
      </c>
      <c r="G331" s="7">
        <f t="shared" si="5"/>
        <v>0</v>
      </c>
    </row>
    <row r="332" spans="1:7" x14ac:dyDescent="0.2">
      <c r="A332" t="s">
        <v>433</v>
      </c>
      <c r="B332" s="11" t="s">
        <v>411</v>
      </c>
      <c r="C332" s="7">
        <v>1000.18</v>
      </c>
      <c r="D332" s="7">
        <v>63.5</v>
      </c>
      <c r="E332" s="7">
        <v>0</v>
      </c>
      <c r="F332" s="7">
        <v>0</v>
      </c>
      <c r="G332" s="7">
        <f t="shared" si="5"/>
        <v>1063.6799999999998</v>
      </c>
    </row>
    <row r="333" spans="1:7" x14ac:dyDescent="0.2">
      <c r="A333" t="s">
        <v>433</v>
      </c>
      <c r="B333" s="11" t="s">
        <v>412</v>
      </c>
      <c r="C333" s="7">
        <v>338.36</v>
      </c>
      <c r="D333" s="7">
        <v>470.58</v>
      </c>
      <c r="E333" s="7">
        <v>0</v>
      </c>
      <c r="F333" s="7">
        <v>0</v>
      </c>
      <c r="G333" s="7">
        <f t="shared" si="5"/>
        <v>808.94</v>
      </c>
    </row>
    <row r="334" spans="1:7" x14ac:dyDescent="0.2">
      <c r="B334" s="10" t="s">
        <v>422</v>
      </c>
      <c r="C334" s="7">
        <v>632285.06999999995</v>
      </c>
      <c r="D334" s="7">
        <v>18383.230000000003</v>
      </c>
      <c r="E334" s="7">
        <v>-15216.61</v>
      </c>
      <c r="F334" s="7">
        <v>0</v>
      </c>
      <c r="G334" s="14">
        <f t="shared" si="5"/>
        <v>635451.68999999994</v>
      </c>
    </row>
    <row r="335" spans="1:7" x14ac:dyDescent="0.2">
      <c r="A335" t="s">
        <v>433</v>
      </c>
      <c r="B335" s="11" t="s">
        <v>364</v>
      </c>
      <c r="C335" s="7">
        <v>0</v>
      </c>
      <c r="D335" s="7">
        <v>0</v>
      </c>
      <c r="E335" s="7">
        <v>0</v>
      </c>
      <c r="F335" s="7">
        <v>0</v>
      </c>
      <c r="G335" s="7">
        <f t="shared" si="5"/>
        <v>0</v>
      </c>
    </row>
    <row r="336" spans="1:7" x14ac:dyDescent="0.2">
      <c r="A336" t="s">
        <v>433</v>
      </c>
      <c r="B336" s="11" t="s">
        <v>365</v>
      </c>
      <c r="C336" s="7">
        <v>0</v>
      </c>
      <c r="D336" s="7">
        <v>0</v>
      </c>
      <c r="E336" s="7">
        <v>0</v>
      </c>
      <c r="F336" s="7">
        <v>0</v>
      </c>
      <c r="G336" s="7">
        <f t="shared" si="5"/>
        <v>0</v>
      </c>
    </row>
    <row r="337" spans="1:7" x14ac:dyDescent="0.2">
      <c r="A337" t="s">
        <v>433</v>
      </c>
      <c r="B337" s="11" t="s">
        <v>366</v>
      </c>
      <c r="C337" s="7">
        <v>0</v>
      </c>
      <c r="D337" s="7">
        <v>0</v>
      </c>
      <c r="E337" s="7">
        <v>0</v>
      </c>
      <c r="F337" s="7">
        <v>0</v>
      </c>
      <c r="G337" s="7">
        <f t="shared" si="5"/>
        <v>0</v>
      </c>
    </row>
    <row r="338" spans="1:7" x14ac:dyDescent="0.2">
      <c r="A338" t="s">
        <v>433</v>
      </c>
      <c r="B338" s="11" t="s">
        <v>367</v>
      </c>
      <c r="C338" s="7">
        <v>0</v>
      </c>
      <c r="D338" s="7">
        <v>0</v>
      </c>
      <c r="E338" s="7">
        <v>0</v>
      </c>
      <c r="F338" s="7">
        <v>0</v>
      </c>
      <c r="G338" s="7">
        <f t="shared" si="5"/>
        <v>0</v>
      </c>
    </row>
    <row r="339" spans="1:7" x14ac:dyDescent="0.2">
      <c r="A339" t="s">
        <v>433</v>
      </c>
      <c r="B339" s="11" t="s">
        <v>368</v>
      </c>
      <c r="C339" s="7">
        <v>59.17</v>
      </c>
      <c r="D339" s="7">
        <v>0</v>
      </c>
      <c r="E339" s="7">
        <v>0</v>
      </c>
      <c r="F339" s="7">
        <v>0</v>
      </c>
      <c r="G339" s="7">
        <f t="shared" si="5"/>
        <v>59.17</v>
      </c>
    </row>
    <row r="340" spans="1:7" x14ac:dyDescent="0.2">
      <c r="A340" t="s">
        <v>433</v>
      </c>
      <c r="B340" s="11" t="s">
        <v>369</v>
      </c>
      <c r="C340" s="7">
        <v>2413.81</v>
      </c>
      <c r="D340" s="7">
        <v>0</v>
      </c>
      <c r="E340" s="7">
        <v>0</v>
      </c>
      <c r="F340" s="7">
        <v>0</v>
      </c>
      <c r="G340" s="7">
        <f t="shared" si="5"/>
        <v>2413.81</v>
      </c>
    </row>
    <row r="341" spans="1:7" x14ac:dyDescent="0.2">
      <c r="A341" t="s">
        <v>433</v>
      </c>
      <c r="B341" s="11" t="s">
        <v>371</v>
      </c>
      <c r="C341" s="7">
        <v>111415.68000000001</v>
      </c>
      <c r="D341" s="7">
        <v>0</v>
      </c>
      <c r="E341" s="7">
        <v>-2666.08</v>
      </c>
      <c r="F341" s="7">
        <v>0</v>
      </c>
      <c r="G341" s="7">
        <f t="shared" si="5"/>
        <v>108749.6</v>
      </c>
    </row>
    <row r="342" spans="1:7" x14ac:dyDescent="0.2">
      <c r="A342" t="s">
        <v>433</v>
      </c>
      <c r="B342" s="11" t="s">
        <v>372</v>
      </c>
      <c r="C342" s="7">
        <v>54757.08</v>
      </c>
      <c r="D342" s="7">
        <v>0</v>
      </c>
      <c r="E342" s="7">
        <v>-267.35000000000002</v>
      </c>
      <c r="F342" s="7">
        <v>0</v>
      </c>
      <c r="G342" s="7">
        <f t="shared" si="5"/>
        <v>54489.73</v>
      </c>
    </row>
    <row r="343" spans="1:7" x14ac:dyDescent="0.2">
      <c r="A343" t="s">
        <v>433</v>
      </c>
      <c r="B343" s="11" t="s">
        <v>373</v>
      </c>
      <c r="C343" s="7">
        <v>134705.17000000001</v>
      </c>
      <c r="D343" s="7">
        <v>0</v>
      </c>
      <c r="E343" s="7">
        <v>0</v>
      </c>
      <c r="F343" s="7">
        <v>0</v>
      </c>
      <c r="G343" s="7">
        <f t="shared" si="5"/>
        <v>134705.17000000001</v>
      </c>
    </row>
    <row r="344" spans="1:7" x14ac:dyDescent="0.2">
      <c r="A344" t="s">
        <v>433</v>
      </c>
      <c r="B344" s="11" t="s">
        <v>374</v>
      </c>
      <c r="C344" s="7">
        <v>3870.2</v>
      </c>
      <c r="D344" s="7">
        <v>0</v>
      </c>
      <c r="E344" s="7">
        <v>0</v>
      </c>
      <c r="F344" s="7">
        <v>0</v>
      </c>
      <c r="G344" s="7">
        <f t="shared" si="5"/>
        <v>3870.2</v>
      </c>
    </row>
    <row r="345" spans="1:7" x14ac:dyDescent="0.2">
      <c r="A345" t="s">
        <v>433</v>
      </c>
      <c r="B345" s="11" t="s">
        <v>375</v>
      </c>
      <c r="C345" s="7">
        <v>15036.44</v>
      </c>
      <c r="D345" s="7">
        <v>0</v>
      </c>
      <c r="E345" s="7">
        <v>0</v>
      </c>
      <c r="F345" s="7">
        <v>0</v>
      </c>
      <c r="G345" s="7">
        <f t="shared" si="5"/>
        <v>15036.44</v>
      </c>
    </row>
    <row r="346" spans="1:7" x14ac:dyDescent="0.2">
      <c r="A346" t="s">
        <v>433</v>
      </c>
      <c r="B346" s="11" t="s">
        <v>376</v>
      </c>
      <c r="C346" s="7">
        <v>65764.930000000008</v>
      </c>
      <c r="D346" s="7">
        <v>0</v>
      </c>
      <c r="E346" s="7">
        <v>-3229.64</v>
      </c>
      <c r="F346" s="7">
        <v>0</v>
      </c>
      <c r="G346" s="7">
        <f t="shared" si="5"/>
        <v>62535.290000000008</v>
      </c>
    </row>
    <row r="347" spans="1:7" x14ac:dyDescent="0.2">
      <c r="A347" t="s">
        <v>433</v>
      </c>
      <c r="B347" s="11" t="s">
        <v>377</v>
      </c>
      <c r="C347" s="7">
        <v>5465.68</v>
      </c>
      <c r="D347" s="7">
        <v>0</v>
      </c>
      <c r="E347" s="7">
        <v>0</v>
      </c>
      <c r="F347" s="7">
        <v>0</v>
      </c>
      <c r="G347" s="7">
        <f t="shared" si="5"/>
        <v>5465.68</v>
      </c>
    </row>
    <row r="348" spans="1:7" x14ac:dyDescent="0.2">
      <c r="A348" t="s">
        <v>433</v>
      </c>
      <c r="B348" s="11" t="s">
        <v>378</v>
      </c>
      <c r="C348" s="7">
        <v>49277</v>
      </c>
      <c r="D348" s="7">
        <v>0</v>
      </c>
      <c r="E348" s="7">
        <v>0</v>
      </c>
      <c r="F348" s="7">
        <v>0</v>
      </c>
      <c r="G348" s="7">
        <f t="shared" si="5"/>
        <v>49277</v>
      </c>
    </row>
    <row r="349" spans="1:7" x14ac:dyDescent="0.2">
      <c r="A349" t="s">
        <v>433</v>
      </c>
      <c r="B349" s="11" t="s">
        <v>379</v>
      </c>
      <c r="C349" s="7">
        <v>40129.920000000006</v>
      </c>
      <c r="D349" s="7">
        <v>0</v>
      </c>
      <c r="E349" s="7">
        <v>-2217.87</v>
      </c>
      <c r="F349" s="7">
        <v>0</v>
      </c>
      <c r="G349" s="7">
        <f t="shared" si="5"/>
        <v>37912.050000000003</v>
      </c>
    </row>
    <row r="350" spans="1:7" x14ac:dyDescent="0.2">
      <c r="A350" t="s">
        <v>433</v>
      </c>
      <c r="B350" s="11" t="s">
        <v>381</v>
      </c>
      <c r="C350" s="7">
        <v>25921.659999999996</v>
      </c>
      <c r="D350" s="7">
        <v>0</v>
      </c>
      <c r="E350" s="7">
        <v>-988.94</v>
      </c>
      <c r="F350" s="7">
        <v>0</v>
      </c>
      <c r="G350" s="7">
        <f t="shared" si="5"/>
        <v>24932.719999999998</v>
      </c>
    </row>
    <row r="351" spans="1:7" x14ac:dyDescent="0.2">
      <c r="A351" t="s">
        <v>433</v>
      </c>
      <c r="B351" s="11" t="s">
        <v>383</v>
      </c>
      <c r="C351" s="7">
        <v>11642</v>
      </c>
      <c r="D351" s="7">
        <v>0</v>
      </c>
      <c r="E351" s="7">
        <v>-379.79</v>
      </c>
      <c r="F351" s="7">
        <v>0</v>
      </c>
      <c r="G351" s="7">
        <f t="shared" si="5"/>
        <v>11262.21</v>
      </c>
    </row>
    <row r="352" spans="1:7" x14ac:dyDescent="0.2">
      <c r="A352" t="s">
        <v>433</v>
      </c>
      <c r="B352" s="11" t="s">
        <v>384</v>
      </c>
      <c r="C352" s="7">
        <v>2348.44</v>
      </c>
      <c r="D352" s="7">
        <v>0</v>
      </c>
      <c r="E352" s="7">
        <v>0</v>
      </c>
      <c r="F352" s="7">
        <v>0</v>
      </c>
      <c r="G352" s="7">
        <f t="shared" si="5"/>
        <v>2348.44</v>
      </c>
    </row>
    <row r="353" spans="1:7" x14ac:dyDescent="0.2">
      <c r="A353" t="s">
        <v>433</v>
      </c>
      <c r="B353" s="11" t="s">
        <v>385</v>
      </c>
      <c r="C353" s="7">
        <v>106.31</v>
      </c>
      <c r="D353" s="7">
        <v>0</v>
      </c>
      <c r="E353" s="7">
        <v>0</v>
      </c>
      <c r="F353" s="7">
        <v>0</v>
      </c>
      <c r="G353" s="7">
        <f t="shared" si="5"/>
        <v>106.31</v>
      </c>
    </row>
    <row r="354" spans="1:7" x14ac:dyDescent="0.2">
      <c r="A354" t="s">
        <v>433</v>
      </c>
      <c r="B354" s="11" t="s">
        <v>386</v>
      </c>
      <c r="C354" s="7">
        <v>0</v>
      </c>
      <c r="D354" s="7">
        <v>0</v>
      </c>
      <c r="E354" s="7">
        <v>0</v>
      </c>
      <c r="F354" s="7">
        <v>0</v>
      </c>
      <c r="G354" s="7">
        <f t="shared" si="5"/>
        <v>0</v>
      </c>
    </row>
    <row r="355" spans="1:7" x14ac:dyDescent="0.2">
      <c r="A355" t="s">
        <v>433</v>
      </c>
      <c r="B355" s="11" t="s">
        <v>387</v>
      </c>
      <c r="C355" s="7">
        <v>6469.63</v>
      </c>
      <c r="D355" s="7">
        <v>0</v>
      </c>
      <c r="E355" s="7">
        <v>-4.37</v>
      </c>
      <c r="F355" s="7">
        <v>0</v>
      </c>
      <c r="G355" s="7">
        <f t="shared" si="5"/>
        <v>6465.26</v>
      </c>
    </row>
    <row r="356" spans="1:7" x14ac:dyDescent="0.2">
      <c r="A356" t="s">
        <v>433</v>
      </c>
      <c r="B356" s="11" t="s">
        <v>388</v>
      </c>
      <c r="C356" s="7">
        <v>0</v>
      </c>
      <c r="D356" s="7">
        <v>0</v>
      </c>
      <c r="E356" s="7">
        <v>0</v>
      </c>
      <c r="F356" s="7">
        <v>0</v>
      </c>
      <c r="G356" s="7">
        <f t="shared" si="5"/>
        <v>0</v>
      </c>
    </row>
    <row r="357" spans="1:7" x14ac:dyDescent="0.2">
      <c r="A357" t="s">
        <v>433</v>
      </c>
      <c r="B357" s="11" t="s">
        <v>389</v>
      </c>
      <c r="C357" s="7">
        <v>0</v>
      </c>
      <c r="D357" s="7">
        <v>0</v>
      </c>
      <c r="E357" s="7">
        <v>0</v>
      </c>
      <c r="F357" s="7">
        <v>0</v>
      </c>
      <c r="G357" s="7">
        <f t="shared" si="5"/>
        <v>0</v>
      </c>
    </row>
    <row r="358" spans="1:7" x14ac:dyDescent="0.2">
      <c r="A358" t="s">
        <v>433</v>
      </c>
      <c r="B358" s="11" t="s">
        <v>390</v>
      </c>
      <c r="C358" s="7">
        <v>3993.78</v>
      </c>
      <c r="D358" s="7">
        <v>0</v>
      </c>
      <c r="E358" s="7">
        <v>0</v>
      </c>
      <c r="F358" s="7">
        <v>0</v>
      </c>
      <c r="G358" s="7">
        <f t="shared" si="5"/>
        <v>3993.78</v>
      </c>
    </row>
    <row r="359" spans="1:7" x14ac:dyDescent="0.2">
      <c r="A359" t="s">
        <v>433</v>
      </c>
      <c r="B359" s="11" t="s">
        <v>391</v>
      </c>
      <c r="C359" s="7">
        <v>0</v>
      </c>
      <c r="D359" s="7">
        <v>0</v>
      </c>
      <c r="E359" s="7">
        <v>0</v>
      </c>
      <c r="F359" s="7">
        <v>0</v>
      </c>
      <c r="G359" s="7">
        <f t="shared" si="5"/>
        <v>0</v>
      </c>
    </row>
    <row r="360" spans="1:7" x14ac:dyDescent="0.2">
      <c r="A360" t="s">
        <v>433</v>
      </c>
      <c r="B360" s="11" t="s">
        <v>392</v>
      </c>
      <c r="C360" s="7">
        <v>1445</v>
      </c>
      <c r="D360" s="7">
        <v>0</v>
      </c>
      <c r="E360" s="7">
        <v>0</v>
      </c>
      <c r="F360" s="7">
        <v>0</v>
      </c>
      <c r="G360" s="7">
        <f t="shared" si="5"/>
        <v>1445</v>
      </c>
    </row>
    <row r="361" spans="1:7" x14ac:dyDescent="0.2">
      <c r="A361" t="s">
        <v>433</v>
      </c>
      <c r="B361" s="11" t="s">
        <v>393</v>
      </c>
      <c r="C361" s="7">
        <v>5957.49</v>
      </c>
      <c r="D361" s="7">
        <v>573.66</v>
      </c>
      <c r="E361" s="7">
        <v>0</v>
      </c>
      <c r="F361" s="7">
        <v>0</v>
      </c>
      <c r="G361" s="7">
        <f t="shared" si="5"/>
        <v>6531.15</v>
      </c>
    </row>
    <row r="362" spans="1:7" x14ac:dyDescent="0.2">
      <c r="A362" t="s">
        <v>433</v>
      </c>
      <c r="B362" s="11" t="s">
        <v>394</v>
      </c>
      <c r="C362" s="7">
        <v>1167.51</v>
      </c>
      <c r="D362" s="7">
        <v>0</v>
      </c>
      <c r="E362" s="7">
        <v>0</v>
      </c>
      <c r="F362" s="7">
        <v>0</v>
      </c>
      <c r="G362" s="7">
        <f t="shared" si="5"/>
        <v>1167.51</v>
      </c>
    </row>
    <row r="363" spans="1:7" x14ac:dyDescent="0.2">
      <c r="A363" t="s">
        <v>433</v>
      </c>
      <c r="B363" s="11" t="s">
        <v>395</v>
      </c>
      <c r="C363" s="7">
        <v>739.96</v>
      </c>
      <c r="D363" s="7">
        <v>704.33</v>
      </c>
      <c r="E363" s="7">
        <v>0</v>
      </c>
      <c r="F363" s="7">
        <v>0</v>
      </c>
      <c r="G363" s="7">
        <f t="shared" si="5"/>
        <v>1444.29</v>
      </c>
    </row>
    <row r="364" spans="1:7" x14ac:dyDescent="0.2">
      <c r="A364" t="s">
        <v>433</v>
      </c>
      <c r="B364" s="11" t="s">
        <v>396</v>
      </c>
      <c r="C364" s="7">
        <v>407.35</v>
      </c>
      <c r="D364" s="7">
        <v>685.67</v>
      </c>
      <c r="E364" s="7">
        <v>0</v>
      </c>
      <c r="F364" s="7">
        <v>0</v>
      </c>
      <c r="G364" s="7">
        <f t="shared" si="5"/>
        <v>1093.02</v>
      </c>
    </row>
    <row r="365" spans="1:7" x14ac:dyDescent="0.2">
      <c r="A365" t="s">
        <v>433</v>
      </c>
      <c r="B365" s="11" t="s">
        <v>397</v>
      </c>
      <c r="C365" s="7">
        <v>40672.959999999999</v>
      </c>
      <c r="D365" s="7">
        <v>11932.42</v>
      </c>
      <c r="E365" s="7">
        <v>-5052.32</v>
      </c>
      <c r="F365" s="7">
        <v>0</v>
      </c>
      <c r="G365" s="7">
        <f t="shared" si="5"/>
        <v>47553.06</v>
      </c>
    </row>
    <row r="366" spans="1:7" x14ac:dyDescent="0.2">
      <c r="A366" t="s">
        <v>433</v>
      </c>
      <c r="B366" s="11" t="s">
        <v>398</v>
      </c>
      <c r="C366" s="7">
        <v>418.6</v>
      </c>
      <c r="D366" s="7">
        <v>-89.17</v>
      </c>
      <c r="E366" s="7">
        <v>0</v>
      </c>
      <c r="F366" s="7">
        <v>0</v>
      </c>
      <c r="G366" s="7">
        <f t="shared" si="5"/>
        <v>329.43</v>
      </c>
    </row>
    <row r="367" spans="1:7" x14ac:dyDescent="0.2">
      <c r="A367" t="s">
        <v>433</v>
      </c>
      <c r="B367" s="11" t="s">
        <v>399</v>
      </c>
      <c r="C367" s="7">
        <v>2256.73</v>
      </c>
      <c r="D367" s="7">
        <v>0</v>
      </c>
      <c r="E367" s="7">
        <v>0</v>
      </c>
      <c r="F367" s="7">
        <v>0</v>
      </c>
      <c r="G367" s="7">
        <f t="shared" si="5"/>
        <v>2256.73</v>
      </c>
    </row>
    <row r="368" spans="1:7" x14ac:dyDescent="0.2">
      <c r="A368" t="s">
        <v>429</v>
      </c>
      <c r="B368" s="11" t="s">
        <v>400</v>
      </c>
      <c r="C368" s="7">
        <v>0</v>
      </c>
      <c r="D368" s="7">
        <v>0</v>
      </c>
      <c r="E368" s="7">
        <v>0</v>
      </c>
      <c r="F368" s="7">
        <v>0</v>
      </c>
      <c r="G368" s="7">
        <f t="shared" si="5"/>
        <v>0</v>
      </c>
    </row>
    <row r="369" spans="1:7" x14ac:dyDescent="0.2">
      <c r="A369" t="s">
        <v>429</v>
      </c>
      <c r="B369" s="11" t="s">
        <v>401</v>
      </c>
      <c r="C369" s="7">
        <v>854.37</v>
      </c>
      <c r="D369" s="7">
        <v>0</v>
      </c>
      <c r="E369" s="7">
        <v>0</v>
      </c>
      <c r="F369" s="7">
        <v>0</v>
      </c>
      <c r="G369" s="7">
        <f t="shared" si="5"/>
        <v>854.37</v>
      </c>
    </row>
    <row r="370" spans="1:7" x14ac:dyDescent="0.2">
      <c r="A370" t="s">
        <v>429</v>
      </c>
      <c r="B370" s="11" t="s">
        <v>402</v>
      </c>
      <c r="C370" s="7">
        <v>28456.28</v>
      </c>
      <c r="D370" s="7">
        <v>0</v>
      </c>
      <c r="E370" s="7">
        <v>-357.59</v>
      </c>
      <c r="F370" s="7">
        <v>0</v>
      </c>
      <c r="G370" s="7">
        <f t="shared" si="5"/>
        <v>28098.69</v>
      </c>
    </row>
    <row r="371" spans="1:7" x14ac:dyDescent="0.2">
      <c r="A371" t="s">
        <v>429</v>
      </c>
      <c r="B371" s="11" t="s">
        <v>403</v>
      </c>
      <c r="C371" s="7">
        <v>0</v>
      </c>
      <c r="D371" s="7">
        <v>0</v>
      </c>
      <c r="E371" s="7">
        <v>0</v>
      </c>
      <c r="F371" s="7">
        <v>0</v>
      </c>
      <c r="G371" s="7">
        <f t="shared" si="5"/>
        <v>0</v>
      </c>
    </row>
    <row r="372" spans="1:7" x14ac:dyDescent="0.2">
      <c r="A372" t="s">
        <v>429</v>
      </c>
      <c r="B372" s="11" t="s">
        <v>404</v>
      </c>
      <c r="C372" s="7">
        <v>335.07</v>
      </c>
      <c r="D372" s="7">
        <v>0</v>
      </c>
      <c r="E372" s="7">
        <v>0</v>
      </c>
      <c r="F372" s="7">
        <v>0</v>
      </c>
      <c r="G372" s="7">
        <f t="shared" si="5"/>
        <v>335.07</v>
      </c>
    </row>
    <row r="373" spans="1:7" x14ac:dyDescent="0.2">
      <c r="A373" t="s">
        <v>433</v>
      </c>
      <c r="B373" s="11" t="s">
        <v>405</v>
      </c>
      <c r="C373" s="7">
        <v>91.38</v>
      </c>
      <c r="D373" s="7">
        <v>-15.25</v>
      </c>
      <c r="E373" s="7">
        <v>0</v>
      </c>
      <c r="F373" s="7">
        <v>0</v>
      </c>
      <c r="G373" s="7">
        <f t="shared" si="5"/>
        <v>76.13</v>
      </c>
    </row>
    <row r="374" spans="1:7" x14ac:dyDescent="0.2">
      <c r="A374" t="s">
        <v>433</v>
      </c>
      <c r="B374" s="11" t="s">
        <v>406</v>
      </c>
      <c r="C374" s="7">
        <v>4046.41</v>
      </c>
      <c r="D374" s="7">
        <v>963.5</v>
      </c>
      <c r="E374" s="7">
        <v>0</v>
      </c>
      <c r="F374" s="7">
        <v>0</v>
      </c>
      <c r="G374" s="7">
        <f t="shared" si="5"/>
        <v>5009.91</v>
      </c>
    </row>
    <row r="375" spans="1:7" x14ac:dyDescent="0.2">
      <c r="A375" t="s">
        <v>433</v>
      </c>
      <c r="B375" s="11" t="s">
        <v>407</v>
      </c>
      <c r="C375" s="7">
        <v>0</v>
      </c>
      <c r="D375" s="7">
        <v>0</v>
      </c>
      <c r="E375" s="7">
        <v>0</v>
      </c>
      <c r="F375" s="7">
        <v>0</v>
      </c>
      <c r="G375" s="7">
        <f t="shared" si="5"/>
        <v>0</v>
      </c>
    </row>
    <row r="376" spans="1:7" x14ac:dyDescent="0.2">
      <c r="A376" t="s">
        <v>433</v>
      </c>
      <c r="B376" s="11" t="s">
        <v>408</v>
      </c>
      <c r="C376" s="7">
        <v>4160.25</v>
      </c>
      <c r="D376" s="7">
        <v>0</v>
      </c>
      <c r="E376" s="7">
        <v>0</v>
      </c>
      <c r="F376" s="7">
        <v>0</v>
      </c>
      <c r="G376" s="7">
        <f t="shared" si="5"/>
        <v>4160.25</v>
      </c>
    </row>
    <row r="377" spans="1:7" x14ac:dyDescent="0.2">
      <c r="A377" t="s">
        <v>433</v>
      </c>
      <c r="B377" s="11" t="s">
        <v>409</v>
      </c>
      <c r="C377" s="7">
        <v>6560.2699999999995</v>
      </c>
      <c r="D377" s="7">
        <v>3093.99</v>
      </c>
      <c r="E377" s="7">
        <v>-52.66</v>
      </c>
      <c r="F377" s="7">
        <v>0</v>
      </c>
      <c r="G377" s="7">
        <f t="shared" si="5"/>
        <v>9601.5999999999985</v>
      </c>
    </row>
    <row r="378" spans="1:7" x14ac:dyDescent="0.2">
      <c r="A378" t="s">
        <v>433</v>
      </c>
      <c r="B378" s="11" t="s">
        <v>410</v>
      </c>
      <c r="C378" s="7">
        <v>0</v>
      </c>
      <c r="D378" s="7">
        <v>0</v>
      </c>
      <c r="E378" s="7">
        <v>0</v>
      </c>
      <c r="F378" s="7">
        <v>0</v>
      </c>
      <c r="G378" s="7">
        <f t="shared" si="5"/>
        <v>0</v>
      </c>
    </row>
    <row r="379" spans="1:7" x14ac:dyDescent="0.2">
      <c r="A379" t="s">
        <v>433</v>
      </c>
      <c r="B379" s="11" t="s">
        <v>411</v>
      </c>
      <c r="C379" s="7">
        <v>1000.18</v>
      </c>
      <c r="D379" s="7">
        <v>63.5</v>
      </c>
      <c r="E379" s="7">
        <v>0</v>
      </c>
      <c r="F379" s="7">
        <v>0</v>
      </c>
      <c r="G379" s="7">
        <f t="shared" si="5"/>
        <v>1063.6799999999998</v>
      </c>
    </row>
    <row r="380" spans="1:7" x14ac:dyDescent="0.2">
      <c r="A380" t="s">
        <v>433</v>
      </c>
      <c r="B380" s="11" t="s">
        <v>412</v>
      </c>
      <c r="C380" s="7">
        <v>338.36</v>
      </c>
      <c r="D380" s="7">
        <v>470.58</v>
      </c>
      <c r="E380" s="7">
        <v>0</v>
      </c>
      <c r="F380" s="7">
        <v>0</v>
      </c>
      <c r="G380" s="7">
        <f t="shared" si="5"/>
        <v>808.94</v>
      </c>
    </row>
    <row r="381" spans="1:7" x14ac:dyDescent="0.2">
      <c r="B381" s="9" t="s">
        <v>423</v>
      </c>
      <c r="C381" s="7"/>
      <c r="D381" s="7"/>
      <c r="E381" s="7"/>
      <c r="F381" s="7"/>
      <c r="G381" s="14">
        <f t="shared" si="5"/>
        <v>0</v>
      </c>
    </row>
    <row r="382" spans="1:7" x14ac:dyDescent="0.2">
      <c r="B382" s="10" t="s">
        <v>424</v>
      </c>
      <c r="C382" s="7">
        <v>636157.64999999991</v>
      </c>
      <c r="D382" s="7">
        <v>18383.230000000003</v>
      </c>
      <c r="E382" s="7">
        <v>-18410.649999999998</v>
      </c>
      <c r="F382" s="7">
        <v>0</v>
      </c>
      <c r="G382" s="14">
        <f t="shared" si="5"/>
        <v>636130.22999999986</v>
      </c>
    </row>
    <row r="383" spans="1:7" x14ac:dyDescent="0.2">
      <c r="A383" t="s">
        <v>433</v>
      </c>
      <c r="B383" s="11" t="s">
        <v>364</v>
      </c>
      <c r="C383" s="7">
        <v>0</v>
      </c>
      <c r="D383" s="7">
        <v>0</v>
      </c>
      <c r="E383" s="7">
        <v>0</v>
      </c>
      <c r="F383" s="7">
        <v>0</v>
      </c>
      <c r="G383" s="7">
        <f t="shared" si="5"/>
        <v>0</v>
      </c>
    </row>
    <row r="384" spans="1:7" x14ac:dyDescent="0.2">
      <c r="A384" t="s">
        <v>433</v>
      </c>
      <c r="B384" s="11" t="s">
        <v>365</v>
      </c>
      <c r="C384" s="7">
        <v>0</v>
      </c>
      <c r="D384" s="7">
        <v>0</v>
      </c>
      <c r="E384" s="7">
        <v>0</v>
      </c>
      <c r="F384" s="7">
        <v>0</v>
      </c>
      <c r="G384" s="7">
        <f t="shared" si="5"/>
        <v>0</v>
      </c>
    </row>
    <row r="385" spans="1:7" x14ac:dyDescent="0.2">
      <c r="A385" t="s">
        <v>433</v>
      </c>
      <c r="B385" s="11" t="s">
        <v>366</v>
      </c>
      <c r="C385" s="7">
        <v>0</v>
      </c>
      <c r="D385" s="7">
        <v>0</v>
      </c>
      <c r="E385" s="7">
        <v>0</v>
      </c>
      <c r="F385" s="7">
        <v>0</v>
      </c>
      <c r="G385" s="7">
        <f t="shared" si="5"/>
        <v>0</v>
      </c>
    </row>
    <row r="386" spans="1:7" x14ac:dyDescent="0.2">
      <c r="A386" t="s">
        <v>433</v>
      </c>
      <c r="B386" s="11" t="s">
        <v>367</v>
      </c>
      <c r="C386" s="7">
        <v>0</v>
      </c>
      <c r="D386" s="7">
        <v>0</v>
      </c>
      <c r="E386" s="7">
        <v>0</v>
      </c>
      <c r="F386" s="7">
        <v>0</v>
      </c>
      <c r="G386" s="7">
        <f t="shared" si="5"/>
        <v>0</v>
      </c>
    </row>
    <row r="387" spans="1:7" x14ac:dyDescent="0.2">
      <c r="A387" t="s">
        <v>433</v>
      </c>
      <c r="B387" s="11" t="s">
        <v>368</v>
      </c>
      <c r="C387" s="7">
        <v>59.17</v>
      </c>
      <c r="D387" s="7">
        <v>0</v>
      </c>
      <c r="E387" s="7">
        <v>0</v>
      </c>
      <c r="F387" s="7">
        <v>0</v>
      </c>
      <c r="G387" s="7">
        <f t="shared" si="5"/>
        <v>59.17</v>
      </c>
    </row>
    <row r="388" spans="1:7" x14ac:dyDescent="0.2">
      <c r="A388" t="s">
        <v>433</v>
      </c>
      <c r="B388" s="11" t="s">
        <v>369</v>
      </c>
      <c r="C388" s="7">
        <v>1436.2700000000002</v>
      </c>
      <c r="D388" s="7">
        <v>0</v>
      </c>
      <c r="E388" s="7">
        <v>0</v>
      </c>
      <c r="F388" s="7">
        <v>0</v>
      </c>
      <c r="G388" s="7">
        <f t="shared" si="5"/>
        <v>1436.2700000000002</v>
      </c>
    </row>
    <row r="389" spans="1:7" x14ac:dyDescent="0.2">
      <c r="A389" t="s">
        <v>433</v>
      </c>
      <c r="B389" s="11" t="s">
        <v>371</v>
      </c>
      <c r="C389" s="7">
        <v>112979.64</v>
      </c>
      <c r="D389" s="7">
        <v>0</v>
      </c>
      <c r="E389" s="7">
        <v>-3841.3</v>
      </c>
      <c r="F389" s="7">
        <v>0</v>
      </c>
      <c r="G389" s="7">
        <f t="shared" si="5"/>
        <v>109138.34</v>
      </c>
    </row>
    <row r="390" spans="1:7" x14ac:dyDescent="0.2">
      <c r="A390" t="s">
        <v>433</v>
      </c>
      <c r="B390" s="11" t="s">
        <v>372</v>
      </c>
      <c r="C390" s="7">
        <v>54773.21</v>
      </c>
      <c r="D390" s="7">
        <v>0</v>
      </c>
      <c r="E390" s="7">
        <v>-338.14</v>
      </c>
      <c r="F390" s="7">
        <v>0</v>
      </c>
      <c r="G390" s="7">
        <f t="shared" ref="G390:G453" si="6">SUM(C390:F390)</f>
        <v>54435.07</v>
      </c>
    </row>
    <row r="391" spans="1:7" x14ac:dyDescent="0.2">
      <c r="A391" t="s">
        <v>433</v>
      </c>
      <c r="B391" s="11" t="s">
        <v>373</v>
      </c>
      <c r="C391" s="7">
        <v>135160.51</v>
      </c>
      <c r="D391" s="7">
        <v>0</v>
      </c>
      <c r="E391" s="7">
        <v>0</v>
      </c>
      <c r="F391" s="7">
        <v>0</v>
      </c>
      <c r="G391" s="7">
        <f t="shared" si="6"/>
        <v>135160.51</v>
      </c>
    </row>
    <row r="392" spans="1:7" x14ac:dyDescent="0.2">
      <c r="A392" t="s">
        <v>433</v>
      </c>
      <c r="B392" s="11" t="s">
        <v>374</v>
      </c>
      <c r="C392" s="7">
        <v>3870.2</v>
      </c>
      <c r="D392" s="7">
        <v>0</v>
      </c>
      <c r="E392" s="7">
        <v>0</v>
      </c>
      <c r="F392" s="7">
        <v>0</v>
      </c>
      <c r="G392" s="7">
        <f t="shared" si="6"/>
        <v>3870.2</v>
      </c>
    </row>
    <row r="393" spans="1:7" x14ac:dyDescent="0.2">
      <c r="A393" t="s">
        <v>433</v>
      </c>
      <c r="B393" s="11" t="s">
        <v>375</v>
      </c>
      <c r="C393" s="7">
        <v>15036.44</v>
      </c>
      <c r="D393" s="7">
        <v>0</v>
      </c>
      <c r="E393" s="7">
        <v>0</v>
      </c>
      <c r="F393" s="7">
        <v>0</v>
      </c>
      <c r="G393" s="7">
        <f t="shared" si="6"/>
        <v>15036.44</v>
      </c>
    </row>
    <row r="394" spans="1:7" x14ac:dyDescent="0.2">
      <c r="A394" t="s">
        <v>433</v>
      </c>
      <c r="B394" s="11" t="s">
        <v>376</v>
      </c>
      <c r="C394" s="7">
        <v>65546.099999999991</v>
      </c>
      <c r="D394" s="7">
        <v>0</v>
      </c>
      <c r="E394" s="7">
        <v>-2928.65</v>
      </c>
      <c r="F394" s="7">
        <v>0</v>
      </c>
      <c r="G394" s="7">
        <f t="shared" si="6"/>
        <v>62617.44999999999</v>
      </c>
    </row>
    <row r="395" spans="1:7" x14ac:dyDescent="0.2">
      <c r="A395" t="s">
        <v>433</v>
      </c>
      <c r="B395" s="11" t="s">
        <v>377</v>
      </c>
      <c r="C395" s="7">
        <v>5461.64</v>
      </c>
      <c r="D395" s="7">
        <v>0</v>
      </c>
      <c r="E395" s="7">
        <v>0</v>
      </c>
      <c r="F395" s="7">
        <v>0</v>
      </c>
      <c r="G395" s="7">
        <f t="shared" si="6"/>
        <v>5461.64</v>
      </c>
    </row>
    <row r="396" spans="1:7" x14ac:dyDescent="0.2">
      <c r="A396" t="s">
        <v>433</v>
      </c>
      <c r="B396" s="11" t="s">
        <v>378</v>
      </c>
      <c r="C396" s="7">
        <v>50025.36</v>
      </c>
      <c r="D396" s="7">
        <v>0</v>
      </c>
      <c r="E396" s="7">
        <v>0</v>
      </c>
      <c r="F396" s="7">
        <v>0</v>
      </c>
      <c r="G396" s="7">
        <f t="shared" si="6"/>
        <v>50025.36</v>
      </c>
    </row>
    <row r="397" spans="1:7" x14ac:dyDescent="0.2">
      <c r="A397" t="s">
        <v>433</v>
      </c>
      <c r="B397" s="11" t="s">
        <v>379</v>
      </c>
      <c r="C397" s="7">
        <v>40307.599999999999</v>
      </c>
      <c r="D397" s="7">
        <v>0</v>
      </c>
      <c r="E397" s="7">
        <v>-2395.4899999999998</v>
      </c>
      <c r="F397" s="7">
        <v>0</v>
      </c>
      <c r="G397" s="7">
        <f t="shared" si="6"/>
        <v>37912.11</v>
      </c>
    </row>
    <row r="398" spans="1:7" x14ac:dyDescent="0.2">
      <c r="A398" t="s">
        <v>433</v>
      </c>
      <c r="B398" s="11" t="s">
        <v>381</v>
      </c>
      <c r="C398" s="7">
        <v>26215.03</v>
      </c>
      <c r="D398" s="7">
        <v>0</v>
      </c>
      <c r="E398" s="7">
        <v>-1215.5899999999999</v>
      </c>
      <c r="F398" s="7">
        <v>0</v>
      </c>
      <c r="G398" s="7">
        <f t="shared" si="6"/>
        <v>24999.439999999999</v>
      </c>
    </row>
    <row r="399" spans="1:7" x14ac:dyDescent="0.2">
      <c r="A399" t="s">
        <v>433</v>
      </c>
      <c r="B399" s="11" t="s">
        <v>383</v>
      </c>
      <c r="C399" s="7">
        <v>11640.9</v>
      </c>
      <c r="D399" s="7">
        <v>0</v>
      </c>
      <c r="E399" s="7">
        <v>-374.19</v>
      </c>
      <c r="F399" s="7">
        <v>0</v>
      </c>
      <c r="G399" s="7">
        <f t="shared" si="6"/>
        <v>11266.71</v>
      </c>
    </row>
    <row r="400" spans="1:7" x14ac:dyDescent="0.2">
      <c r="A400" t="s">
        <v>433</v>
      </c>
      <c r="B400" s="11" t="s">
        <v>384</v>
      </c>
      <c r="C400" s="7">
        <v>2348.44</v>
      </c>
      <c r="D400" s="7">
        <v>0</v>
      </c>
      <c r="E400" s="7">
        <v>0</v>
      </c>
      <c r="F400" s="7">
        <v>0</v>
      </c>
      <c r="G400" s="7">
        <f t="shared" si="6"/>
        <v>2348.44</v>
      </c>
    </row>
    <row r="401" spans="1:7" x14ac:dyDescent="0.2">
      <c r="A401" t="s">
        <v>433</v>
      </c>
      <c r="B401" s="11" t="s">
        <v>385</v>
      </c>
      <c r="C401" s="7">
        <v>106.31</v>
      </c>
      <c r="D401" s="7">
        <v>0</v>
      </c>
      <c r="E401" s="7">
        <v>0</v>
      </c>
      <c r="F401" s="7">
        <v>0</v>
      </c>
      <c r="G401" s="7">
        <f t="shared" si="6"/>
        <v>106.31</v>
      </c>
    </row>
    <row r="402" spans="1:7" x14ac:dyDescent="0.2">
      <c r="A402" t="s">
        <v>433</v>
      </c>
      <c r="B402" s="11" t="s">
        <v>386</v>
      </c>
      <c r="C402" s="7">
        <v>0</v>
      </c>
      <c r="D402" s="7">
        <v>0</v>
      </c>
      <c r="E402" s="7">
        <v>0</v>
      </c>
      <c r="F402" s="7">
        <v>0</v>
      </c>
      <c r="G402" s="7">
        <f t="shared" si="6"/>
        <v>0</v>
      </c>
    </row>
    <row r="403" spans="1:7" x14ac:dyDescent="0.2">
      <c r="A403" t="s">
        <v>433</v>
      </c>
      <c r="B403" s="11" t="s">
        <v>387</v>
      </c>
      <c r="C403" s="7">
        <v>6171.6600000000008</v>
      </c>
      <c r="D403" s="7">
        <v>0</v>
      </c>
      <c r="E403" s="7">
        <v>-4.8899999999999997</v>
      </c>
      <c r="F403" s="7">
        <v>0</v>
      </c>
      <c r="G403" s="7">
        <f t="shared" si="6"/>
        <v>6166.77</v>
      </c>
    </row>
    <row r="404" spans="1:7" x14ac:dyDescent="0.2">
      <c r="A404" t="s">
        <v>433</v>
      </c>
      <c r="B404" s="11" t="s">
        <v>388</v>
      </c>
      <c r="C404" s="7">
        <v>0</v>
      </c>
      <c r="D404" s="7">
        <v>0</v>
      </c>
      <c r="E404" s="7">
        <v>0</v>
      </c>
      <c r="F404" s="7">
        <v>0</v>
      </c>
      <c r="G404" s="7">
        <f t="shared" si="6"/>
        <v>0</v>
      </c>
    </row>
    <row r="405" spans="1:7" x14ac:dyDescent="0.2">
      <c r="A405" t="s">
        <v>433</v>
      </c>
      <c r="B405" s="11" t="s">
        <v>389</v>
      </c>
      <c r="C405" s="7">
        <v>0</v>
      </c>
      <c r="D405" s="7">
        <v>0</v>
      </c>
      <c r="E405" s="7">
        <v>0</v>
      </c>
      <c r="F405" s="7">
        <v>0</v>
      </c>
      <c r="G405" s="7">
        <f t="shared" si="6"/>
        <v>0</v>
      </c>
    </row>
    <row r="406" spans="1:7" x14ac:dyDescent="0.2">
      <c r="A406" t="s">
        <v>433</v>
      </c>
      <c r="B406" s="11" t="s">
        <v>390</v>
      </c>
      <c r="C406" s="7">
        <v>3798.38</v>
      </c>
      <c r="D406" s="7">
        <v>0</v>
      </c>
      <c r="E406" s="7">
        <v>0</v>
      </c>
      <c r="F406" s="7">
        <v>0</v>
      </c>
      <c r="G406" s="7">
        <f t="shared" si="6"/>
        <v>3798.38</v>
      </c>
    </row>
    <row r="407" spans="1:7" x14ac:dyDescent="0.2">
      <c r="A407" t="s">
        <v>433</v>
      </c>
      <c r="B407" s="11" t="s">
        <v>391</v>
      </c>
      <c r="C407" s="7">
        <v>0</v>
      </c>
      <c r="D407" s="7">
        <v>0</v>
      </c>
      <c r="E407" s="7">
        <v>0</v>
      </c>
      <c r="F407" s="7">
        <v>0</v>
      </c>
      <c r="G407" s="7">
        <f t="shared" si="6"/>
        <v>0</v>
      </c>
    </row>
    <row r="408" spans="1:7" x14ac:dyDescent="0.2">
      <c r="A408" t="s">
        <v>433</v>
      </c>
      <c r="B408" s="11" t="s">
        <v>392</v>
      </c>
      <c r="C408" s="7">
        <v>1445</v>
      </c>
      <c r="D408" s="7">
        <v>0</v>
      </c>
      <c r="E408" s="7">
        <v>0</v>
      </c>
      <c r="F408" s="7">
        <v>0</v>
      </c>
      <c r="G408" s="7">
        <f t="shared" si="6"/>
        <v>1445</v>
      </c>
    </row>
    <row r="409" spans="1:7" x14ac:dyDescent="0.2">
      <c r="A409" t="s">
        <v>433</v>
      </c>
      <c r="B409" s="11" t="s">
        <v>393</v>
      </c>
      <c r="C409" s="7">
        <v>5761.7</v>
      </c>
      <c r="D409" s="7">
        <v>573.66</v>
      </c>
      <c r="E409" s="7">
        <v>0</v>
      </c>
      <c r="F409" s="7">
        <v>0</v>
      </c>
      <c r="G409" s="7">
        <f t="shared" si="6"/>
        <v>6335.36</v>
      </c>
    </row>
    <row r="410" spans="1:7" x14ac:dyDescent="0.2">
      <c r="A410" t="s">
        <v>433</v>
      </c>
      <c r="B410" s="11" t="s">
        <v>394</v>
      </c>
      <c r="C410" s="7">
        <v>1167.51</v>
      </c>
      <c r="D410" s="7">
        <v>0</v>
      </c>
      <c r="E410" s="7">
        <v>0</v>
      </c>
      <c r="F410" s="7">
        <v>0</v>
      </c>
      <c r="G410" s="7">
        <f t="shared" si="6"/>
        <v>1167.51</v>
      </c>
    </row>
    <row r="411" spans="1:7" x14ac:dyDescent="0.2">
      <c r="A411" t="s">
        <v>433</v>
      </c>
      <c r="B411" s="11" t="s">
        <v>395</v>
      </c>
      <c r="C411" s="7">
        <v>617.11</v>
      </c>
      <c r="D411" s="7">
        <v>704.33</v>
      </c>
      <c r="E411" s="7">
        <v>0</v>
      </c>
      <c r="F411" s="7">
        <v>0</v>
      </c>
      <c r="G411" s="7">
        <f t="shared" si="6"/>
        <v>1321.44</v>
      </c>
    </row>
    <row r="412" spans="1:7" x14ac:dyDescent="0.2">
      <c r="A412" t="s">
        <v>433</v>
      </c>
      <c r="B412" s="11" t="s">
        <v>396</v>
      </c>
      <c r="C412" s="7">
        <v>268.58</v>
      </c>
      <c r="D412" s="7">
        <v>685.67</v>
      </c>
      <c r="E412" s="7">
        <v>0</v>
      </c>
      <c r="F412" s="7">
        <v>0</v>
      </c>
      <c r="G412" s="7">
        <f t="shared" si="6"/>
        <v>954.25</v>
      </c>
    </row>
    <row r="413" spans="1:7" x14ac:dyDescent="0.2">
      <c r="A413" t="s">
        <v>433</v>
      </c>
      <c r="B413" s="11" t="s">
        <v>397</v>
      </c>
      <c r="C413" s="7">
        <v>40886.53</v>
      </c>
      <c r="D413" s="7">
        <v>11932.42</v>
      </c>
      <c r="E413" s="7">
        <v>-5265.89</v>
      </c>
      <c r="F413" s="7">
        <v>0</v>
      </c>
      <c r="G413" s="7">
        <f t="shared" si="6"/>
        <v>47553.06</v>
      </c>
    </row>
    <row r="414" spans="1:7" x14ac:dyDescent="0.2">
      <c r="A414" t="s">
        <v>433</v>
      </c>
      <c r="B414" s="11" t="s">
        <v>398</v>
      </c>
      <c r="C414" s="7">
        <v>418.6</v>
      </c>
      <c r="D414" s="7">
        <v>-89.17</v>
      </c>
      <c r="E414" s="7">
        <v>0</v>
      </c>
      <c r="F414" s="7">
        <v>0</v>
      </c>
      <c r="G414" s="7">
        <f t="shared" si="6"/>
        <v>329.43</v>
      </c>
    </row>
    <row r="415" spans="1:7" x14ac:dyDescent="0.2">
      <c r="A415" t="s">
        <v>433</v>
      </c>
      <c r="B415" s="11" t="s">
        <v>399</v>
      </c>
      <c r="C415" s="7">
        <v>2256.73</v>
      </c>
      <c r="D415" s="7">
        <v>0</v>
      </c>
      <c r="E415" s="7">
        <v>0</v>
      </c>
      <c r="F415" s="7">
        <v>0</v>
      </c>
      <c r="G415" s="7">
        <f t="shared" si="6"/>
        <v>2256.73</v>
      </c>
    </row>
    <row r="416" spans="1:7" x14ac:dyDescent="0.2">
      <c r="A416" t="s">
        <v>429</v>
      </c>
      <c r="B416" s="11" t="s">
        <v>400</v>
      </c>
      <c r="C416" s="7">
        <v>0</v>
      </c>
      <c r="D416" s="7">
        <v>0</v>
      </c>
      <c r="E416" s="7">
        <v>0</v>
      </c>
      <c r="F416" s="7">
        <v>0</v>
      </c>
      <c r="G416" s="7">
        <f t="shared" si="6"/>
        <v>0</v>
      </c>
    </row>
    <row r="417" spans="1:7" x14ac:dyDescent="0.2">
      <c r="A417" t="s">
        <v>429</v>
      </c>
      <c r="B417" s="11" t="s">
        <v>401</v>
      </c>
      <c r="C417" s="7">
        <v>854.37</v>
      </c>
      <c r="D417" s="7">
        <v>0</v>
      </c>
      <c r="E417" s="7">
        <v>0</v>
      </c>
      <c r="F417" s="7">
        <v>0</v>
      </c>
      <c r="G417" s="7">
        <f t="shared" si="6"/>
        <v>854.37</v>
      </c>
    </row>
    <row r="418" spans="1:7" x14ac:dyDescent="0.2">
      <c r="A418" t="s">
        <v>429</v>
      </c>
      <c r="B418" s="11" t="s">
        <v>402</v>
      </c>
      <c r="C418" s="7">
        <v>30703.15</v>
      </c>
      <c r="D418" s="7">
        <v>0</v>
      </c>
      <c r="E418" s="7">
        <v>-1456.6</v>
      </c>
      <c r="F418" s="7">
        <v>0</v>
      </c>
      <c r="G418" s="7">
        <f t="shared" si="6"/>
        <v>29246.550000000003</v>
      </c>
    </row>
    <row r="419" spans="1:7" x14ac:dyDescent="0.2">
      <c r="A419" t="s">
        <v>429</v>
      </c>
      <c r="B419" s="11" t="s">
        <v>403</v>
      </c>
      <c r="C419" s="7">
        <v>0</v>
      </c>
      <c r="D419" s="7">
        <v>0</v>
      </c>
      <c r="E419" s="7">
        <v>0</v>
      </c>
      <c r="F419" s="7">
        <v>0</v>
      </c>
      <c r="G419" s="7">
        <f t="shared" si="6"/>
        <v>0</v>
      </c>
    </row>
    <row r="420" spans="1:7" x14ac:dyDescent="0.2">
      <c r="A420" t="s">
        <v>429</v>
      </c>
      <c r="B420" s="11" t="s">
        <v>404</v>
      </c>
      <c r="C420" s="7">
        <v>335.07</v>
      </c>
      <c r="D420" s="7">
        <v>0</v>
      </c>
      <c r="E420" s="7">
        <v>0</v>
      </c>
      <c r="F420" s="7">
        <v>0</v>
      </c>
      <c r="G420" s="7">
        <f t="shared" si="6"/>
        <v>335.07</v>
      </c>
    </row>
    <row r="421" spans="1:7" x14ac:dyDescent="0.2">
      <c r="A421" t="s">
        <v>433</v>
      </c>
      <c r="B421" s="11" t="s">
        <v>405</v>
      </c>
      <c r="C421" s="7">
        <v>91.38</v>
      </c>
      <c r="D421" s="7">
        <v>-15.25</v>
      </c>
      <c r="E421" s="7">
        <v>0</v>
      </c>
      <c r="F421" s="7">
        <v>0</v>
      </c>
      <c r="G421" s="7">
        <f t="shared" si="6"/>
        <v>76.13</v>
      </c>
    </row>
    <row r="422" spans="1:7" x14ac:dyDescent="0.2">
      <c r="A422" t="s">
        <v>433</v>
      </c>
      <c r="B422" s="11" t="s">
        <v>406</v>
      </c>
      <c r="C422" s="7">
        <v>4001.2200000000003</v>
      </c>
      <c r="D422" s="7">
        <v>963.5</v>
      </c>
      <c r="E422" s="7">
        <v>0</v>
      </c>
      <c r="F422" s="7">
        <v>0</v>
      </c>
      <c r="G422" s="7">
        <f t="shared" si="6"/>
        <v>4964.72</v>
      </c>
    </row>
    <row r="423" spans="1:7" x14ac:dyDescent="0.2">
      <c r="A423" t="s">
        <v>433</v>
      </c>
      <c r="B423" s="11" t="s">
        <v>407</v>
      </c>
      <c r="C423" s="7">
        <v>0</v>
      </c>
      <c r="D423" s="7">
        <v>0</v>
      </c>
      <c r="E423" s="7">
        <v>0</v>
      </c>
      <c r="F423" s="7">
        <v>0</v>
      </c>
      <c r="G423" s="7">
        <f t="shared" si="6"/>
        <v>0</v>
      </c>
    </row>
    <row r="424" spans="1:7" x14ac:dyDescent="0.2">
      <c r="A424" t="s">
        <v>433</v>
      </c>
      <c r="B424" s="11" t="s">
        <v>408</v>
      </c>
      <c r="C424" s="7">
        <v>4068.74</v>
      </c>
      <c r="D424" s="7">
        <v>0</v>
      </c>
      <c r="E424" s="7">
        <v>0</v>
      </c>
      <c r="F424" s="7">
        <v>0</v>
      </c>
      <c r="G424" s="7">
        <f t="shared" si="6"/>
        <v>4068.74</v>
      </c>
    </row>
    <row r="425" spans="1:7" x14ac:dyDescent="0.2">
      <c r="A425" t="s">
        <v>433</v>
      </c>
      <c r="B425" s="11" t="s">
        <v>409</v>
      </c>
      <c r="C425" s="7">
        <v>7051.04</v>
      </c>
      <c r="D425" s="7">
        <v>3093.99</v>
      </c>
      <c r="E425" s="7">
        <v>-589.91</v>
      </c>
      <c r="F425" s="7">
        <v>0</v>
      </c>
      <c r="G425" s="7">
        <f t="shared" si="6"/>
        <v>9555.119999999999</v>
      </c>
    </row>
    <row r="426" spans="1:7" x14ac:dyDescent="0.2">
      <c r="A426" t="s">
        <v>433</v>
      </c>
      <c r="B426" s="11" t="s">
        <v>410</v>
      </c>
      <c r="C426" s="7">
        <v>0</v>
      </c>
      <c r="D426" s="7">
        <v>0</v>
      </c>
      <c r="E426" s="7">
        <v>0</v>
      </c>
      <c r="F426" s="7">
        <v>0</v>
      </c>
      <c r="G426" s="7">
        <f t="shared" si="6"/>
        <v>0</v>
      </c>
    </row>
    <row r="427" spans="1:7" x14ac:dyDescent="0.2">
      <c r="A427" t="s">
        <v>433</v>
      </c>
      <c r="B427" s="11" t="s">
        <v>411</v>
      </c>
      <c r="C427" s="7">
        <v>955.7</v>
      </c>
      <c r="D427" s="7">
        <v>63.5</v>
      </c>
      <c r="E427" s="7">
        <v>0</v>
      </c>
      <c r="F427" s="7">
        <v>0</v>
      </c>
      <c r="G427" s="7">
        <f t="shared" si="6"/>
        <v>1019.2</v>
      </c>
    </row>
    <row r="428" spans="1:7" x14ac:dyDescent="0.2">
      <c r="A428" t="s">
        <v>433</v>
      </c>
      <c r="B428" s="11" t="s">
        <v>412</v>
      </c>
      <c r="C428" s="7">
        <v>338.36</v>
      </c>
      <c r="D428" s="7">
        <v>470.58</v>
      </c>
      <c r="E428" s="7">
        <v>0</v>
      </c>
      <c r="F428" s="7">
        <v>0</v>
      </c>
      <c r="G428" s="7">
        <f t="shared" si="6"/>
        <v>808.94</v>
      </c>
    </row>
    <row r="429" spans="1:7" x14ac:dyDescent="0.2">
      <c r="B429" s="10" t="s">
        <v>425</v>
      </c>
      <c r="C429" s="7">
        <v>639836.52999999968</v>
      </c>
      <c r="D429" s="7">
        <v>18383.230000000003</v>
      </c>
      <c r="E429" s="7">
        <v>-21453.449999999997</v>
      </c>
      <c r="F429" s="7">
        <v>0</v>
      </c>
      <c r="G429" s="14">
        <f t="shared" si="6"/>
        <v>636766.30999999971</v>
      </c>
    </row>
    <row r="430" spans="1:7" x14ac:dyDescent="0.2">
      <c r="A430" t="s">
        <v>433</v>
      </c>
      <c r="B430" s="11" t="s">
        <v>364</v>
      </c>
      <c r="C430" s="7">
        <v>0</v>
      </c>
      <c r="D430" s="7">
        <v>0</v>
      </c>
      <c r="E430" s="7">
        <v>0</v>
      </c>
      <c r="F430" s="7">
        <v>0</v>
      </c>
      <c r="G430" s="7">
        <f t="shared" si="6"/>
        <v>0</v>
      </c>
    </row>
    <row r="431" spans="1:7" x14ac:dyDescent="0.2">
      <c r="A431" t="s">
        <v>433</v>
      </c>
      <c r="B431" s="11" t="s">
        <v>365</v>
      </c>
      <c r="C431" s="7">
        <v>0</v>
      </c>
      <c r="D431" s="7">
        <v>0</v>
      </c>
      <c r="E431" s="7">
        <v>0</v>
      </c>
      <c r="F431" s="7">
        <v>0</v>
      </c>
      <c r="G431" s="7">
        <f t="shared" si="6"/>
        <v>0</v>
      </c>
    </row>
    <row r="432" spans="1:7" x14ac:dyDescent="0.2">
      <c r="A432" t="s">
        <v>433</v>
      </c>
      <c r="B432" s="11" t="s">
        <v>366</v>
      </c>
      <c r="C432" s="7">
        <v>0</v>
      </c>
      <c r="D432" s="7">
        <v>0</v>
      </c>
      <c r="E432" s="7">
        <v>0</v>
      </c>
      <c r="F432" s="7">
        <v>0</v>
      </c>
      <c r="G432" s="7">
        <f t="shared" si="6"/>
        <v>0</v>
      </c>
    </row>
    <row r="433" spans="1:7" x14ac:dyDescent="0.2">
      <c r="A433" t="s">
        <v>433</v>
      </c>
      <c r="B433" s="11" t="s">
        <v>367</v>
      </c>
      <c r="C433" s="7">
        <v>0</v>
      </c>
      <c r="D433" s="7">
        <v>0</v>
      </c>
      <c r="E433" s="7">
        <v>0</v>
      </c>
      <c r="F433" s="7">
        <v>0</v>
      </c>
      <c r="G433" s="7">
        <f t="shared" si="6"/>
        <v>0</v>
      </c>
    </row>
    <row r="434" spans="1:7" x14ac:dyDescent="0.2">
      <c r="A434" t="s">
        <v>433</v>
      </c>
      <c r="B434" s="11" t="s">
        <v>368</v>
      </c>
      <c r="C434" s="7">
        <v>59.17</v>
      </c>
      <c r="D434" s="7">
        <v>0</v>
      </c>
      <c r="E434" s="7">
        <v>0</v>
      </c>
      <c r="F434" s="7">
        <v>0</v>
      </c>
      <c r="G434" s="7">
        <f t="shared" si="6"/>
        <v>59.17</v>
      </c>
    </row>
    <row r="435" spans="1:7" x14ac:dyDescent="0.2">
      <c r="A435" t="s">
        <v>433</v>
      </c>
      <c r="B435" s="11" t="s">
        <v>369</v>
      </c>
      <c r="C435" s="7">
        <v>1465.3400000000001</v>
      </c>
      <c r="D435" s="7">
        <v>0</v>
      </c>
      <c r="E435" s="7">
        <v>0</v>
      </c>
      <c r="F435" s="7">
        <v>0</v>
      </c>
      <c r="G435" s="7">
        <f t="shared" si="6"/>
        <v>1465.3400000000001</v>
      </c>
    </row>
    <row r="436" spans="1:7" x14ac:dyDescent="0.2">
      <c r="A436" t="s">
        <v>433</v>
      </c>
      <c r="B436" s="11" t="s">
        <v>371</v>
      </c>
      <c r="C436" s="7">
        <v>113928.11</v>
      </c>
      <c r="D436" s="7">
        <v>0</v>
      </c>
      <c r="E436" s="7">
        <v>-4696.08</v>
      </c>
      <c r="F436" s="7">
        <v>0</v>
      </c>
      <c r="G436" s="7">
        <f t="shared" si="6"/>
        <v>109232.03</v>
      </c>
    </row>
    <row r="437" spans="1:7" x14ac:dyDescent="0.2">
      <c r="A437" t="s">
        <v>433</v>
      </c>
      <c r="B437" s="11" t="s">
        <v>372</v>
      </c>
      <c r="C437" s="7">
        <v>54873.52</v>
      </c>
      <c r="D437" s="7">
        <v>0</v>
      </c>
      <c r="E437" s="7">
        <v>-379.13</v>
      </c>
      <c r="F437" s="7">
        <v>0</v>
      </c>
      <c r="G437" s="7">
        <f t="shared" si="6"/>
        <v>54494.39</v>
      </c>
    </row>
    <row r="438" spans="1:7" x14ac:dyDescent="0.2">
      <c r="A438" t="s">
        <v>433</v>
      </c>
      <c r="B438" s="11" t="s">
        <v>373</v>
      </c>
      <c r="C438" s="7">
        <v>135550.92000000001</v>
      </c>
      <c r="D438" s="7">
        <v>0</v>
      </c>
      <c r="E438" s="7">
        <v>0</v>
      </c>
      <c r="F438" s="7">
        <v>0</v>
      </c>
      <c r="G438" s="7">
        <f t="shared" si="6"/>
        <v>135550.92000000001</v>
      </c>
    </row>
    <row r="439" spans="1:7" x14ac:dyDescent="0.2">
      <c r="A439" t="s">
        <v>433</v>
      </c>
      <c r="B439" s="11" t="s">
        <v>374</v>
      </c>
      <c r="C439" s="7">
        <v>3870.2</v>
      </c>
      <c r="D439" s="7">
        <v>0</v>
      </c>
      <c r="E439" s="7">
        <v>0</v>
      </c>
      <c r="F439" s="7">
        <v>0</v>
      </c>
      <c r="G439" s="7">
        <f t="shared" si="6"/>
        <v>3870.2</v>
      </c>
    </row>
    <row r="440" spans="1:7" x14ac:dyDescent="0.2">
      <c r="A440" t="s">
        <v>433</v>
      </c>
      <c r="B440" s="11" t="s">
        <v>375</v>
      </c>
      <c r="C440" s="7">
        <v>15063.04</v>
      </c>
      <c r="D440" s="7">
        <v>0</v>
      </c>
      <c r="E440" s="7">
        <v>0</v>
      </c>
      <c r="F440" s="7">
        <v>0</v>
      </c>
      <c r="G440" s="7">
        <f t="shared" si="6"/>
        <v>15063.04</v>
      </c>
    </row>
    <row r="441" spans="1:7" x14ac:dyDescent="0.2">
      <c r="A441" t="s">
        <v>433</v>
      </c>
      <c r="B441" s="11" t="s">
        <v>376</v>
      </c>
      <c r="C441" s="7">
        <v>66484.639999999999</v>
      </c>
      <c r="D441" s="7">
        <v>0</v>
      </c>
      <c r="E441" s="7">
        <v>-3577.75</v>
      </c>
      <c r="F441" s="7">
        <v>0</v>
      </c>
      <c r="G441" s="7">
        <f t="shared" si="6"/>
        <v>62906.89</v>
      </c>
    </row>
    <row r="442" spans="1:7" x14ac:dyDescent="0.2">
      <c r="A442" t="s">
        <v>433</v>
      </c>
      <c r="B442" s="11" t="s">
        <v>377</v>
      </c>
      <c r="C442" s="7">
        <v>5476.66</v>
      </c>
      <c r="D442" s="7">
        <v>0</v>
      </c>
      <c r="E442" s="7">
        <v>-6.95</v>
      </c>
      <c r="F442" s="7">
        <v>0</v>
      </c>
      <c r="G442" s="7">
        <f t="shared" si="6"/>
        <v>5469.71</v>
      </c>
    </row>
    <row r="443" spans="1:7" x14ac:dyDescent="0.2">
      <c r="A443" t="s">
        <v>433</v>
      </c>
      <c r="B443" s="11" t="s">
        <v>378</v>
      </c>
      <c r="C443" s="7">
        <v>50552.09</v>
      </c>
      <c r="D443" s="7">
        <v>0</v>
      </c>
      <c r="E443" s="7">
        <v>0</v>
      </c>
      <c r="F443" s="7">
        <v>0</v>
      </c>
      <c r="G443" s="7">
        <f t="shared" si="6"/>
        <v>50552.09</v>
      </c>
    </row>
    <row r="444" spans="1:7" x14ac:dyDescent="0.2">
      <c r="A444" t="s">
        <v>433</v>
      </c>
      <c r="B444" s="11" t="s">
        <v>379</v>
      </c>
      <c r="C444" s="7">
        <v>41556.140000000007</v>
      </c>
      <c r="D444" s="7">
        <v>0</v>
      </c>
      <c r="E444" s="7">
        <v>-3435.98</v>
      </c>
      <c r="F444" s="7">
        <v>0</v>
      </c>
      <c r="G444" s="7">
        <f t="shared" si="6"/>
        <v>38120.160000000003</v>
      </c>
    </row>
    <row r="445" spans="1:7" x14ac:dyDescent="0.2">
      <c r="A445" t="s">
        <v>433</v>
      </c>
      <c r="B445" s="11" t="s">
        <v>381</v>
      </c>
      <c r="C445" s="7">
        <v>26460.829999999998</v>
      </c>
      <c r="D445" s="7">
        <v>0</v>
      </c>
      <c r="E445" s="7">
        <v>-1358.64</v>
      </c>
      <c r="F445" s="7">
        <v>0</v>
      </c>
      <c r="G445" s="7">
        <f t="shared" si="6"/>
        <v>25102.19</v>
      </c>
    </row>
    <row r="446" spans="1:7" x14ac:dyDescent="0.2">
      <c r="A446" t="s">
        <v>433</v>
      </c>
      <c r="B446" s="11" t="s">
        <v>383</v>
      </c>
      <c r="C446" s="7">
        <v>12020.42</v>
      </c>
      <c r="D446" s="7">
        <v>0</v>
      </c>
      <c r="E446" s="7">
        <v>-643.82000000000005</v>
      </c>
      <c r="F446" s="7">
        <v>0</v>
      </c>
      <c r="G446" s="7">
        <f t="shared" si="6"/>
        <v>11376.6</v>
      </c>
    </row>
    <row r="447" spans="1:7" x14ac:dyDescent="0.2">
      <c r="A447" t="s">
        <v>433</v>
      </c>
      <c r="B447" s="11" t="s">
        <v>384</v>
      </c>
      <c r="C447" s="7">
        <v>2348.44</v>
      </c>
      <c r="D447" s="7">
        <v>0</v>
      </c>
      <c r="E447" s="7">
        <v>0</v>
      </c>
      <c r="F447" s="7">
        <v>0</v>
      </c>
      <c r="G447" s="7">
        <f t="shared" si="6"/>
        <v>2348.44</v>
      </c>
    </row>
    <row r="448" spans="1:7" x14ac:dyDescent="0.2">
      <c r="A448" t="s">
        <v>433</v>
      </c>
      <c r="B448" s="11" t="s">
        <v>385</v>
      </c>
      <c r="C448" s="7">
        <v>106.31</v>
      </c>
      <c r="D448" s="7">
        <v>0</v>
      </c>
      <c r="E448" s="7">
        <v>0</v>
      </c>
      <c r="F448" s="7">
        <v>0</v>
      </c>
      <c r="G448" s="7">
        <f t="shared" si="6"/>
        <v>106.31</v>
      </c>
    </row>
    <row r="449" spans="1:7" x14ac:dyDescent="0.2">
      <c r="A449" t="s">
        <v>433</v>
      </c>
      <c r="B449" s="11" t="s">
        <v>386</v>
      </c>
      <c r="C449" s="7">
        <v>0</v>
      </c>
      <c r="D449" s="7">
        <v>0</v>
      </c>
      <c r="E449" s="7">
        <v>0</v>
      </c>
      <c r="F449" s="7">
        <v>0</v>
      </c>
      <c r="G449" s="7">
        <f t="shared" si="6"/>
        <v>0</v>
      </c>
    </row>
    <row r="450" spans="1:7" x14ac:dyDescent="0.2">
      <c r="A450" t="s">
        <v>433</v>
      </c>
      <c r="B450" s="11" t="s">
        <v>387</v>
      </c>
      <c r="C450" s="7">
        <v>6171.6600000000008</v>
      </c>
      <c r="D450" s="7">
        <v>0</v>
      </c>
      <c r="E450" s="7">
        <v>-4.8899999999999997</v>
      </c>
      <c r="F450" s="7">
        <v>0</v>
      </c>
      <c r="G450" s="7">
        <f t="shared" si="6"/>
        <v>6166.77</v>
      </c>
    </row>
    <row r="451" spans="1:7" x14ac:dyDescent="0.2">
      <c r="A451" t="s">
        <v>433</v>
      </c>
      <c r="B451" s="11" t="s">
        <v>388</v>
      </c>
      <c r="C451" s="7">
        <v>0</v>
      </c>
      <c r="D451" s="7">
        <v>0</v>
      </c>
      <c r="E451" s="7">
        <v>0</v>
      </c>
      <c r="F451" s="7">
        <v>0</v>
      </c>
      <c r="G451" s="7">
        <f t="shared" si="6"/>
        <v>0</v>
      </c>
    </row>
    <row r="452" spans="1:7" x14ac:dyDescent="0.2">
      <c r="A452" t="s">
        <v>433</v>
      </c>
      <c r="B452" s="11" t="s">
        <v>389</v>
      </c>
      <c r="C452" s="7">
        <v>0</v>
      </c>
      <c r="D452" s="7">
        <v>0</v>
      </c>
      <c r="E452" s="7">
        <v>0</v>
      </c>
      <c r="F452" s="7">
        <v>0</v>
      </c>
      <c r="G452" s="7">
        <f t="shared" si="6"/>
        <v>0</v>
      </c>
    </row>
    <row r="453" spans="1:7" x14ac:dyDescent="0.2">
      <c r="A453" t="s">
        <v>433</v>
      </c>
      <c r="B453" s="11" t="s">
        <v>390</v>
      </c>
      <c r="C453" s="7">
        <v>3798.38</v>
      </c>
      <c r="D453" s="7">
        <v>0</v>
      </c>
      <c r="E453" s="7">
        <v>0</v>
      </c>
      <c r="F453" s="7">
        <v>0</v>
      </c>
      <c r="G453" s="7">
        <f t="shared" si="6"/>
        <v>3798.38</v>
      </c>
    </row>
    <row r="454" spans="1:7" x14ac:dyDescent="0.2">
      <c r="A454" t="s">
        <v>433</v>
      </c>
      <c r="B454" s="11" t="s">
        <v>391</v>
      </c>
      <c r="C454" s="7">
        <v>0</v>
      </c>
      <c r="D454" s="7">
        <v>0</v>
      </c>
      <c r="E454" s="7">
        <v>0</v>
      </c>
      <c r="F454" s="7">
        <v>0</v>
      </c>
      <c r="G454" s="7">
        <f t="shared" ref="G454:G517" si="7">SUM(C454:F454)</f>
        <v>0</v>
      </c>
    </row>
    <row r="455" spans="1:7" x14ac:dyDescent="0.2">
      <c r="A455" t="s">
        <v>433</v>
      </c>
      <c r="B455" s="11" t="s">
        <v>392</v>
      </c>
      <c r="C455" s="7">
        <v>1445</v>
      </c>
      <c r="D455" s="7">
        <v>0</v>
      </c>
      <c r="E455" s="7">
        <v>0</v>
      </c>
      <c r="F455" s="7">
        <v>0</v>
      </c>
      <c r="G455" s="7">
        <f t="shared" si="7"/>
        <v>1445</v>
      </c>
    </row>
    <row r="456" spans="1:7" x14ac:dyDescent="0.2">
      <c r="A456" t="s">
        <v>433</v>
      </c>
      <c r="B456" s="11" t="s">
        <v>393</v>
      </c>
      <c r="C456" s="7">
        <v>5761.7</v>
      </c>
      <c r="D456" s="7">
        <v>573.66</v>
      </c>
      <c r="E456" s="7">
        <v>0</v>
      </c>
      <c r="F456" s="7">
        <v>0</v>
      </c>
      <c r="G456" s="7">
        <f t="shared" si="7"/>
        <v>6335.36</v>
      </c>
    </row>
    <row r="457" spans="1:7" x14ac:dyDescent="0.2">
      <c r="A457" t="s">
        <v>433</v>
      </c>
      <c r="B457" s="11" t="s">
        <v>394</v>
      </c>
      <c r="C457" s="7">
        <v>1167.51</v>
      </c>
      <c r="D457" s="7">
        <v>0</v>
      </c>
      <c r="E457" s="7">
        <v>0</v>
      </c>
      <c r="F457" s="7">
        <v>0</v>
      </c>
      <c r="G457" s="7">
        <f t="shared" si="7"/>
        <v>1167.51</v>
      </c>
    </row>
    <row r="458" spans="1:7" x14ac:dyDescent="0.2">
      <c r="A458" t="s">
        <v>433</v>
      </c>
      <c r="B458" s="11" t="s">
        <v>395</v>
      </c>
      <c r="C458" s="7">
        <v>471.23</v>
      </c>
      <c r="D458" s="7">
        <v>704.33</v>
      </c>
      <c r="E458" s="7">
        <v>0</v>
      </c>
      <c r="F458" s="7">
        <v>0</v>
      </c>
      <c r="G458" s="7">
        <f t="shared" si="7"/>
        <v>1175.56</v>
      </c>
    </row>
    <row r="459" spans="1:7" x14ac:dyDescent="0.2">
      <c r="A459" t="s">
        <v>433</v>
      </c>
      <c r="B459" s="11" t="s">
        <v>396</v>
      </c>
      <c r="C459" s="7">
        <v>268.58</v>
      </c>
      <c r="D459" s="7">
        <v>685.67</v>
      </c>
      <c r="E459" s="7">
        <v>0</v>
      </c>
      <c r="F459" s="7">
        <v>0</v>
      </c>
      <c r="G459" s="7">
        <f t="shared" si="7"/>
        <v>954.25</v>
      </c>
    </row>
    <row r="460" spans="1:7" x14ac:dyDescent="0.2">
      <c r="A460" t="s">
        <v>433</v>
      </c>
      <c r="B460" s="11" t="s">
        <v>397</v>
      </c>
      <c r="C460" s="7">
        <v>40922.979999999996</v>
      </c>
      <c r="D460" s="7">
        <v>11932.42</v>
      </c>
      <c r="E460" s="7">
        <v>-5302.34</v>
      </c>
      <c r="F460" s="7">
        <v>0</v>
      </c>
      <c r="G460" s="7">
        <f t="shared" si="7"/>
        <v>47553.06</v>
      </c>
    </row>
    <row r="461" spans="1:7" x14ac:dyDescent="0.2">
      <c r="A461" t="s">
        <v>433</v>
      </c>
      <c r="B461" s="11" t="s">
        <v>398</v>
      </c>
      <c r="C461" s="7">
        <v>418.6</v>
      </c>
      <c r="D461" s="7">
        <v>-89.17</v>
      </c>
      <c r="E461" s="7">
        <v>0</v>
      </c>
      <c r="F461" s="7">
        <v>0</v>
      </c>
      <c r="G461" s="7">
        <f t="shared" si="7"/>
        <v>329.43</v>
      </c>
    </row>
    <row r="462" spans="1:7" x14ac:dyDescent="0.2">
      <c r="A462" t="s">
        <v>433</v>
      </c>
      <c r="B462" s="11" t="s">
        <v>399</v>
      </c>
      <c r="C462" s="7">
        <v>2256.73</v>
      </c>
      <c r="D462" s="7">
        <v>0</v>
      </c>
      <c r="E462" s="7">
        <v>0</v>
      </c>
      <c r="F462" s="7">
        <v>0</v>
      </c>
      <c r="G462" s="7">
        <f t="shared" si="7"/>
        <v>2256.73</v>
      </c>
    </row>
    <row r="463" spans="1:7" x14ac:dyDescent="0.2">
      <c r="A463" t="s">
        <v>429</v>
      </c>
      <c r="B463" s="11" t="s">
        <v>400</v>
      </c>
      <c r="C463" s="7">
        <v>0</v>
      </c>
      <c r="D463" s="7">
        <v>0</v>
      </c>
      <c r="E463" s="7">
        <v>0</v>
      </c>
      <c r="F463" s="7">
        <v>0</v>
      </c>
      <c r="G463" s="7">
        <f t="shared" si="7"/>
        <v>0</v>
      </c>
    </row>
    <row r="464" spans="1:7" x14ac:dyDescent="0.2">
      <c r="A464" t="s">
        <v>429</v>
      </c>
      <c r="B464" s="11" t="s">
        <v>401</v>
      </c>
      <c r="C464" s="7">
        <v>854.37</v>
      </c>
      <c r="D464" s="7">
        <v>0</v>
      </c>
      <c r="E464" s="7">
        <v>0</v>
      </c>
      <c r="F464" s="7">
        <v>0</v>
      </c>
      <c r="G464" s="7">
        <f t="shared" si="7"/>
        <v>854.37</v>
      </c>
    </row>
    <row r="465" spans="1:7" x14ac:dyDescent="0.2">
      <c r="A465" t="s">
        <v>429</v>
      </c>
      <c r="B465" s="11" t="s">
        <v>402</v>
      </c>
      <c r="C465" s="7">
        <v>29642.45</v>
      </c>
      <c r="D465" s="7">
        <v>0</v>
      </c>
      <c r="E465" s="7">
        <v>-1457.96</v>
      </c>
      <c r="F465" s="7">
        <v>0</v>
      </c>
      <c r="G465" s="7">
        <f t="shared" si="7"/>
        <v>28184.49</v>
      </c>
    </row>
    <row r="466" spans="1:7" x14ac:dyDescent="0.2">
      <c r="A466" t="s">
        <v>429</v>
      </c>
      <c r="B466" s="11" t="s">
        <v>403</v>
      </c>
      <c r="C466" s="7">
        <v>0</v>
      </c>
      <c r="D466" s="7">
        <v>0</v>
      </c>
      <c r="E466" s="7">
        <v>0</v>
      </c>
      <c r="F466" s="7">
        <v>0</v>
      </c>
      <c r="G466" s="7">
        <f t="shared" si="7"/>
        <v>0</v>
      </c>
    </row>
    <row r="467" spans="1:7" x14ac:dyDescent="0.2">
      <c r="A467" t="s">
        <v>429</v>
      </c>
      <c r="B467" s="11" t="s">
        <v>404</v>
      </c>
      <c r="C467" s="7">
        <v>335.07</v>
      </c>
      <c r="D467" s="7">
        <v>0</v>
      </c>
      <c r="E467" s="7">
        <v>0</v>
      </c>
      <c r="F467" s="7">
        <v>0</v>
      </c>
      <c r="G467" s="7">
        <f t="shared" si="7"/>
        <v>335.07</v>
      </c>
    </row>
    <row r="468" spans="1:7" x14ac:dyDescent="0.2">
      <c r="A468" t="s">
        <v>433</v>
      </c>
      <c r="B468" s="11" t="s">
        <v>405</v>
      </c>
      <c r="C468" s="7">
        <v>91.38</v>
      </c>
      <c r="D468" s="7">
        <v>-15.25</v>
      </c>
      <c r="E468" s="7">
        <v>0</v>
      </c>
      <c r="F468" s="7">
        <v>0</v>
      </c>
      <c r="G468" s="7">
        <f t="shared" si="7"/>
        <v>76.13</v>
      </c>
    </row>
    <row r="469" spans="1:7" x14ac:dyDescent="0.2">
      <c r="A469" t="s">
        <v>433</v>
      </c>
      <c r="B469" s="11" t="s">
        <v>406</v>
      </c>
      <c r="C469" s="7">
        <v>4001.2200000000003</v>
      </c>
      <c r="D469" s="7">
        <v>963.5</v>
      </c>
      <c r="E469" s="7">
        <v>0</v>
      </c>
      <c r="F469" s="7">
        <v>0</v>
      </c>
      <c r="G469" s="7">
        <f t="shared" si="7"/>
        <v>4964.72</v>
      </c>
    </row>
    <row r="470" spans="1:7" x14ac:dyDescent="0.2">
      <c r="A470" t="s">
        <v>433</v>
      </c>
      <c r="B470" s="11" t="s">
        <v>407</v>
      </c>
      <c r="C470" s="7">
        <v>0</v>
      </c>
      <c r="D470" s="7">
        <v>0</v>
      </c>
      <c r="E470" s="7">
        <v>0</v>
      </c>
      <c r="F470" s="7">
        <v>0</v>
      </c>
      <c r="G470" s="7">
        <f t="shared" si="7"/>
        <v>0</v>
      </c>
    </row>
    <row r="471" spans="1:7" x14ac:dyDescent="0.2">
      <c r="A471" t="s">
        <v>433</v>
      </c>
      <c r="B471" s="11" t="s">
        <v>408</v>
      </c>
      <c r="C471" s="7">
        <v>4068.74</v>
      </c>
      <c r="D471" s="7">
        <v>0</v>
      </c>
      <c r="E471" s="7">
        <v>0</v>
      </c>
      <c r="F471" s="7">
        <v>0</v>
      </c>
      <c r="G471" s="7">
        <f t="shared" si="7"/>
        <v>4068.74</v>
      </c>
    </row>
    <row r="472" spans="1:7" x14ac:dyDescent="0.2">
      <c r="A472" t="s">
        <v>433</v>
      </c>
      <c r="B472" s="11" t="s">
        <v>409</v>
      </c>
      <c r="C472" s="7">
        <v>7051.04</v>
      </c>
      <c r="D472" s="7">
        <v>3093.99</v>
      </c>
      <c r="E472" s="7">
        <v>-589.91</v>
      </c>
      <c r="F472" s="7">
        <v>0</v>
      </c>
      <c r="G472" s="7">
        <f t="shared" si="7"/>
        <v>9555.119999999999</v>
      </c>
    </row>
    <row r="473" spans="1:7" x14ac:dyDescent="0.2">
      <c r="A473" t="s">
        <v>433</v>
      </c>
      <c r="B473" s="11" t="s">
        <v>410</v>
      </c>
      <c r="C473" s="7">
        <v>0</v>
      </c>
      <c r="D473" s="7">
        <v>0</v>
      </c>
      <c r="E473" s="7">
        <v>0</v>
      </c>
      <c r="F473" s="7">
        <v>0</v>
      </c>
      <c r="G473" s="7">
        <f t="shared" si="7"/>
        <v>0</v>
      </c>
    </row>
    <row r="474" spans="1:7" x14ac:dyDescent="0.2">
      <c r="A474" t="s">
        <v>433</v>
      </c>
      <c r="B474" s="11" t="s">
        <v>411</v>
      </c>
      <c r="C474" s="7">
        <v>955.7</v>
      </c>
      <c r="D474" s="7">
        <v>63.5</v>
      </c>
      <c r="E474" s="7">
        <v>0</v>
      </c>
      <c r="F474" s="7">
        <v>0</v>
      </c>
      <c r="G474" s="7">
        <f t="shared" si="7"/>
        <v>1019.2</v>
      </c>
    </row>
    <row r="475" spans="1:7" x14ac:dyDescent="0.2">
      <c r="A475" t="s">
        <v>433</v>
      </c>
      <c r="B475" s="11" t="s">
        <v>412</v>
      </c>
      <c r="C475" s="7">
        <v>338.36</v>
      </c>
      <c r="D475" s="7">
        <v>470.58</v>
      </c>
      <c r="E475" s="7">
        <v>0</v>
      </c>
      <c r="F475" s="7">
        <v>0</v>
      </c>
      <c r="G475" s="7">
        <f t="shared" si="7"/>
        <v>808.94</v>
      </c>
    </row>
    <row r="476" spans="1:7" x14ac:dyDescent="0.2">
      <c r="B476" s="10" t="s">
        <v>426</v>
      </c>
      <c r="C476" s="7">
        <v>644076.9099999998</v>
      </c>
      <c r="D476" s="7">
        <v>18383.230000000003</v>
      </c>
      <c r="E476" s="7">
        <v>-22703.52</v>
      </c>
      <c r="F476" s="7">
        <v>62567.62</v>
      </c>
      <c r="G476" s="14">
        <f t="shared" si="7"/>
        <v>702324.23999999976</v>
      </c>
    </row>
    <row r="477" spans="1:7" x14ac:dyDescent="0.2">
      <c r="A477" t="s">
        <v>433</v>
      </c>
      <c r="B477" s="11" t="s">
        <v>364</v>
      </c>
      <c r="C477" s="7">
        <v>0</v>
      </c>
      <c r="D477" s="7">
        <v>0</v>
      </c>
      <c r="E477" s="7">
        <v>0</v>
      </c>
      <c r="F477" s="7">
        <v>0</v>
      </c>
      <c r="G477" s="7">
        <f t="shared" si="7"/>
        <v>0</v>
      </c>
    </row>
    <row r="478" spans="1:7" x14ac:dyDescent="0.2">
      <c r="A478" t="s">
        <v>433</v>
      </c>
      <c r="B478" s="11" t="s">
        <v>365</v>
      </c>
      <c r="C478" s="7">
        <v>0</v>
      </c>
      <c r="D478" s="7">
        <v>0</v>
      </c>
      <c r="E478" s="7">
        <v>0</v>
      </c>
      <c r="F478" s="7">
        <v>0</v>
      </c>
      <c r="G478" s="7">
        <f t="shared" si="7"/>
        <v>0</v>
      </c>
    </row>
    <row r="479" spans="1:7" x14ac:dyDescent="0.2">
      <c r="A479" t="s">
        <v>433</v>
      </c>
      <c r="B479" s="11" t="s">
        <v>366</v>
      </c>
      <c r="C479" s="7">
        <v>0</v>
      </c>
      <c r="D479" s="7">
        <v>0</v>
      </c>
      <c r="E479" s="7">
        <v>0</v>
      </c>
      <c r="F479" s="7">
        <v>0</v>
      </c>
      <c r="G479" s="7">
        <f t="shared" si="7"/>
        <v>0</v>
      </c>
    </row>
    <row r="480" spans="1:7" x14ac:dyDescent="0.2">
      <c r="A480" t="s">
        <v>433</v>
      </c>
      <c r="B480" s="11" t="s">
        <v>367</v>
      </c>
      <c r="C480" s="7">
        <v>0</v>
      </c>
      <c r="D480" s="7">
        <v>0</v>
      </c>
      <c r="E480" s="7">
        <v>0</v>
      </c>
      <c r="F480" s="7">
        <v>0</v>
      </c>
      <c r="G480" s="7">
        <f t="shared" si="7"/>
        <v>0</v>
      </c>
    </row>
    <row r="481" spans="1:7" x14ac:dyDescent="0.2">
      <c r="A481" t="s">
        <v>433</v>
      </c>
      <c r="B481" s="11" t="s">
        <v>368</v>
      </c>
      <c r="C481" s="7">
        <v>59.17</v>
      </c>
      <c r="D481" s="7">
        <v>0</v>
      </c>
      <c r="E481" s="7">
        <v>0</v>
      </c>
      <c r="F481" s="7">
        <v>0</v>
      </c>
      <c r="G481" s="7">
        <f t="shared" si="7"/>
        <v>59.17</v>
      </c>
    </row>
    <row r="482" spans="1:7" x14ac:dyDescent="0.2">
      <c r="A482" t="s">
        <v>433</v>
      </c>
      <c r="B482" s="11" t="s">
        <v>369</v>
      </c>
      <c r="C482" s="7">
        <v>1465.3400000000001</v>
      </c>
      <c r="D482" s="7">
        <v>0</v>
      </c>
      <c r="E482" s="7">
        <v>0</v>
      </c>
      <c r="F482" s="7">
        <v>0</v>
      </c>
      <c r="G482" s="7">
        <f t="shared" si="7"/>
        <v>1465.3400000000001</v>
      </c>
    </row>
    <row r="483" spans="1:7" x14ac:dyDescent="0.2">
      <c r="A483" t="s">
        <v>433</v>
      </c>
      <c r="B483" s="11" t="s">
        <v>371</v>
      </c>
      <c r="C483" s="7">
        <v>114375.47</v>
      </c>
      <c r="D483" s="7">
        <v>0</v>
      </c>
      <c r="E483" s="7">
        <v>-4838.6899999999996</v>
      </c>
      <c r="F483" s="7">
        <v>13376.07</v>
      </c>
      <c r="G483" s="7">
        <f t="shared" si="7"/>
        <v>122912.85</v>
      </c>
    </row>
    <row r="484" spans="1:7" x14ac:dyDescent="0.2">
      <c r="A484" t="s">
        <v>433</v>
      </c>
      <c r="B484" s="11" t="s">
        <v>372</v>
      </c>
      <c r="C484" s="7">
        <v>55430.68</v>
      </c>
      <c r="D484" s="7">
        <v>0</v>
      </c>
      <c r="E484" s="7">
        <v>-450.79</v>
      </c>
      <c r="F484" s="7">
        <v>1168.06</v>
      </c>
      <c r="G484" s="7">
        <f t="shared" si="7"/>
        <v>56147.95</v>
      </c>
    </row>
    <row r="485" spans="1:7" x14ac:dyDescent="0.2">
      <c r="A485" t="s">
        <v>433</v>
      </c>
      <c r="B485" s="11" t="s">
        <v>373</v>
      </c>
      <c r="C485" s="7">
        <v>136101.76999999999</v>
      </c>
      <c r="D485" s="7">
        <v>0</v>
      </c>
      <c r="E485" s="7">
        <v>0</v>
      </c>
      <c r="F485" s="7">
        <v>0</v>
      </c>
      <c r="G485" s="7">
        <f t="shared" si="7"/>
        <v>136101.76999999999</v>
      </c>
    </row>
    <row r="486" spans="1:7" x14ac:dyDescent="0.2">
      <c r="A486" t="s">
        <v>433</v>
      </c>
      <c r="B486" s="11" t="s">
        <v>374</v>
      </c>
      <c r="C486" s="7">
        <v>4172.13</v>
      </c>
      <c r="D486" s="7">
        <v>0</v>
      </c>
      <c r="E486" s="7">
        <v>0</v>
      </c>
      <c r="F486" s="7">
        <v>0</v>
      </c>
      <c r="G486" s="7">
        <f t="shared" si="7"/>
        <v>4172.13</v>
      </c>
    </row>
    <row r="487" spans="1:7" x14ac:dyDescent="0.2">
      <c r="A487" t="s">
        <v>433</v>
      </c>
      <c r="B487" s="11" t="s">
        <v>375</v>
      </c>
      <c r="C487" s="7">
        <v>15079.86</v>
      </c>
      <c r="D487" s="7">
        <v>0</v>
      </c>
      <c r="E487" s="7">
        <v>0</v>
      </c>
      <c r="F487" s="7">
        <v>0</v>
      </c>
      <c r="G487" s="7">
        <f t="shared" si="7"/>
        <v>15079.86</v>
      </c>
    </row>
    <row r="488" spans="1:7" x14ac:dyDescent="0.2">
      <c r="A488" t="s">
        <v>433</v>
      </c>
      <c r="B488" s="11" t="s">
        <v>376</v>
      </c>
      <c r="C488" s="7">
        <v>67168.02</v>
      </c>
      <c r="D488" s="7">
        <v>0</v>
      </c>
      <c r="E488" s="7">
        <v>-4061.57</v>
      </c>
      <c r="F488" s="7">
        <v>10567.97</v>
      </c>
      <c r="G488" s="7">
        <f t="shared" si="7"/>
        <v>73674.42</v>
      </c>
    </row>
    <row r="489" spans="1:7" x14ac:dyDescent="0.2">
      <c r="A489" t="s">
        <v>433</v>
      </c>
      <c r="B489" s="11" t="s">
        <v>377</v>
      </c>
      <c r="C489" s="7">
        <v>5481.88</v>
      </c>
      <c r="D489" s="7">
        <v>0</v>
      </c>
      <c r="E489" s="7">
        <v>-6.96</v>
      </c>
      <c r="F489" s="7">
        <v>13.91</v>
      </c>
      <c r="G489" s="7">
        <f t="shared" si="7"/>
        <v>5488.83</v>
      </c>
    </row>
    <row r="490" spans="1:7" x14ac:dyDescent="0.2">
      <c r="A490" t="s">
        <v>433</v>
      </c>
      <c r="B490" s="11" t="s">
        <v>378</v>
      </c>
      <c r="C490" s="7">
        <v>51457.189999999995</v>
      </c>
      <c r="D490" s="7">
        <v>0</v>
      </c>
      <c r="E490" s="7">
        <v>0</v>
      </c>
      <c r="F490" s="7">
        <v>0</v>
      </c>
      <c r="G490" s="7">
        <f t="shared" si="7"/>
        <v>51457.189999999995</v>
      </c>
    </row>
    <row r="491" spans="1:7" x14ac:dyDescent="0.2">
      <c r="A491" t="s">
        <v>433</v>
      </c>
      <c r="B491" s="11" t="s">
        <v>379</v>
      </c>
      <c r="C491" s="7">
        <v>41969.25</v>
      </c>
      <c r="D491" s="7">
        <v>0</v>
      </c>
      <c r="E491" s="7">
        <v>-3710.68</v>
      </c>
      <c r="F491" s="7">
        <v>9542.15</v>
      </c>
      <c r="G491" s="7">
        <f t="shared" si="7"/>
        <v>47800.72</v>
      </c>
    </row>
    <row r="492" spans="1:7" x14ac:dyDescent="0.2">
      <c r="A492" t="s">
        <v>433</v>
      </c>
      <c r="B492" s="11" t="s">
        <v>381</v>
      </c>
      <c r="C492" s="7">
        <v>26796.870000000003</v>
      </c>
      <c r="D492" s="7">
        <v>0</v>
      </c>
      <c r="E492" s="7">
        <v>-1565.7</v>
      </c>
      <c r="F492" s="7">
        <v>4139.93</v>
      </c>
      <c r="G492" s="7">
        <f t="shared" si="7"/>
        <v>29371.100000000002</v>
      </c>
    </row>
    <row r="493" spans="1:7" x14ac:dyDescent="0.2">
      <c r="A493" t="s">
        <v>433</v>
      </c>
      <c r="B493" s="11" t="s">
        <v>383</v>
      </c>
      <c r="C493" s="7">
        <v>12063.960000000001</v>
      </c>
      <c r="D493" s="7">
        <v>0</v>
      </c>
      <c r="E493" s="7">
        <v>-645.85</v>
      </c>
      <c r="F493" s="7">
        <v>1663.86</v>
      </c>
      <c r="G493" s="7">
        <f t="shared" si="7"/>
        <v>13081.970000000001</v>
      </c>
    </row>
    <row r="494" spans="1:7" x14ac:dyDescent="0.2">
      <c r="A494" t="s">
        <v>433</v>
      </c>
      <c r="B494" s="11" t="s">
        <v>384</v>
      </c>
      <c r="C494" s="7">
        <v>2348.44</v>
      </c>
      <c r="D494" s="7">
        <v>0</v>
      </c>
      <c r="E494" s="7">
        <v>0</v>
      </c>
      <c r="F494" s="7">
        <v>0</v>
      </c>
      <c r="G494" s="7">
        <f t="shared" si="7"/>
        <v>2348.44</v>
      </c>
    </row>
    <row r="495" spans="1:7" x14ac:dyDescent="0.2">
      <c r="A495" t="s">
        <v>433</v>
      </c>
      <c r="B495" s="11" t="s">
        <v>385</v>
      </c>
      <c r="C495" s="7">
        <v>106.31</v>
      </c>
      <c r="D495" s="7">
        <v>0</v>
      </c>
      <c r="E495" s="7">
        <v>0</v>
      </c>
      <c r="F495" s="7">
        <v>0</v>
      </c>
      <c r="G495" s="7">
        <f t="shared" si="7"/>
        <v>106.31</v>
      </c>
    </row>
    <row r="496" spans="1:7" x14ac:dyDescent="0.2">
      <c r="A496" t="s">
        <v>433</v>
      </c>
      <c r="B496" s="11" t="s">
        <v>386</v>
      </c>
      <c r="C496" s="7">
        <v>0</v>
      </c>
      <c r="D496" s="7">
        <v>0</v>
      </c>
      <c r="E496" s="7">
        <v>0</v>
      </c>
      <c r="F496" s="7">
        <v>0</v>
      </c>
      <c r="G496" s="7">
        <f t="shared" si="7"/>
        <v>0</v>
      </c>
    </row>
    <row r="497" spans="1:7" x14ac:dyDescent="0.2">
      <c r="A497" t="s">
        <v>433</v>
      </c>
      <c r="B497" s="11" t="s">
        <v>387</v>
      </c>
      <c r="C497" s="7">
        <v>6229.89</v>
      </c>
      <c r="D497" s="7">
        <v>0</v>
      </c>
      <c r="E497" s="7">
        <v>-63.12</v>
      </c>
      <c r="F497" s="7">
        <v>72.900000000000006</v>
      </c>
      <c r="G497" s="7">
        <f t="shared" si="7"/>
        <v>6239.67</v>
      </c>
    </row>
    <row r="498" spans="1:7" x14ac:dyDescent="0.2">
      <c r="A498" t="s">
        <v>433</v>
      </c>
      <c r="B498" s="11" t="s">
        <v>388</v>
      </c>
      <c r="C498" s="7">
        <v>0</v>
      </c>
      <c r="D498" s="7">
        <v>0</v>
      </c>
      <c r="E498" s="7">
        <v>0</v>
      </c>
      <c r="F498" s="7">
        <v>0</v>
      </c>
      <c r="G498" s="7">
        <f t="shared" si="7"/>
        <v>0</v>
      </c>
    </row>
    <row r="499" spans="1:7" x14ac:dyDescent="0.2">
      <c r="A499" t="s">
        <v>433</v>
      </c>
      <c r="B499" s="11" t="s">
        <v>389</v>
      </c>
      <c r="C499" s="7">
        <v>0</v>
      </c>
      <c r="D499" s="7">
        <v>0</v>
      </c>
      <c r="E499" s="7">
        <v>0</v>
      </c>
      <c r="F499" s="7">
        <v>0</v>
      </c>
      <c r="G499" s="7">
        <f t="shared" si="7"/>
        <v>0</v>
      </c>
    </row>
    <row r="500" spans="1:7" x14ac:dyDescent="0.2">
      <c r="A500" t="s">
        <v>433</v>
      </c>
      <c r="B500" s="11" t="s">
        <v>390</v>
      </c>
      <c r="C500" s="7">
        <v>3798.38</v>
      </c>
      <c r="D500" s="7">
        <v>0</v>
      </c>
      <c r="E500" s="7">
        <v>0</v>
      </c>
      <c r="F500" s="7">
        <v>0</v>
      </c>
      <c r="G500" s="7">
        <f t="shared" si="7"/>
        <v>3798.38</v>
      </c>
    </row>
    <row r="501" spans="1:7" x14ac:dyDescent="0.2">
      <c r="A501" t="s">
        <v>433</v>
      </c>
      <c r="B501" s="11" t="s">
        <v>391</v>
      </c>
      <c r="C501" s="7">
        <v>0</v>
      </c>
      <c r="D501" s="7">
        <v>0</v>
      </c>
      <c r="E501" s="7">
        <v>0</v>
      </c>
      <c r="F501" s="7">
        <v>0</v>
      </c>
      <c r="G501" s="7">
        <f t="shared" si="7"/>
        <v>0</v>
      </c>
    </row>
    <row r="502" spans="1:7" x14ac:dyDescent="0.2">
      <c r="A502" t="s">
        <v>433</v>
      </c>
      <c r="B502" s="11" t="s">
        <v>392</v>
      </c>
      <c r="C502" s="7">
        <v>1445</v>
      </c>
      <c r="D502" s="7">
        <v>0</v>
      </c>
      <c r="E502" s="7">
        <v>0</v>
      </c>
      <c r="F502" s="7">
        <v>0</v>
      </c>
      <c r="G502" s="7">
        <f t="shared" si="7"/>
        <v>1445</v>
      </c>
    </row>
    <row r="503" spans="1:7" x14ac:dyDescent="0.2">
      <c r="A503" t="s">
        <v>433</v>
      </c>
      <c r="B503" s="11" t="s">
        <v>393</v>
      </c>
      <c r="C503" s="7">
        <v>5761.7</v>
      </c>
      <c r="D503" s="7">
        <v>573.66</v>
      </c>
      <c r="E503" s="7">
        <v>0</v>
      </c>
      <c r="F503" s="7">
        <v>0</v>
      </c>
      <c r="G503" s="7">
        <f t="shared" si="7"/>
        <v>6335.36</v>
      </c>
    </row>
    <row r="504" spans="1:7" x14ac:dyDescent="0.2">
      <c r="A504" t="s">
        <v>433</v>
      </c>
      <c r="B504" s="11" t="s">
        <v>394</v>
      </c>
      <c r="C504" s="7">
        <v>1167.51</v>
      </c>
      <c r="D504" s="7">
        <v>0</v>
      </c>
      <c r="E504" s="7">
        <v>0</v>
      </c>
      <c r="F504" s="7">
        <v>0</v>
      </c>
      <c r="G504" s="7">
        <f t="shared" si="7"/>
        <v>1167.51</v>
      </c>
    </row>
    <row r="505" spans="1:7" x14ac:dyDescent="0.2">
      <c r="A505" t="s">
        <v>433</v>
      </c>
      <c r="B505" s="11" t="s">
        <v>395</v>
      </c>
      <c r="C505" s="7">
        <v>382.92</v>
      </c>
      <c r="D505" s="7">
        <v>704.33</v>
      </c>
      <c r="E505" s="7">
        <v>0</v>
      </c>
      <c r="F505" s="7">
        <v>0</v>
      </c>
      <c r="G505" s="7">
        <f t="shared" si="7"/>
        <v>1087.25</v>
      </c>
    </row>
    <row r="506" spans="1:7" x14ac:dyDescent="0.2">
      <c r="A506" t="s">
        <v>433</v>
      </c>
      <c r="B506" s="11" t="s">
        <v>396</v>
      </c>
      <c r="C506" s="7">
        <v>268.58</v>
      </c>
      <c r="D506" s="7">
        <v>685.67</v>
      </c>
      <c r="E506" s="7">
        <v>0</v>
      </c>
      <c r="F506" s="7">
        <v>0</v>
      </c>
      <c r="G506" s="7">
        <f t="shared" si="7"/>
        <v>954.25</v>
      </c>
    </row>
    <row r="507" spans="1:7" x14ac:dyDescent="0.2">
      <c r="A507" t="s">
        <v>433</v>
      </c>
      <c r="B507" s="11" t="s">
        <v>397</v>
      </c>
      <c r="C507" s="7">
        <v>40932.93</v>
      </c>
      <c r="D507" s="7">
        <v>11932.42</v>
      </c>
      <c r="E507" s="7">
        <v>-5312.29</v>
      </c>
      <c r="F507" s="7">
        <v>15880.52</v>
      </c>
      <c r="G507" s="7">
        <f t="shared" si="7"/>
        <v>63433.58</v>
      </c>
    </row>
    <row r="508" spans="1:7" x14ac:dyDescent="0.2">
      <c r="A508" t="s">
        <v>433</v>
      </c>
      <c r="B508" s="11" t="s">
        <v>398</v>
      </c>
      <c r="C508" s="7">
        <v>418.6</v>
      </c>
      <c r="D508" s="7">
        <v>-89.17</v>
      </c>
      <c r="E508" s="7">
        <v>0</v>
      </c>
      <c r="F508" s="7">
        <v>0</v>
      </c>
      <c r="G508" s="7">
        <f t="shared" si="7"/>
        <v>329.43</v>
      </c>
    </row>
    <row r="509" spans="1:7" x14ac:dyDescent="0.2">
      <c r="A509" t="s">
        <v>433</v>
      </c>
      <c r="B509" s="11" t="s">
        <v>399</v>
      </c>
      <c r="C509" s="7">
        <v>2256.73</v>
      </c>
      <c r="D509" s="7">
        <v>0</v>
      </c>
      <c r="E509" s="7">
        <v>0</v>
      </c>
      <c r="F509" s="7">
        <v>0</v>
      </c>
      <c r="G509" s="7">
        <f t="shared" si="7"/>
        <v>2256.73</v>
      </c>
    </row>
    <row r="510" spans="1:7" x14ac:dyDescent="0.2">
      <c r="A510" t="s">
        <v>429</v>
      </c>
      <c r="B510" s="11" t="s">
        <v>400</v>
      </c>
      <c r="C510" s="7">
        <v>0</v>
      </c>
      <c r="D510" s="7">
        <v>0</v>
      </c>
      <c r="E510" s="7">
        <v>0</v>
      </c>
      <c r="F510" s="7">
        <v>0</v>
      </c>
      <c r="G510" s="7">
        <f t="shared" si="7"/>
        <v>0</v>
      </c>
    </row>
    <row r="511" spans="1:7" x14ac:dyDescent="0.2">
      <c r="A511" t="s">
        <v>429</v>
      </c>
      <c r="B511" s="11" t="s">
        <v>401</v>
      </c>
      <c r="C511" s="7">
        <v>854.37</v>
      </c>
      <c r="D511" s="7">
        <v>0</v>
      </c>
      <c r="E511" s="7">
        <v>0</v>
      </c>
      <c r="F511" s="7">
        <v>0</v>
      </c>
      <c r="G511" s="7">
        <f t="shared" si="7"/>
        <v>854.37</v>
      </c>
    </row>
    <row r="512" spans="1:7" x14ac:dyDescent="0.2">
      <c r="A512" t="s">
        <v>429</v>
      </c>
      <c r="B512" s="11" t="s">
        <v>402</v>
      </c>
      <c r="C512" s="7">
        <v>29642.45</v>
      </c>
      <c r="D512" s="7">
        <v>0</v>
      </c>
      <c r="E512" s="7">
        <v>-1457.96</v>
      </c>
      <c r="F512" s="7">
        <v>4372.5200000000004</v>
      </c>
      <c r="G512" s="7">
        <f t="shared" si="7"/>
        <v>32557.010000000002</v>
      </c>
    </row>
    <row r="513" spans="1:7" x14ac:dyDescent="0.2">
      <c r="A513" t="s">
        <v>429</v>
      </c>
      <c r="B513" s="11" t="s">
        <v>403</v>
      </c>
      <c r="C513" s="7">
        <v>0</v>
      </c>
      <c r="D513" s="7">
        <v>0</v>
      </c>
      <c r="E513" s="7">
        <v>0</v>
      </c>
      <c r="F513" s="7">
        <v>0</v>
      </c>
      <c r="G513" s="7">
        <f t="shared" si="7"/>
        <v>0</v>
      </c>
    </row>
    <row r="514" spans="1:7" x14ac:dyDescent="0.2">
      <c r="A514" t="s">
        <v>429</v>
      </c>
      <c r="B514" s="11" t="s">
        <v>404</v>
      </c>
      <c r="C514" s="7">
        <v>335.07</v>
      </c>
      <c r="D514" s="7">
        <v>0</v>
      </c>
      <c r="E514" s="7">
        <v>0</v>
      </c>
      <c r="F514" s="7">
        <v>0</v>
      </c>
      <c r="G514" s="7">
        <f t="shared" si="7"/>
        <v>335.07</v>
      </c>
    </row>
    <row r="515" spans="1:7" x14ac:dyDescent="0.2">
      <c r="A515" t="s">
        <v>433</v>
      </c>
      <c r="B515" s="11" t="s">
        <v>405</v>
      </c>
      <c r="C515" s="7">
        <v>91.38</v>
      </c>
      <c r="D515" s="7">
        <v>-15.25</v>
      </c>
      <c r="E515" s="7">
        <v>0</v>
      </c>
      <c r="F515" s="7">
        <v>0</v>
      </c>
      <c r="G515" s="7">
        <f t="shared" si="7"/>
        <v>76.13</v>
      </c>
    </row>
    <row r="516" spans="1:7" x14ac:dyDescent="0.2">
      <c r="A516" t="s">
        <v>433</v>
      </c>
      <c r="B516" s="11" t="s">
        <v>406</v>
      </c>
      <c r="C516" s="7">
        <v>4001.2200000000003</v>
      </c>
      <c r="D516" s="7">
        <v>963.5</v>
      </c>
      <c r="E516" s="7">
        <v>0</v>
      </c>
      <c r="F516" s="7">
        <v>0</v>
      </c>
      <c r="G516" s="7">
        <f t="shared" si="7"/>
        <v>4964.72</v>
      </c>
    </row>
    <row r="517" spans="1:7" x14ac:dyDescent="0.2">
      <c r="A517" t="s">
        <v>433</v>
      </c>
      <c r="B517" s="11" t="s">
        <v>407</v>
      </c>
      <c r="C517" s="7">
        <v>0</v>
      </c>
      <c r="D517" s="7">
        <v>0</v>
      </c>
      <c r="E517" s="7">
        <v>0</v>
      </c>
      <c r="F517" s="7">
        <v>0</v>
      </c>
      <c r="G517" s="7">
        <f t="shared" si="7"/>
        <v>0</v>
      </c>
    </row>
    <row r="518" spans="1:7" x14ac:dyDescent="0.2">
      <c r="A518" t="s">
        <v>433</v>
      </c>
      <c r="B518" s="11" t="s">
        <v>408</v>
      </c>
      <c r="C518" s="7">
        <v>4068.74</v>
      </c>
      <c r="D518" s="7">
        <v>0</v>
      </c>
      <c r="E518" s="7">
        <v>0</v>
      </c>
      <c r="F518" s="7">
        <v>0</v>
      </c>
      <c r="G518" s="7">
        <f t="shared" ref="G518:G581" si="8">SUM(C518:F518)</f>
        <v>4068.74</v>
      </c>
    </row>
    <row r="519" spans="1:7" x14ac:dyDescent="0.2">
      <c r="A519" t="s">
        <v>433</v>
      </c>
      <c r="B519" s="11" t="s">
        <v>409</v>
      </c>
      <c r="C519" s="7">
        <v>7051.04</v>
      </c>
      <c r="D519" s="7">
        <v>3093.99</v>
      </c>
      <c r="E519" s="7">
        <v>-589.91</v>
      </c>
      <c r="F519" s="7">
        <v>1769.73</v>
      </c>
      <c r="G519" s="7">
        <f t="shared" si="8"/>
        <v>11324.849999999999</v>
      </c>
    </row>
    <row r="520" spans="1:7" x14ac:dyDescent="0.2">
      <c r="A520" t="s">
        <v>433</v>
      </c>
      <c r="B520" s="11" t="s">
        <v>410</v>
      </c>
      <c r="C520" s="7">
        <v>0</v>
      </c>
      <c r="D520" s="7">
        <v>0</v>
      </c>
      <c r="E520" s="7">
        <v>0</v>
      </c>
      <c r="F520" s="7">
        <v>0</v>
      </c>
      <c r="G520" s="7">
        <f t="shared" si="8"/>
        <v>0</v>
      </c>
    </row>
    <row r="521" spans="1:7" x14ac:dyDescent="0.2">
      <c r="A521" t="s">
        <v>433</v>
      </c>
      <c r="B521" s="11" t="s">
        <v>411</v>
      </c>
      <c r="C521" s="7">
        <v>955.7</v>
      </c>
      <c r="D521" s="7">
        <v>63.5</v>
      </c>
      <c r="E521" s="7">
        <v>0</v>
      </c>
      <c r="F521" s="7">
        <v>0</v>
      </c>
      <c r="G521" s="7">
        <f t="shared" si="8"/>
        <v>1019.2</v>
      </c>
    </row>
    <row r="522" spans="1:7" x14ac:dyDescent="0.2">
      <c r="A522" t="s">
        <v>433</v>
      </c>
      <c r="B522" s="11" t="s">
        <v>412</v>
      </c>
      <c r="C522" s="7">
        <v>338.36</v>
      </c>
      <c r="D522" s="7">
        <v>470.58</v>
      </c>
      <c r="E522" s="7">
        <v>0</v>
      </c>
      <c r="F522" s="7">
        <v>0</v>
      </c>
      <c r="G522" s="7">
        <f t="shared" si="8"/>
        <v>808.94</v>
      </c>
    </row>
    <row r="523" spans="1:7" x14ac:dyDescent="0.2">
      <c r="B523" s="10" t="s">
        <v>427</v>
      </c>
      <c r="C523" s="7">
        <v>651846.14999999967</v>
      </c>
      <c r="D523" s="7">
        <v>18383.230000000003</v>
      </c>
      <c r="E523" s="7">
        <v>-38099.25</v>
      </c>
      <c r="F523" s="7">
        <v>37198.620000000003</v>
      </c>
      <c r="G523" s="14">
        <f t="shared" si="8"/>
        <v>669328.74999999965</v>
      </c>
    </row>
    <row r="524" spans="1:7" x14ac:dyDescent="0.2">
      <c r="A524" t="s">
        <v>433</v>
      </c>
      <c r="B524" s="11" t="s">
        <v>364</v>
      </c>
      <c r="C524" s="7">
        <v>0</v>
      </c>
      <c r="D524" s="7">
        <v>0</v>
      </c>
      <c r="E524" s="7">
        <v>0</v>
      </c>
      <c r="F524" s="7">
        <v>0</v>
      </c>
      <c r="G524" s="7">
        <f t="shared" si="8"/>
        <v>0</v>
      </c>
    </row>
    <row r="525" spans="1:7" x14ac:dyDescent="0.2">
      <c r="A525" t="s">
        <v>433</v>
      </c>
      <c r="B525" s="11" t="s">
        <v>365</v>
      </c>
      <c r="C525" s="7">
        <v>0</v>
      </c>
      <c r="D525" s="7">
        <v>0</v>
      </c>
      <c r="E525" s="7">
        <v>0</v>
      </c>
      <c r="F525" s="7">
        <v>0</v>
      </c>
      <c r="G525" s="7">
        <f t="shared" si="8"/>
        <v>0</v>
      </c>
    </row>
    <row r="526" spans="1:7" x14ac:dyDescent="0.2">
      <c r="A526" t="s">
        <v>433</v>
      </c>
      <c r="B526" s="11" t="s">
        <v>366</v>
      </c>
      <c r="C526" s="7">
        <v>0</v>
      </c>
      <c r="D526" s="7">
        <v>0</v>
      </c>
      <c r="E526" s="7">
        <v>0</v>
      </c>
      <c r="F526" s="7">
        <v>0</v>
      </c>
      <c r="G526" s="7">
        <f t="shared" si="8"/>
        <v>0</v>
      </c>
    </row>
    <row r="527" spans="1:7" x14ac:dyDescent="0.2">
      <c r="A527" t="s">
        <v>433</v>
      </c>
      <c r="B527" s="11" t="s">
        <v>367</v>
      </c>
      <c r="C527" s="7">
        <v>0</v>
      </c>
      <c r="D527" s="7">
        <v>0</v>
      </c>
      <c r="E527" s="7">
        <v>0</v>
      </c>
      <c r="F527" s="7">
        <v>0</v>
      </c>
      <c r="G527" s="7">
        <f t="shared" si="8"/>
        <v>0</v>
      </c>
    </row>
    <row r="528" spans="1:7" x14ac:dyDescent="0.2">
      <c r="A528" t="s">
        <v>433</v>
      </c>
      <c r="B528" s="11" t="s">
        <v>368</v>
      </c>
      <c r="C528" s="7">
        <v>59.17</v>
      </c>
      <c r="D528" s="7">
        <v>0</v>
      </c>
      <c r="E528" s="7">
        <v>0</v>
      </c>
      <c r="F528" s="7">
        <v>0</v>
      </c>
      <c r="G528" s="7">
        <f t="shared" si="8"/>
        <v>59.17</v>
      </c>
    </row>
    <row r="529" spans="1:7" x14ac:dyDescent="0.2">
      <c r="A529" t="s">
        <v>433</v>
      </c>
      <c r="B529" s="11" t="s">
        <v>369</v>
      </c>
      <c r="C529" s="7">
        <v>1465.3400000000001</v>
      </c>
      <c r="D529" s="7">
        <v>0</v>
      </c>
      <c r="E529" s="7">
        <v>0</v>
      </c>
      <c r="F529" s="7">
        <v>0</v>
      </c>
      <c r="G529" s="7">
        <f t="shared" si="8"/>
        <v>1465.3400000000001</v>
      </c>
    </row>
    <row r="530" spans="1:7" x14ac:dyDescent="0.2">
      <c r="A530" t="s">
        <v>433</v>
      </c>
      <c r="B530" s="11" t="s">
        <v>371</v>
      </c>
      <c r="C530" s="7">
        <v>115556.56999999999</v>
      </c>
      <c r="D530" s="7">
        <v>0</v>
      </c>
      <c r="E530" s="7">
        <v>0</v>
      </c>
      <c r="F530" s="7">
        <v>0</v>
      </c>
      <c r="G530" s="7">
        <f t="shared" si="8"/>
        <v>115556.56999999999</v>
      </c>
    </row>
    <row r="531" spans="1:7" x14ac:dyDescent="0.2">
      <c r="A531" t="s">
        <v>433</v>
      </c>
      <c r="B531" s="11" t="s">
        <v>372</v>
      </c>
      <c r="C531" s="7">
        <v>55291.020000000004</v>
      </c>
      <c r="D531" s="7">
        <v>0</v>
      </c>
      <c r="E531" s="7">
        <v>0</v>
      </c>
      <c r="F531" s="7">
        <v>0</v>
      </c>
      <c r="G531" s="7">
        <f t="shared" si="8"/>
        <v>55291.020000000004</v>
      </c>
    </row>
    <row r="532" spans="1:7" x14ac:dyDescent="0.2">
      <c r="A532" t="s">
        <v>433</v>
      </c>
      <c r="B532" s="11" t="s">
        <v>373</v>
      </c>
      <c r="C532" s="7">
        <v>137360.15</v>
      </c>
      <c r="D532" s="7">
        <v>0</v>
      </c>
      <c r="E532" s="7">
        <v>0</v>
      </c>
      <c r="F532" s="7">
        <v>0</v>
      </c>
      <c r="G532" s="7">
        <f t="shared" si="8"/>
        <v>137360.15</v>
      </c>
    </row>
    <row r="533" spans="1:7" x14ac:dyDescent="0.2">
      <c r="A533" t="s">
        <v>433</v>
      </c>
      <c r="B533" s="11" t="s">
        <v>374</v>
      </c>
      <c r="C533" s="7">
        <v>4124.01</v>
      </c>
      <c r="D533" s="7">
        <v>0</v>
      </c>
      <c r="E533" s="7">
        <v>0</v>
      </c>
      <c r="F533" s="7">
        <v>0</v>
      </c>
      <c r="G533" s="7">
        <f t="shared" si="8"/>
        <v>4124.01</v>
      </c>
    </row>
    <row r="534" spans="1:7" x14ac:dyDescent="0.2">
      <c r="A534" t="s">
        <v>433</v>
      </c>
      <c r="B534" s="11" t="s">
        <v>375</v>
      </c>
      <c r="C534" s="7">
        <v>15079.86</v>
      </c>
      <c r="D534" s="7">
        <v>0</v>
      </c>
      <c r="E534" s="7">
        <v>0</v>
      </c>
      <c r="F534" s="7">
        <v>0</v>
      </c>
      <c r="G534" s="7">
        <f t="shared" si="8"/>
        <v>15079.86</v>
      </c>
    </row>
    <row r="535" spans="1:7" x14ac:dyDescent="0.2">
      <c r="A535" t="s">
        <v>433</v>
      </c>
      <c r="B535" s="11" t="s">
        <v>376</v>
      </c>
      <c r="C535" s="7">
        <v>67890.5</v>
      </c>
      <c r="D535" s="7">
        <v>0</v>
      </c>
      <c r="E535" s="7">
        <v>0</v>
      </c>
      <c r="F535" s="7">
        <v>0</v>
      </c>
      <c r="G535" s="7">
        <f t="shared" si="8"/>
        <v>67890.5</v>
      </c>
    </row>
    <row r="536" spans="1:7" x14ac:dyDescent="0.2">
      <c r="A536" t="s">
        <v>433</v>
      </c>
      <c r="B536" s="11" t="s">
        <v>377</v>
      </c>
      <c r="C536" s="7">
        <v>5461.69</v>
      </c>
      <c r="D536" s="7">
        <v>0</v>
      </c>
      <c r="E536" s="7">
        <v>-6.96</v>
      </c>
      <c r="F536" s="7">
        <v>6.96</v>
      </c>
      <c r="G536" s="7">
        <f t="shared" si="8"/>
        <v>5461.69</v>
      </c>
    </row>
    <row r="537" spans="1:7" x14ac:dyDescent="0.2">
      <c r="A537" t="s">
        <v>433</v>
      </c>
      <c r="B537" s="11" t="s">
        <v>378</v>
      </c>
      <c r="C537" s="7">
        <v>54154.05</v>
      </c>
      <c r="D537" s="7">
        <v>0</v>
      </c>
      <c r="E537" s="7">
        <v>0</v>
      </c>
      <c r="F537" s="7">
        <v>0</v>
      </c>
      <c r="G537" s="7">
        <f t="shared" si="8"/>
        <v>54154.05</v>
      </c>
    </row>
    <row r="538" spans="1:7" x14ac:dyDescent="0.2">
      <c r="A538" t="s">
        <v>433</v>
      </c>
      <c r="B538" s="11" t="s">
        <v>379</v>
      </c>
      <c r="C538" s="7">
        <v>43077.380000000005</v>
      </c>
      <c r="D538" s="7">
        <v>0</v>
      </c>
      <c r="E538" s="7">
        <v>0</v>
      </c>
      <c r="F538" s="7">
        <v>0</v>
      </c>
      <c r="G538" s="7">
        <f t="shared" si="8"/>
        <v>43077.380000000005</v>
      </c>
    </row>
    <row r="539" spans="1:7" x14ac:dyDescent="0.2">
      <c r="A539" t="s">
        <v>433</v>
      </c>
      <c r="B539" s="11" t="s">
        <v>381</v>
      </c>
      <c r="C539" s="7">
        <v>27037.29</v>
      </c>
      <c r="D539" s="7">
        <v>0</v>
      </c>
      <c r="E539" s="7">
        <v>-1732.3</v>
      </c>
      <c r="F539" s="7">
        <v>1732.3</v>
      </c>
      <c r="G539" s="7">
        <f t="shared" si="8"/>
        <v>27037.29</v>
      </c>
    </row>
    <row r="540" spans="1:7" x14ac:dyDescent="0.2">
      <c r="A540" t="s">
        <v>433</v>
      </c>
      <c r="B540" s="11" t="s">
        <v>383</v>
      </c>
      <c r="C540" s="7">
        <v>12063.960000000001</v>
      </c>
      <c r="D540" s="7">
        <v>0</v>
      </c>
      <c r="E540" s="7">
        <v>-645.85</v>
      </c>
      <c r="F540" s="7">
        <v>645.85</v>
      </c>
      <c r="G540" s="7">
        <f t="shared" si="8"/>
        <v>12063.960000000001</v>
      </c>
    </row>
    <row r="541" spans="1:7" x14ac:dyDescent="0.2">
      <c r="A541" t="s">
        <v>433</v>
      </c>
      <c r="B541" s="11" t="s">
        <v>384</v>
      </c>
      <c r="C541" s="7">
        <v>2348.44</v>
      </c>
      <c r="D541" s="7">
        <v>0</v>
      </c>
      <c r="E541" s="7">
        <v>0</v>
      </c>
      <c r="F541" s="7">
        <v>0</v>
      </c>
      <c r="G541" s="7">
        <f t="shared" si="8"/>
        <v>2348.44</v>
      </c>
    </row>
    <row r="542" spans="1:7" x14ac:dyDescent="0.2">
      <c r="A542" t="s">
        <v>433</v>
      </c>
      <c r="B542" s="11" t="s">
        <v>385</v>
      </c>
      <c r="C542" s="7">
        <v>106.31</v>
      </c>
      <c r="D542" s="7">
        <v>0</v>
      </c>
      <c r="E542" s="7">
        <v>0</v>
      </c>
      <c r="F542" s="7">
        <v>0</v>
      </c>
      <c r="G542" s="7">
        <f t="shared" si="8"/>
        <v>106.31</v>
      </c>
    </row>
    <row r="543" spans="1:7" x14ac:dyDescent="0.2">
      <c r="A543" t="s">
        <v>433</v>
      </c>
      <c r="B543" s="11" t="s">
        <v>386</v>
      </c>
      <c r="C543" s="7">
        <v>0</v>
      </c>
      <c r="D543" s="7">
        <v>0</v>
      </c>
      <c r="E543" s="7">
        <v>0</v>
      </c>
      <c r="F543" s="7">
        <v>0</v>
      </c>
      <c r="G543" s="7">
        <f t="shared" si="8"/>
        <v>0</v>
      </c>
    </row>
    <row r="544" spans="1:7" x14ac:dyDescent="0.2">
      <c r="A544" t="s">
        <v>433</v>
      </c>
      <c r="B544" s="11" t="s">
        <v>387</v>
      </c>
      <c r="C544" s="7">
        <v>6244.81</v>
      </c>
      <c r="D544" s="7">
        <v>0</v>
      </c>
      <c r="E544" s="7">
        <v>-63.12</v>
      </c>
      <c r="F544" s="7">
        <v>63.12</v>
      </c>
      <c r="G544" s="7">
        <f t="shared" si="8"/>
        <v>6244.81</v>
      </c>
    </row>
    <row r="545" spans="1:7" x14ac:dyDescent="0.2">
      <c r="A545" t="s">
        <v>433</v>
      </c>
      <c r="B545" s="11" t="s">
        <v>388</v>
      </c>
      <c r="C545" s="7">
        <v>0</v>
      </c>
      <c r="D545" s="7">
        <v>0</v>
      </c>
      <c r="E545" s="7">
        <v>0</v>
      </c>
      <c r="F545" s="7">
        <v>0</v>
      </c>
      <c r="G545" s="7">
        <f t="shared" si="8"/>
        <v>0</v>
      </c>
    </row>
    <row r="546" spans="1:7" x14ac:dyDescent="0.2">
      <c r="A546" t="s">
        <v>433</v>
      </c>
      <c r="B546" s="11" t="s">
        <v>389</v>
      </c>
      <c r="C546" s="7">
        <v>0</v>
      </c>
      <c r="D546" s="7">
        <v>0</v>
      </c>
      <c r="E546" s="7">
        <v>0</v>
      </c>
      <c r="F546" s="7">
        <v>0</v>
      </c>
      <c r="G546" s="7">
        <f t="shared" si="8"/>
        <v>0</v>
      </c>
    </row>
    <row r="547" spans="1:7" x14ac:dyDescent="0.2">
      <c r="A547" t="s">
        <v>433</v>
      </c>
      <c r="B547" s="11" t="s">
        <v>390</v>
      </c>
      <c r="C547" s="7">
        <v>3798.38</v>
      </c>
      <c r="D547" s="7">
        <v>0</v>
      </c>
      <c r="E547" s="7">
        <v>0</v>
      </c>
      <c r="F547" s="7">
        <v>0</v>
      </c>
      <c r="G547" s="7">
        <f t="shared" si="8"/>
        <v>3798.38</v>
      </c>
    </row>
    <row r="548" spans="1:7" x14ac:dyDescent="0.2">
      <c r="A548" t="s">
        <v>433</v>
      </c>
      <c r="B548" s="11" t="s">
        <v>391</v>
      </c>
      <c r="C548" s="7">
        <v>0</v>
      </c>
      <c r="D548" s="7">
        <v>0</v>
      </c>
      <c r="E548" s="7">
        <v>0</v>
      </c>
      <c r="F548" s="7">
        <v>0</v>
      </c>
      <c r="G548" s="7">
        <f t="shared" si="8"/>
        <v>0</v>
      </c>
    </row>
    <row r="549" spans="1:7" x14ac:dyDescent="0.2">
      <c r="A549" t="s">
        <v>433</v>
      </c>
      <c r="B549" s="11" t="s">
        <v>392</v>
      </c>
      <c r="C549" s="7">
        <v>1445</v>
      </c>
      <c r="D549" s="7">
        <v>0</v>
      </c>
      <c r="E549" s="7">
        <v>0</v>
      </c>
      <c r="F549" s="7">
        <v>0</v>
      </c>
      <c r="G549" s="7">
        <f t="shared" si="8"/>
        <v>1445</v>
      </c>
    </row>
    <row r="550" spans="1:7" x14ac:dyDescent="0.2">
      <c r="A550" t="s">
        <v>433</v>
      </c>
      <c r="B550" s="11" t="s">
        <v>393</v>
      </c>
      <c r="C550" s="7">
        <v>5761.7</v>
      </c>
      <c r="D550" s="7">
        <v>573.66</v>
      </c>
      <c r="E550" s="7">
        <v>0</v>
      </c>
      <c r="F550" s="7">
        <v>0</v>
      </c>
      <c r="G550" s="7">
        <f t="shared" si="8"/>
        <v>6335.36</v>
      </c>
    </row>
    <row r="551" spans="1:7" x14ac:dyDescent="0.2">
      <c r="A551" t="s">
        <v>433</v>
      </c>
      <c r="B551" s="11" t="s">
        <v>394</v>
      </c>
      <c r="C551" s="7">
        <v>1192.03</v>
      </c>
      <c r="D551" s="7">
        <v>0</v>
      </c>
      <c r="E551" s="7">
        <v>0</v>
      </c>
      <c r="F551" s="7">
        <v>0</v>
      </c>
      <c r="G551" s="7">
        <f t="shared" si="8"/>
        <v>1192.03</v>
      </c>
    </row>
    <row r="552" spans="1:7" x14ac:dyDescent="0.2">
      <c r="A552" t="s">
        <v>433</v>
      </c>
      <c r="B552" s="11" t="s">
        <v>395</v>
      </c>
      <c r="C552" s="7">
        <v>529.32000000000005</v>
      </c>
      <c r="D552" s="7">
        <v>704.33</v>
      </c>
      <c r="E552" s="7">
        <v>0</v>
      </c>
      <c r="F552" s="7">
        <v>0</v>
      </c>
      <c r="G552" s="7">
        <f t="shared" si="8"/>
        <v>1233.6500000000001</v>
      </c>
    </row>
    <row r="553" spans="1:7" x14ac:dyDescent="0.2">
      <c r="A553" t="s">
        <v>433</v>
      </c>
      <c r="B553" s="11" t="s">
        <v>396</v>
      </c>
      <c r="C553" s="7">
        <v>268.58</v>
      </c>
      <c r="D553" s="7">
        <v>685.67</v>
      </c>
      <c r="E553" s="7">
        <v>0</v>
      </c>
      <c r="F553" s="7">
        <v>0</v>
      </c>
      <c r="G553" s="7">
        <f t="shared" si="8"/>
        <v>954.25</v>
      </c>
    </row>
    <row r="554" spans="1:7" x14ac:dyDescent="0.2">
      <c r="A554" t="s">
        <v>433</v>
      </c>
      <c r="B554" s="11" t="s">
        <v>397</v>
      </c>
      <c r="C554" s="7">
        <v>41045.729999999996</v>
      </c>
      <c r="D554" s="7">
        <v>11932.42</v>
      </c>
      <c r="E554" s="7">
        <v>-35620.639999999999</v>
      </c>
      <c r="F554" s="7">
        <v>34720.01</v>
      </c>
      <c r="G554" s="7">
        <f t="shared" si="8"/>
        <v>52077.52</v>
      </c>
    </row>
    <row r="555" spans="1:7" x14ac:dyDescent="0.2">
      <c r="A555" t="s">
        <v>433</v>
      </c>
      <c r="B555" s="11" t="s">
        <v>398</v>
      </c>
      <c r="C555" s="7">
        <v>418.6</v>
      </c>
      <c r="D555" s="7">
        <v>-89.17</v>
      </c>
      <c r="E555" s="7">
        <v>0</v>
      </c>
      <c r="F555" s="7">
        <v>0</v>
      </c>
      <c r="G555" s="7">
        <f t="shared" si="8"/>
        <v>329.43</v>
      </c>
    </row>
    <row r="556" spans="1:7" x14ac:dyDescent="0.2">
      <c r="A556" t="s">
        <v>433</v>
      </c>
      <c r="B556" s="11" t="s">
        <v>399</v>
      </c>
      <c r="C556" s="7">
        <v>2256.73</v>
      </c>
      <c r="D556" s="7">
        <v>0</v>
      </c>
      <c r="E556" s="7">
        <v>0</v>
      </c>
      <c r="F556" s="7">
        <v>0</v>
      </c>
      <c r="G556" s="7">
        <f t="shared" si="8"/>
        <v>2256.73</v>
      </c>
    </row>
    <row r="557" spans="1:7" x14ac:dyDescent="0.2">
      <c r="A557" t="s">
        <v>429</v>
      </c>
      <c r="B557" s="11" t="s">
        <v>400</v>
      </c>
      <c r="C557" s="7">
        <v>0</v>
      </c>
      <c r="D557" s="7">
        <v>0</v>
      </c>
      <c r="E557" s="7">
        <v>0</v>
      </c>
      <c r="F557" s="7">
        <v>0</v>
      </c>
      <c r="G557" s="7">
        <f t="shared" si="8"/>
        <v>0</v>
      </c>
    </row>
    <row r="558" spans="1:7" x14ac:dyDescent="0.2">
      <c r="A558" t="s">
        <v>429</v>
      </c>
      <c r="B558" s="11" t="s">
        <v>401</v>
      </c>
      <c r="C558" s="7">
        <v>854.37</v>
      </c>
      <c r="D558" s="7">
        <v>0</v>
      </c>
      <c r="E558" s="7">
        <v>0</v>
      </c>
      <c r="F558" s="7">
        <v>0</v>
      </c>
      <c r="G558" s="7">
        <f t="shared" si="8"/>
        <v>854.37</v>
      </c>
    </row>
    <row r="559" spans="1:7" x14ac:dyDescent="0.2">
      <c r="A559" t="s">
        <v>429</v>
      </c>
      <c r="B559" s="11" t="s">
        <v>402</v>
      </c>
      <c r="C559" s="7">
        <v>29678.46</v>
      </c>
      <c r="D559" s="7">
        <v>0</v>
      </c>
      <c r="E559" s="7">
        <v>0</v>
      </c>
      <c r="F559" s="7">
        <v>0</v>
      </c>
      <c r="G559" s="7">
        <f t="shared" si="8"/>
        <v>29678.46</v>
      </c>
    </row>
    <row r="560" spans="1:7" x14ac:dyDescent="0.2">
      <c r="A560" t="s">
        <v>429</v>
      </c>
      <c r="B560" s="11" t="s">
        <v>403</v>
      </c>
      <c r="C560" s="7">
        <v>0</v>
      </c>
      <c r="D560" s="7">
        <v>0</v>
      </c>
      <c r="E560" s="7">
        <v>0</v>
      </c>
      <c r="F560" s="7">
        <v>0</v>
      </c>
      <c r="G560" s="7">
        <f t="shared" si="8"/>
        <v>0</v>
      </c>
    </row>
    <row r="561" spans="1:7" x14ac:dyDescent="0.2">
      <c r="A561" t="s">
        <v>429</v>
      </c>
      <c r="B561" s="11" t="s">
        <v>404</v>
      </c>
      <c r="C561" s="7">
        <v>335.07</v>
      </c>
      <c r="D561" s="7">
        <v>0</v>
      </c>
      <c r="E561" s="7">
        <v>0</v>
      </c>
      <c r="F561" s="7">
        <v>0</v>
      </c>
      <c r="G561" s="7">
        <f t="shared" si="8"/>
        <v>335.07</v>
      </c>
    </row>
    <row r="562" spans="1:7" x14ac:dyDescent="0.2">
      <c r="A562" t="s">
        <v>433</v>
      </c>
      <c r="B562" s="11" t="s">
        <v>405</v>
      </c>
      <c r="C562" s="7">
        <v>91.38</v>
      </c>
      <c r="D562" s="7">
        <v>-15.25</v>
      </c>
      <c r="E562" s="7">
        <v>0</v>
      </c>
      <c r="F562" s="7">
        <v>0</v>
      </c>
      <c r="G562" s="7">
        <f t="shared" si="8"/>
        <v>76.13</v>
      </c>
    </row>
    <row r="563" spans="1:7" x14ac:dyDescent="0.2">
      <c r="A563" t="s">
        <v>433</v>
      </c>
      <c r="B563" s="11" t="s">
        <v>406</v>
      </c>
      <c r="C563" s="7">
        <v>4031.6000000000004</v>
      </c>
      <c r="D563" s="7">
        <v>963.5</v>
      </c>
      <c r="E563" s="7">
        <v>-30.38</v>
      </c>
      <c r="F563" s="7">
        <v>30.38</v>
      </c>
      <c r="G563" s="7">
        <f t="shared" si="8"/>
        <v>4995.1000000000004</v>
      </c>
    </row>
    <row r="564" spans="1:7" x14ac:dyDescent="0.2">
      <c r="A564" t="s">
        <v>433</v>
      </c>
      <c r="B564" s="11" t="s">
        <v>407</v>
      </c>
      <c r="C564" s="7">
        <v>0</v>
      </c>
      <c r="D564" s="7">
        <v>0</v>
      </c>
      <c r="E564" s="7">
        <v>0</v>
      </c>
      <c r="F564" s="7">
        <v>0</v>
      </c>
      <c r="G564" s="7">
        <f t="shared" si="8"/>
        <v>0</v>
      </c>
    </row>
    <row r="565" spans="1:7" x14ac:dyDescent="0.2">
      <c r="A565" t="s">
        <v>433</v>
      </c>
      <c r="B565" s="11" t="s">
        <v>408</v>
      </c>
      <c r="C565" s="7">
        <v>4068.74</v>
      </c>
      <c r="D565" s="7">
        <v>0</v>
      </c>
      <c r="E565" s="7">
        <v>0</v>
      </c>
      <c r="F565" s="7">
        <v>0</v>
      </c>
      <c r="G565" s="7">
        <f t="shared" si="8"/>
        <v>4068.74</v>
      </c>
    </row>
    <row r="566" spans="1:7" x14ac:dyDescent="0.2">
      <c r="A566" t="s">
        <v>433</v>
      </c>
      <c r="B566" s="11" t="s">
        <v>409</v>
      </c>
      <c r="C566" s="7">
        <v>7455.85</v>
      </c>
      <c r="D566" s="7">
        <v>3093.99</v>
      </c>
      <c r="E566" s="7">
        <v>0</v>
      </c>
      <c r="F566" s="7">
        <v>0</v>
      </c>
      <c r="G566" s="7">
        <f t="shared" si="8"/>
        <v>10549.84</v>
      </c>
    </row>
    <row r="567" spans="1:7" x14ac:dyDescent="0.2">
      <c r="A567" t="s">
        <v>433</v>
      </c>
      <c r="B567" s="11" t="s">
        <v>410</v>
      </c>
      <c r="C567" s="7">
        <v>0</v>
      </c>
      <c r="D567" s="7">
        <v>0</v>
      </c>
      <c r="E567" s="7">
        <v>0</v>
      </c>
      <c r="F567" s="7">
        <v>0</v>
      </c>
      <c r="G567" s="7">
        <f t="shared" si="8"/>
        <v>0</v>
      </c>
    </row>
    <row r="568" spans="1:7" x14ac:dyDescent="0.2">
      <c r="A568" t="s">
        <v>433</v>
      </c>
      <c r="B568" s="11" t="s">
        <v>411</v>
      </c>
      <c r="C568" s="7">
        <v>955.7</v>
      </c>
      <c r="D568" s="7">
        <v>63.5</v>
      </c>
      <c r="E568" s="7">
        <v>0</v>
      </c>
      <c r="F568" s="7">
        <v>0</v>
      </c>
      <c r="G568" s="7">
        <f t="shared" si="8"/>
        <v>1019.2</v>
      </c>
    </row>
    <row r="569" spans="1:7" x14ac:dyDescent="0.2">
      <c r="A569" t="s">
        <v>433</v>
      </c>
      <c r="B569" s="11" t="s">
        <v>412</v>
      </c>
      <c r="C569" s="7">
        <v>338.36</v>
      </c>
      <c r="D569" s="7">
        <v>470.58</v>
      </c>
      <c r="E569" s="7">
        <v>0</v>
      </c>
      <c r="F569" s="7">
        <v>0</v>
      </c>
      <c r="G569" s="7">
        <f t="shared" si="8"/>
        <v>808.94</v>
      </c>
    </row>
    <row r="570" spans="1:7" x14ac:dyDescent="0.2">
      <c r="B570" s="10" t="s">
        <v>415</v>
      </c>
      <c r="C570" s="7">
        <v>655630.22999999963</v>
      </c>
      <c r="D570" s="7">
        <v>18383.230000000003</v>
      </c>
      <c r="E570" s="7">
        <v>-3048.6599999999994</v>
      </c>
      <c r="F570" s="7">
        <v>3048.6599999999994</v>
      </c>
      <c r="G570" s="14">
        <f t="shared" si="8"/>
        <v>674013.45999999961</v>
      </c>
    </row>
    <row r="571" spans="1:7" x14ac:dyDescent="0.2">
      <c r="A571" t="s">
        <v>433</v>
      </c>
      <c r="B571" s="11" t="s">
        <v>364</v>
      </c>
      <c r="C571" s="7">
        <v>0</v>
      </c>
      <c r="D571" s="7">
        <v>0</v>
      </c>
      <c r="E571" s="7">
        <v>0</v>
      </c>
      <c r="F571" s="7">
        <v>0</v>
      </c>
      <c r="G571" s="7">
        <f t="shared" si="8"/>
        <v>0</v>
      </c>
    </row>
    <row r="572" spans="1:7" x14ac:dyDescent="0.2">
      <c r="A572" t="s">
        <v>433</v>
      </c>
      <c r="B572" s="11" t="s">
        <v>365</v>
      </c>
      <c r="C572" s="7">
        <v>0</v>
      </c>
      <c r="D572" s="7">
        <v>0</v>
      </c>
      <c r="E572" s="7">
        <v>0</v>
      </c>
      <c r="F572" s="7">
        <v>0</v>
      </c>
      <c r="G572" s="7">
        <f t="shared" si="8"/>
        <v>0</v>
      </c>
    </row>
    <row r="573" spans="1:7" x14ac:dyDescent="0.2">
      <c r="A573" t="s">
        <v>433</v>
      </c>
      <c r="B573" s="11" t="s">
        <v>366</v>
      </c>
      <c r="C573" s="7">
        <v>0</v>
      </c>
      <c r="D573" s="7">
        <v>0</v>
      </c>
      <c r="E573" s="7">
        <v>0</v>
      </c>
      <c r="F573" s="7">
        <v>0</v>
      </c>
      <c r="G573" s="7">
        <f t="shared" si="8"/>
        <v>0</v>
      </c>
    </row>
    <row r="574" spans="1:7" x14ac:dyDescent="0.2">
      <c r="A574" t="s">
        <v>433</v>
      </c>
      <c r="B574" s="11" t="s">
        <v>367</v>
      </c>
      <c r="C574" s="7">
        <v>0</v>
      </c>
      <c r="D574" s="7">
        <v>0</v>
      </c>
      <c r="E574" s="7">
        <v>0</v>
      </c>
      <c r="F574" s="7">
        <v>0</v>
      </c>
      <c r="G574" s="7">
        <f t="shared" si="8"/>
        <v>0</v>
      </c>
    </row>
    <row r="575" spans="1:7" x14ac:dyDescent="0.2">
      <c r="A575" t="s">
        <v>433</v>
      </c>
      <c r="B575" s="11" t="s">
        <v>368</v>
      </c>
      <c r="C575" s="7">
        <v>59.17</v>
      </c>
      <c r="D575" s="7">
        <v>0</v>
      </c>
      <c r="E575" s="7">
        <v>0</v>
      </c>
      <c r="F575" s="7">
        <v>0</v>
      </c>
      <c r="G575" s="7">
        <f t="shared" si="8"/>
        <v>59.17</v>
      </c>
    </row>
    <row r="576" spans="1:7" x14ac:dyDescent="0.2">
      <c r="A576" t="s">
        <v>433</v>
      </c>
      <c r="B576" s="11" t="s">
        <v>369</v>
      </c>
      <c r="C576" s="7">
        <v>1465.3400000000001</v>
      </c>
      <c r="D576" s="7">
        <v>0</v>
      </c>
      <c r="E576" s="7">
        <v>0</v>
      </c>
      <c r="F576" s="7">
        <v>0</v>
      </c>
      <c r="G576" s="7">
        <f t="shared" si="8"/>
        <v>1465.3400000000001</v>
      </c>
    </row>
    <row r="577" spans="1:7" x14ac:dyDescent="0.2">
      <c r="A577" t="s">
        <v>433</v>
      </c>
      <c r="B577" s="11" t="s">
        <v>371</v>
      </c>
      <c r="C577" s="7">
        <v>115854.93000000001</v>
      </c>
      <c r="D577" s="7">
        <v>0</v>
      </c>
      <c r="E577" s="7">
        <v>0</v>
      </c>
      <c r="F577" s="7">
        <v>0</v>
      </c>
      <c r="G577" s="7">
        <f t="shared" si="8"/>
        <v>115854.93000000001</v>
      </c>
    </row>
    <row r="578" spans="1:7" x14ac:dyDescent="0.2">
      <c r="A578" t="s">
        <v>433</v>
      </c>
      <c r="B578" s="11" t="s">
        <v>372</v>
      </c>
      <c r="C578" s="7">
        <v>55568.61</v>
      </c>
      <c r="D578" s="7">
        <v>0</v>
      </c>
      <c r="E578" s="7">
        <v>0</v>
      </c>
      <c r="F578" s="7">
        <v>0</v>
      </c>
      <c r="G578" s="7">
        <f t="shared" si="8"/>
        <v>55568.61</v>
      </c>
    </row>
    <row r="579" spans="1:7" x14ac:dyDescent="0.2">
      <c r="A579" t="s">
        <v>433</v>
      </c>
      <c r="B579" s="11" t="s">
        <v>373</v>
      </c>
      <c r="C579" s="7">
        <v>137435.97</v>
      </c>
      <c r="D579" s="7">
        <v>0</v>
      </c>
      <c r="E579" s="7">
        <v>0</v>
      </c>
      <c r="F579" s="7">
        <v>0</v>
      </c>
      <c r="G579" s="7">
        <f t="shared" si="8"/>
        <v>137435.97</v>
      </c>
    </row>
    <row r="580" spans="1:7" x14ac:dyDescent="0.2">
      <c r="A580" t="s">
        <v>433</v>
      </c>
      <c r="B580" s="11" t="s">
        <v>374</v>
      </c>
      <c r="C580" s="7">
        <v>4163.22</v>
      </c>
      <c r="D580" s="7">
        <v>0</v>
      </c>
      <c r="E580" s="7">
        <v>-41.91</v>
      </c>
      <c r="F580" s="7">
        <v>41.91</v>
      </c>
      <c r="G580" s="7">
        <f t="shared" si="8"/>
        <v>4163.22</v>
      </c>
    </row>
    <row r="581" spans="1:7" x14ac:dyDescent="0.2">
      <c r="A581" t="s">
        <v>433</v>
      </c>
      <c r="B581" s="11" t="s">
        <v>375</v>
      </c>
      <c r="C581" s="7">
        <v>15146.980000000001</v>
      </c>
      <c r="D581" s="7">
        <v>0</v>
      </c>
      <c r="E581" s="7">
        <v>-67.12</v>
      </c>
      <c r="F581" s="7">
        <v>67.12</v>
      </c>
      <c r="G581" s="7">
        <f t="shared" si="8"/>
        <v>15146.980000000001</v>
      </c>
    </row>
    <row r="582" spans="1:7" x14ac:dyDescent="0.2">
      <c r="A582" t="s">
        <v>433</v>
      </c>
      <c r="B582" s="11" t="s">
        <v>376</v>
      </c>
      <c r="C582" s="7">
        <v>68701.259999999995</v>
      </c>
      <c r="D582" s="7">
        <v>0</v>
      </c>
      <c r="E582" s="7">
        <v>0</v>
      </c>
      <c r="F582" s="7">
        <v>0</v>
      </c>
      <c r="G582" s="7">
        <f t="shared" ref="G582:G645" si="9">SUM(C582:F582)</f>
        <v>68701.259999999995</v>
      </c>
    </row>
    <row r="583" spans="1:7" x14ac:dyDescent="0.2">
      <c r="A583" t="s">
        <v>433</v>
      </c>
      <c r="B583" s="11" t="s">
        <v>377</v>
      </c>
      <c r="C583" s="7">
        <v>5461.69</v>
      </c>
      <c r="D583" s="7">
        <v>0</v>
      </c>
      <c r="E583" s="7">
        <v>-6.96</v>
      </c>
      <c r="F583" s="7">
        <v>6.96</v>
      </c>
      <c r="G583" s="7">
        <f t="shared" si="9"/>
        <v>5461.69</v>
      </c>
    </row>
    <row r="584" spans="1:7" x14ac:dyDescent="0.2">
      <c r="A584" t="s">
        <v>433</v>
      </c>
      <c r="B584" s="11" t="s">
        <v>378</v>
      </c>
      <c r="C584" s="7">
        <v>54804.76</v>
      </c>
      <c r="D584" s="7">
        <v>0</v>
      </c>
      <c r="E584" s="7">
        <v>0</v>
      </c>
      <c r="F584" s="7">
        <v>0</v>
      </c>
      <c r="G584" s="7">
        <f t="shared" si="9"/>
        <v>54804.76</v>
      </c>
    </row>
    <row r="585" spans="1:7" x14ac:dyDescent="0.2">
      <c r="A585" t="s">
        <v>433</v>
      </c>
      <c r="B585" s="11" t="s">
        <v>379</v>
      </c>
      <c r="C585" s="7">
        <v>43737.85</v>
      </c>
      <c r="D585" s="7">
        <v>0</v>
      </c>
      <c r="E585" s="7">
        <v>0</v>
      </c>
      <c r="F585" s="7">
        <v>0</v>
      </c>
      <c r="G585" s="7">
        <f t="shared" si="9"/>
        <v>43737.85</v>
      </c>
    </row>
    <row r="586" spans="1:7" x14ac:dyDescent="0.2">
      <c r="A586" t="s">
        <v>433</v>
      </c>
      <c r="B586" s="11" t="s">
        <v>381</v>
      </c>
      <c r="C586" s="7">
        <v>27623.239999999998</v>
      </c>
      <c r="D586" s="7">
        <v>0</v>
      </c>
      <c r="E586" s="7">
        <v>-2185.6</v>
      </c>
      <c r="F586" s="7">
        <v>2185.6</v>
      </c>
      <c r="G586" s="7">
        <f t="shared" si="9"/>
        <v>27623.239999999998</v>
      </c>
    </row>
    <row r="587" spans="1:7" x14ac:dyDescent="0.2">
      <c r="A587" t="s">
        <v>433</v>
      </c>
      <c r="B587" s="11" t="s">
        <v>383</v>
      </c>
      <c r="C587" s="7">
        <v>12066.380000000001</v>
      </c>
      <c r="D587" s="7">
        <v>0</v>
      </c>
      <c r="E587" s="7">
        <v>-645.85</v>
      </c>
      <c r="F587" s="7">
        <v>645.85</v>
      </c>
      <c r="G587" s="7">
        <f t="shared" si="9"/>
        <v>12066.380000000001</v>
      </c>
    </row>
    <row r="588" spans="1:7" x14ac:dyDescent="0.2">
      <c r="A588" t="s">
        <v>433</v>
      </c>
      <c r="B588" s="11" t="s">
        <v>384</v>
      </c>
      <c r="C588" s="7">
        <v>2348.44</v>
      </c>
      <c r="D588" s="7">
        <v>0</v>
      </c>
      <c r="E588" s="7">
        <v>0</v>
      </c>
      <c r="F588" s="7">
        <v>0</v>
      </c>
      <c r="G588" s="7">
        <f t="shared" si="9"/>
        <v>2348.44</v>
      </c>
    </row>
    <row r="589" spans="1:7" x14ac:dyDescent="0.2">
      <c r="A589" t="s">
        <v>433</v>
      </c>
      <c r="B589" s="11" t="s">
        <v>385</v>
      </c>
      <c r="C589" s="7">
        <v>106.31</v>
      </c>
      <c r="D589" s="7">
        <v>0</v>
      </c>
      <c r="E589" s="7">
        <v>0</v>
      </c>
      <c r="F589" s="7">
        <v>0</v>
      </c>
      <c r="G589" s="7">
        <f t="shared" si="9"/>
        <v>106.31</v>
      </c>
    </row>
    <row r="590" spans="1:7" x14ac:dyDescent="0.2">
      <c r="A590" t="s">
        <v>433</v>
      </c>
      <c r="B590" s="11" t="s">
        <v>386</v>
      </c>
      <c r="C590" s="7">
        <v>0</v>
      </c>
      <c r="D590" s="7">
        <v>0</v>
      </c>
      <c r="E590" s="7">
        <v>0</v>
      </c>
      <c r="F590" s="7">
        <v>0</v>
      </c>
      <c r="G590" s="7">
        <f t="shared" si="9"/>
        <v>0</v>
      </c>
    </row>
    <row r="591" spans="1:7" x14ac:dyDescent="0.2">
      <c r="A591" t="s">
        <v>433</v>
      </c>
      <c r="B591" s="11" t="s">
        <v>387</v>
      </c>
      <c r="C591" s="7">
        <v>6360.63</v>
      </c>
      <c r="D591" s="7">
        <v>0</v>
      </c>
      <c r="E591" s="7">
        <v>-63.12</v>
      </c>
      <c r="F591" s="7">
        <v>63.12</v>
      </c>
      <c r="G591" s="7">
        <f t="shared" si="9"/>
        <v>6360.63</v>
      </c>
    </row>
    <row r="592" spans="1:7" x14ac:dyDescent="0.2">
      <c r="A592" t="s">
        <v>433</v>
      </c>
      <c r="B592" s="11" t="s">
        <v>388</v>
      </c>
      <c r="C592" s="7">
        <v>0</v>
      </c>
      <c r="D592" s="7">
        <v>0</v>
      </c>
      <c r="E592" s="7">
        <v>0</v>
      </c>
      <c r="F592" s="7">
        <v>0</v>
      </c>
      <c r="G592" s="7">
        <f t="shared" si="9"/>
        <v>0</v>
      </c>
    </row>
    <row r="593" spans="1:7" x14ac:dyDescent="0.2">
      <c r="A593" t="s">
        <v>433</v>
      </c>
      <c r="B593" s="11" t="s">
        <v>389</v>
      </c>
      <c r="C593" s="7">
        <v>0</v>
      </c>
      <c r="D593" s="7">
        <v>0</v>
      </c>
      <c r="E593" s="7">
        <v>0</v>
      </c>
      <c r="F593" s="7">
        <v>0</v>
      </c>
      <c r="G593" s="7">
        <f t="shared" si="9"/>
        <v>0</v>
      </c>
    </row>
    <row r="594" spans="1:7" x14ac:dyDescent="0.2">
      <c r="A594" t="s">
        <v>433</v>
      </c>
      <c r="B594" s="11" t="s">
        <v>390</v>
      </c>
      <c r="C594" s="7">
        <v>3798.38</v>
      </c>
      <c r="D594" s="7">
        <v>0</v>
      </c>
      <c r="E594" s="7">
        <v>0</v>
      </c>
      <c r="F594" s="7">
        <v>0</v>
      </c>
      <c r="G594" s="7">
        <f t="shared" si="9"/>
        <v>3798.38</v>
      </c>
    </row>
    <row r="595" spans="1:7" x14ac:dyDescent="0.2">
      <c r="A595" t="s">
        <v>433</v>
      </c>
      <c r="B595" s="11" t="s">
        <v>391</v>
      </c>
      <c r="C595" s="7">
        <v>0</v>
      </c>
      <c r="D595" s="7">
        <v>0</v>
      </c>
      <c r="E595" s="7">
        <v>0</v>
      </c>
      <c r="F595" s="7">
        <v>0</v>
      </c>
      <c r="G595" s="7">
        <f t="shared" si="9"/>
        <v>0</v>
      </c>
    </row>
    <row r="596" spans="1:7" x14ac:dyDescent="0.2">
      <c r="A596" t="s">
        <v>433</v>
      </c>
      <c r="B596" s="11" t="s">
        <v>392</v>
      </c>
      <c r="C596" s="7">
        <v>1445</v>
      </c>
      <c r="D596" s="7">
        <v>0</v>
      </c>
      <c r="E596" s="7">
        <v>0</v>
      </c>
      <c r="F596" s="7">
        <v>0</v>
      </c>
      <c r="G596" s="7">
        <f t="shared" si="9"/>
        <v>1445</v>
      </c>
    </row>
    <row r="597" spans="1:7" x14ac:dyDescent="0.2">
      <c r="A597" t="s">
        <v>433</v>
      </c>
      <c r="B597" s="11" t="s">
        <v>393</v>
      </c>
      <c r="C597" s="7">
        <v>5761.7</v>
      </c>
      <c r="D597" s="7">
        <v>573.66</v>
      </c>
      <c r="E597" s="7">
        <v>0</v>
      </c>
      <c r="F597" s="7">
        <v>0</v>
      </c>
      <c r="G597" s="7">
        <f t="shared" si="9"/>
        <v>6335.36</v>
      </c>
    </row>
    <row r="598" spans="1:7" x14ac:dyDescent="0.2">
      <c r="A598" t="s">
        <v>433</v>
      </c>
      <c r="B598" s="11" t="s">
        <v>394</v>
      </c>
      <c r="C598" s="7">
        <v>1192.03</v>
      </c>
      <c r="D598" s="7">
        <v>0</v>
      </c>
      <c r="E598" s="7">
        <v>0</v>
      </c>
      <c r="F598" s="7">
        <v>0</v>
      </c>
      <c r="G598" s="7">
        <f t="shared" si="9"/>
        <v>1192.03</v>
      </c>
    </row>
    <row r="599" spans="1:7" x14ac:dyDescent="0.2">
      <c r="A599" t="s">
        <v>433</v>
      </c>
      <c r="B599" s="11" t="s">
        <v>395</v>
      </c>
      <c r="C599" s="7">
        <v>560.09</v>
      </c>
      <c r="D599" s="7">
        <v>704.33</v>
      </c>
      <c r="E599" s="7">
        <v>0</v>
      </c>
      <c r="F599" s="7">
        <v>0</v>
      </c>
      <c r="G599" s="7">
        <f t="shared" si="9"/>
        <v>1264.42</v>
      </c>
    </row>
    <row r="600" spans="1:7" x14ac:dyDescent="0.2">
      <c r="A600" t="s">
        <v>433</v>
      </c>
      <c r="B600" s="11" t="s">
        <v>396</v>
      </c>
      <c r="C600" s="7">
        <v>268.58</v>
      </c>
      <c r="D600" s="7">
        <v>685.67</v>
      </c>
      <c r="E600" s="7">
        <v>0</v>
      </c>
      <c r="F600" s="7">
        <v>0</v>
      </c>
      <c r="G600" s="7">
        <f t="shared" si="9"/>
        <v>954.25</v>
      </c>
    </row>
    <row r="601" spans="1:7" x14ac:dyDescent="0.2">
      <c r="A601" t="s">
        <v>433</v>
      </c>
      <c r="B601" s="11" t="s">
        <v>397</v>
      </c>
      <c r="C601" s="7">
        <v>40943.96</v>
      </c>
      <c r="D601" s="7">
        <v>11932.42</v>
      </c>
      <c r="E601" s="7">
        <v>-7.72</v>
      </c>
      <c r="F601" s="7">
        <v>7.72</v>
      </c>
      <c r="G601" s="7">
        <f t="shared" si="9"/>
        <v>52876.38</v>
      </c>
    </row>
    <row r="602" spans="1:7" x14ac:dyDescent="0.2">
      <c r="A602" t="s">
        <v>433</v>
      </c>
      <c r="B602" s="11" t="s">
        <v>398</v>
      </c>
      <c r="C602" s="7">
        <v>418.6</v>
      </c>
      <c r="D602" s="7">
        <v>-89.17</v>
      </c>
      <c r="E602" s="7">
        <v>0</v>
      </c>
      <c r="F602" s="7">
        <v>0</v>
      </c>
      <c r="G602" s="7">
        <f t="shared" si="9"/>
        <v>329.43</v>
      </c>
    </row>
    <row r="603" spans="1:7" x14ac:dyDescent="0.2">
      <c r="A603" t="s">
        <v>433</v>
      </c>
      <c r="B603" s="11" t="s">
        <v>399</v>
      </c>
      <c r="C603" s="7">
        <v>2256.73</v>
      </c>
      <c r="D603" s="7">
        <v>0</v>
      </c>
      <c r="E603" s="7">
        <v>0</v>
      </c>
      <c r="F603" s="7">
        <v>0</v>
      </c>
      <c r="G603" s="7">
        <f t="shared" si="9"/>
        <v>2256.73</v>
      </c>
    </row>
    <row r="604" spans="1:7" x14ac:dyDescent="0.2">
      <c r="A604" t="s">
        <v>429</v>
      </c>
      <c r="B604" s="11" t="s">
        <v>400</v>
      </c>
      <c r="C604" s="7">
        <v>275.32</v>
      </c>
      <c r="D604" s="7">
        <v>0</v>
      </c>
      <c r="E604" s="7">
        <v>0</v>
      </c>
      <c r="F604" s="7">
        <v>0</v>
      </c>
      <c r="G604" s="7">
        <f t="shared" si="9"/>
        <v>275.32</v>
      </c>
    </row>
    <row r="605" spans="1:7" x14ac:dyDescent="0.2">
      <c r="A605" t="s">
        <v>429</v>
      </c>
      <c r="B605" s="11" t="s">
        <v>401</v>
      </c>
      <c r="C605" s="7">
        <v>854.37</v>
      </c>
      <c r="D605" s="7">
        <v>0</v>
      </c>
      <c r="E605" s="7">
        <v>0</v>
      </c>
      <c r="F605" s="7">
        <v>0</v>
      </c>
      <c r="G605" s="7">
        <f t="shared" si="9"/>
        <v>854.37</v>
      </c>
    </row>
    <row r="606" spans="1:7" x14ac:dyDescent="0.2">
      <c r="A606" t="s">
        <v>429</v>
      </c>
      <c r="B606" s="11" t="s">
        <v>402</v>
      </c>
      <c r="C606" s="7">
        <v>29678.450000000004</v>
      </c>
      <c r="D606" s="7">
        <v>0</v>
      </c>
      <c r="E606" s="7">
        <v>0</v>
      </c>
      <c r="F606" s="7">
        <v>0</v>
      </c>
      <c r="G606" s="7">
        <f t="shared" si="9"/>
        <v>29678.450000000004</v>
      </c>
    </row>
    <row r="607" spans="1:7" x14ac:dyDescent="0.2">
      <c r="A607" t="s">
        <v>429</v>
      </c>
      <c r="B607" s="11" t="s">
        <v>403</v>
      </c>
      <c r="C607" s="7">
        <v>0</v>
      </c>
      <c r="D607" s="7">
        <v>0</v>
      </c>
      <c r="E607" s="7">
        <v>0</v>
      </c>
      <c r="F607" s="7">
        <v>0</v>
      </c>
      <c r="G607" s="7">
        <f t="shared" si="9"/>
        <v>0</v>
      </c>
    </row>
    <row r="608" spans="1:7" x14ac:dyDescent="0.2">
      <c r="A608" t="s">
        <v>429</v>
      </c>
      <c r="B608" s="11" t="s">
        <v>404</v>
      </c>
      <c r="C608" s="7">
        <v>335.07</v>
      </c>
      <c r="D608" s="7">
        <v>0</v>
      </c>
      <c r="E608" s="7">
        <v>0</v>
      </c>
      <c r="F608" s="7">
        <v>0</v>
      </c>
      <c r="G608" s="7">
        <f t="shared" si="9"/>
        <v>335.07</v>
      </c>
    </row>
    <row r="609" spans="1:7" x14ac:dyDescent="0.2">
      <c r="A609" t="s">
        <v>433</v>
      </c>
      <c r="B609" s="11" t="s">
        <v>405</v>
      </c>
      <c r="C609" s="7">
        <v>91.38</v>
      </c>
      <c r="D609" s="7">
        <v>-15.25</v>
      </c>
      <c r="E609" s="7">
        <v>0</v>
      </c>
      <c r="F609" s="7">
        <v>0</v>
      </c>
      <c r="G609" s="7">
        <f t="shared" si="9"/>
        <v>76.13</v>
      </c>
    </row>
    <row r="610" spans="1:7" x14ac:dyDescent="0.2">
      <c r="A610" t="s">
        <v>433</v>
      </c>
      <c r="B610" s="11" t="s">
        <v>406</v>
      </c>
      <c r="C610" s="7">
        <v>4031.6000000000004</v>
      </c>
      <c r="D610" s="7">
        <v>963.5</v>
      </c>
      <c r="E610" s="7">
        <v>-30.38</v>
      </c>
      <c r="F610" s="7">
        <v>30.38</v>
      </c>
      <c r="G610" s="7">
        <f t="shared" si="9"/>
        <v>4995.1000000000004</v>
      </c>
    </row>
    <row r="611" spans="1:7" x14ac:dyDescent="0.2">
      <c r="A611" t="s">
        <v>433</v>
      </c>
      <c r="B611" s="11" t="s">
        <v>407</v>
      </c>
      <c r="C611" s="7">
        <v>0</v>
      </c>
      <c r="D611" s="7">
        <v>0</v>
      </c>
      <c r="E611" s="7">
        <v>0</v>
      </c>
      <c r="F611" s="7">
        <v>0</v>
      </c>
      <c r="G611" s="7">
        <f t="shared" si="9"/>
        <v>0</v>
      </c>
    </row>
    <row r="612" spans="1:7" x14ac:dyDescent="0.2">
      <c r="A612" t="s">
        <v>433</v>
      </c>
      <c r="B612" s="11" t="s">
        <v>408</v>
      </c>
      <c r="C612" s="7">
        <v>4068.74</v>
      </c>
      <c r="D612" s="7">
        <v>0</v>
      </c>
      <c r="E612" s="7">
        <v>0</v>
      </c>
      <c r="F612" s="7">
        <v>0</v>
      </c>
      <c r="G612" s="7">
        <f t="shared" si="9"/>
        <v>4068.74</v>
      </c>
    </row>
    <row r="613" spans="1:7" x14ac:dyDescent="0.2">
      <c r="A613" t="s">
        <v>433</v>
      </c>
      <c r="B613" s="11" t="s">
        <v>409</v>
      </c>
      <c r="C613" s="7">
        <v>7451.39</v>
      </c>
      <c r="D613" s="7">
        <v>3093.99</v>
      </c>
      <c r="E613" s="7">
        <v>0</v>
      </c>
      <c r="F613" s="7">
        <v>0</v>
      </c>
      <c r="G613" s="7">
        <f t="shared" si="9"/>
        <v>10545.380000000001</v>
      </c>
    </row>
    <row r="614" spans="1:7" x14ac:dyDescent="0.2">
      <c r="A614" t="s">
        <v>433</v>
      </c>
      <c r="B614" s="11" t="s">
        <v>410</v>
      </c>
      <c r="C614" s="7">
        <v>0</v>
      </c>
      <c r="D614" s="7">
        <v>0</v>
      </c>
      <c r="E614" s="7">
        <v>0</v>
      </c>
      <c r="F614" s="7">
        <v>0</v>
      </c>
      <c r="G614" s="7">
        <f t="shared" si="9"/>
        <v>0</v>
      </c>
    </row>
    <row r="615" spans="1:7" x14ac:dyDescent="0.2">
      <c r="A615" t="s">
        <v>433</v>
      </c>
      <c r="B615" s="11" t="s">
        <v>411</v>
      </c>
      <c r="C615" s="7">
        <v>955.7</v>
      </c>
      <c r="D615" s="7">
        <v>63.5</v>
      </c>
      <c r="E615" s="7">
        <v>0</v>
      </c>
      <c r="F615" s="7">
        <v>0</v>
      </c>
      <c r="G615" s="7">
        <f t="shared" si="9"/>
        <v>1019.2</v>
      </c>
    </row>
    <row r="616" spans="1:7" x14ac:dyDescent="0.2">
      <c r="A616" t="s">
        <v>433</v>
      </c>
      <c r="B616" s="11" t="s">
        <v>412</v>
      </c>
      <c r="C616" s="7">
        <v>338.36</v>
      </c>
      <c r="D616" s="7">
        <v>470.58</v>
      </c>
      <c r="E616" s="7">
        <v>0</v>
      </c>
      <c r="F616" s="7">
        <v>0</v>
      </c>
      <c r="G616" s="7">
        <f t="shared" si="9"/>
        <v>808.94</v>
      </c>
    </row>
    <row r="617" spans="1:7" x14ac:dyDescent="0.2">
      <c r="B617" s="10" t="s">
        <v>416</v>
      </c>
      <c r="C617" s="7">
        <v>658530.27999999968</v>
      </c>
      <c r="D617" s="7">
        <v>18383.230000000003</v>
      </c>
      <c r="E617" s="7">
        <v>-3828.31</v>
      </c>
      <c r="F617" s="7">
        <v>3820.59</v>
      </c>
      <c r="G617" s="14">
        <f t="shared" si="9"/>
        <v>676905.78999999957</v>
      </c>
    </row>
    <row r="618" spans="1:7" x14ac:dyDescent="0.2">
      <c r="A618" t="s">
        <v>433</v>
      </c>
      <c r="B618" s="11" t="s">
        <v>364</v>
      </c>
      <c r="C618" s="7">
        <v>0</v>
      </c>
      <c r="D618" s="7">
        <v>0</v>
      </c>
      <c r="E618" s="7">
        <v>0</v>
      </c>
      <c r="F618" s="7">
        <v>0</v>
      </c>
      <c r="G618" s="17">
        <f t="shared" si="9"/>
        <v>0</v>
      </c>
    </row>
    <row r="619" spans="1:7" x14ac:dyDescent="0.2">
      <c r="A619" t="s">
        <v>433</v>
      </c>
      <c r="B619" s="11" t="s">
        <v>365</v>
      </c>
      <c r="C619" s="7">
        <v>0</v>
      </c>
      <c r="D619" s="7">
        <v>0</v>
      </c>
      <c r="E619" s="7">
        <v>0</v>
      </c>
      <c r="F619" s="7">
        <v>0</v>
      </c>
      <c r="G619" s="17">
        <f t="shared" si="9"/>
        <v>0</v>
      </c>
    </row>
    <row r="620" spans="1:7" x14ac:dyDescent="0.2">
      <c r="A620" t="s">
        <v>433</v>
      </c>
      <c r="B620" s="11" t="s">
        <v>366</v>
      </c>
      <c r="C620" s="7">
        <v>0</v>
      </c>
      <c r="D620" s="7">
        <v>0</v>
      </c>
      <c r="E620" s="7">
        <v>0</v>
      </c>
      <c r="F620" s="7">
        <v>0</v>
      </c>
      <c r="G620" s="17">
        <f t="shared" si="9"/>
        <v>0</v>
      </c>
    </row>
    <row r="621" spans="1:7" x14ac:dyDescent="0.2">
      <c r="A621" t="s">
        <v>433</v>
      </c>
      <c r="B621" s="11" t="s">
        <v>367</v>
      </c>
      <c r="C621" s="7">
        <v>0</v>
      </c>
      <c r="D621" s="7">
        <v>0</v>
      </c>
      <c r="E621" s="7">
        <v>0</v>
      </c>
      <c r="F621" s="7">
        <v>0</v>
      </c>
      <c r="G621" s="17">
        <f t="shared" si="9"/>
        <v>0</v>
      </c>
    </row>
    <row r="622" spans="1:7" x14ac:dyDescent="0.2">
      <c r="A622" t="s">
        <v>433</v>
      </c>
      <c r="B622" s="11" t="s">
        <v>368</v>
      </c>
      <c r="C622" s="7">
        <v>59.17</v>
      </c>
      <c r="D622" s="7">
        <v>0</v>
      </c>
      <c r="E622" s="7">
        <v>-59.17</v>
      </c>
      <c r="F622" s="7">
        <v>59.17</v>
      </c>
      <c r="G622" s="17">
        <f t="shared" si="9"/>
        <v>59.17</v>
      </c>
    </row>
    <row r="623" spans="1:7" x14ac:dyDescent="0.2">
      <c r="A623" t="s">
        <v>433</v>
      </c>
      <c r="B623" s="11" t="s">
        <v>369</v>
      </c>
      <c r="C623" s="7">
        <v>1465.3400000000001</v>
      </c>
      <c r="D623" s="7">
        <v>0</v>
      </c>
      <c r="E623" s="7">
        <v>0</v>
      </c>
      <c r="F623" s="7">
        <v>0</v>
      </c>
      <c r="G623" s="17">
        <f t="shared" si="9"/>
        <v>1465.3400000000001</v>
      </c>
    </row>
    <row r="624" spans="1:7" x14ac:dyDescent="0.2">
      <c r="A624" t="s">
        <v>433</v>
      </c>
      <c r="B624" s="11" t="s">
        <v>371</v>
      </c>
      <c r="C624" s="7">
        <v>116581.15</v>
      </c>
      <c r="D624" s="7">
        <v>0</v>
      </c>
      <c r="E624" s="7">
        <v>0</v>
      </c>
      <c r="F624" s="7">
        <v>0</v>
      </c>
      <c r="G624" s="17">
        <f t="shared" si="9"/>
        <v>116581.15</v>
      </c>
    </row>
    <row r="625" spans="1:7" x14ac:dyDescent="0.2">
      <c r="A625" t="s">
        <v>433</v>
      </c>
      <c r="B625" s="11" t="s">
        <v>372</v>
      </c>
      <c r="C625" s="7">
        <v>55807.4</v>
      </c>
      <c r="D625" s="7">
        <v>0</v>
      </c>
      <c r="E625" s="7">
        <v>0</v>
      </c>
      <c r="F625" s="7">
        <v>0</v>
      </c>
      <c r="G625" s="17">
        <f t="shared" si="9"/>
        <v>55807.4</v>
      </c>
    </row>
    <row r="626" spans="1:7" x14ac:dyDescent="0.2">
      <c r="A626" t="s">
        <v>433</v>
      </c>
      <c r="B626" s="11" t="s">
        <v>373</v>
      </c>
      <c r="C626" s="7">
        <v>137532.10999999999</v>
      </c>
      <c r="D626" s="7">
        <v>0</v>
      </c>
      <c r="E626" s="7">
        <v>0</v>
      </c>
      <c r="F626" s="7">
        <v>0</v>
      </c>
      <c r="G626" s="17">
        <f t="shared" si="9"/>
        <v>137532.10999999999</v>
      </c>
    </row>
    <row r="627" spans="1:7" x14ac:dyDescent="0.2">
      <c r="A627" t="s">
        <v>433</v>
      </c>
      <c r="B627" s="11" t="s">
        <v>374</v>
      </c>
      <c r="C627" s="7">
        <v>4171.5199999999995</v>
      </c>
      <c r="D627" s="7">
        <v>0</v>
      </c>
      <c r="E627" s="7">
        <v>0</v>
      </c>
      <c r="F627" s="7">
        <v>0</v>
      </c>
      <c r="G627" s="17">
        <f t="shared" si="9"/>
        <v>4171.5199999999995</v>
      </c>
    </row>
    <row r="628" spans="1:7" x14ac:dyDescent="0.2">
      <c r="A628" t="s">
        <v>433</v>
      </c>
      <c r="B628" s="11" t="s">
        <v>375</v>
      </c>
      <c r="C628" s="7">
        <v>15146.980000000001</v>
      </c>
      <c r="D628" s="7">
        <v>0</v>
      </c>
      <c r="E628" s="7">
        <v>0</v>
      </c>
      <c r="F628" s="7">
        <v>0</v>
      </c>
      <c r="G628" s="17">
        <f t="shared" si="9"/>
        <v>15146.980000000001</v>
      </c>
    </row>
    <row r="629" spans="1:7" x14ac:dyDescent="0.2">
      <c r="A629" t="s">
        <v>433</v>
      </c>
      <c r="B629" s="11" t="s">
        <v>376</v>
      </c>
      <c r="C629" s="7">
        <v>69712.790000000008</v>
      </c>
      <c r="D629" s="7">
        <v>0</v>
      </c>
      <c r="E629" s="7">
        <v>0</v>
      </c>
      <c r="F629" s="7">
        <v>0</v>
      </c>
      <c r="G629" s="17">
        <f t="shared" si="9"/>
        <v>69712.790000000008</v>
      </c>
    </row>
    <row r="630" spans="1:7" x14ac:dyDescent="0.2">
      <c r="A630" t="s">
        <v>433</v>
      </c>
      <c r="B630" s="11" t="s">
        <v>377</v>
      </c>
      <c r="C630" s="7">
        <v>5461.52</v>
      </c>
      <c r="D630" s="7">
        <v>0</v>
      </c>
      <c r="E630" s="7">
        <v>-6.96</v>
      </c>
      <c r="F630" s="7">
        <v>6.96</v>
      </c>
      <c r="G630" s="17">
        <f t="shared" si="9"/>
        <v>5461.52</v>
      </c>
    </row>
    <row r="631" spans="1:7" x14ac:dyDescent="0.2">
      <c r="A631" t="s">
        <v>433</v>
      </c>
      <c r="B631" s="11" t="s">
        <v>378</v>
      </c>
      <c r="C631" s="7">
        <v>55656.32</v>
      </c>
      <c r="D631" s="7">
        <v>0</v>
      </c>
      <c r="E631" s="7">
        <v>0</v>
      </c>
      <c r="F631" s="7">
        <v>0</v>
      </c>
      <c r="G631" s="17">
        <f t="shared" si="9"/>
        <v>55656.32</v>
      </c>
    </row>
    <row r="632" spans="1:7" x14ac:dyDescent="0.2">
      <c r="A632" t="s">
        <v>433</v>
      </c>
      <c r="B632" s="11" t="s">
        <v>379</v>
      </c>
      <c r="C632" s="7">
        <v>44061.93</v>
      </c>
      <c r="D632" s="7">
        <v>0</v>
      </c>
      <c r="E632" s="7">
        <v>0</v>
      </c>
      <c r="F632" s="7">
        <v>0</v>
      </c>
      <c r="G632" s="17">
        <f t="shared" si="9"/>
        <v>44061.93</v>
      </c>
    </row>
    <row r="633" spans="1:7" x14ac:dyDescent="0.2">
      <c r="A633" t="s">
        <v>433</v>
      </c>
      <c r="B633" s="11" t="s">
        <v>381</v>
      </c>
      <c r="C633" s="7">
        <v>27526.100000000002</v>
      </c>
      <c r="D633" s="7">
        <v>0</v>
      </c>
      <c r="E633" s="7">
        <v>0</v>
      </c>
      <c r="F633" s="7">
        <v>0</v>
      </c>
      <c r="G633" s="17">
        <f t="shared" si="9"/>
        <v>27526.100000000002</v>
      </c>
    </row>
    <row r="634" spans="1:7" x14ac:dyDescent="0.2">
      <c r="A634" t="s">
        <v>433</v>
      </c>
      <c r="B634" s="11" t="s">
        <v>383</v>
      </c>
      <c r="C634" s="7">
        <v>12067.510000000002</v>
      </c>
      <c r="D634" s="7">
        <v>0</v>
      </c>
      <c r="E634" s="7">
        <v>0</v>
      </c>
      <c r="F634" s="7">
        <v>0</v>
      </c>
      <c r="G634" s="17">
        <f t="shared" si="9"/>
        <v>12067.510000000002</v>
      </c>
    </row>
    <row r="635" spans="1:7" x14ac:dyDescent="0.2">
      <c r="A635" t="s">
        <v>433</v>
      </c>
      <c r="B635" s="11" t="s">
        <v>384</v>
      </c>
      <c r="C635" s="7">
        <v>2348.44</v>
      </c>
      <c r="D635" s="7">
        <v>0</v>
      </c>
      <c r="E635" s="7">
        <v>0</v>
      </c>
      <c r="F635" s="7">
        <v>0</v>
      </c>
      <c r="G635" s="17">
        <f t="shared" si="9"/>
        <v>2348.44</v>
      </c>
    </row>
    <row r="636" spans="1:7" x14ac:dyDescent="0.2">
      <c r="A636" t="s">
        <v>433</v>
      </c>
      <c r="B636" s="11" t="s">
        <v>385</v>
      </c>
      <c r="C636" s="7">
        <v>106.31</v>
      </c>
      <c r="D636" s="7">
        <v>0</v>
      </c>
      <c r="E636" s="7">
        <v>0</v>
      </c>
      <c r="F636" s="7">
        <v>0</v>
      </c>
      <c r="G636" s="17">
        <f t="shared" si="9"/>
        <v>106.31</v>
      </c>
    </row>
    <row r="637" spans="1:7" x14ac:dyDescent="0.2">
      <c r="A637" t="s">
        <v>433</v>
      </c>
      <c r="B637" s="11" t="s">
        <v>386</v>
      </c>
      <c r="C637" s="7">
        <v>0</v>
      </c>
      <c r="D637" s="7">
        <v>0</v>
      </c>
      <c r="E637" s="7">
        <v>0</v>
      </c>
      <c r="F637" s="7">
        <v>0</v>
      </c>
      <c r="G637" s="17">
        <f t="shared" si="9"/>
        <v>0</v>
      </c>
    </row>
    <row r="638" spans="1:7" x14ac:dyDescent="0.2">
      <c r="A638" t="s">
        <v>433</v>
      </c>
      <c r="B638" s="11" t="s">
        <v>387</v>
      </c>
      <c r="C638" s="7">
        <v>6375.56</v>
      </c>
      <c r="D638" s="7">
        <v>0</v>
      </c>
      <c r="E638" s="7">
        <v>0</v>
      </c>
      <c r="F638" s="7">
        <v>0</v>
      </c>
      <c r="G638" s="17">
        <f t="shared" si="9"/>
        <v>6375.56</v>
      </c>
    </row>
    <row r="639" spans="1:7" x14ac:dyDescent="0.2">
      <c r="A639" t="s">
        <v>433</v>
      </c>
      <c r="B639" s="11" t="s">
        <v>388</v>
      </c>
      <c r="C639" s="7">
        <v>0</v>
      </c>
      <c r="D639" s="7">
        <v>0</v>
      </c>
      <c r="E639" s="7">
        <v>0</v>
      </c>
      <c r="F639" s="7">
        <v>0</v>
      </c>
      <c r="G639" s="17">
        <f t="shared" si="9"/>
        <v>0</v>
      </c>
    </row>
    <row r="640" spans="1:7" x14ac:dyDescent="0.2">
      <c r="A640" t="s">
        <v>433</v>
      </c>
      <c r="B640" s="11" t="s">
        <v>389</v>
      </c>
      <c r="C640" s="7">
        <v>0</v>
      </c>
      <c r="D640" s="7">
        <v>0</v>
      </c>
      <c r="E640" s="7">
        <v>0</v>
      </c>
      <c r="F640" s="7">
        <v>0</v>
      </c>
      <c r="G640" s="17">
        <f t="shared" si="9"/>
        <v>0</v>
      </c>
    </row>
    <row r="641" spans="1:7" x14ac:dyDescent="0.2">
      <c r="A641" t="s">
        <v>433</v>
      </c>
      <c r="B641" s="11" t="s">
        <v>390</v>
      </c>
      <c r="C641" s="7">
        <v>3798.38</v>
      </c>
      <c r="D641" s="7">
        <v>0</v>
      </c>
      <c r="E641" s="7">
        <v>0</v>
      </c>
      <c r="F641" s="7">
        <v>0</v>
      </c>
      <c r="G641" s="17">
        <f t="shared" si="9"/>
        <v>3798.38</v>
      </c>
    </row>
    <row r="642" spans="1:7" x14ac:dyDescent="0.2">
      <c r="A642" t="s">
        <v>433</v>
      </c>
      <c r="B642" s="11" t="s">
        <v>391</v>
      </c>
      <c r="C642" s="7">
        <v>0</v>
      </c>
      <c r="D642" s="7">
        <v>0</v>
      </c>
      <c r="E642" s="7">
        <v>0</v>
      </c>
      <c r="F642" s="7">
        <v>0</v>
      </c>
      <c r="G642" s="17">
        <f t="shared" si="9"/>
        <v>0</v>
      </c>
    </row>
    <row r="643" spans="1:7" x14ac:dyDescent="0.2">
      <c r="A643" t="s">
        <v>433</v>
      </c>
      <c r="B643" s="11" t="s">
        <v>392</v>
      </c>
      <c r="C643" s="7">
        <v>1445</v>
      </c>
      <c r="D643" s="7">
        <v>0</v>
      </c>
      <c r="E643" s="7">
        <v>0</v>
      </c>
      <c r="F643" s="7">
        <v>0</v>
      </c>
      <c r="G643" s="17">
        <f t="shared" si="9"/>
        <v>1445</v>
      </c>
    </row>
    <row r="644" spans="1:7" x14ac:dyDescent="0.2">
      <c r="A644" t="s">
        <v>433</v>
      </c>
      <c r="B644" s="11" t="s">
        <v>393</v>
      </c>
      <c r="C644" s="7">
        <v>5761.7</v>
      </c>
      <c r="D644" s="7">
        <v>573.66</v>
      </c>
      <c r="E644" s="7">
        <v>0</v>
      </c>
      <c r="F644" s="7">
        <v>0</v>
      </c>
      <c r="G644" s="17">
        <f t="shared" si="9"/>
        <v>6335.36</v>
      </c>
    </row>
    <row r="645" spans="1:7" x14ac:dyDescent="0.2">
      <c r="A645" t="s">
        <v>433</v>
      </c>
      <c r="B645" s="11" t="s">
        <v>394</v>
      </c>
      <c r="C645" s="7">
        <v>1192.03</v>
      </c>
      <c r="D645" s="7">
        <v>0</v>
      </c>
      <c r="E645" s="7">
        <v>-1192.03</v>
      </c>
      <c r="F645" s="7">
        <v>1192.03</v>
      </c>
      <c r="G645" s="17">
        <f t="shared" si="9"/>
        <v>1192.03</v>
      </c>
    </row>
    <row r="646" spans="1:7" x14ac:dyDescent="0.2">
      <c r="A646" t="s">
        <v>433</v>
      </c>
      <c r="B646" s="11" t="s">
        <v>395</v>
      </c>
      <c r="C646" s="7">
        <v>560.09</v>
      </c>
      <c r="D646" s="7">
        <v>704.33</v>
      </c>
      <c r="E646" s="7">
        <v>0</v>
      </c>
      <c r="F646" s="7">
        <v>0</v>
      </c>
      <c r="G646" s="17">
        <f t="shared" ref="G646:G664" si="10">SUM(C646:F646)</f>
        <v>1264.42</v>
      </c>
    </row>
    <row r="647" spans="1:7" x14ac:dyDescent="0.2">
      <c r="A647" t="s">
        <v>433</v>
      </c>
      <c r="B647" s="11" t="s">
        <v>396</v>
      </c>
      <c r="C647" s="7">
        <v>268.58</v>
      </c>
      <c r="D647" s="7">
        <v>685.67</v>
      </c>
      <c r="E647" s="7">
        <v>0</v>
      </c>
      <c r="F647" s="7">
        <v>0</v>
      </c>
      <c r="G647" s="17">
        <f t="shared" si="10"/>
        <v>954.25</v>
      </c>
    </row>
    <row r="648" spans="1:7" x14ac:dyDescent="0.2">
      <c r="A648" t="s">
        <v>433</v>
      </c>
      <c r="B648" s="11" t="s">
        <v>397</v>
      </c>
      <c r="C648" s="7">
        <v>40969.24</v>
      </c>
      <c r="D648" s="7">
        <v>11932.42</v>
      </c>
      <c r="E648" s="7">
        <v>-7.72</v>
      </c>
      <c r="F648" s="7">
        <v>0</v>
      </c>
      <c r="G648" s="17">
        <f t="shared" si="10"/>
        <v>52893.939999999995</v>
      </c>
    </row>
    <row r="649" spans="1:7" x14ac:dyDescent="0.2">
      <c r="A649" t="s">
        <v>433</v>
      </c>
      <c r="B649" s="11" t="s">
        <v>398</v>
      </c>
      <c r="C649" s="7">
        <v>418.6</v>
      </c>
      <c r="D649" s="7">
        <v>-89.17</v>
      </c>
      <c r="E649" s="7">
        <v>0</v>
      </c>
      <c r="F649" s="7">
        <v>0</v>
      </c>
      <c r="G649" s="17">
        <f t="shared" si="10"/>
        <v>329.43</v>
      </c>
    </row>
    <row r="650" spans="1:7" x14ac:dyDescent="0.2">
      <c r="A650" t="s">
        <v>433</v>
      </c>
      <c r="B650" s="11" t="s">
        <v>399</v>
      </c>
      <c r="C650" s="7">
        <v>2256.73</v>
      </c>
      <c r="D650" s="7">
        <v>0</v>
      </c>
      <c r="E650" s="7">
        <v>-2256.73</v>
      </c>
      <c r="F650" s="7">
        <v>2256.73</v>
      </c>
      <c r="G650" s="17">
        <f t="shared" si="10"/>
        <v>2256.73</v>
      </c>
    </row>
    <row r="651" spans="1:7" x14ac:dyDescent="0.2">
      <c r="A651" t="s">
        <v>429</v>
      </c>
      <c r="B651" s="11" t="s">
        <v>400</v>
      </c>
      <c r="C651" s="7">
        <v>275.32</v>
      </c>
      <c r="D651" s="7">
        <v>0</v>
      </c>
      <c r="E651" s="7">
        <v>-275.32</v>
      </c>
      <c r="F651" s="7">
        <v>275.32</v>
      </c>
      <c r="G651" s="7">
        <f t="shared" si="10"/>
        <v>275.32</v>
      </c>
    </row>
    <row r="652" spans="1:7" x14ac:dyDescent="0.2">
      <c r="A652" t="s">
        <v>429</v>
      </c>
      <c r="B652" s="11" t="s">
        <v>401</v>
      </c>
      <c r="C652" s="7">
        <v>854.37</v>
      </c>
      <c r="D652" s="7">
        <v>0</v>
      </c>
      <c r="E652" s="7">
        <v>0</v>
      </c>
      <c r="F652" s="7">
        <v>0</v>
      </c>
      <c r="G652" s="7">
        <f t="shared" si="10"/>
        <v>854.37</v>
      </c>
    </row>
    <row r="653" spans="1:7" x14ac:dyDescent="0.2">
      <c r="A653" t="s">
        <v>429</v>
      </c>
      <c r="B653" s="11" t="s">
        <v>402</v>
      </c>
      <c r="C653" s="7">
        <v>29377.850000000002</v>
      </c>
      <c r="D653" s="7">
        <v>0</v>
      </c>
      <c r="E653" s="7">
        <v>0</v>
      </c>
      <c r="F653" s="7">
        <v>0</v>
      </c>
      <c r="G653" s="7">
        <f t="shared" si="10"/>
        <v>29377.850000000002</v>
      </c>
    </row>
    <row r="654" spans="1:7" x14ac:dyDescent="0.2">
      <c r="A654" t="s">
        <v>429</v>
      </c>
      <c r="B654" s="11" t="s">
        <v>403</v>
      </c>
      <c r="C654" s="7">
        <v>0</v>
      </c>
      <c r="D654" s="7">
        <v>0</v>
      </c>
      <c r="E654" s="7">
        <v>0</v>
      </c>
      <c r="F654" s="7">
        <v>0</v>
      </c>
      <c r="G654" s="7">
        <f t="shared" si="10"/>
        <v>0</v>
      </c>
    </row>
    <row r="655" spans="1:7" x14ac:dyDescent="0.2">
      <c r="A655" t="s">
        <v>429</v>
      </c>
      <c r="B655" s="11" t="s">
        <v>404</v>
      </c>
      <c r="C655" s="7">
        <v>335.07</v>
      </c>
      <c r="D655" s="7">
        <v>0</v>
      </c>
      <c r="E655" s="7">
        <v>0</v>
      </c>
      <c r="F655" s="7">
        <v>0</v>
      </c>
      <c r="G655" s="7">
        <f t="shared" si="10"/>
        <v>335.07</v>
      </c>
    </row>
    <row r="656" spans="1:7" x14ac:dyDescent="0.2">
      <c r="A656" t="s">
        <v>433</v>
      </c>
      <c r="B656" s="11" t="s">
        <v>405</v>
      </c>
      <c r="C656" s="7">
        <v>91.38</v>
      </c>
      <c r="D656" s="7">
        <v>-15.25</v>
      </c>
      <c r="E656" s="7">
        <v>0</v>
      </c>
      <c r="F656" s="7">
        <v>0</v>
      </c>
      <c r="G656" s="17">
        <f t="shared" si="10"/>
        <v>76.13</v>
      </c>
    </row>
    <row r="657" spans="1:7" x14ac:dyDescent="0.2">
      <c r="A657" t="s">
        <v>433</v>
      </c>
      <c r="B657" s="11" t="s">
        <v>406</v>
      </c>
      <c r="C657" s="7">
        <v>4031.6000000000004</v>
      </c>
      <c r="D657" s="7">
        <v>963.5</v>
      </c>
      <c r="E657" s="7">
        <v>-30.38</v>
      </c>
      <c r="F657" s="7">
        <v>30.38</v>
      </c>
      <c r="G657" s="17">
        <f t="shared" si="10"/>
        <v>4995.1000000000004</v>
      </c>
    </row>
    <row r="658" spans="1:7" x14ac:dyDescent="0.2">
      <c r="A658" t="s">
        <v>433</v>
      </c>
      <c r="B658" s="11" t="s">
        <v>407</v>
      </c>
      <c r="C658" s="7">
        <v>0</v>
      </c>
      <c r="D658" s="7">
        <v>0</v>
      </c>
      <c r="E658" s="7">
        <v>0</v>
      </c>
      <c r="F658" s="7">
        <v>0</v>
      </c>
      <c r="G658" s="17">
        <f t="shared" si="10"/>
        <v>0</v>
      </c>
    </row>
    <row r="659" spans="1:7" x14ac:dyDescent="0.2">
      <c r="A659" t="s">
        <v>433</v>
      </c>
      <c r="B659" s="11" t="s">
        <v>408</v>
      </c>
      <c r="C659" s="7">
        <v>4068.74</v>
      </c>
      <c r="D659" s="7">
        <v>0</v>
      </c>
      <c r="E659" s="7">
        <v>0</v>
      </c>
      <c r="F659" s="7">
        <v>0</v>
      </c>
      <c r="G659" s="17">
        <f t="shared" si="10"/>
        <v>4068.74</v>
      </c>
    </row>
    <row r="660" spans="1:7" x14ac:dyDescent="0.2">
      <c r="A660" t="s">
        <v>433</v>
      </c>
      <c r="B660" s="11" t="s">
        <v>409</v>
      </c>
      <c r="C660" s="7">
        <v>7451.39</v>
      </c>
      <c r="D660" s="7">
        <v>3093.99</v>
      </c>
      <c r="E660" s="7">
        <v>0</v>
      </c>
      <c r="F660" s="7">
        <v>0</v>
      </c>
      <c r="G660" s="17">
        <f t="shared" si="10"/>
        <v>10545.380000000001</v>
      </c>
    </row>
    <row r="661" spans="1:7" x14ac:dyDescent="0.2">
      <c r="A661" t="s">
        <v>433</v>
      </c>
      <c r="B661" s="11" t="s">
        <v>410</v>
      </c>
      <c r="C661" s="7">
        <v>0</v>
      </c>
      <c r="D661" s="7">
        <v>0</v>
      </c>
      <c r="E661" s="7">
        <v>0</v>
      </c>
      <c r="F661" s="7">
        <v>0</v>
      </c>
      <c r="G661" s="17">
        <f t="shared" si="10"/>
        <v>0</v>
      </c>
    </row>
    <row r="662" spans="1:7" x14ac:dyDescent="0.2">
      <c r="A662" t="s">
        <v>433</v>
      </c>
      <c r="B662" s="11" t="s">
        <v>411</v>
      </c>
      <c r="C662" s="7">
        <v>955.7</v>
      </c>
      <c r="D662" s="7">
        <v>63.5</v>
      </c>
      <c r="E662" s="7">
        <v>0</v>
      </c>
      <c r="F662" s="7">
        <v>0</v>
      </c>
      <c r="G662" s="17">
        <f t="shared" si="10"/>
        <v>1019.2</v>
      </c>
    </row>
    <row r="663" spans="1:7" x14ac:dyDescent="0.2">
      <c r="A663" t="s">
        <v>433</v>
      </c>
      <c r="B663" s="11" t="s">
        <v>412</v>
      </c>
      <c r="C663" s="7">
        <v>338.36</v>
      </c>
      <c r="D663" s="7">
        <v>470.58</v>
      </c>
      <c r="E663" s="7">
        <v>0</v>
      </c>
      <c r="F663" s="7">
        <v>0</v>
      </c>
      <c r="G663" s="17">
        <f t="shared" si="10"/>
        <v>808.94</v>
      </c>
    </row>
    <row r="664" spans="1:7" x14ac:dyDescent="0.2">
      <c r="B664" s="9" t="s">
        <v>413</v>
      </c>
      <c r="C664" s="7">
        <v>8788381.9200000037</v>
      </c>
      <c r="D664" s="7">
        <v>183832.3</v>
      </c>
      <c r="E664" s="7">
        <v>-181583.05000000005</v>
      </c>
      <c r="F664" s="7">
        <v>106635.49000000005</v>
      </c>
      <c r="G664" s="14">
        <f t="shared" si="10"/>
        <v>8897266.6600000039</v>
      </c>
    </row>
    <row r="669" spans="1:7" x14ac:dyDescent="0.2">
      <c r="B669" t="s">
        <v>432</v>
      </c>
    </row>
    <row r="671" spans="1:7" x14ac:dyDescent="0.2">
      <c r="B671" s="8" t="s">
        <v>428</v>
      </c>
      <c r="C671" t="s">
        <v>168</v>
      </c>
    </row>
    <row r="673" spans="1:5" x14ac:dyDescent="0.2">
      <c r="B673" s="8" t="s">
        <v>361</v>
      </c>
      <c r="C673" t="s">
        <v>430</v>
      </c>
      <c r="D673" t="s">
        <v>431</v>
      </c>
    </row>
    <row r="674" spans="1:5" x14ac:dyDescent="0.2">
      <c r="B674" s="9" t="s">
        <v>414</v>
      </c>
      <c r="C674" s="7"/>
      <c r="D674" s="7"/>
    </row>
    <row r="675" spans="1:5" x14ac:dyDescent="0.2">
      <c r="B675" s="10" t="s">
        <v>415</v>
      </c>
      <c r="C675" s="7">
        <v>85352.779999999984</v>
      </c>
      <c r="D675" s="7">
        <v>0</v>
      </c>
      <c r="E675" s="7">
        <f>SUM(C675:D675)</f>
        <v>85352.779999999984</v>
      </c>
    </row>
    <row r="676" spans="1:5" x14ac:dyDescent="0.2">
      <c r="A676" t="s">
        <v>434</v>
      </c>
      <c r="B676" s="11" t="s">
        <v>364</v>
      </c>
      <c r="C676" s="7">
        <v>0</v>
      </c>
      <c r="D676" s="7">
        <v>0</v>
      </c>
      <c r="E676" s="7">
        <f t="shared" ref="E676:E739" si="11">SUM(C676:D676)</f>
        <v>0</v>
      </c>
    </row>
    <row r="677" spans="1:5" x14ac:dyDescent="0.2">
      <c r="A677" t="s">
        <v>434</v>
      </c>
      <c r="B677" s="11" t="s">
        <v>365</v>
      </c>
      <c r="C677" s="7">
        <v>0</v>
      </c>
      <c r="D677" s="7">
        <v>0</v>
      </c>
      <c r="E677" s="7">
        <f t="shared" si="11"/>
        <v>0</v>
      </c>
    </row>
    <row r="678" spans="1:5" x14ac:dyDescent="0.2">
      <c r="A678" t="s">
        <v>434</v>
      </c>
      <c r="B678" s="11" t="s">
        <v>366</v>
      </c>
      <c r="C678" s="7">
        <v>0</v>
      </c>
      <c r="D678" s="7">
        <v>0</v>
      </c>
      <c r="E678" s="7">
        <f t="shared" si="11"/>
        <v>0</v>
      </c>
    </row>
    <row r="679" spans="1:5" x14ac:dyDescent="0.2">
      <c r="A679" t="s">
        <v>434</v>
      </c>
      <c r="B679" s="11" t="s">
        <v>367</v>
      </c>
      <c r="C679" s="7">
        <v>0</v>
      </c>
      <c r="D679" s="7">
        <v>0</v>
      </c>
      <c r="E679" s="7">
        <f t="shared" si="11"/>
        <v>0</v>
      </c>
    </row>
    <row r="680" spans="1:5" x14ac:dyDescent="0.2">
      <c r="A680" t="s">
        <v>434</v>
      </c>
      <c r="B680" s="11" t="s">
        <v>368</v>
      </c>
      <c r="C680" s="7">
        <v>0</v>
      </c>
      <c r="D680" s="7">
        <v>0</v>
      </c>
      <c r="E680" s="7">
        <f t="shared" si="11"/>
        <v>0</v>
      </c>
    </row>
    <row r="681" spans="1:5" x14ac:dyDescent="0.2">
      <c r="A681" t="s">
        <v>434</v>
      </c>
      <c r="B681" s="11" t="s">
        <v>369</v>
      </c>
      <c r="C681" s="7">
        <v>0</v>
      </c>
      <c r="D681" s="7">
        <v>0</v>
      </c>
      <c r="E681" s="7">
        <f t="shared" si="11"/>
        <v>0</v>
      </c>
    </row>
    <row r="682" spans="1:5" x14ac:dyDescent="0.2">
      <c r="A682" t="s">
        <v>434</v>
      </c>
      <c r="B682" s="11" t="s">
        <v>371</v>
      </c>
      <c r="C682" s="7">
        <v>17232.68</v>
      </c>
      <c r="D682" s="7">
        <v>0</v>
      </c>
      <c r="E682" s="7">
        <f t="shared" si="11"/>
        <v>17232.68</v>
      </c>
    </row>
    <row r="683" spans="1:5" x14ac:dyDescent="0.2">
      <c r="A683" t="s">
        <v>434</v>
      </c>
      <c r="B683" s="11" t="s">
        <v>372</v>
      </c>
      <c r="C683" s="7">
        <v>15245.25</v>
      </c>
      <c r="D683" s="7">
        <v>0</v>
      </c>
      <c r="E683" s="7">
        <f t="shared" si="11"/>
        <v>15245.25</v>
      </c>
    </row>
    <row r="684" spans="1:5" x14ac:dyDescent="0.2">
      <c r="A684" t="s">
        <v>434</v>
      </c>
      <c r="B684" s="11" t="s">
        <v>373</v>
      </c>
      <c r="C684" s="7">
        <v>19591.89</v>
      </c>
      <c r="D684" s="7">
        <v>0</v>
      </c>
      <c r="E684" s="7">
        <f t="shared" si="11"/>
        <v>19591.89</v>
      </c>
    </row>
    <row r="685" spans="1:5" x14ac:dyDescent="0.2">
      <c r="A685" t="s">
        <v>434</v>
      </c>
      <c r="B685" s="11" t="s">
        <v>374</v>
      </c>
      <c r="C685" s="7">
        <v>193.92</v>
      </c>
      <c r="D685" s="7">
        <v>0</v>
      </c>
      <c r="E685" s="7">
        <f t="shared" si="11"/>
        <v>193.92</v>
      </c>
    </row>
    <row r="686" spans="1:5" x14ac:dyDescent="0.2">
      <c r="A686" t="s">
        <v>434</v>
      </c>
      <c r="B686" s="11" t="s">
        <v>375</v>
      </c>
      <c r="C686" s="7">
        <v>753.86</v>
      </c>
      <c r="D686" s="7">
        <v>0</v>
      </c>
      <c r="E686" s="7">
        <f t="shared" si="11"/>
        <v>753.86</v>
      </c>
    </row>
    <row r="687" spans="1:5" x14ac:dyDescent="0.2">
      <c r="A687" t="s">
        <v>434</v>
      </c>
      <c r="B687" s="11" t="s">
        <v>376</v>
      </c>
      <c r="C687" s="7">
        <v>13535.46</v>
      </c>
      <c r="D687" s="7">
        <v>0</v>
      </c>
      <c r="E687" s="7">
        <f t="shared" si="11"/>
        <v>13535.46</v>
      </c>
    </row>
    <row r="688" spans="1:5" x14ac:dyDescent="0.2">
      <c r="A688" t="s">
        <v>434</v>
      </c>
      <c r="B688" s="11" t="s">
        <v>377</v>
      </c>
      <c r="C688" s="7">
        <v>6982.23</v>
      </c>
      <c r="D688" s="7">
        <v>0</v>
      </c>
      <c r="E688" s="7">
        <f t="shared" si="11"/>
        <v>6982.23</v>
      </c>
    </row>
    <row r="689" spans="1:5" x14ac:dyDescent="0.2">
      <c r="A689" t="s">
        <v>434</v>
      </c>
      <c r="B689" s="11" t="s">
        <v>378</v>
      </c>
      <c r="C689" s="7">
        <v>9371.4</v>
      </c>
      <c r="D689" s="7">
        <v>0</v>
      </c>
      <c r="E689" s="7">
        <f t="shared" si="11"/>
        <v>9371.4</v>
      </c>
    </row>
    <row r="690" spans="1:5" x14ac:dyDescent="0.2">
      <c r="A690" t="s">
        <v>434</v>
      </c>
      <c r="B690" s="11" t="s">
        <v>379</v>
      </c>
      <c r="C690" s="7">
        <v>0</v>
      </c>
      <c r="D690" s="7">
        <v>0</v>
      </c>
      <c r="E690" s="7">
        <f t="shared" si="11"/>
        <v>0</v>
      </c>
    </row>
    <row r="691" spans="1:5" x14ac:dyDescent="0.2">
      <c r="A691" t="s">
        <v>434</v>
      </c>
      <c r="B691" s="11" t="s">
        <v>381</v>
      </c>
      <c r="C691" s="7">
        <v>2446.09</v>
      </c>
      <c r="D691" s="7">
        <v>0</v>
      </c>
      <c r="E691" s="7">
        <f t="shared" si="11"/>
        <v>2446.09</v>
      </c>
    </row>
    <row r="692" spans="1:5" x14ac:dyDescent="0.2">
      <c r="A692" t="s">
        <v>434</v>
      </c>
      <c r="B692" s="11" t="s">
        <v>383</v>
      </c>
      <c r="C692" s="7">
        <v>0</v>
      </c>
      <c r="D692" s="7">
        <v>0</v>
      </c>
      <c r="E692" s="7">
        <f t="shared" si="11"/>
        <v>0</v>
      </c>
    </row>
    <row r="693" spans="1:5" x14ac:dyDescent="0.2">
      <c r="A693" t="s">
        <v>434</v>
      </c>
      <c r="B693" s="11" t="s">
        <v>384</v>
      </c>
      <c r="C693" s="7">
        <v>0</v>
      </c>
      <c r="D693" s="7">
        <v>0</v>
      </c>
      <c r="E693" s="7">
        <f t="shared" si="11"/>
        <v>0</v>
      </c>
    </row>
    <row r="694" spans="1:5" x14ac:dyDescent="0.2">
      <c r="A694" t="s">
        <v>434</v>
      </c>
      <c r="B694" s="11" t="s">
        <v>385</v>
      </c>
      <c r="C694" s="7">
        <v>0</v>
      </c>
      <c r="D694" s="7">
        <v>0</v>
      </c>
      <c r="E694" s="7">
        <f t="shared" si="11"/>
        <v>0</v>
      </c>
    </row>
    <row r="695" spans="1:5" x14ac:dyDescent="0.2">
      <c r="A695" t="s">
        <v>434</v>
      </c>
      <c r="B695" s="11" t="s">
        <v>386</v>
      </c>
      <c r="C695" s="7">
        <v>0</v>
      </c>
      <c r="D695" s="7">
        <v>0</v>
      </c>
      <c r="E695" s="7">
        <f t="shared" si="11"/>
        <v>0</v>
      </c>
    </row>
    <row r="696" spans="1:5" x14ac:dyDescent="0.2">
      <c r="A696" t="s">
        <v>434</v>
      </c>
      <c r="B696" s="11" t="s">
        <v>387</v>
      </c>
      <c r="C696" s="7">
        <v>0</v>
      </c>
      <c r="D696" s="7">
        <v>0</v>
      </c>
      <c r="E696" s="7">
        <f t="shared" si="11"/>
        <v>0</v>
      </c>
    </row>
    <row r="697" spans="1:5" x14ac:dyDescent="0.2">
      <c r="A697" t="s">
        <v>434</v>
      </c>
      <c r="B697" s="11" t="s">
        <v>388</v>
      </c>
      <c r="C697" s="7">
        <v>0</v>
      </c>
      <c r="D697" s="7">
        <v>0</v>
      </c>
      <c r="E697" s="7">
        <f t="shared" si="11"/>
        <v>0</v>
      </c>
    </row>
    <row r="698" spans="1:5" x14ac:dyDescent="0.2">
      <c r="A698" t="s">
        <v>434</v>
      </c>
      <c r="B698" s="11" t="s">
        <v>389</v>
      </c>
      <c r="C698" s="7">
        <v>0</v>
      </c>
      <c r="D698" s="7">
        <v>0</v>
      </c>
      <c r="E698" s="7">
        <f t="shared" si="11"/>
        <v>0</v>
      </c>
    </row>
    <row r="699" spans="1:5" x14ac:dyDescent="0.2">
      <c r="A699" t="s">
        <v>434</v>
      </c>
      <c r="B699" s="11" t="s">
        <v>390</v>
      </c>
      <c r="C699" s="7">
        <v>0</v>
      </c>
      <c r="D699" s="7">
        <v>0</v>
      </c>
      <c r="E699" s="7">
        <f t="shared" si="11"/>
        <v>0</v>
      </c>
    </row>
    <row r="700" spans="1:5" x14ac:dyDescent="0.2">
      <c r="A700" t="s">
        <v>434</v>
      </c>
      <c r="B700" s="11" t="s">
        <v>391</v>
      </c>
      <c r="C700" s="7">
        <v>0</v>
      </c>
      <c r="D700" s="7">
        <v>0</v>
      </c>
      <c r="E700" s="7">
        <f t="shared" si="11"/>
        <v>0</v>
      </c>
    </row>
    <row r="701" spans="1:5" x14ac:dyDescent="0.2">
      <c r="A701" t="s">
        <v>434</v>
      </c>
      <c r="B701" s="11" t="s">
        <v>392</v>
      </c>
      <c r="C701" s="7">
        <v>0</v>
      </c>
      <c r="D701" s="7">
        <v>0</v>
      </c>
      <c r="E701" s="7">
        <f t="shared" si="11"/>
        <v>0</v>
      </c>
    </row>
    <row r="702" spans="1:5" x14ac:dyDescent="0.2">
      <c r="A702" t="s">
        <v>434</v>
      </c>
      <c r="B702" s="11" t="s">
        <v>393</v>
      </c>
      <c r="C702" s="7">
        <v>0</v>
      </c>
      <c r="D702" s="7">
        <v>0</v>
      </c>
      <c r="E702" s="7">
        <f t="shared" si="11"/>
        <v>0</v>
      </c>
    </row>
    <row r="703" spans="1:5" x14ac:dyDescent="0.2">
      <c r="A703" t="s">
        <v>434</v>
      </c>
      <c r="B703" s="11" t="s">
        <v>394</v>
      </c>
      <c r="C703" s="7">
        <v>0</v>
      </c>
      <c r="D703" s="7">
        <v>0</v>
      </c>
      <c r="E703" s="7">
        <f t="shared" si="11"/>
        <v>0</v>
      </c>
    </row>
    <row r="704" spans="1:5" x14ac:dyDescent="0.2">
      <c r="A704" t="s">
        <v>434</v>
      </c>
      <c r="B704" s="11" t="s">
        <v>395</v>
      </c>
      <c r="C704" s="7">
        <v>0</v>
      </c>
      <c r="D704" s="7">
        <v>0</v>
      </c>
      <c r="E704" s="7">
        <f t="shared" si="11"/>
        <v>0</v>
      </c>
    </row>
    <row r="705" spans="1:5" x14ac:dyDescent="0.2">
      <c r="A705" t="s">
        <v>434</v>
      </c>
      <c r="B705" s="11" t="s">
        <v>396</v>
      </c>
      <c r="C705" s="7">
        <v>0</v>
      </c>
      <c r="D705" s="7">
        <v>0</v>
      </c>
      <c r="E705" s="7">
        <f t="shared" si="11"/>
        <v>0</v>
      </c>
    </row>
    <row r="706" spans="1:5" x14ac:dyDescent="0.2">
      <c r="A706" t="s">
        <v>434</v>
      </c>
      <c r="B706" s="11" t="s">
        <v>397</v>
      </c>
      <c r="C706" s="7">
        <v>0</v>
      </c>
      <c r="D706" s="7">
        <v>0</v>
      </c>
      <c r="E706" s="7">
        <f t="shared" si="11"/>
        <v>0</v>
      </c>
    </row>
    <row r="707" spans="1:5" x14ac:dyDescent="0.2">
      <c r="A707" t="s">
        <v>434</v>
      </c>
      <c r="B707" s="11" t="s">
        <v>398</v>
      </c>
      <c r="C707" s="7">
        <v>0</v>
      </c>
      <c r="D707" s="7">
        <v>0</v>
      </c>
      <c r="E707" s="7">
        <f t="shared" si="11"/>
        <v>0</v>
      </c>
    </row>
    <row r="708" spans="1:5" x14ac:dyDescent="0.2">
      <c r="A708" t="s">
        <v>434</v>
      </c>
      <c r="B708" s="11" t="s">
        <v>399</v>
      </c>
      <c r="C708" s="7">
        <v>0</v>
      </c>
      <c r="D708" s="7">
        <v>0</v>
      </c>
      <c r="E708" s="7">
        <f t="shared" si="11"/>
        <v>0</v>
      </c>
    </row>
    <row r="709" spans="1:5" x14ac:dyDescent="0.2">
      <c r="A709" t="s">
        <v>434</v>
      </c>
      <c r="B709" s="11" t="s">
        <v>400</v>
      </c>
      <c r="C709" s="7">
        <v>0</v>
      </c>
      <c r="D709" s="7">
        <v>0</v>
      </c>
      <c r="E709" s="7">
        <f t="shared" si="11"/>
        <v>0</v>
      </c>
    </row>
    <row r="710" spans="1:5" x14ac:dyDescent="0.2">
      <c r="A710" t="s">
        <v>434</v>
      </c>
      <c r="B710" s="11" t="s">
        <v>401</v>
      </c>
      <c r="C710" s="7">
        <v>0</v>
      </c>
      <c r="D710" s="7">
        <v>0</v>
      </c>
      <c r="E710" s="7">
        <f t="shared" si="11"/>
        <v>0</v>
      </c>
    </row>
    <row r="711" spans="1:5" x14ac:dyDescent="0.2">
      <c r="A711" t="s">
        <v>434</v>
      </c>
      <c r="B711" s="11" t="s">
        <v>402</v>
      </c>
      <c r="C711" s="7">
        <v>0</v>
      </c>
      <c r="D711" s="7">
        <v>0</v>
      </c>
      <c r="E711" s="7">
        <f t="shared" si="11"/>
        <v>0</v>
      </c>
    </row>
    <row r="712" spans="1:5" x14ac:dyDescent="0.2">
      <c r="A712" t="s">
        <v>434</v>
      </c>
      <c r="B712" s="11" t="s">
        <v>403</v>
      </c>
      <c r="C712" s="7">
        <v>0</v>
      </c>
      <c r="D712" s="7">
        <v>0</v>
      </c>
      <c r="E712" s="7">
        <f t="shared" si="11"/>
        <v>0</v>
      </c>
    </row>
    <row r="713" spans="1:5" x14ac:dyDescent="0.2">
      <c r="A713" t="s">
        <v>434</v>
      </c>
      <c r="B713" s="11" t="s">
        <v>404</v>
      </c>
      <c r="C713" s="7">
        <v>0</v>
      </c>
      <c r="D713" s="7">
        <v>0</v>
      </c>
      <c r="E713" s="7">
        <f t="shared" si="11"/>
        <v>0</v>
      </c>
    </row>
    <row r="714" spans="1:5" x14ac:dyDescent="0.2">
      <c r="A714" t="s">
        <v>434</v>
      </c>
      <c r="B714" s="11" t="s">
        <v>405</v>
      </c>
      <c r="C714" s="7">
        <v>0</v>
      </c>
      <c r="D714" s="7">
        <v>0</v>
      </c>
      <c r="E714" s="7">
        <f t="shared" si="11"/>
        <v>0</v>
      </c>
    </row>
    <row r="715" spans="1:5" x14ac:dyDescent="0.2">
      <c r="A715" t="s">
        <v>434</v>
      </c>
      <c r="B715" s="11" t="s">
        <v>406</v>
      </c>
      <c r="C715" s="7">
        <v>0</v>
      </c>
      <c r="D715" s="7">
        <v>0</v>
      </c>
      <c r="E715" s="7">
        <f t="shared" si="11"/>
        <v>0</v>
      </c>
    </row>
    <row r="716" spans="1:5" x14ac:dyDescent="0.2">
      <c r="A716" t="s">
        <v>434</v>
      </c>
      <c r="B716" s="11" t="s">
        <v>407</v>
      </c>
      <c r="C716" s="7">
        <v>0</v>
      </c>
      <c r="D716" s="7">
        <v>0</v>
      </c>
      <c r="E716" s="7">
        <f t="shared" si="11"/>
        <v>0</v>
      </c>
    </row>
    <row r="717" spans="1:5" x14ac:dyDescent="0.2">
      <c r="A717" t="s">
        <v>434</v>
      </c>
      <c r="B717" s="11" t="s">
        <v>408</v>
      </c>
      <c r="C717" s="7">
        <v>0</v>
      </c>
      <c r="D717" s="7">
        <v>0</v>
      </c>
      <c r="E717" s="7">
        <f t="shared" si="11"/>
        <v>0</v>
      </c>
    </row>
    <row r="718" spans="1:5" x14ac:dyDescent="0.2">
      <c r="A718" t="s">
        <v>434</v>
      </c>
      <c r="B718" s="11" t="s">
        <v>409</v>
      </c>
      <c r="C718" s="7">
        <v>0</v>
      </c>
      <c r="D718" s="7">
        <v>0</v>
      </c>
      <c r="E718" s="7">
        <f t="shared" si="11"/>
        <v>0</v>
      </c>
    </row>
    <row r="719" spans="1:5" x14ac:dyDescent="0.2">
      <c r="A719" t="s">
        <v>434</v>
      </c>
      <c r="B719" s="11" t="s">
        <v>410</v>
      </c>
      <c r="C719" s="7">
        <v>0</v>
      </c>
      <c r="D719" s="7">
        <v>0</v>
      </c>
      <c r="E719" s="7">
        <f t="shared" si="11"/>
        <v>0</v>
      </c>
    </row>
    <row r="720" spans="1:5" x14ac:dyDescent="0.2">
      <c r="A720" t="s">
        <v>434</v>
      </c>
      <c r="B720" s="11" t="s">
        <v>411</v>
      </c>
      <c r="C720" s="7">
        <v>0</v>
      </c>
      <c r="D720" s="7">
        <v>0</v>
      </c>
      <c r="E720" s="7">
        <f t="shared" si="11"/>
        <v>0</v>
      </c>
    </row>
    <row r="721" spans="1:5" x14ac:dyDescent="0.2">
      <c r="A721" t="s">
        <v>434</v>
      </c>
      <c r="B721" s="11" t="s">
        <v>412</v>
      </c>
      <c r="C721" s="7">
        <v>0</v>
      </c>
      <c r="D721" s="7">
        <v>0</v>
      </c>
      <c r="E721" s="7">
        <f t="shared" si="11"/>
        <v>0</v>
      </c>
    </row>
    <row r="722" spans="1:5" x14ac:dyDescent="0.2">
      <c r="B722" s="10" t="s">
        <v>416</v>
      </c>
      <c r="C722" s="7">
        <v>85914.359999999986</v>
      </c>
      <c r="D722" s="7">
        <v>0</v>
      </c>
      <c r="E722" s="7">
        <f t="shared" si="11"/>
        <v>85914.359999999986</v>
      </c>
    </row>
    <row r="723" spans="1:5" x14ac:dyDescent="0.2">
      <c r="A723" t="s">
        <v>434</v>
      </c>
      <c r="B723" s="11" t="s">
        <v>364</v>
      </c>
      <c r="C723" s="7">
        <v>0</v>
      </c>
      <c r="D723" s="7">
        <v>0</v>
      </c>
      <c r="E723" s="7">
        <f t="shared" si="11"/>
        <v>0</v>
      </c>
    </row>
    <row r="724" spans="1:5" x14ac:dyDescent="0.2">
      <c r="A724" t="s">
        <v>434</v>
      </c>
      <c r="B724" s="11" t="s">
        <v>365</v>
      </c>
      <c r="C724" s="7">
        <v>0</v>
      </c>
      <c r="D724" s="7">
        <v>0</v>
      </c>
      <c r="E724" s="7">
        <f t="shared" si="11"/>
        <v>0</v>
      </c>
    </row>
    <row r="725" spans="1:5" x14ac:dyDescent="0.2">
      <c r="A725" t="s">
        <v>434</v>
      </c>
      <c r="B725" s="11" t="s">
        <v>366</v>
      </c>
      <c r="C725" s="7">
        <v>0</v>
      </c>
      <c r="D725" s="7">
        <v>0</v>
      </c>
      <c r="E725" s="7">
        <f t="shared" si="11"/>
        <v>0</v>
      </c>
    </row>
    <row r="726" spans="1:5" x14ac:dyDescent="0.2">
      <c r="A726" t="s">
        <v>434</v>
      </c>
      <c r="B726" s="11" t="s">
        <v>367</v>
      </c>
      <c r="C726" s="7">
        <v>0</v>
      </c>
      <c r="D726" s="7">
        <v>0</v>
      </c>
      <c r="E726" s="7">
        <f t="shared" si="11"/>
        <v>0</v>
      </c>
    </row>
    <row r="727" spans="1:5" x14ac:dyDescent="0.2">
      <c r="A727" t="s">
        <v>434</v>
      </c>
      <c r="B727" s="11" t="s">
        <v>368</v>
      </c>
      <c r="C727" s="7">
        <v>0</v>
      </c>
      <c r="D727" s="7">
        <v>0</v>
      </c>
      <c r="E727" s="7">
        <f t="shared" si="11"/>
        <v>0</v>
      </c>
    </row>
    <row r="728" spans="1:5" x14ac:dyDescent="0.2">
      <c r="A728" t="s">
        <v>434</v>
      </c>
      <c r="B728" s="11" t="s">
        <v>369</v>
      </c>
      <c r="C728" s="7">
        <v>0</v>
      </c>
      <c r="D728" s="7">
        <v>0</v>
      </c>
      <c r="E728" s="7">
        <f t="shared" si="11"/>
        <v>0</v>
      </c>
    </row>
    <row r="729" spans="1:5" x14ac:dyDescent="0.2">
      <c r="A729" t="s">
        <v>434</v>
      </c>
      <c r="B729" s="11" t="s">
        <v>371</v>
      </c>
      <c r="C729" s="7">
        <v>17379.37</v>
      </c>
      <c r="D729" s="7">
        <v>0</v>
      </c>
      <c r="E729" s="7">
        <f t="shared" si="11"/>
        <v>17379.37</v>
      </c>
    </row>
    <row r="730" spans="1:5" x14ac:dyDescent="0.2">
      <c r="A730" t="s">
        <v>434</v>
      </c>
      <c r="B730" s="11" t="s">
        <v>372</v>
      </c>
      <c r="C730" s="7">
        <v>15257.24</v>
      </c>
      <c r="D730" s="7">
        <v>0</v>
      </c>
      <c r="E730" s="7">
        <f t="shared" si="11"/>
        <v>15257.24</v>
      </c>
    </row>
    <row r="731" spans="1:5" x14ac:dyDescent="0.2">
      <c r="A731" t="s">
        <v>434</v>
      </c>
      <c r="B731" s="11" t="s">
        <v>373</v>
      </c>
      <c r="C731" s="7">
        <v>19609.259999999998</v>
      </c>
      <c r="D731" s="7">
        <v>0</v>
      </c>
      <c r="E731" s="7">
        <f t="shared" si="11"/>
        <v>19609.259999999998</v>
      </c>
    </row>
    <row r="732" spans="1:5" x14ac:dyDescent="0.2">
      <c r="A732" t="s">
        <v>434</v>
      </c>
      <c r="B732" s="11" t="s">
        <v>374</v>
      </c>
      <c r="C732" s="7">
        <v>193.92</v>
      </c>
      <c r="D732" s="7">
        <v>0</v>
      </c>
      <c r="E732" s="7">
        <f t="shared" si="11"/>
        <v>193.92</v>
      </c>
    </row>
    <row r="733" spans="1:5" x14ac:dyDescent="0.2">
      <c r="A733" t="s">
        <v>434</v>
      </c>
      <c r="B733" s="11" t="s">
        <v>375</v>
      </c>
      <c r="C733" s="7">
        <v>753.86</v>
      </c>
      <c r="D733" s="7">
        <v>0</v>
      </c>
      <c r="E733" s="7">
        <f t="shared" si="11"/>
        <v>753.86</v>
      </c>
    </row>
    <row r="734" spans="1:5" x14ac:dyDescent="0.2">
      <c r="A734" t="s">
        <v>434</v>
      </c>
      <c r="B734" s="11" t="s">
        <v>376</v>
      </c>
      <c r="C734" s="7">
        <v>13670.509999999998</v>
      </c>
      <c r="D734" s="7">
        <v>0</v>
      </c>
      <c r="E734" s="7">
        <f t="shared" si="11"/>
        <v>13670.509999999998</v>
      </c>
    </row>
    <row r="735" spans="1:5" x14ac:dyDescent="0.2">
      <c r="A735" t="s">
        <v>434</v>
      </c>
      <c r="B735" s="11" t="s">
        <v>377</v>
      </c>
      <c r="C735" s="7">
        <v>6982.23</v>
      </c>
      <c r="D735" s="7">
        <v>0</v>
      </c>
      <c r="E735" s="7">
        <f t="shared" si="11"/>
        <v>6982.23</v>
      </c>
    </row>
    <row r="736" spans="1:5" x14ac:dyDescent="0.2">
      <c r="A736" t="s">
        <v>434</v>
      </c>
      <c r="B736" s="11" t="s">
        <v>378</v>
      </c>
      <c r="C736" s="7">
        <v>9596.33</v>
      </c>
      <c r="D736" s="7">
        <v>0</v>
      </c>
      <c r="E736" s="7">
        <f t="shared" si="11"/>
        <v>9596.33</v>
      </c>
    </row>
    <row r="737" spans="1:5" x14ac:dyDescent="0.2">
      <c r="A737" t="s">
        <v>434</v>
      </c>
      <c r="B737" s="11" t="s">
        <v>379</v>
      </c>
      <c r="C737" s="7">
        <v>0</v>
      </c>
      <c r="D737" s="7">
        <v>0</v>
      </c>
      <c r="E737" s="7">
        <f t="shared" si="11"/>
        <v>0</v>
      </c>
    </row>
    <row r="738" spans="1:5" x14ac:dyDescent="0.2">
      <c r="A738" t="s">
        <v>434</v>
      </c>
      <c r="B738" s="11" t="s">
        <v>381</v>
      </c>
      <c r="C738" s="7">
        <v>2471.6400000000003</v>
      </c>
      <c r="D738" s="7">
        <v>0</v>
      </c>
      <c r="E738" s="7">
        <f t="shared" si="11"/>
        <v>2471.6400000000003</v>
      </c>
    </row>
    <row r="739" spans="1:5" x14ac:dyDescent="0.2">
      <c r="A739" t="s">
        <v>434</v>
      </c>
      <c r="B739" s="11" t="s">
        <v>383</v>
      </c>
      <c r="C739" s="7">
        <v>0</v>
      </c>
      <c r="D739" s="7">
        <v>0</v>
      </c>
      <c r="E739" s="7">
        <f t="shared" si="11"/>
        <v>0</v>
      </c>
    </row>
    <row r="740" spans="1:5" x14ac:dyDescent="0.2">
      <c r="A740" t="s">
        <v>434</v>
      </c>
      <c r="B740" s="11" t="s">
        <v>384</v>
      </c>
      <c r="C740" s="7">
        <v>0</v>
      </c>
      <c r="D740" s="7">
        <v>0</v>
      </c>
      <c r="E740" s="7">
        <f t="shared" ref="E740:E803" si="12">SUM(C740:D740)</f>
        <v>0</v>
      </c>
    </row>
    <row r="741" spans="1:5" x14ac:dyDescent="0.2">
      <c r="A741" t="s">
        <v>434</v>
      </c>
      <c r="B741" s="11" t="s">
        <v>385</v>
      </c>
      <c r="C741" s="7">
        <v>0</v>
      </c>
      <c r="D741" s="7">
        <v>0</v>
      </c>
      <c r="E741" s="7">
        <f t="shared" si="12"/>
        <v>0</v>
      </c>
    </row>
    <row r="742" spans="1:5" x14ac:dyDescent="0.2">
      <c r="A742" t="s">
        <v>434</v>
      </c>
      <c r="B742" s="11" t="s">
        <v>386</v>
      </c>
      <c r="C742" s="7">
        <v>0</v>
      </c>
      <c r="D742" s="7">
        <v>0</v>
      </c>
      <c r="E742" s="7">
        <f t="shared" si="12"/>
        <v>0</v>
      </c>
    </row>
    <row r="743" spans="1:5" x14ac:dyDescent="0.2">
      <c r="A743" t="s">
        <v>434</v>
      </c>
      <c r="B743" s="11" t="s">
        <v>387</v>
      </c>
      <c r="C743" s="7">
        <v>0</v>
      </c>
      <c r="D743" s="7">
        <v>0</v>
      </c>
      <c r="E743" s="7">
        <f t="shared" si="12"/>
        <v>0</v>
      </c>
    </row>
    <row r="744" spans="1:5" x14ac:dyDescent="0.2">
      <c r="A744" t="s">
        <v>434</v>
      </c>
      <c r="B744" s="11" t="s">
        <v>388</v>
      </c>
      <c r="C744" s="7">
        <v>0</v>
      </c>
      <c r="D744" s="7">
        <v>0</v>
      </c>
      <c r="E744" s="7">
        <f t="shared" si="12"/>
        <v>0</v>
      </c>
    </row>
    <row r="745" spans="1:5" x14ac:dyDescent="0.2">
      <c r="A745" t="s">
        <v>434</v>
      </c>
      <c r="B745" s="11" t="s">
        <v>389</v>
      </c>
      <c r="C745" s="7">
        <v>0</v>
      </c>
      <c r="D745" s="7">
        <v>0</v>
      </c>
      <c r="E745" s="7">
        <f t="shared" si="12"/>
        <v>0</v>
      </c>
    </row>
    <row r="746" spans="1:5" x14ac:dyDescent="0.2">
      <c r="A746" t="s">
        <v>434</v>
      </c>
      <c r="B746" s="11" t="s">
        <v>390</v>
      </c>
      <c r="C746" s="7">
        <v>0</v>
      </c>
      <c r="D746" s="7">
        <v>0</v>
      </c>
      <c r="E746" s="7">
        <f t="shared" si="12"/>
        <v>0</v>
      </c>
    </row>
    <row r="747" spans="1:5" x14ac:dyDescent="0.2">
      <c r="A747" t="s">
        <v>434</v>
      </c>
      <c r="B747" s="11" t="s">
        <v>391</v>
      </c>
      <c r="C747" s="7">
        <v>0</v>
      </c>
      <c r="D747" s="7">
        <v>0</v>
      </c>
      <c r="E747" s="7">
        <f t="shared" si="12"/>
        <v>0</v>
      </c>
    </row>
    <row r="748" spans="1:5" x14ac:dyDescent="0.2">
      <c r="A748" t="s">
        <v>434</v>
      </c>
      <c r="B748" s="11" t="s">
        <v>392</v>
      </c>
      <c r="C748" s="7">
        <v>0</v>
      </c>
      <c r="D748" s="7">
        <v>0</v>
      </c>
      <c r="E748" s="7">
        <f t="shared" si="12"/>
        <v>0</v>
      </c>
    </row>
    <row r="749" spans="1:5" x14ac:dyDescent="0.2">
      <c r="A749" t="s">
        <v>434</v>
      </c>
      <c r="B749" s="11" t="s">
        <v>393</v>
      </c>
      <c r="C749" s="7">
        <v>0</v>
      </c>
      <c r="D749" s="7">
        <v>0</v>
      </c>
      <c r="E749" s="7">
        <f t="shared" si="12"/>
        <v>0</v>
      </c>
    </row>
    <row r="750" spans="1:5" x14ac:dyDescent="0.2">
      <c r="A750" t="s">
        <v>434</v>
      </c>
      <c r="B750" s="11" t="s">
        <v>394</v>
      </c>
      <c r="C750" s="7">
        <v>0</v>
      </c>
      <c r="D750" s="7">
        <v>0</v>
      </c>
      <c r="E750" s="7">
        <f t="shared" si="12"/>
        <v>0</v>
      </c>
    </row>
    <row r="751" spans="1:5" x14ac:dyDescent="0.2">
      <c r="A751" t="s">
        <v>434</v>
      </c>
      <c r="B751" s="11" t="s">
        <v>395</v>
      </c>
      <c r="C751" s="7">
        <v>0</v>
      </c>
      <c r="D751" s="7">
        <v>0</v>
      </c>
      <c r="E751" s="7">
        <f t="shared" si="12"/>
        <v>0</v>
      </c>
    </row>
    <row r="752" spans="1:5" x14ac:dyDescent="0.2">
      <c r="A752" t="s">
        <v>434</v>
      </c>
      <c r="B752" s="11" t="s">
        <v>396</v>
      </c>
      <c r="C752" s="7">
        <v>0</v>
      </c>
      <c r="D752" s="7">
        <v>0</v>
      </c>
      <c r="E752" s="7">
        <f t="shared" si="12"/>
        <v>0</v>
      </c>
    </row>
    <row r="753" spans="1:5" x14ac:dyDescent="0.2">
      <c r="A753" t="s">
        <v>434</v>
      </c>
      <c r="B753" s="11" t="s">
        <v>397</v>
      </c>
      <c r="C753" s="7">
        <v>0</v>
      </c>
      <c r="D753" s="7">
        <v>0</v>
      </c>
      <c r="E753" s="7">
        <f t="shared" si="12"/>
        <v>0</v>
      </c>
    </row>
    <row r="754" spans="1:5" x14ac:dyDescent="0.2">
      <c r="A754" t="s">
        <v>434</v>
      </c>
      <c r="B754" s="11" t="s">
        <v>398</v>
      </c>
      <c r="C754" s="7">
        <v>0</v>
      </c>
      <c r="D754" s="7">
        <v>0</v>
      </c>
      <c r="E754" s="7">
        <f t="shared" si="12"/>
        <v>0</v>
      </c>
    </row>
    <row r="755" spans="1:5" x14ac:dyDescent="0.2">
      <c r="A755" t="s">
        <v>434</v>
      </c>
      <c r="B755" s="11" t="s">
        <v>399</v>
      </c>
      <c r="C755" s="7">
        <v>0</v>
      </c>
      <c r="D755" s="7">
        <v>0</v>
      </c>
      <c r="E755" s="7">
        <f t="shared" si="12"/>
        <v>0</v>
      </c>
    </row>
    <row r="756" spans="1:5" x14ac:dyDescent="0.2">
      <c r="A756" t="s">
        <v>434</v>
      </c>
      <c r="B756" s="11" t="s">
        <v>400</v>
      </c>
      <c r="C756" s="7">
        <v>0</v>
      </c>
      <c r="D756" s="7">
        <v>0</v>
      </c>
      <c r="E756" s="7">
        <f t="shared" si="12"/>
        <v>0</v>
      </c>
    </row>
    <row r="757" spans="1:5" x14ac:dyDescent="0.2">
      <c r="A757" t="s">
        <v>434</v>
      </c>
      <c r="B757" s="11" t="s">
        <v>401</v>
      </c>
      <c r="C757" s="7">
        <v>0</v>
      </c>
      <c r="D757" s="7">
        <v>0</v>
      </c>
      <c r="E757" s="7">
        <f t="shared" si="12"/>
        <v>0</v>
      </c>
    </row>
    <row r="758" spans="1:5" x14ac:dyDescent="0.2">
      <c r="A758" t="s">
        <v>434</v>
      </c>
      <c r="B758" s="11" t="s">
        <v>402</v>
      </c>
      <c r="C758" s="7">
        <v>0</v>
      </c>
      <c r="D758" s="7">
        <v>0</v>
      </c>
      <c r="E758" s="7">
        <f t="shared" si="12"/>
        <v>0</v>
      </c>
    </row>
    <row r="759" spans="1:5" x14ac:dyDescent="0.2">
      <c r="A759" t="s">
        <v>434</v>
      </c>
      <c r="B759" s="11" t="s">
        <v>403</v>
      </c>
      <c r="C759" s="7">
        <v>0</v>
      </c>
      <c r="D759" s="7">
        <v>0</v>
      </c>
      <c r="E759" s="7">
        <f t="shared" si="12"/>
        <v>0</v>
      </c>
    </row>
    <row r="760" spans="1:5" x14ac:dyDescent="0.2">
      <c r="A760" t="s">
        <v>434</v>
      </c>
      <c r="B760" s="11" t="s">
        <v>404</v>
      </c>
      <c r="C760" s="7">
        <v>0</v>
      </c>
      <c r="D760" s="7">
        <v>0</v>
      </c>
      <c r="E760" s="7">
        <f t="shared" si="12"/>
        <v>0</v>
      </c>
    </row>
    <row r="761" spans="1:5" x14ac:dyDescent="0.2">
      <c r="A761" t="s">
        <v>434</v>
      </c>
      <c r="B761" s="11" t="s">
        <v>405</v>
      </c>
      <c r="C761" s="7">
        <v>0</v>
      </c>
      <c r="D761" s="7">
        <v>0</v>
      </c>
      <c r="E761" s="7">
        <f t="shared" si="12"/>
        <v>0</v>
      </c>
    </row>
    <row r="762" spans="1:5" x14ac:dyDescent="0.2">
      <c r="A762" t="s">
        <v>434</v>
      </c>
      <c r="B762" s="11" t="s">
        <v>406</v>
      </c>
      <c r="C762" s="7">
        <v>0</v>
      </c>
      <c r="D762" s="7">
        <v>0</v>
      </c>
      <c r="E762" s="7">
        <f t="shared" si="12"/>
        <v>0</v>
      </c>
    </row>
    <row r="763" spans="1:5" x14ac:dyDescent="0.2">
      <c r="A763" t="s">
        <v>434</v>
      </c>
      <c r="B763" s="11" t="s">
        <v>407</v>
      </c>
      <c r="C763" s="7">
        <v>0</v>
      </c>
      <c r="D763" s="7">
        <v>0</v>
      </c>
      <c r="E763" s="7">
        <f t="shared" si="12"/>
        <v>0</v>
      </c>
    </row>
    <row r="764" spans="1:5" x14ac:dyDescent="0.2">
      <c r="A764" t="s">
        <v>434</v>
      </c>
      <c r="B764" s="11" t="s">
        <v>408</v>
      </c>
      <c r="C764" s="7">
        <v>0</v>
      </c>
      <c r="D764" s="7">
        <v>0</v>
      </c>
      <c r="E764" s="7">
        <f t="shared" si="12"/>
        <v>0</v>
      </c>
    </row>
    <row r="765" spans="1:5" x14ac:dyDescent="0.2">
      <c r="A765" t="s">
        <v>434</v>
      </c>
      <c r="B765" s="11" t="s">
        <v>409</v>
      </c>
      <c r="C765" s="7">
        <v>0</v>
      </c>
      <c r="D765" s="7">
        <v>0</v>
      </c>
      <c r="E765" s="7">
        <f t="shared" si="12"/>
        <v>0</v>
      </c>
    </row>
    <row r="766" spans="1:5" x14ac:dyDescent="0.2">
      <c r="A766" t="s">
        <v>434</v>
      </c>
      <c r="B766" s="11" t="s">
        <v>410</v>
      </c>
      <c r="C766" s="7">
        <v>0</v>
      </c>
      <c r="D766" s="7">
        <v>0</v>
      </c>
      <c r="E766" s="7">
        <f t="shared" si="12"/>
        <v>0</v>
      </c>
    </row>
    <row r="767" spans="1:5" x14ac:dyDescent="0.2">
      <c r="A767" t="s">
        <v>434</v>
      </c>
      <c r="B767" s="11" t="s">
        <v>411</v>
      </c>
      <c r="C767" s="7">
        <v>0</v>
      </c>
      <c r="D767" s="7">
        <v>0</v>
      </c>
      <c r="E767" s="7">
        <f t="shared" si="12"/>
        <v>0</v>
      </c>
    </row>
    <row r="768" spans="1:5" x14ac:dyDescent="0.2">
      <c r="A768" t="s">
        <v>434</v>
      </c>
      <c r="B768" s="11" t="s">
        <v>412</v>
      </c>
      <c r="C768" s="7">
        <v>0</v>
      </c>
      <c r="D768" s="7">
        <v>0</v>
      </c>
      <c r="E768" s="7">
        <f t="shared" si="12"/>
        <v>0</v>
      </c>
    </row>
    <row r="769" spans="1:5" x14ac:dyDescent="0.2">
      <c r="B769" s="10" t="s">
        <v>417</v>
      </c>
      <c r="C769" s="7">
        <v>86928.7</v>
      </c>
      <c r="D769" s="7">
        <v>0</v>
      </c>
      <c r="E769" s="7">
        <f t="shared" si="12"/>
        <v>86928.7</v>
      </c>
    </row>
    <row r="770" spans="1:5" x14ac:dyDescent="0.2">
      <c r="A770" t="s">
        <v>434</v>
      </c>
      <c r="B770" s="11" t="s">
        <v>364</v>
      </c>
      <c r="C770" s="7">
        <v>0</v>
      </c>
      <c r="D770" s="7">
        <v>0</v>
      </c>
      <c r="E770" s="7">
        <f t="shared" si="12"/>
        <v>0</v>
      </c>
    </row>
    <row r="771" spans="1:5" x14ac:dyDescent="0.2">
      <c r="A771" t="s">
        <v>434</v>
      </c>
      <c r="B771" s="11" t="s">
        <v>365</v>
      </c>
      <c r="C771" s="7">
        <v>0</v>
      </c>
      <c r="D771" s="7">
        <v>0</v>
      </c>
      <c r="E771" s="7">
        <f t="shared" si="12"/>
        <v>0</v>
      </c>
    </row>
    <row r="772" spans="1:5" x14ac:dyDescent="0.2">
      <c r="A772" t="s">
        <v>434</v>
      </c>
      <c r="B772" s="11" t="s">
        <v>366</v>
      </c>
      <c r="C772" s="7">
        <v>0</v>
      </c>
      <c r="D772" s="7">
        <v>0</v>
      </c>
      <c r="E772" s="7">
        <f t="shared" si="12"/>
        <v>0</v>
      </c>
    </row>
    <row r="773" spans="1:5" x14ac:dyDescent="0.2">
      <c r="A773" t="s">
        <v>434</v>
      </c>
      <c r="B773" s="11" t="s">
        <v>367</v>
      </c>
      <c r="C773" s="7">
        <v>0</v>
      </c>
      <c r="D773" s="7">
        <v>0</v>
      </c>
      <c r="E773" s="7">
        <f t="shared" si="12"/>
        <v>0</v>
      </c>
    </row>
    <row r="774" spans="1:5" x14ac:dyDescent="0.2">
      <c r="A774" t="s">
        <v>434</v>
      </c>
      <c r="B774" s="11" t="s">
        <v>368</v>
      </c>
      <c r="C774" s="7">
        <v>0</v>
      </c>
      <c r="D774" s="7">
        <v>0</v>
      </c>
      <c r="E774" s="7">
        <f t="shared" si="12"/>
        <v>0</v>
      </c>
    </row>
    <row r="775" spans="1:5" x14ac:dyDescent="0.2">
      <c r="A775" t="s">
        <v>434</v>
      </c>
      <c r="B775" s="11" t="s">
        <v>369</v>
      </c>
      <c r="C775" s="7">
        <v>0</v>
      </c>
      <c r="D775" s="7">
        <v>0</v>
      </c>
      <c r="E775" s="7">
        <f t="shared" si="12"/>
        <v>0</v>
      </c>
    </row>
    <row r="776" spans="1:5" x14ac:dyDescent="0.2">
      <c r="A776" t="s">
        <v>434</v>
      </c>
      <c r="B776" s="11" t="s">
        <v>371</v>
      </c>
      <c r="C776" s="7">
        <v>17318.149999999998</v>
      </c>
      <c r="D776" s="7">
        <v>0</v>
      </c>
      <c r="E776" s="7">
        <f t="shared" si="12"/>
        <v>17318.149999999998</v>
      </c>
    </row>
    <row r="777" spans="1:5" x14ac:dyDescent="0.2">
      <c r="A777" t="s">
        <v>434</v>
      </c>
      <c r="B777" s="11" t="s">
        <v>372</v>
      </c>
      <c r="C777" s="7">
        <v>15260.11</v>
      </c>
      <c r="D777" s="7">
        <v>0</v>
      </c>
      <c r="E777" s="7">
        <f t="shared" si="12"/>
        <v>15260.11</v>
      </c>
    </row>
    <row r="778" spans="1:5" x14ac:dyDescent="0.2">
      <c r="A778" t="s">
        <v>434</v>
      </c>
      <c r="B778" s="11" t="s">
        <v>373</v>
      </c>
      <c r="C778" s="7">
        <v>20393.27</v>
      </c>
      <c r="D778" s="7">
        <v>0</v>
      </c>
      <c r="E778" s="7">
        <f t="shared" si="12"/>
        <v>20393.27</v>
      </c>
    </row>
    <row r="779" spans="1:5" x14ac:dyDescent="0.2">
      <c r="A779" t="s">
        <v>434</v>
      </c>
      <c r="B779" s="11" t="s">
        <v>374</v>
      </c>
      <c r="C779" s="7">
        <v>193.92</v>
      </c>
      <c r="D779" s="7">
        <v>0</v>
      </c>
      <c r="E779" s="7">
        <f t="shared" si="12"/>
        <v>193.92</v>
      </c>
    </row>
    <row r="780" spans="1:5" x14ac:dyDescent="0.2">
      <c r="A780" t="s">
        <v>434</v>
      </c>
      <c r="B780" s="11" t="s">
        <v>375</v>
      </c>
      <c r="C780" s="7">
        <v>753.86</v>
      </c>
      <c r="D780" s="7">
        <v>0</v>
      </c>
      <c r="E780" s="7">
        <f t="shared" si="12"/>
        <v>753.86</v>
      </c>
    </row>
    <row r="781" spans="1:5" x14ac:dyDescent="0.2">
      <c r="A781" t="s">
        <v>434</v>
      </c>
      <c r="B781" s="11" t="s">
        <v>376</v>
      </c>
      <c r="C781" s="7">
        <v>13788.740000000002</v>
      </c>
      <c r="D781" s="7">
        <v>0</v>
      </c>
      <c r="E781" s="7">
        <f t="shared" si="12"/>
        <v>13788.740000000002</v>
      </c>
    </row>
    <row r="782" spans="1:5" x14ac:dyDescent="0.2">
      <c r="A782" t="s">
        <v>434</v>
      </c>
      <c r="B782" s="11" t="s">
        <v>377</v>
      </c>
      <c r="C782" s="7">
        <v>6982.23</v>
      </c>
      <c r="D782" s="7">
        <v>0</v>
      </c>
      <c r="E782" s="7">
        <f t="shared" si="12"/>
        <v>6982.23</v>
      </c>
    </row>
    <row r="783" spans="1:5" x14ac:dyDescent="0.2">
      <c r="A783" t="s">
        <v>434</v>
      </c>
      <c r="B783" s="11" t="s">
        <v>378</v>
      </c>
      <c r="C783" s="7">
        <v>9746.630000000001</v>
      </c>
      <c r="D783" s="7">
        <v>0</v>
      </c>
      <c r="E783" s="7">
        <f t="shared" si="12"/>
        <v>9746.630000000001</v>
      </c>
    </row>
    <row r="784" spans="1:5" x14ac:dyDescent="0.2">
      <c r="A784" t="s">
        <v>434</v>
      </c>
      <c r="B784" s="11" t="s">
        <v>379</v>
      </c>
      <c r="C784" s="7">
        <v>0</v>
      </c>
      <c r="D784" s="7">
        <v>0</v>
      </c>
      <c r="E784" s="7">
        <f t="shared" si="12"/>
        <v>0</v>
      </c>
    </row>
    <row r="785" spans="1:5" x14ac:dyDescent="0.2">
      <c r="A785" t="s">
        <v>434</v>
      </c>
      <c r="B785" s="11" t="s">
        <v>381</v>
      </c>
      <c r="C785" s="7">
        <v>2491.79</v>
      </c>
      <c r="D785" s="7">
        <v>0</v>
      </c>
      <c r="E785" s="7">
        <f t="shared" si="12"/>
        <v>2491.79</v>
      </c>
    </row>
    <row r="786" spans="1:5" x14ac:dyDescent="0.2">
      <c r="A786" t="s">
        <v>434</v>
      </c>
      <c r="B786" s="11" t="s">
        <v>383</v>
      </c>
      <c r="C786" s="7">
        <v>0</v>
      </c>
      <c r="D786" s="7">
        <v>0</v>
      </c>
      <c r="E786" s="7">
        <f t="shared" si="12"/>
        <v>0</v>
      </c>
    </row>
    <row r="787" spans="1:5" x14ac:dyDescent="0.2">
      <c r="A787" t="s">
        <v>434</v>
      </c>
      <c r="B787" s="11" t="s">
        <v>384</v>
      </c>
      <c r="C787" s="7">
        <v>0</v>
      </c>
      <c r="D787" s="7">
        <v>0</v>
      </c>
      <c r="E787" s="7">
        <f t="shared" si="12"/>
        <v>0</v>
      </c>
    </row>
    <row r="788" spans="1:5" x14ac:dyDescent="0.2">
      <c r="A788" t="s">
        <v>434</v>
      </c>
      <c r="B788" s="11" t="s">
        <v>385</v>
      </c>
      <c r="C788" s="7">
        <v>0</v>
      </c>
      <c r="D788" s="7">
        <v>0</v>
      </c>
      <c r="E788" s="7">
        <f t="shared" si="12"/>
        <v>0</v>
      </c>
    </row>
    <row r="789" spans="1:5" x14ac:dyDescent="0.2">
      <c r="A789" t="s">
        <v>434</v>
      </c>
      <c r="B789" s="11" t="s">
        <v>386</v>
      </c>
      <c r="C789" s="7">
        <v>0</v>
      </c>
      <c r="D789" s="7">
        <v>0</v>
      </c>
      <c r="E789" s="7">
        <f t="shared" si="12"/>
        <v>0</v>
      </c>
    </row>
    <row r="790" spans="1:5" x14ac:dyDescent="0.2">
      <c r="A790" t="s">
        <v>434</v>
      </c>
      <c r="B790" s="11" t="s">
        <v>387</v>
      </c>
      <c r="C790" s="7">
        <v>0</v>
      </c>
      <c r="D790" s="7">
        <v>0</v>
      </c>
      <c r="E790" s="7">
        <f t="shared" si="12"/>
        <v>0</v>
      </c>
    </row>
    <row r="791" spans="1:5" x14ac:dyDescent="0.2">
      <c r="A791" t="s">
        <v>434</v>
      </c>
      <c r="B791" s="11" t="s">
        <v>388</v>
      </c>
      <c r="C791" s="7">
        <v>0</v>
      </c>
      <c r="D791" s="7">
        <v>0</v>
      </c>
      <c r="E791" s="7">
        <f t="shared" si="12"/>
        <v>0</v>
      </c>
    </row>
    <row r="792" spans="1:5" x14ac:dyDescent="0.2">
      <c r="A792" t="s">
        <v>434</v>
      </c>
      <c r="B792" s="11" t="s">
        <v>389</v>
      </c>
      <c r="C792" s="7">
        <v>0</v>
      </c>
      <c r="D792" s="7">
        <v>0</v>
      </c>
      <c r="E792" s="7">
        <f t="shared" si="12"/>
        <v>0</v>
      </c>
    </row>
    <row r="793" spans="1:5" x14ac:dyDescent="0.2">
      <c r="A793" t="s">
        <v>434</v>
      </c>
      <c r="B793" s="11" t="s">
        <v>390</v>
      </c>
      <c r="C793" s="7">
        <v>0</v>
      </c>
      <c r="D793" s="7">
        <v>0</v>
      </c>
      <c r="E793" s="7">
        <f t="shared" si="12"/>
        <v>0</v>
      </c>
    </row>
    <row r="794" spans="1:5" x14ac:dyDescent="0.2">
      <c r="A794" t="s">
        <v>434</v>
      </c>
      <c r="B794" s="11" t="s">
        <v>391</v>
      </c>
      <c r="C794" s="7">
        <v>0</v>
      </c>
      <c r="D794" s="7">
        <v>0</v>
      </c>
      <c r="E794" s="7">
        <f t="shared" si="12"/>
        <v>0</v>
      </c>
    </row>
    <row r="795" spans="1:5" x14ac:dyDescent="0.2">
      <c r="A795" t="s">
        <v>434</v>
      </c>
      <c r="B795" s="11" t="s">
        <v>392</v>
      </c>
      <c r="C795" s="7">
        <v>0</v>
      </c>
      <c r="D795" s="7">
        <v>0</v>
      </c>
      <c r="E795" s="7">
        <f t="shared" si="12"/>
        <v>0</v>
      </c>
    </row>
    <row r="796" spans="1:5" x14ac:dyDescent="0.2">
      <c r="A796" t="s">
        <v>434</v>
      </c>
      <c r="B796" s="11" t="s">
        <v>393</v>
      </c>
      <c r="C796" s="7">
        <v>0</v>
      </c>
      <c r="D796" s="7">
        <v>0</v>
      </c>
      <c r="E796" s="7">
        <f t="shared" si="12"/>
        <v>0</v>
      </c>
    </row>
    <row r="797" spans="1:5" x14ac:dyDescent="0.2">
      <c r="A797" t="s">
        <v>434</v>
      </c>
      <c r="B797" s="11" t="s">
        <v>394</v>
      </c>
      <c r="C797" s="7">
        <v>0</v>
      </c>
      <c r="D797" s="7">
        <v>0</v>
      </c>
      <c r="E797" s="7">
        <f t="shared" si="12"/>
        <v>0</v>
      </c>
    </row>
    <row r="798" spans="1:5" x14ac:dyDescent="0.2">
      <c r="A798" t="s">
        <v>434</v>
      </c>
      <c r="B798" s="11" t="s">
        <v>395</v>
      </c>
      <c r="C798" s="7">
        <v>0</v>
      </c>
      <c r="D798" s="7">
        <v>0</v>
      </c>
      <c r="E798" s="7">
        <f t="shared" si="12"/>
        <v>0</v>
      </c>
    </row>
    <row r="799" spans="1:5" x14ac:dyDescent="0.2">
      <c r="A799" t="s">
        <v>434</v>
      </c>
      <c r="B799" s="11" t="s">
        <v>396</v>
      </c>
      <c r="C799" s="7">
        <v>0</v>
      </c>
      <c r="D799" s="7">
        <v>0</v>
      </c>
      <c r="E799" s="7">
        <f t="shared" si="12"/>
        <v>0</v>
      </c>
    </row>
    <row r="800" spans="1:5" x14ac:dyDescent="0.2">
      <c r="A800" t="s">
        <v>434</v>
      </c>
      <c r="B800" s="11" t="s">
        <v>397</v>
      </c>
      <c r="C800" s="7">
        <v>0</v>
      </c>
      <c r="D800" s="7">
        <v>0</v>
      </c>
      <c r="E800" s="7">
        <f t="shared" si="12"/>
        <v>0</v>
      </c>
    </row>
    <row r="801" spans="1:5" x14ac:dyDescent="0.2">
      <c r="A801" t="s">
        <v>434</v>
      </c>
      <c r="B801" s="11" t="s">
        <v>398</v>
      </c>
      <c r="C801" s="7">
        <v>0</v>
      </c>
      <c r="D801" s="7">
        <v>0</v>
      </c>
      <c r="E801" s="7">
        <f t="shared" si="12"/>
        <v>0</v>
      </c>
    </row>
    <row r="802" spans="1:5" x14ac:dyDescent="0.2">
      <c r="A802" t="s">
        <v>434</v>
      </c>
      <c r="B802" s="11" t="s">
        <v>399</v>
      </c>
      <c r="C802" s="7">
        <v>0</v>
      </c>
      <c r="D802" s="7">
        <v>0</v>
      </c>
      <c r="E802" s="7">
        <f t="shared" si="12"/>
        <v>0</v>
      </c>
    </row>
    <row r="803" spans="1:5" x14ac:dyDescent="0.2">
      <c r="A803" t="s">
        <v>434</v>
      </c>
      <c r="B803" s="11" t="s">
        <v>400</v>
      </c>
      <c r="C803" s="7">
        <v>0</v>
      </c>
      <c r="D803" s="7">
        <v>0</v>
      </c>
      <c r="E803" s="7">
        <f t="shared" si="12"/>
        <v>0</v>
      </c>
    </row>
    <row r="804" spans="1:5" x14ac:dyDescent="0.2">
      <c r="A804" t="s">
        <v>434</v>
      </c>
      <c r="B804" s="11" t="s">
        <v>401</v>
      </c>
      <c r="C804" s="7">
        <v>0</v>
      </c>
      <c r="D804" s="7">
        <v>0</v>
      </c>
      <c r="E804" s="7">
        <f t="shared" ref="E804:E867" si="13">SUM(C804:D804)</f>
        <v>0</v>
      </c>
    </row>
    <row r="805" spans="1:5" x14ac:dyDescent="0.2">
      <c r="A805" t="s">
        <v>434</v>
      </c>
      <c r="B805" s="11" t="s">
        <v>402</v>
      </c>
      <c r="C805" s="7">
        <v>0</v>
      </c>
      <c r="D805" s="7">
        <v>0</v>
      </c>
      <c r="E805" s="7">
        <f t="shared" si="13"/>
        <v>0</v>
      </c>
    </row>
    <row r="806" spans="1:5" x14ac:dyDescent="0.2">
      <c r="A806" t="s">
        <v>434</v>
      </c>
      <c r="B806" s="11" t="s">
        <v>403</v>
      </c>
      <c r="C806" s="7">
        <v>0</v>
      </c>
      <c r="D806" s="7">
        <v>0</v>
      </c>
      <c r="E806" s="7">
        <f t="shared" si="13"/>
        <v>0</v>
      </c>
    </row>
    <row r="807" spans="1:5" x14ac:dyDescent="0.2">
      <c r="A807" t="s">
        <v>434</v>
      </c>
      <c r="B807" s="11" t="s">
        <v>404</v>
      </c>
      <c r="C807" s="7">
        <v>0</v>
      </c>
      <c r="D807" s="7">
        <v>0</v>
      </c>
      <c r="E807" s="7">
        <f t="shared" si="13"/>
        <v>0</v>
      </c>
    </row>
    <row r="808" spans="1:5" x14ac:dyDescent="0.2">
      <c r="A808" t="s">
        <v>434</v>
      </c>
      <c r="B808" s="11" t="s">
        <v>405</v>
      </c>
      <c r="C808" s="7">
        <v>0</v>
      </c>
      <c r="D808" s="7">
        <v>0</v>
      </c>
      <c r="E808" s="7">
        <f t="shared" si="13"/>
        <v>0</v>
      </c>
    </row>
    <row r="809" spans="1:5" x14ac:dyDescent="0.2">
      <c r="A809" t="s">
        <v>434</v>
      </c>
      <c r="B809" s="11" t="s">
        <v>406</v>
      </c>
      <c r="C809" s="7">
        <v>0</v>
      </c>
      <c r="D809" s="7">
        <v>0</v>
      </c>
      <c r="E809" s="7">
        <f t="shared" si="13"/>
        <v>0</v>
      </c>
    </row>
    <row r="810" spans="1:5" x14ac:dyDescent="0.2">
      <c r="A810" t="s">
        <v>434</v>
      </c>
      <c r="B810" s="11" t="s">
        <v>407</v>
      </c>
      <c r="C810" s="7">
        <v>0</v>
      </c>
      <c r="D810" s="7">
        <v>0</v>
      </c>
      <c r="E810" s="7">
        <f t="shared" si="13"/>
        <v>0</v>
      </c>
    </row>
    <row r="811" spans="1:5" x14ac:dyDescent="0.2">
      <c r="A811" t="s">
        <v>434</v>
      </c>
      <c r="B811" s="11" t="s">
        <v>408</v>
      </c>
      <c r="C811" s="7">
        <v>0</v>
      </c>
      <c r="D811" s="7">
        <v>0</v>
      </c>
      <c r="E811" s="7">
        <f t="shared" si="13"/>
        <v>0</v>
      </c>
    </row>
    <row r="812" spans="1:5" x14ac:dyDescent="0.2">
      <c r="A812" t="s">
        <v>434</v>
      </c>
      <c r="B812" s="11" t="s">
        <v>409</v>
      </c>
      <c r="C812" s="7">
        <v>0</v>
      </c>
      <c r="D812" s="7">
        <v>0</v>
      </c>
      <c r="E812" s="7">
        <f t="shared" si="13"/>
        <v>0</v>
      </c>
    </row>
    <row r="813" spans="1:5" x14ac:dyDescent="0.2">
      <c r="A813" t="s">
        <v>434</v>
      </c>
      <c r="B813" s="11" t="s">
        <v>410</v>
      </c>
      <c r="C813" s="7">
        <v>0</v>
      </c>
      <c r="D813" s="7">
        <v>0</v>
      </c>
      <c r="E813" s="7">
        <f t="shared" si="13"/>
        <v>0</v>
      </c>
    </row>
    <row r="814" spans="1:5" x14ac:dyDescent="0.2">
      <c r="A814" t="s">
        <v>434</v>
      </c>
      <c r="B814" s="11" t="s">
        <v>411</v>
      </c>
      <c r="C814" s="7">
        <v>0</v>
      </c>
      <c r="D814" s="7">
        <v>0</v>
      </c>
      <c r="E814" s="7">
        <f t="shared" si="13"/>
        <v>0</v>
      </c>
    </row>
    <row r="815" spans="1:5" x14ac:dyDescent="0.2">
      <c r="A815" t="s">
        <v>434</v>
      </c>
      <c r="B815" s="11" t="s">
        <v>412</v>
      </c>
      <c r="C815" s="7">
        <v>0</v>
      </c>
      <c r="D815" s="7">
        <v>0</v>
      </c>
      <c r="E815" s="7">
        <f t="shared" si="13"/>
        <v>0</v>
      </c>
    </row>
    <row r="816" spans="1:5" x14ac:dyDescent="0.2">
      <c r="B816" s="10" t="s">
        <v>418</v>
      </c>
      <c r="C816" s="7">
        <v>87613.410000000018</v>
      </c>
      <c r="D816" s="7">
        <v>0</v>
      </c>
      <c r="E816" s="7">
        <f t="shared" si="13"/>
        <v>87613.410000000018</v>
      </c>
    </row>
    <row r="817" spans="1:5" x14ac:dyDescent="0.2">
      <c r="A817" t="s">
        <v>434</v>
      </c>
      <c r="B817" s="11" t="s">
        <v>364</v>
      </c>
      <c r="C817" s="7">
        <v>0</v>
      </c>
      <c r="D817" s="7">
        <v>0</v>
      </c>
      <c r="E817" s="7">
        <f t="shared" si="13"/>
        <v>0</v>
      </c>
    </row>
    <row r="818" spans="1:5" x14ac:dyDescent="0.2">
      <c r="A818" t="s">
        <v>434</v>
      </c>
      <c r="B818" s="11" t="s">
        <v>365</v>
      </c>
      <c r="C818" s="7">
        <v>0</v>
      </c>
      <c r="D818" s="7">
        <v>0</v>
      </c>
      <c r="E818" s="7">
        <f t="shared" si="13"/>
        <v>0</v>
      </c>
    </row>
    <row r="819" spans="1:5" x14ac:dyDescent="0.2">
      <c r="A819" t="s">
        <v>434</v>
      </c>
      <c r="B819" s="11" t="s">
        <v>366</v>
      </c>
      <c r="C819" s="7">
        <v>0</v>
      </c>
      <c r="D819" s="7">
        <v>0</v>
      </c>
      <c r="E819" s="7">
        <f t="shared" si="13"/>
        <v>0</v>
      </c>
    </row>
    <row r="820" spans="1:5" x14ac:dyDescent="0.2">
      <c r="A820" t="s">
        <v>434</v>
      </c>
      <c r="B820" s="11" t="s">
        <v>367</v>
      </c>
      <c r="C820" s="7">
        <v>0</v>
      </c>
      <c r="D820" s="7">
        <v>0</v>
      </c>
      <c r="E820" s="7">
        <f t="shared" si="13"/>
        <v>0</v>
      </c>
    </row>
    <row r="821" spans="1:5" x14ac:dyDescent="0.2">
      <c r="A821" t="s">
        <v>434</v>
      </c>
      <c r="B821" s="11" t="s">
        <v>368</v>
      </c>
      <c r="C821" s="7">
        <v>0</v>
      </c>
      <c r="D821" s="7">
        <v>0</v>
      </c>
      <c r="E821" s="7">
        <f t="shared" si="13"/>
        <v>0</v>
      </c>
    </row>
    <row r="822" spans="1:5" x14ac:dyDescent="0.2">
      <c r="A822" t="s">
        <v>434</v>
      </c>
      <c r="B822" s="11" t="s">
        <v>369</v>
      </c>
      <c r="C822" s="7">
        <v>0</v>
      </c>
      <c r="D822" s="7">
        <v>0</v>
      </c>
      <c r="E822" s="7">
        <f t="shared" si="13"/>
        <v>0</v>
      </c>
    </row>
    <row r="823" spans="1:5" x14ac:dyDescent="0.2">
      <c r="A823" t="s">
        <v>434</v>
      </c>
      <c r="B823" s="11" t="s">
        <v>371</v>
      </c>
      <c r="C823" s="7">
        <v>17508.060000000001</v>
      </c>
      <c r="D823" s="7">
        <v>0</v>
      </c>
      <c r="E823" s="7">
        <f t="shared" si="13"/>
        <v>17508.060000000001</v>
      </c>
    </row>
    <row r="824" spans="1:5" x14ac:dyDescent="0.2">
      <c r="A824" t="s">
        <v>434</v>
      </c>
      <c r="B824" s="11" t="s">
        <v>372</v>
      </c>
      <c r="C824" s="7">
        <v>15260.890000000001</v>
      </c>
      <c r="D824" s="7">
        <v>0</v>
      </c>
      <c r="E824" s="7">
        <f t="shared" si="13"/>
        <v>15260.890000000001</v>
      </c>
    </row>
    <row r="825" spans="1:5" x14ac:dyDescent="0.2">
      <c r="A825" t="s">
        <v>434</v>
      </c>
      <c r="B825" s="11" t="s">
        <v>373</v>
      </c>
      <c r="C825" s="7">
        <v>20548.62</v>
      </c>
      <c r="D825" s="7">
        <v>0</v>
      </c>
      <c r="E825" s="7">
        <f t="shared" si="13"/>
        <v>20548.62</v>
      </c>
    </row>
    <row r="826" spans="1:5" x14ac:dyDescent="0.2">
      <c r="A826" t="s">
        <v>434</v>
      </c>
      <c r="B826" s="11" t="s">
        <v>374</v>
      </c>
      <c r="C826" s="7">
        <v>193.92</v>
      </c>
      <c r="D826" s="7">
        <v>0</v>
      </c>
      <c r="E826" s="7">
        <f t="shared" si="13"/>
        <v>193.92</v>
      </c>
    </row>
    <row r="827" spans="1:5" x14ac:dyDescent="0.2">
      <c r="A827" t="s">
        <v>434</v>
      </c>
      <c r="B827" s="11" t="s">
        <v>375</v>
      </c>
      <c r="C827" s="7">
        <v>753.86</v>
      </c>
      <c r="D827" s="7">
        <v>0</v>
      </c>
      <c r="E827" s="7">
        <f t="shared" si="13"/>
        <v>753.86</v>
      </c>
    </row>
    <row r="828" spans="1:5" x14ac:dyDescent="0.2">
      <c r="A828" t="s">
        <v>434</v>
      </c>
      <c r="B828" s="11" t="s">
        <v>376</v>
      </c>
      <c r="C828" s="7">
        <v>13953.13</v>
      </c>
      <c r="D828" s="7">
        <v>0</v>
      </c>
      <c r="E828" s="7">
        <f t="shared" si="13"/>
        <v>13953.13</v>
      </c>
    </row>
    <row r="829" spans="1:5" x14ac:dyDescent="0.2">
      <c r="A829" t="s">
        <v>434</v>
      </c>
      <c r="B829" s="11" t="s">
        <v>377</v>
      </c>
      <c r="C829" s="7">
        <v>6982.23</v>
      </c>
      <c r="D829" s="7">
        <v>0</v>
      </c>
      <c r="E829" s="7">
        <f t="shared" si="13"/>
        <v>6982.23</v>
      </c>
    </row>
    <row r="830" spans="1:5" x14ac:dyDescent="0.2">
      <c r="A830" t="s">
        <v>434</v>
      </c>
      <c r="B830" s="11" t="s">
        <v>378</v>
      </c>
      <c r="C830" s="7">
        <v>9901.9000000000015</v>
      </c>
      <c r="D830" s="7">
        <v>0</v>
      </c>
      <c r="E830" s="7">
        <f t="shared" si="13"/>
        <v>9901.9000000000015</v>
      </c>
    </row>
    <row r="831" spans="1:5" x14ac:dyDescent="0.2">
      <c r="A831" t="s">
        <v>434</v>
      </c>
      <c r="B831" s="11" t="s">
        <v>379</v>
      </c>
      <c r="C831" s="7">
        <v>0</v>
      </c>
      <c r="D831" s="7">
        <v>0</v>
      </c>
      <c r="E831" s="7">
        <f t="shared" si="13"/>
        <v>0</v>
      </c>
    </row>
    <row r="832" spans="1:5" x14ac:dyDescent="0.2">
      <c r="A832" t="s">
        <v>434</v>
      </c>
      <c r="B832" s="11" t="s">
        <v>381</v>
      </c>
      <c r="C832" s="7">
        <v>2510.7999999999997</v>
      </c>
      <c r="D832" s="7">
        <v>0</v>
      </c>
      <c r="E832" s="7">
        <f t="shared" si="13"/>
        <v>2510.7999999999997</v>
      </c>
    </row>
    <row r="833" spans="1:5" x14ac:dyDescent="0.2">
      <c r="A833" t="s">
        <v>434</v>
      </c>
      <c r="B833" s="11" t="s">
        <v>383</v>
      </c>
      <c r="C833" s="7">
        <v>0</v>
      </c>
      <c r="D833" s="7">
        <v>0</v>
      </c>
      <c r="E833" s="7">
        <f t="shared" si="13"/>
        <v>0</v>
      </c>
    </row>
    <row r="834" spans="1:5" x14ac:dyDescent="0.2">
      <c r="A834" t="s">
        <v>434</v>
      </c>
      <c r="B834" s="11" t="s">
        <v>384</v>
      </c>
      <c r="C834" s="7">
        <v>0</v>
      </c>
      <c r="D834" s="7">
        <v>0</v>
      </c>
      <c r="E834" s="7">
        <f t="shared" si="13"/>
        <v>0</v>
      </c>
    </row>
    <row r="835" spans="1:5" x14ac:dyDescent="0.2">
      <c r="A835" t="s">
        <v>434</v>
      </c>
      <c r="B835" s="11" t="s">
        <v>385</v>
      </c>
      <c r="C835" s="7">
        <v>0</v>
      </c>
      <c r="D835" s="7">
        <v>0</v>
      </c>
      <c r="E835" s="7">
        <f t="shared" si="13"/>
        <v>0</v>
      </c>
    </row>
    <row r="836" spans="1:5" x14ac:dyDescent="0.2">
      <c r="A836" t="s">
        <v>434</v>
      </c>
      <c r="B836" s="11" t="s">
        <v>386</v>
      </c>
      <c r="C836" s="7">
        <v>0</v>
      </c>
      <c r="D836" s="7">
        <v>0</v>
      </c>
      <c r="E836" s="7">
        <f t="shared" si="13"/>
        <v>0</v>
      </c>
    </row>
    <row r="837" spans="1:5" x14ac:dyDescent="0.2">
      <c r="A837" t="s">
        <v>434</v>
      </c>
      <c r="B837" s="11" t="s">
        <v>387</v>
      </c>
      <c r="C837" s="7">
        <v>0</v>
      </c>
      <c r="D837" s="7">
        <v>0</v>
      </c>
      <c r="E837" s="7">
        <f t="shared" si="13"/>
        <v>0</v>
      </c>
    </row>
    <row r="838" spans="1:5" x14ac:dyDescent="0.2">
      <c r="A838" t="s">
        <v>434</v>
      </c>
      <c r="B838" s="11" t="s">
        <v>388</v>
      </c>
      <c r="C838" s="7">
        <v>0</v>
      </c>
      <c r="D838" s="7">
        <v>0</v>
      </c>
      <c r="E838" s="7">
        <f t="shared" si="13"/>
        <v>0</v>
      </c>
    </row>
    <row r="839" spans="1:5" x14ac:dyDescent="0.2">
      <c r="A839" t="s">
        <v>434</v>
      </c>
      <c r="B839" s="11" t="s">
        <v>389</v>
      </c>
      <c r="C839" s="7">
        <v>0</v>
      </c>
      <c r="D839" s="7">
        <v>0</v>
      </c>
      <c r="E839" s="7">
        <f t="shared" si="13"/>
        <v>0</v>
      </c>
    </row>
    <row r="840" spans="1:5" x14ac:dyDescent="0.2">
      <c r="A840" t="s">
        <v>434</v>
      </c>
      <c r="B840" s="11" t="s">
        <v>390</v>
      </c>
      <c r="C840" s="7">
        <v>0</v>
      </c>
      <c r="D840" s="7">
        <v>0</v>
      </c>
      <c r="E840" s="7">
        <f t="shared" si="13"/>
        <v>0</v>
      </c>
    </row>
    <row r="841" spans="1:5" x14ac:dyDescent="0.2">
      <c r="A841" t="s">
        <v>434</v>
      </c>
      <c r="B841" s="11" t="s">
        <v>391</v>
      </c>
      <c r="C841" s="7">
        <v>0</v>
      </c>
      <c r="D841" s="7">
        <v>0</v>
      </c>
      <c r="E841" s="7">
        <f t="shared" si="13"/>
        <v>0</v>
      </c>
    </row>
    <row r="842" spans="1:5" x14ac:dyDescent="0.2">
      <c r="A842" t="s">
        <v>434</v>
      </c>
      <c r="B842" s="11" t="s">
        <v>392</v>
      </c>
      <c r="C842" s="7">
        <v>0</v>
      </c>
      <c r="D842" s="7">
        <v>0</v>
      </c>
      <c r="E842" s="7">
        <f t="shared" si="13"/>
        <v>0</v>
      </c>
    </row>
    <row r="843" spans="1:5" x14ac:dyDescent="0.2">
      <c r="A843" t="s">
        <v>434</v>
      </c>
      <c r="B843" s="11" t="s">
        <v>393</v>
      </c>
      <c r="C843" s="7">
        <v>0</v>
      </c>
      <c r="D843" s="7">
        <v>0</v>
      </c>
      <c r="E843" s="7">
        <f t="shared" si="13"/>
        <v>0</v>
      </c>
    </row>
    <row r="844" spans="1:5" x14ac:dyDescent="0.2">
      <c r="A844" t="s">
        <v>434</v>
      </c>
      <c r="B844" s="11" t="s">
        <v>394</v>
      </c>
      <c r="C844" s="7">
        <v>0</v>
      </c>
      <c r="D844" s="7">
        <v>0</v>
      </c>
      <c r="E844" s="7">
        <f t="shared" si="13"/>
        <v>0</v>
      </c>
    </row>
    <row r="845" spans="1:5" x14ac:dyDescent="0.2">
      <c r="A845" t="s">
        <v>434</v>
      </c>
      <c r="B845" s="11" t="s">
        <v>395</v>
      </c>
      <c r="C845" s="7">
        <v>0</v>
      </c>
      <c r="D845" s="7">
        <v>0</v>
      </c>
      <c r="E845" s="7">
        <f t="shared" si="13"/>
        <v>0</v>
      </c>
    </row>
    <row r="846" spans="1:5" x14ac:dyDescent="0.2">
      <c r="A846" t="s">
        <v>434</v>
      </c>
      <c r="B846" s="11" t="s">
        <v>396</v>
      </c>
      <c r="C846" s="7">
        <v>0</v>
      </c>
      <c r="D846" s="7">
        <v>0</v>
      </c>
      <c r="E846" s="7">
        <f t="shared" si="13"/>
        <v>0</v>
      </c>
    </row>
    <row r="847" spans="1:5" x14ac:dyDescent="0.2">
      <c r="A847" t="s">
        <v>434</v>
      </c>
      <c r="B847" s="11" t="s">
        <v>397</v>
      </c>
      <c r="C847" s="7">
        <v>0</v>
      </c>
      <c r="D847" s="7">
        <v>0</v>
      </c>
      <c r="E847" s="7">
        <f t="shared" si="13"/>
        <v>0</v>
      </c>
    </row>
    <row r="848" spans="1:5" x14ac:dyDescent="0.2">
      <c r="A848" t="s">
        <v>434</v>
      </c>
      <c r="B848" s="11" t="s">
        <v>398</v>
      </c>
      <c r="C848" s="7">
        <v>0</v>
      </c>
      <c r="D848" s="7">
        <v>0</v>
      </c>
      <c r="E848" s="7">
        <f t="shared" si="13"/>
        <v>0</v>
      </c>
    </row>
    <row r="849" spans="1:5" x14ac:dyDescent="0.2">
      <c r="A849" t="s">
        <v>434</v>
      </c>
      <c r="B849" s="11" t="s">
        <v>399</v>
      </c>
      <c r="C849" s="7">
        <v>0</v>
      </c>
      <c r="D849" s="7">
        <v>0</v>
      </c>
      <c r="E849" s="7">
        <f t="shared" si="13"/>
        <v>0</v>
      </c>
    </row>
    <row r="850" spans="1:5" x14ac:dyDescent="0.2">
      <c r="A850" t="s">
        <v>434</v>
      </c>
      <c r="B850" s="11" t="s">
        <v>400</v>
      </c>
      <c r="C850" s="7">
        <v>0</v>
      </c>
      <c r="D850" s="7">
        <v>0</v>
      </c>
      <c r="E850" s="7">
        <f t="shared" si="13"/>
        <v>0</v>
      </c>
    </row>
    <row r="851" spans="1:5" x14ac:dyDescent="0.2">
      <c r="A851" t="s">
        <v>434</v>
      </c>
      <c r="B851" s="11" t="s">
        <v>401</v>
      </c>
      <c r="C851" s="7">
        <v>0</v>
      </c>
      <c r="D851" s="7">
        <v>0</v>
      </c>
      <c r="E851" s="7">
        <f t="shared" si="13"/>
        <v>0</v>
      </c>
    </row>
    <row r="852" spans="1:5" x14ac:dyDescent="0.2">
      <c r="A852" t="s">
        <v>434</v>
      </c>
      <c r="B852" s="11" t="s">
        <v>402</v>
      </c>
      <c r="C852" s="7">
        <v>0</v>
      </c>
      <c r="D852" s="7">
        <v>0</v>
      </c>
      <c r="E852" s="7">
        <f t="shared" si="13"/>
        <v>0</v>
      </c>
    </row>
    <row r="853" spans="1:5" x14ac:dyDescent="0.2">
      <c r="A853" t="s">
        <v>434</v>
      </c>
      <c r="B853" s="11" t="s">
        <v>403</v>
      </c>
      <c r="C853" s="7">
        <v>0</v>
      </c>
      <c r="D853" s="7">
        <v>0</v>
      </c>
      <c r="E853" s="7">
        <f t="shared" si="13"/>
        <v>0</v>
      </c>
    </row>
    <row r="854" spans="1:5" x14ac:dyDescent="0.2">
      <c r="A854" t="s">
        <v>434</v>
      </c>
      <c r="B854" s="11" t="s">
        <v>404</v>
      </c>
      <c r="C854" s="7">
        <v>0</v>
      </c>
      <c r="D854" s="7">
        <v>0</v>
      </c>
      <c r="E854" s="7">
        <f t="shared" si="13"/>
        <v>0</v>
      </c>
    </row>
    <row r="855" spans="1:5" x14ac:dyDescent="0.2">
      <c r="A855" t="s">
        <v>434</v>
      </c>
      <c r="B855" s="11" t="s">
        <v>405</v>
      </c>
      <c r="C855" s="7">
        <v>0</v>
      </c>
      <c r="D855" s="7">
        <v>0</v>
      </c>
      <c r="E855" s="7">
        <f t="shared" si="13"/>
        <v>0</v>
      </c>
    </row>
    <row r="856" spans="1:5" x14ac:dyDescent="0.2">
      <c r="A856" t="s">
        <v>434</v>
      </c>
      <c r="B856" s="11" t="s">
        <v>406</v>
      </c>
      <c r="C856" s="7">
        <v>0</v>
      </c>
      <c r="D856" s="7">
        <v>0</v>
      </c>
      <c r="E856" s="7">
        <f t="shared" si="13"/>
        <v>0</v>
      </c>
    </row>
    <row r="857" spans="1:5" x14ac:dyDescent="0.2">
      <c r="A857" t="s">
        <v>434</v>
      </c>
      <c r="B857" s="11" t="s">
        <v>407</v>
      </c>
      <c r="C857" s="7">
        <v>0</v>
      </c>
      <c r="D857" s="7">
        <v>0</v>
      </c>
      <c r="E857" s="7">
        <f t="shared" si="13"/>
        <v>0</v>
      </c>
    </row>
    <row r="858" spans="1:5" x14ac:dyDescent="0.2">
      <c r="A858" t="s">
        <v>434</v>
      </c>
      <c r="B858" s="11" t="s">
        <v>408</v>
      </c>
      <c r="C858" s="7">
        <v>0</v>
      </c>
      <c r="D858" s="7">
        <v>0</v>
      </c>
      <c r="E858" s="7">
        <f t="shared" si="13"/>
        <v>0</v>
      </c>
    </row>
    <row r="859" spans="1:5" x14ac:dyDescent="0.2">
      <c r="A859" t="s">
        <v>434</v>
      </c>
      <c r="B859" s="11" t="s">
        <v>409</v>
      </c>
      <c r="C859" s="7">
        <v>0</v>
      </c>
      <c r="D859" s="7">
        <v>0</v>
      </c>
      <c r="E859" s="7">
        <f t="shared" si="13"/>
        <v>0</v>
      </c>
    </row>
    <row r="860" spans="1:5" x14ac:dyDescent="0.2">
      <c r="A860" t="s">
        <v>434</v>
      </c>
      <c r="B860" s="11" t="s">
        <v>410</v>
      </c>
      <c r="C860" s="7">
        <v>0</v>
      </c>
      <c r="D860" s="7">
        <v>0</v>
      </c>
      <c r="E860" s="7">
        <f t="shared" si="13"/>
        <v>0</v>
      </c>
    </row>
    <row r="861" spans="1:5" x14ac:dyDescent="0.2">
      <c r="A861" t="s">
        <v>434</v>
      </c>
      <c r="B861" s="11" t="s">
        <v>411</v>
      </c>
      <c r="C861" s="7">
        <v>0</v>
      </c>
      <c r="D861" s="7">
        <v>0</v>
      </c>
      <c r="E861" s="7">
        <f t="shared" si="13"/>
        <v>0</v>
      </c>
    </row>
    <row r="862" spans="1:5" x14ac:dyDescent="0.2">
      <c r="A862" t="s">
        <v>434</v>
      </c>
      <c r="B862" s="11" t="s">
        <v>412</v>
      </c>
      <c r="C862" s="7">
        <v>0</v>
      </c>
      <c r="D862" s="7">
        <v>0</v>
      </c>
      <c r="E862" s="7">
        <f t="shared" si="13"/>
        <v>0</v>
      </c>
    </row>
    <row r="863" spans="1:5" x14ac:dyDescent="0.2">
      <c r="B863" s="10" t="s">
        <v>419</v>
      </c>
      <c r="C863" s="7">
        <v>88136.299999999988</v>
      </c>
      <c r="D863" s="7">
        <v>0</v>
      </c>
      <c r="E863" s="7">
        <f t="shared" si="13"/>
        <v>88136.299999999988</v>
      </c>
    </row>
    <row r="864" spans="1:5" x14ac:dyDescent="0.2">
      <c r="A864" t="s">
        <v>434</v>
      </c>
      <c r="B864" s="11" t="s">
        <v>364</v>
      </c>
      <c r="C864" s="7">
        <v>0</v>
      </c>
      <c r="D864" s="7">
        <v>0</v>
      </c>
      <c r="E864" s="7">
        <f t="shared" si="13"/>
        <v>0</v>
      </c>
    </row>
    <row r="865" spans="1:5" x14ac:dyDescent="0.2">
      <c r="A865" t="s">
        <v>434</v>
      </c>
      <c r="B865" s="11" t="s">
        <v>365</v>
      </c>
      <c r="C865" s="7">
        <v>0</v>
      </c>
      <c r="D865" s="7">
        <v>0</v>
      </c>
      <c r="E865" s="7">
        <f t="shared" si="13"/>
        <v>0</v>
      </c>
    </row>
    <row r="866" spans="1:5" x14ac:dyDescent="0.2">
      <c r="A866" t="s">
        <v>434</v>
      </c>
      <c r="B866" s="11" t="s">
        <v>366</v>
      </c>
      <c r="C866" s="7">
        <v>0</v>
      </c>
      <c r="D866" s="7">
        <v>0</v>
      </c>
      <c r="E866" s="7">
        <f t="shared" si="13"/>
        <v>0</v>
      </c>
    </row>
    <row r="867" spans="1:5" x14ac:dyDescent="0.2">
      <c r="A867" t="s">
        <v>434</v>
      </c>
      <c r="B867" s="11" t="s">
        <v>367</v>
      </c>
      <c r="C867" s="7">
        <v>0</v>
      </c>
      <c r="D867" s="7">
        <v>0</v>
      </c>
      <c r="E867" s="7">
        <f t="shared" si="13"/>
        <v>0</v>
      </c>
    </row>
    <row r="868" spans="1:5" x14ac:dyDescent="0.2">
      <c r="A868" t="s">
        <v>434</v>
      </c>
      <c r="B868" s="11" t="s">
        <v>368</v>
      </c>
      <c r="C868" s="7">
        <v>0</v>
      </c>
      <c r="D868" s="7">
        <v>0</v>
      </c>
      <c r="E868" s="7">
        <f t="shared" ref="E868:E931" si="14">SUM(C868:D868)</f>
        <v>0</v>
      </c>
    </row>
    <row r="869" spans="1:5" x14ac:dyDescent="0.2">
      <c r="A869" t="s">
        <v>434</v>
      </c>
      <c r="B869" s="11" t="s">
        <v>369</v>
      </c>
      <c r="C869" s="7">
        <v>0</v>
      </c>
      <c r="D869" s="7">
        <v>0</v>
      </c>
      <c r="E869" s="7">
        <f t="shared" si="14"/>
        <v>0</v>
      </c>
    </row>
    <row r="870" spans="1:5" x14ac:dyDescent="0.2">
      <c r="A870" t="s">
        <v>434</v>
      </c>
      <c r="B870" s="11" t="s">
        <v>371</v>
      </c>
      <c r="C870" s="7">
        <v>17613.03</v>
      </c>
      <c r="D870" s="7">
        <v>0</v>
      </c>
      <c r="E870" s="7">
        <f t="shared" si="14"/>
        <v>17613.03</v>
      </c>
    </row>
    <row r="871" spans="1:5" x14ac:dyDescent="0.2">
      <c r="A871" t="s">
        <v>434</v>
      </c>
      <c r="B871" s="11" t="s">
        <v>372</v>
      </c>
      <c r="C871" s="7">
        <v>15284.060000000001</v>
      </c>
      <c r="D871" s="7">
        <v>0</v>
      </c>
      <c r="E871" s="7">
        <f t="shared" si="14"/>
        <v>15284.060000000001</v>
      </c>
    </row>
    <row r="872" spans="1:5" x14ac:dyDescent="0.2">
      <c r="A872" t="s">
        <v>434</v>
      </c>
      <c r="B872" s="11" t="s">
        <v>373</v>
      </c>
      <c r="C872" s="7">
        <v>20659.829999999998</v>
      </c>
      <c r="D872" s="7">
        <v>0</v>
      </c>
      <c r="E872" s="7">
        <f t="shared" si="14"/>
        <v>20659.829999999998</v>
      </c>
    </row>
    <row r="873" spans="1:5" x14ac:dyDescent="0.2">
      <c r="A873" t="s">
        <v>434</v>
      </c>
      <c r="B873" s="11" t="s">
        <v>374</v>
      </c>
      <c r="C873" s="7">
        <v>193.92</v>
      </c>
      <c r="D873" s="7">
        <v>0</v>
      </c>
      <c r="E873" s="7">
        <f t="shared" si="14"/>
        <v>193.92</v>
      </c>
    </row>
    <row r="874" spans="1:5" x14ac:dyDescent="0.2">
      <c r="A874" t="s">
        <v>434</v>
      </c>
      <c r="B874" s="11" t="s">
        <v>375</v>
      </c>
      <c r="C874" s="7">
        <v>753.86</v>
      </c>
      <c r="D874" s="7">
        <v>0</v>
      </c>
      <c r="E874" s="7">
        <f t="shared" si="14"/>
        <v>753.86</v>
      </c>
    </row>
    <row r="875" spans="1:5" x14ac:dyDescent="0.2">
      <c r="A875" t="s">
        <v>434</v>
      </c>
      <c r="B875" s="11" t="s">
        <v>376</v>
      </c>
      <c r="C875" s="7">
        <v>14077.76</v>
      </c>
      <c r="D875" s="7">
        <v>0</v>
      </c>
      <c r="E875" s="7">
        <f t="shared" si="14"/>
        <v>14077.76</v>
      </c>
    </row>
    <row r="876" spans="1:5" x14ac:dyDescent="0.2">
      <c r="A876" t="s">
        <v>434</v>
      </c>
      <c r="B876" s="11" t="s">
        <v>377</v>
      </c>
      <c r="C876" s="7">
        <v>6982.23</v>
      </c>
      <c r="D876" s="7">
        <v>0</v>
      </c>
      <c r="E876" s="7">
        <f t="shared" si="14"/>
        <v>6982.23</v>
      </c>
    </row>
    <row r="877" spans="1:5" x14ac:dyDescent="0.2">
      <c r="A877" t="s">
        <v>434</v>
      </c>
      <c r="B877" s="11" t="s">
        <v>378</v>
      </c>
      <c r="C877" s="7">
        <v>10041.43</v>
      </c>
      <c r="D877" s="7">
        <v>0</v>
      </c>
      <c r="E877" s="7">
        <f t="shared" si="14"/>
        <v>10041.43</v>
      </c>
    </row>
    <row r="878" spans="1:5" x14ac:dyDescent="0.2">
      <c r="A878" t="s">
        <v>434</v>
      </c>
      <c r="B878" s="11" t="s">
        <v>379</v>
      </c>
      <c r="C878" s="7">
        <v>0</v>
      </c>
      <c r="D878" s="7">
        <v>0</v>
      </c>
      <c r="E878" s="7">
        <f t="shared" si="14"/>
        <v>0</v>
      </c>
    </row>
    <row r="879" spans="1:5" x14ac:dyDescent="0.2">
      <c r="A879" t="s">
        <v>434</v>
      </c>
      <c r="B879" s="11" t="s">
        <v>381</v>
      </c>
      <c r="C879" s="7">
        <v>2530.1800000000003</v>
      </c>
      <c r="D879" s="7">
        <v>0</v>
      </c>
      <c r="E879" s="7">
        <f t="shared" si="14"/>
        <v>2530.1800000000003</v>
      </c>
    </row>
    <row r="880" spans="1:5" x14ac:dyDescent="0.2">
      <c r="A880" t="s">
        <v>434</v>
      </c>
      <c r="B880" s="11" t="s">
        <v>383</v>
      </c>
      <c r="C880" s="7">
        <v>0</v>
      </c>
      <c r="D880" s="7">
        <v>0</v>
      </c>
      <c r="E880" s="7">
        <f t="shared" si="14"/>
        <v>0</v>
      </c>
    </row>
    <row r="881" spans="1:5" x14ac:dyDescent="0.2">
      <c r="A881" t="s">
        <v>434</v>
      </c>
      <c r="B881" s="11" t="s">
        <v>384</v>
      </c>
      <c r="C881" s="7">
        <v>0</v>
      </c>
      <c r="D881" s="7">
        <v>0</v>
      </c>
      <c r="E881" s="7">
        <f t="shared" si="14"/>
        <v>0</v>
      </c>
    </row>
    <row r="882" spans="1:5" x14ac:dyDescent="0.2">
      <c r="A882" t="s">
        <v>434</v>
      </c>
      <c r="B882" s="11" t="s">
        <v>385</v>
      </c>
      <c r="C882" s="7">
        <v>0</v>
      </c>
      <c r="D882" s="7">
        <v>0</v>
      </c>
      <c r="E882" s="7">
        <f t="shared" si="14"/>
        <v>0</v>
      </c>
    </row>
    <row r="883" spans="1:5" x14ac:dyDescent="0.2">
      <c r="A883" t="s">
        <v>434</v>
      </c>
      <c r="B883" s="11" t="s">
        <v>386</v>
      </c>
      <c r="C883" s="7">
        <v>0</v>
      </c>
      <c r="D883" s="7">
        <v>0</v>
      </c>
      <c r="E883" s="7">
        <f t="shared" si="14"/>
        <v>0</v>
      </c>
    </row>
    <row r="884" spans="1:5" x14ac:dyDescent="0.2">
      <c r="A884" t="s">
        <v>434</v>
      </c>
      <c r="B884" s="11" t="s">
        <v>387</v>
      </c>
      <c r="C884" s="7">
        <v>0</v>
      </c>
      <c r="D884" s="7">
        <v>0</v>
      </c>
      <c r="E884" s="7">
        <f t="shared" si="14"/>
        <v>0</v>
      </c>
    </row>
    <row r="885" spans="1:5" x14ac:dyDescent="0.2">
      <c r="A885" t="s">
        <v>434</v>
      </c>
      <c r="B885" s="11" t="s">
        <v>388</v>
      </c>
      <c r="C885" s="7">
        <v>0</v>
      </c>
      <c r="D885" s="7">
        <v>0</v>
      </c>
      <c r="E885" s="7">
        <f t="shared" si="14"/>
        <v>0</v>
      </c>
    </row>
    <row r="886" spans="1:5" x14ac:dyDescent="0.2">
      <c r="A886" t="s">
        <v>434</v>
      </c>
      <c r="B886" s="11" t="s">
        <v>389</v>
      </c>
      <c r="C886" s="7">
        <v>0</v>
      </c>
      <c r="D886" s="7">
        <v>0</v>
      </c>
      <c r="E886" s="7">
        <f t="shared" si="14"/>
        <v>0</v>
      </c>
    </row>
    <row r="887" spans="1:5" x14ac:dyDescent="0.2">
      <c r="A887" t="s">
        <v>434</v>
      </c>
      <c r="B887" s="11" t="s">
        <v>390</v>
      </c>
      <c r="C887" s="7">
        <v>0</v>
      </c>
      <c r="D887" s="7">
        <v>0</v>
      </c>
      <c r="E887" s="7">
        <f t="shared" si="14"/>
        <v>0</v>
      </c>
    </row>
    <row r="888" spans="1:5" x14ac:dyDescent="0.2">
      <c r="A888" t="s">
        <v>434</v>
      </c>
      <c r="B888" s="11" t="s">
        <v>391</v>
      </c>
      <c r="C888" s="7">
        <v>0</v>
      </c>
      <c r="D888" s="7">
        <v>0</v>
      </c>
      <c r="E888" s="7">
        <f t="shared" si="14"/>
        <v>0</v>
      </c>
    </row>
    <row r="889" spans="1:5" x14ac:dyDescent="0.2">
      <c r="A889" t="s">
        <v>434</v>
      </c>
      <c r="B889" s="11" t="s">
        <v>392</v>
      </c>
      <c r="C889" s="7">
        <v>0</v>
      </c>
      <c r="D889" s="7">
        <v>0</v>
      </c>
      <c r="E889" s="7">
        <f t="shared" si="14"/>
        <v>0</v>
      </c>
    </row>
    <row r="890" spans="1:5" x14ac:dyDescent="0.2">
      <c r="A890" t="s">
        <v>434</v>
      </c>
      <c r="B890" s="11" t="s">
        <v>393</v>
      </c>
      <c r="C890" s="7">
        <v>0</v>
      </c>
      <c r="D890" s="7">
        <v>0</v>
      </c>
      <c r="E890" s="7">
        <f t="shared" si="14"/>
        <v>0</v>
      </c>
    </row>
    <row r="891" spans="1:5" x14ac:dyDescent="0.2">
      <c r="A891" t="s">
        <v>434</v>
      </c>
      <c r="B891" s="11" t="s">
        <v>394</v>
      </c>
      <c r="C891" s="7">
        <v>0</v>
      </c>
      <c r="D891" s="7">
        <v>0</v>
      </c>
      <c r="E891" s="7">
        <f t="shared" si="14"/>
        <v>0</v>
      </c>
    </row>
    <row r="892" spans="1:5" x14ac:dyDescent="0.2">
      <c r="A892" t="s">
        <v>434</v>
      </c>
      <c r="B892" s="11" t="s">
        <v>395</v>
      </c>
      <c r="C892" s="7">
        <v>0</v>
      </c>
      <c r="D892" s="7">
        <v>0</v>
      </c>
      <c r="E892" s="7">
        <f t="shared" si="14"/>
        <v>0</v>
      </c>
    </row>
    <row r="893" spans="1:5" x14ac:dyDescent="0.2">
      <c r="A893" t="s">
        <v>434</v>
      </c>
      <c r="B893" s="11" t="s">
        <v>396</v>
      </c>
      <c r="C893" s="7">
        <v>0</v>
      </c>
      <c r="D893" s="7">
        <v>0</v>
      </c>
      <c r="E893" s="7">
        <f t="shared" si="14"/>
        <v>0</v>
      </c>
    </row>
    <row r="894" spans="1:5" x14ac:dyDescent="0.2">
      <c r="A894" t="s">
        <v>434</v>
      </c>
      <c r="B894" s="11" t="s">
        <v>397</v>
      </c>
      <c r="C894" s="7">
        <v>0</v>
      </c>
      <c r="D894" s="7">
        <v>0</v>
      </c>
      <c r="E894" s="7">
        <f t="shared" si="14"/>
        <v>0</v>
      </c>
    </row>
    <row r="895" spans="1:5" x14ac:dyDescent="0.2">
      <c r="A895" t="s">
        <v>434</v>
      </c>
      <c r="B895" s="11" t="s">
        <v>398</v>
      </c>
      <c r="C895" s="7">
        <v>0</v>
      </c>
      <c r="D895" s="7">
        <v>0</v>
      </c>
      <c r="E895" s="7">
        <f t="shared" si="14"/>
        <v>0</v>
      </c>
    </row>
    <row r="896" spans="1:5" x14ac:dyDescent="0.2">
      <c r="A896" t="s">
        <v>434</v>
      </c>
      <c r="B896" s="11" t="s">
        <v>399</v>
      </c>
      <c r="C896" s="7">
        <v>0</v>
      </c>
      <c r="D896" s="7">
        <v>0</v>
      </c>
      <c r="E896" s="7">
        <f t="shared" si="14"/>
        <v>0</v>
      </c>
    </row>
    <row r="897" spans="1:5" x14ac:dyDescent="0.2">
      <c r="A897" t="s">
        <v>434</v>
      </c>
      <c r="B897" s="11" t="s">
        <v>400</v>
      </c>
      <c r="C897" s="7">
        <v>0</v>
      </c>
      <c r="D897" s="7">
        <v>0</v>
      </c>
      <c r="E897" s="7">
        <f t="shared" si="14"/>
        <v>0</v>
      </c>
    </row>
    <row r="898" spans="1:5" x14ac:dyDescent="0.2">
      <c r="A898" t="s">
        <v>434</v>
      </c>
      <c r="B898" s="11" t="s">
        <v>401</v>
      </c>
      <c r="C898" s="7">
        <v>0</v>
      </c>
      <c r="D898" s="7">
        <v>0</v>
      </c>
      <c r="E898" s="7">
        <f t="shared" si="14"/>
        <v>0</v>
      </c>
    </row>
    <row r="899" spans="1:5" x14ac:dyDescent="0.2">
      <c r="A899" t="s">
        <v>434</v>
      </c>
      <c r="B899" s="11" t="s">
        <v>402</v>
      </c>
      <c r="C899" s="7">
        <v>0</v>
      </c>
      <c r="D899" s="7">
        <v>0</v>
      </c>
      <c r="E899" s="7">
        <f t="shared" si="14"/>
        <v>0</v>
      </c>
    </row>
    <row r="900" spans="1:5" x14ac:dyDescent="0.2">
      <c r="A900" t="s">
        <v>434</v>
      </c>
      <c r="B900" s="11" t="s">
        <v>403</v>
      </c>
      <c r="C900" s="7">
        <v>0</v>
      </c>
      <c r="D900" s="7">
        <v>0</v>
      </c>
      <c r="E900" s="7">
        <f t="shared" si="14"/>
        <v>0</v>
      </c>
    </row>
    <row r="901" spans="1:5" x14ac:dyDescent="0.2">
      <c r="A901" t="s">
        <v>434</v>
      </c>
      <c r="B901" s="11" t="s">
        <v>404</v>
      </c>
      <c r="C901" s="7">
        <v>0</v>
      </c>
      <c r="D901" s="7">
        <v>0</v>
      </c>
      <c r="E901" s="7">
        <f t="shared" si="14"/>
        <v>0</v>
      </c>
    </row>
    <row r="902" spans="1:5" x14ac:dyDescent="0.2">
      <c r="A902" t="s">
        <v>434</v>
      </c>
      <c r="B902" s="11" t="s">
        <v>405</v>
      </c>
      <c r="C902" s="7">
        <v>0</v>
      </c>
      <c r="D902" s="7">
        <v>0</v>
      </c>
      <c r="E902" s="7">
        <f t="shared" si="14"/>
        <v>0</v>
      </c>
    </row>
    <row r="903" spans="1:5" x14ac:dyDescent="0.2">
      <c r="A903" t="s">
        <v>434</v>
      </c>
      <c r="B903" s="11" t="s">
        <v>406</v>
      </c>
      <c r="C903" s="7">
        <v>0</v>
      </c>
      <c r="D903" s="7">
        <v>0</v>
      </c>
      <c r="E903" s="7">
        <f t="shared" si="14"/>
        <v>0</v>
      </c>
    </row>
    <row r="904" spans="1:5" x14ac:dyDescent="0.2">
      <c r="A904" t="s">
        <v>434</v>
      </c>
      <c r="B904" s="11" t="s">
        <v>407</v>
      </c>
      <c r="C904" s="7">
        <v>0</v>
      </c>
      <c r="D904" s="7">
        <v>0</v>
      </c>
      <c r="E904" s="7">
        <f t="shared" si="14"/>
        <v>0</v>
      </c>
    </row>
    <row r="905" spans="1:5" x14ac:dyDescent="0.2">
      <c r="A905" t="s">
        <v>434</v>
      </c>
      <c r="B905" s="11" t="s">
        <v>408</v>
      </c>
      <c r="C905" s="7">
        <v>0</v>
      </c>
      <c r="D905" s="7">
        <v>0</v>
      </c>
      <c r="E905" s="7">
        <f t="shared" si="14"/>
        <v>0</v>
      </c>
    </row>
    <row r="906" spans="1:5" x14ac:dyDescent="0.2">
      <c r="A906" t="s">
        <v>434</v>
      </c>
      <c r="B906" s="11" t="s">
        <v>409</v>
      </c>
      <c r="C906" s="7">
        <v>0</v>
      </c>
      <c r="D906" s="7">
        <v>0</v>
      </c>
      <c r="E906" s="7">
        <f t="shared" si="14"/>
        <v>0</v>
      </c>
    </row>
    <row r="907" spans="1:5" x14ac:dyDescent="0.2">
      <c r="A907" t="s">
        <v>434</v>
      </c>
      <c r="B907" s="11" t="s">
        <v>410</v>
      </c>
      <c r="C907" s="7">
        <v>0</v>
      </c>
      <c r="D907" s="7">
        <v>0</v>
      </c>
      <c r="E907" s="7">
        <f t="shared" si="14"/>
        <v>0</v>
      </c>
    </row>
    <row r="908" spans="1:5" x14ac:dyDescent="0.2">
      <c r="A908" t="s">
        <v>434</v>
      </c>
      <c r="B908" s="11" t="s">
        <v>411</v>
      </c>
      <c r="C908" s="7">
        <v>0</v>
      </c>
      <c r="D908" s="7">
        <v>0</v>
      </c>
      <c r="E908" s="7">
        <f t="shared" si="14"/>
        <v>0</v>
      </c>
    </row>
    <row r="909" spans="1:5" x14ac:dyDescent="0.2">
      <c r="A909" t="s">
        <v>434</v>
      </c>
      <c r="B909" s="11" t="s">
        <v>412</v>
      </c>
      <c r="C909" s="7">
        <v>0</v>
      </c>
      <c r="D909" s="7">
        <v>0</v>
      </c>
      <c r="E909" s="7">
        <f t="shared" si="14"/>
        <v>0</v>
      </c>
    </row>
    <row r="910" spans="1:5" x14ac:dyDescent="0.2">
      <c r="B910" s="10" t="s">
        <v>420</v>
      </c>
      <c r="C910" s="7">
        <v>89257.139999999985</v>
      </c>
      <c r="D910" s="7">
        <v>0</v>
      </c>
      <c r="E910" s="7">
        <f t="shared" si="14"/>
        <v>89257.139999999985</v>
      </c>
    </row>
    <row r="911" spans="1:5" x14ac:dyDescent="0.2">
      <c r="A911" t="s">
        <v>434</v>
      </c>
      <c r="B911" s="11" t="s">
        <v>364</v>
      </c>
      <c r="C911" s="7">
        <v>0</v>
      </c>
      <c r="D911" s="7">
        <v>0</v>
      </c>
      <c r="E911" s="7">
        <f t="shared" si="14"/>
        <v>0</v>
      </c>
    </row>
    <row r="912" spans="1:5" x14ac:dyDescent="0.2">
      <c r="A912" t="s">
        <v>434</v>
      </c>
      <c r="B912" s="11" t="s">
        <v>365</v>
      </c>
      <c r="C912" s="7">
        <v>0</v>
      </c>
      <c r="D912" s="7">
        <v>0</v>
      </c>
      <c r="E912" s="7">
        <f t="shared" si="14"/>
        <v>0</v>
      </c>
    </row>
    <row r="913" spans="1:5" x14ac:dyDescent="0.2">
      <c r="A913" t="s">
        <v>434</v>
      </c>
      <c r="B913" s="11" t="s">
        <v>366</v>
      </c>
      <c r="C913" s="7">
        <v>0</v>
      </c>
      <c r="D913" s="7">
        <v>0</v>
      </c>
      <c r="E913" s="7">
        <f t="shared" si="14"/>
        <v>0</v>
      </c>
    </row>
    <row r="914" spans="1:5" x14ac:dyDescent="0.2">
      <c r="A914" t="s">
        <v>434</v>
      </c>
      <c r="B914" s="11" t="s">
        <v>367</v>
      </c>
      <c r="C914" s="7">
        <v>0</v>
      </c>
      <c r="D914" s="7">
        <v>0</v>
      </c>
      <c r="E914" s="7">
        <f t="shared" si="14"/>
        <v>0</v>
      </c>
    </row>
    <row r="915" spans="1:5" x14ac:dyDescent="0.2">
      <c r="A915" t="s">
        <v>434</v>
      </c>
      <c r="B915" s="11" t="s">
        <v>368</v>
      </c>
      <c r="C915" s="7">
        <v>0</v>
      </c>
      <c r="D915" s="7">
        <v>0</v>
      </c>
      <c r="E915" s="7">
        <f t="shared" si="14"/>
        <v>0</v>
      </c>
    </row>
    <row r="916" spans="1:5" x14ac:dyDescent="0.2">
      <c r="A916" t="s">
        <v>434</v>
      </c>
      <c r="B916" s="11" t="s">
        <v>369</v>
      </c>
      <c r="C916" s="7">
        <v>0</v>
      </c>
      <c r="D916" s="7">
        <v>0</v>
      </c>
      <c r="E916" s="7">
        <f t="shared" si="14"/>
        <v>0</v>
      </c>
    </row>
    <row r="917" spans="1:5" x14ac:dyDescent="0.2">
      <c r="A917" t="s">
        <v>434</v>
      </c>
      <c r="B917" s="11" t="s">
        <v>371</v>
      </c>
      <c r="C917" s="7">
        <v>17832.48</v>
      </c>
      <c r="D917" s="7">
        <v>0</v>
      </c>
      <c r="E917" s="7">
        <f t="shared" si="14"/>
        <v>17832.48</v>
      </c>
    </row>
    <row r="918" spans="1:5" x14ac:dyDescent="0.2">
      <c r="A918" t="s">
        <v>434</v>
      </c>
      <c r="B918" s="11" t="s">
        <v>372</v>
      </c>
      <c r="C918" s="7">
        <v>15346.52</v>
      </c>
      <c r="D918" s="7">
        <v>0</v>
      </c>
      <c r="E918" s="7">
        <f t="shared" si="14"/>
        <v>15346.52</v>
      </c>
    </row>
    <row r="919" spans="1:5" x14ac:dyDescent="0.2">
      <c r="A919" t="s">
        <v>434</v>
      </c>
      <c r="B919" s="11" t="s">
        <v>373</v>
      </c>
      <c r="C919" s="7">
        <v>20889.28</v>
      </c>
      <c r="D919" s="7">
        <v>0</v>
      </c>
      <c r="E919" s="7">
        <f t="shared" si="14"/>
        <v>20889.28</v>
      </c>
    </row>
    <row r="920" spans="1:5" x14ac:dyDescent="0.2">
      <c r="A920" t="s">
        <v>434</v>
      </c>
      <c r="B920" s="11" t="s">
        <v>374</v>
      </c>
      <c r="C920" s="7">
        <v>193.92</v>
      </c>
      <c r="D920" s="7">
        <v>0</v>
      </c>
      <c r="E920" s="7">
        <f t="shared" si="14"/>
        <v>193.92</v>
      </c>
    </row>
    <row r="921" spans="1:5" x14ac:dyDescent="0.2">
      <c r="A921" t="s">
        <v>434</v>
      </c>
      <c r="B921" s="11" t="s">
        <v>375</v>
      </c>
      <c r="C921" s="7">
        <v>753.86</v>
      </c>
      <c r="D921" s="7">
        <v>0</v>
      </c>
      <c r="E921" s="7">
        <f t="shared" si="14"/>
        <v>753.86</v>
      </c>
    </row>
    <row r="922" spans="1:5" x14ac:dyDescent="0.2">
      <c r="A922" t="s">
        <v>434</v>
      </c>
      <c r="B922" s="11" t="s">
        <v>376</v>
      </c>
      <c r="C922" s="7">
        <v>14316.59</v>
      </c>
      <c r="D922" s="7">
        <v>0</v>
      </c>
      <c r="E922" s="7">
        <f t="shared" si="14"/>
        <v>14316.59</v>
      </c>
    </row>
    <row r="923" spans="1:5" x14ac:dyDescent="0.2">
      <c r="A923" t="s">
        <v>434</v>
      </c>
      <c r="B923" s="11" t="s">
        <v>377</v>
      </c>
      <c r="C923" s="7">
        <v>6982.23</v>
      </c>
      <c r="D923" s="7">
        <v>0</v>
      </c>
      <c r="E923" s="7">
        <f t="shared" si="14"/>
        <v>6982.23</v>
      </c>
    </row>
    <row r="924" spans="1:5" x14ac:dyDescent="0.2">
      <c r="A924" t="s">
        <v>434</v>
      </c>
      <c r="B924" s="11" t="s">
        <v>378</v>
      </c>
      <c r="C924" s="7">
        <v>10381.58</v>
      </c>
      <c r="D924" s="7">
        <v>0</v>
      </c>
      <c r="E924" s="7">
        <f t="shared" si="14"/>
        <v>10381.58</v>
      </c>
    </row>
    <row r="925" spans="1:5" x14ac:dyDescent="0.2">
      <c r="A925" t="s">
        <v>434</v>
      </c>
      <c r="B925" s="11" t="s">
        <v>379</v>
      </c>
      <c r="C925" s="7">
        <v>0</v>
      </c>
      <c r="D925" s="7">
        <v>0</v>
      </c>
      <c r="E925" s="7">
        <f t="shared" si="14"/>
        <v>0</v>
      </c>
    </row>
    <row r="926" spans="1:5" x14ac:dyDescent="0.2">
      <c r="A926" t="s">
        <v>434</v>
      </c>
      <c r="B926" s="11" t="s">
        <v>381</v>
      </c>
      <c r="C926" s="7">
        <v>2560.6799999999998</v>
      </c>
      <c r="D926" s="7">
        <v>0</v>
      </c>
      <c r="E926" s="7">
        <f t="shared" si="14"/>
        <v>2560.6799999999998</v>
      </c>
    </row>
    <row r="927" spans="1:5" x14ac:dyDescent="0.2">
      <c r="A927" t="s">
        <v>434</v>
      </c>
      <c r="B927" s="11" t="s">
        <v>383</v>
      </c>
      <c r="C927" s="7">
        <v>0</v>
      </c>
      <c r="D927" s="7">
        <v>0</v>
      </c>
      <c r="E927" s="7">
        <f t="shared" si="14"/>
        <v>0</v>
      </c>
    </row>
    <row r="928" spans="1:5" x14ac:dyDescent="0.2">
      <c r="A928" t="s">
        <v>434</v>
      </c>
      <c r="B928" s="11" t="s">
        <v>384</v>
      </c>
      <c r="C928" s="7">
        <v>0</v>
      </c>
      <c r="D928" s="7">
        <v>0</v>
      </c>
      <c r="E928" s="7">
        <f t="shared" si="14"/>
        <v>0</v>
      </c>
    </row>
    <row r="929" spans="1:5" x14ac:dyDescent="0.2">
      <c r="A929" t="s">
        <v>434</v>
      </c>
      <c r="B929" s="11" t="s">
        <v>385</v>
      </c>
      <c r="C929" s="7">
        <v>0</v>
      </c>
      <c r="D929" s="7">
        <v>0</v>
      </c>
      <c r="E929" s="7">
        <f t="shared" si="14"/>
        <v>0</v>
      </c>
    </row>
    <row r="930" spans="1:5" x14ac:dyDescent="0.2">
      <c r="A930" t="s">
        <v>434</v>
      </c>
      <c r="B930" s="11" t="s">
        <v>386</v>
      </c>
      <c r="C930" s="7">
        <v>0</v>
      </c>
      <c r="D930" s="7">
        <v>0</v>
      </c>
      <c r="E930" s="7">
        <f t="shared" si="14"/>
        <v>0</v>
      </c>
    </row>
    <row r="931" spans="1:5" x14ac:dyDescent="0.2">
      <c r="A931" t="s">
        <v>434</v>
      </c>
      <c r="B931" s="11" t="s">
        <v>387</v>
      </c>
      <c r="C931" s="7">
        <v>0</v>
      </c>
      <c r="D931" s="7">
        <v>0</v>
      </c>
      <c r="E931" s="7">
        <f t="shared" si="14"/>
        <v>0</v>
      </c>
    </row>
    <row r="932" spans="1:5" x14ac:dyDescent="0.2">
      <c r="A932" t="s">
        <v>434</v>
      </c>
      <c r="B932" s="11" t="s">
        <v>388</v>
      </c>
      <c r="C932" s="7">
        <v>0</v>
      </c>
      <c r="D932" s="7">
        <v>0</v>
      </c>
      <c r="E932" s="7">
        <f t="shared" ref="E932:E995" si="15">SUM(C932:D932)</f>
        <v>0</v>
      </c>
    </row>
    <row r="933" spans="1:5" x14ac:dyDescent="0.2">
      <c r="A933" t="s">
        <v>434</v>
      </c>
      <c r="B933" s="11" t="s">
        <v>389</v>
      </c>
      <c r="C933" s="7">
        <v>0</v>
      </c>
      <c r="D933" s="7">
        <v>0</v>
      </c>
      <c r="E933" s="7">
        <f t="shared" si="15"/>
        <v>0</v>
      </c>
    </row>
    <row r="934" spans="1:5" x14ac:dyDescent="0.2">
      <c r="A934" t="s">
        <v>434</v>
      </c>
      <c r="B934" s="11" t="s">
        <v>390</v>
      </c>
      <c r="C934" s="7">
        <v>0</v>
      </c>
      <c r="D934" s="7">
        <v>0</v>
      </c>
      <c r="E934" s="7">
        <f t="shared" si="15"/>
        <v>0</v>
      </c>
    </row>
    <row r="935" spans="1:5" x14ac:dyDescent="0.2">
      <c r="A935" t="s">
        <v>434</v>
      </c>
      <c r="B935" s="11" t="s">
        <v>391</v>
      </c>
      <c r="C935" s="7">
        <v>0</v>
      </c>
      <c r="D935" s="7">
        <v>0</v>
      </c>
      <c r="E935" s="7">
        <f t="shared" si="15"/>
        <v>0</v>
      </c>
    </row>
    <row r="936" spans="1:5" x14ac:dyDescent="0.2">
      <c r="A936" t="s">
        <v>434</v>
      </c>
      <c r="B936" s="11" t="s">
        <v>392</v>
      </c>
      <c r="C936" s="7">
        <v>0</v>
      </c>
      <c r="D936" s="7">
        <v>0</v>
      </c>
      <c r="E936" s="7">
        <f t="shared" si="15"/>
        <v>0</v>
      </c>
    </row>
    <row r="937" spans="1:5" x14ac:dyDescent="0.2">
      <c r="A937" t="s">
        <v>434</v>
      </c>
      <c r="B937" s="11" t="s">
        <v>393</v>
      </c>
      <c r="C937" s="7">
        <v>0</v>
      </c>
      <c r="D937" s="7">
        <v>0</v>
      </c>
      <c r="E937" s="7">
        <f t="shared" si="15"/>
        <v>0</v>
      </c>
    </row>
    <row r="938" spans="1:5" x14ac:dyDescent="0.2">
      <c r="A938" t="s">
        <v>434</v>
      </c>
      <c r="B938" s="11" t="s">
        <v>394</v>
      </c>
      <c r="C938" s="7">
        <v>0</v>
      </c>
      <c r="D938" s="7">
        <v>0</v>
      </c>
      <c r="E938" s="7">
        <f t="shared" si="15"/>
        <v>0</v>
      </c>
    </row>
    <row r="939" spans="1:5" x14ac:dyDescent="0.2">
      <c r="A939" t="s">
        <v>434</v>
      </c>
      <c r="B939" s="11" t="s">
        <v>395</v>
      </c>
      <c r="C939" s="7">
        <v>0</v>
      </c>
      <c r="D939" s="7">
        <v>0</v>
      </c>
      <c r="E939" s="7">
        <f t="shared" si="15"/>
        <v>0</v>
      </c>
    </row>
    <row r="940" spans="1:5" x14ac:dyDescent="0.2">
      <c r="A940" t="s">
        <v>434</v>
      </c>
      <c r="B940" s="11" t="s">
        <v>396</v>
      </c>
      <c r="C940" s="7">
        <v>0</v>
      </c>
      <c r="D940" s="7">
        <v>0</v>
      </c>
      <c r="E940" s="7">
        <f t="shared" si="15"/>
        <v>0</v>
      </c>
    </row>
    <row r="941" spans="1:5" x14ac:dyDescent="0.2">
      <c r="A941" t="s">
        <v>434</v>
      </c>
      <c r="B941" s="11" t="s">
        <v>397</v>
      </c>
      <c r="C941" s="7">
        <v>0</v>
      </c>
      <c r="D941" s="7">
        <v>0</v>
      </c>
      <c r="E941" s="7">
        <f t="shared" si="15"/>
        <v>0</v>
      </c>
    </row>
    <row r="942" spans="1:5" x14ac:dyDescent="0.2">
      <c r="A942" t="s">
        <v>434</v>
      </c>
      <c r="B942" s="11" t="s">
        <v>398</v>
      </c>
      <c r="C942" s="7">
        <v>0</v>
      </c>
      <c r="D942" s="7">
        <v>0</v>
      </c>
      <c r="E942" s="7">
        <f t="shared" si="15"/>
        <v>0</v>
      </c>
    </row>
    <row r="943" spans="1:5" x14ac:dyDescent="0.2">
      <c r="A943" t="s">
        <v>434</v>
      </c>
      <c r="B943" s="11" t="s">
        <v>399</v>
      </c>
      <c r="C943" s="7">
        <v>0</v>
      </c>
      <c r="D943" s="7">
        <v>0</v>
      </c>
      <c r="E943" s="7">
        <f t="shared" si="15"/>
        <v>0</v>
      </c>
    </row>
    <row r="944" spans="1:5" x14ac:dyDescent="0.2">
      <c r="A944" t="s">
        <v>434</v>
      </c>
      <c r="B944" s="11" t="s">
        <v>400</v>
      </c>
      <c r="C944" s="7">
        <v>0</v>
      </c>
      <c r="D944" s="7">
        <v>0</v>
      </c>
      <c r="E944" s="7">
        <f t="shared" si="15"/>
        <v>0</v>
      </c>
    </row>
    <row r="945" spans="1:5" x14ac:dyDescent="0.2">
      <c r="A945" t="s">
        <v>434</v>
      </c>
      <c r="B945" s="11" t="s">
        <v>401</v>
      </c>
      <c r="C945" s="7">
        <v>0</v>
      </c>
      <c r="D945" s="7">
        <v>0</v>
      </c>
      <c r="E945" s="7">
        <f t="shared" si="15"/>
        <v>0</v>
      </c>
    </row>
    <row r="946" spans="1:5" x14ac:dyDescent="0.2">
      <c r="A946" t="s">
        <v>434</v>
      </c>
      <c r="B946" s="11" t="s">
        <v>402</v>
      </c>
      <c r="C946" s="7">
        <v>0</v>
      </c>
      <c r="D946" s="7">
        <v>0</v>
      </c>
      <c r="E946" s="7">
        <f t="shared" si="15"/>
        <v>0</v>
      </c>
    </row>
    <row r="947" spans="1:5" x14ac:dyDescent="0.2">
      <c r="A947" t="s">
        <v>434</v>
      </c>
      <c r="B947" s="11" t="s">
        <v>403</v>
      </c>
      <c r="C947" s="7">
        <v>0</v>
      </c>
      <c r="D947" s="7">
        <v>0</v>
      </c>
      <c r="E947" s="7">
        <f t="shared" si="15"/>
        <v>0</v>
      </c>
    </row>
    <row r="948" spans="1:5" x14ac:dyDescent="0.2">
      <c r="A948" t="s">
        <v>434</v>
      </c>
      <c r="B948" s="11" t="s">
        <v>404</v>
      </c>
      <c r="C948" s="7">
        <v>0</v>
      </c>
      <c r="D948" s="7">
        <v>0</v>
      </c>
      <c r="E948" s="7">
        <f t="shared" si="15"/>
        <v>0</v>
      </c>
    </row>
    <row r="949" spans="1:5" x14ac:dyDescent="0.2">
      <c r="A949" t="s">
        <v>434</v>
      </c>
      <c r="B949" s="11" t="s">
        <v>405</v>
      </c>
      <c r="C949" s="7">
        <v>0</v>
      </c>
      <c r="D949" s="7">
        <v>0</v>
      </c>
      <c r="E949" s="7">
        <f t="shared" si="15"/>
        <v>0</v>
      </c>
    </row>
    <row r="950" spans="1:5" x14ac:dyDescent="0.2">
      <c r="A950" t="s">
        <v>434</v>
      </c>
      <c r="B950" s="11" t="s">
        <v>406</v>
      </c>
      <c r="C950" s="7">
        <v>0</v>
      </c>
      <c r="D950" s="7">
        <v>0</v>
      </c>
      <c r="E950" s="7">
        <f t="shared" si="15"/>
        <v>0</v>
      </c>
    </row>
    <row r="951" spans="1:5" x14ac:dyDescent="0.2">
      <c r="A951" t="s">
        <v>434</v>
      </c>
      <c r="B951" s="11" t="s">
        <v>407</v>
      </c>
      <c r="C951" s="7">
        <v>0</v>
      </c>
      <c r="D951" s="7">
        <v>0</v>
      </c>
      <c r="E951" s="7">
        <f t="shared" si="15"/>
        <v>0</v>
      </c>
    </row>
    <row r="952" spans="1:5" x14ac:dyDescent="0.2">
      <c r="A952" t="s">
        <v>434</v>
      </c>
      <c r="B952" s="11" t="s">
        <v>408</v>
      </c>
      <c r="C952" s="7">
        <v>0</v>
      </c>
      <c r="D952" s="7">
        <v>0</v>
      </c>
      <c r="E952" s="7">
        <f t="shared" si="15"/>
        <v>0</v>
      </c>
    </row>
    <row r="953" spans="1:5" x14ac:dyDescent="0.2">
      <c r="A953" t="s">
        <v>434</v>
      </c>
      <c r="B953" s="11" t="s">
        <v>409</v>
      </c>
      <c r="C953" s="7">
        <v>0</v>
      </c>
      <c r="D953" s="7">
        <v>0</v>
      </c>
      <c r="E953" s="7">
        <f t="shared" si="15"/>
        <v>0</v>
      </c>
    </row>
    <row r="954" spans="1:5" x14ac:dyDescent="0.2">
      <c r="A954" t="s">
        <v>434</v>
      </c>
      <c r="B954" s="11" t="s">
        <v>410</v>
      </c>
      <c r="C954" s="7">
        <v>0</v>
      </c>
      <c r="D954" s="7">
        <v>0</v>
      </c>
      <c r="E954" s="7">
        <f t="shared" si="15"/>
        <v>0</v>
      </c>
    </row>
    <row r="955" spans="1:5" x14ac:dyDescent="0.2">
      <c r="A955" t="s">
        <v>434</v>
      </c>
      <c r="B955" s="11" t="s">
        <v>411</v>
      </c>
      <c r="C955" s="7">
        <v>0</v>
      </c>
      <c r="D955" s="7">
        <v>0</v>
      </c>
      <c r="E955" s="7">
        <f t="shared" si="15"/>
        <v>0</v>
      </c>
    </row>
    <row r="956" spans="1:5" x14ac:dyDescent="0.2">
      <c r="A956" t="s">
        <v>434</v>
      </c>
      <c r="B956" s="11" t="s">
        <v>412</v>
      </c>
      <c r="C956" s="7">
        <v>0</v>
      </c>
      <c r="D956" s="7">
        <v>0</v>
      </c>
      <c r="E956" s="7">
        <f t="shared" si="15"/>
        <v>0</v>
      </c>
    </row>
    <row r="957" spans="1:5" x14ac:dyDescent="0.2">
      <c r="B957" s="10" t="s">
        <v>421</v>
      </c>
      <c r="C957" s="7">
        <v>90190.67</v>
      </c>
      <c r="D957" s="7">
        <v>0</v>
      </c>
      <c r="E957" s="7">
        <f t="shared" si="15"/>
        <v>90190.67</v>
      </c>
    </row>
    <row r="958" spans="1:5" x14ac:dyDescent="0.2">
      <c r="A958" t="s">
        <v>434</v>
      </c>
      <c r="B958" s="11" t="s">
        <v>364</v>
      </c>
      <c r="C958" s="7">
        <v>0</v>
      </c>
      <c r="D958" s="7">
        <v>0</v>
      </c>
      <c r="E958" s="7">
        <f t="shared" si="15"/>
        <v>0</v>
      </c>
    </row>
    <row r="959" spans="1:5" x14ac:dyDescent="0.2">
      <c r="A959" t="s">
        <v>434</v>
      </c>
      <c r="B959" s="11" t="s">
        <v>365</v>
      </c>
      <c r="C959" s="7">
        <v>0</v>
      </c>
      <c r="D959" s="7">
        <v>0</v>
      </c>
      <c r="E959" s="7">
        <f t="shared" si="15"/>
        <v>0</v>
      </c>
    </row>
    <row r="960" spans="1:5" x14ac:dyDescent="0.2">
      <c r="A960" t="s">
        <v>434</v>
      </c>
      <c r="B960" s="11" t="s">
        <v>366</v>
      </c>
      <c r="C960" s="7">
        <v>0</v>
      </c>
      <c r="D960" s="7">
        <v>0</v>
      </c>
      <c r="E960" s="7">
        <f t="shared" si="15"/>
        <v>0</v>
      </c>
    </row>
    <row r="961" spans="1:5" x14ac:dyDescent="0.2">
      <c r="A961" t="s">
        <v>434</v>
      </c>
      <c r="B961" s="11" t="s">
        <v>367</v>
      </c>
      <c r="C961" s="7">
        <v>0</v>
      </c>
      <c r="D961" s="7">
        <v>0</v>
      </c>
      <c r="E961" s="7">
        <f t="shared" si="15"/>
        <v>0</v>
      </c>
    </row>
    <row r="962" spans="1:5" x14ac:dyDescent="0.2">
      <c r="A962" t="s">
        <v>434</v>
      </c>
      <c r="B962" s="11" t="s">
        <v>368</v>
      </c>
      <c r="C962" s="7">
        <v>0</v>
      </c>
      <c r="D962" s="7">
        <v>0</v>
      </c>
      <c r="E962" s="7">
        <f t="shared" si="15"/>
        <v>0</v>
      </c>
    </row>
    <row r="963" spans="1:5" x14ac:dyDescent="0.2">
      <c r="A963" t="s">
        <v>434</v>
      </c>
      <c r="B963" s="11" t="s">
        <v>369</v>
      </c>
      <c r="C963" s="7">
        <v>0</v>
      </c>
      <c r="D963" s="7">
        <v>0</v>
      </c>
      <c r="E963" s="7">
        <f t="shared" si="15"/>
        <v>0</v>
      </c>
    </row>
    <row r="964" spans="1:5" x14ac:dyDescent="0.2">
      <c r="A964" t="s">
        <v>434</v>
      </c>
      <c r="B964" s="11" t="s">
        <v>371</v>
      </c>
      <c r="C964" s="7">
        <v>17802.93</v>
      </c>
      <c r="D964" s="7">
        <v>0</v>
      </c>
      <c r="E964" s="7">
        <f t="shared" si="15"/>
        <v>17802.93</v>
      </c>
    </row>
    <row r="965" spans="1:5" x14ac:dyDescent="0.2">
      <c r="A965" t="s">
        <v>434</v>
      </c>
      <c r="B965" s="11" t="s">
        <v>372</v>
      </c>
      <c r="C965" s="7">
        <v>15312.710000000001</v>
      </c>
      <c r="D965" s="7">
        <v>0</v>
      </c>
      <c r="E965" s="7">
        <f t="shared" si="15"/>
        <v>15312.710000000001</v>
      </c>
    </row>
    <row r="966" spans="1:5" x14ac:dyDescent="0.2">
      <c r="A966" t="s">
        <v>434</v>
      </c>
      <c r="B966" s="11" t="s">
        <v>373</v>
      </c>
      <c r="C966" s="7">
        <v>21519.43</v>
      </c>
      <c r="D966" s="7">
        <v>0</v>
      </c>
      <c r="E966" s="7">
        <f t="shared" si="15"/>
        <v>21519.43</v>
      </c>
    </row>
    <row r="967" spans="1:5" x14ac:dyDescent="0.2">
      <c r="A967" t="s">
        <v>434</v>
      </c>
      <c r="B967" s="11" t="s">
        <v>374</v>
      </c>
      <c r="C967" s="7">
        <v>193.92</v>
      </c>
      <c r="D967" s="7">
        <v>0</v>
      </c>
      <c r="E967" s="7">
        <f t="shared" si="15"/>
        <v>193.92</v>
      </c>
    </row>
    <row r="968" spans="1:5" x14ac:dyDescent="0.2">
      <c r="A968" t="s">
        <v>434</v>
      </c>
      <c r="B968" s="11" t="s">
        <v>375</v>
      </c>
      <c r="C968" s="7">
        <v>753.86</v>
      </c>
      <c r="D968" s="7">
        <v>0</v>
      </c>
      <c r="E968" s="7">
        <f t="shared" si="15"/>
        <v>753.86</v>
      </c>
    </row>
    <row r="969" spans="1:5" x14ac:dyDescent="0.2">
      <c r="A969" t="s">
        <v>434</v>
      </c>
      <c r="B969" s="11" t="s">
        <v>376</v>
      </c>
      <c r="C969" s="7">
        <v>14446.73</v>
      </c>
      <c r="D969" s="7">
        <v>0</v>
      </c>
      <c r="E969" s="7">
        <f t="shared" si="15"/>
        <v>14446.73</v>
      </c>
    </row>
    <row r="970" spans="1:5" x14ac:dyDescent="0.2">
      <c r="A970" t="s">
        <v>434</v>
      </c>
      <c r="B970" s="11" t="s">
        <v>377</v>
      </c>
      <c r="C970" s="7">
        <v>6982.23</v>
      </c>
      <c r="D970" s="7">
        <v>0</v>
      </c>
      <c r="E970" s="7">
        <f t="shared" si="15"/>
        <v>6982.23</v>
      </c>
    </row>
    <row r="971" spans="1:5" x14ac:dyDescent="0.2">
      <c r="A971" t="s">
        <v>434</v>
      </c>
      <c r="B971" s="11" t="s">
        <v>378</v>
      </c>
      <c r="C971" s="7">
        <v>10605.33</v>
      </c>
      <c r="D971" s="7">
        <v>0</v>
      </c>
      <c r="E971" s="7">
        <f t="shared" si="15"/>
        <v>10605.33</v>
      </c>
    </row>
    <row r="972" spans="1:5" x14ac:dyDescent="0.2">
      <c r="A972" t="s">
        <v>434</v>
      </c>
      <c r="B972" s="11" t="s">
        <v>379</v>
      </c>
      <c r="C972" s="7">
        <v>0</v>
      </c>
      <c r="D972" s="7">
        <v>0</v>
      </c>
      <c r="E972" s="7">
        <f t="shared" si="15"/>
        <v>0</v>
      </c>
    </row>
    <row r="973" spans="1:5" x14ac:dyDescent="0.2">
      <c r="A973" t="s">
        <v>434</v>
      </c>
      <c r="B973" s="11" t="s">
        <v>381</v>
      </c>
      <c r="C973" s="7">
        <v>2573.5299999999997</v>
      </c>
      <c r="D973" s="7">
        <v>0</v>
      </c>
      <c r="E973" s="7">
        <f t="shared" si="15"/>
        <v>2573.5299999999997</v>
      </c>
    </row>
    <row r="974" spans="1:5" x14ac:dyDescent="0.2">
      <c r="A974" t="s">
        <v>434</v>
      </c>
      <c r="B974" s="11" t="s">
        <v>383</v>
      </c>
      <c r="C974" s="7">
        <v>0</v>
      </c>
      <c r="D974" s="7">
        <v>0</v>
      </c>
      <c r="E974" s="7">
        <f t="shared" si="15"/>
        <v>0</v>
      </c>
    </row>
    <row r="975" spans="1:5" x14ac:dyDescent="0.2">
      <c r="A975" t="s">
        <v>434</v>
      </c>
      <c r="B975" s="11" t="s">
        <v>384</v>
      </c>
      <c r="C975" s="7">
        <v>0</v>
      </c>
      <c r="D975" s="7">
        <v>0</v>
      </c>
      <c r="E975" s="7">
        <f t="shared" si="15"/>
        <v>0</v>
      </c>
    </row>
    <row r="976" spans="1:5" x14ac:dyDescent="0.2">
      <c r="A976" t="s">
        <v>434</v>
      </c>
      <c r="B976" s="11" t="s">
        <v>385</v>
      </c>
      <c r="C976" s="7">
        <v>0</v>
      </c>
      <c r="D976" s="7">
        <v>0</v>
      </c>
      <c r="E976" s="7">
        <f t="shared" si="15"/>
        <v>0</v>
      </c>
    </row>
    <row r="977" spans="1:5" x14ac:dyDescent="0.2">
      <c r="A977" t="s">
        <v>434</v>
      </c>
      <c r="B977" s="11" t="s">
        <v>386</v>
      </c>
      <c r="C977" s="7">
        <v>0</v>
      </c>
      <c r="D977" s="7">
        <v>0</v>
      </c>
      <c r="E977" s="7">
        <f t="shared" si="15"/>
        <v>0</v>
      </c>
    </row>
    <row r="978" spans="1:5" x14ac:dyDescent="0.2">
      <c r="A978" t="s">
        <v>434</v>
      </c>
      <c r="B978" s="11" t="s">
        <v>387</v>
      </c>
      <c r="C978" s="7">
        <v>0</v>
      </c>
      <c r="D978" s="7">
        <v>0</v>
      </c>
      <c r="E978" s="7">
        <f t="shared" si="15"/>
        <v>0</v>
      </c>
    </row>
    <row r="979" spans="1:5" x14ac:dyDescent="0.2">
      <c r="A979" t="s">
        <v>434</v>
      </c>
      <c r="B979" s="11" t="s">
        <v>388</v>
      </c>
      <c r="C979" s="7">
        <v>0</v>
      </c>
      <c r="D979" s="7">
        <v>0</v>
      </c>
      <c r="E979" s="7">
        <f t="shared" si="15"/>
        <v>0</v>
      </c>
    </row>
    <row r="980" spans="1:5" x14ac:dyDescent="0.2">
      <c r="A980" t="s">
        <v>434</v>
      </c>
      <c r="B980" s="11" t="s">
        <v>389</v>
      </c>
      <c r="C980" s="7">
        <v>0</v>
      </c>
      <c r="D980" s="7">
        <v>0</v>
      </c>
      <c r="E980" s="7">
        <f t="shared" si="15"/>
        <v>0</v>
      </c>
    </row>
    <row r="981" spans="1:5" x14ac:dyDescent="0.2">
      <c r="A981" t="s">
        <v>434</v>
      </c>
      <c r="B981" s="11" t="s">
        <v>390</v>
      </c>
      <c r="C981" s="7">
        <v>0</v>
      </c>
      <c r="D981" s="7">
        <v>0</v>
      </c>
      <c r="E981" s="7">
        <f t="shared" si="15"/>
        <v>0</v>
      </c>
    </row>
    <row r="982" spans="1:5" x14ac:dyDescent="0.2">
      <c r="A982" t="s">
        <v>434</v>
      </c>
      <c r="B982" s="11" t="s">
        <v>391</v>
      </c>
      <c r="C982" s="7">
        <v>0</v>
      </c>
      <c r="D982" s="7">
        <v>0</v>
      </c>
      <c r="E982" s="7">
        <f t="shared" si="15"/>
        <v>0</v>
      </c>
    </row>
    <row r="983" spans="1:5" x14ac:dyDescent="0.2">
      <c r="A983" t="s">
        <v>434</v>
      </c>
      <c r="B983" s="11" t="s">
        <v>392</v>
      </c>
      <c r="C983" s="7">
        <v>0</v>
      </c>
      <c r="D983" s="7">
        <v>0</v>
      </c>
      <c r="E983" s="7">
        <f t="shared" si="15"/>
        <v>0</v>
      </c>
    </row>
    <row r="984" spans="1:5" x14ac:dyDescent="0.2">
      <c r="A984" t="s">
        <v>434</v>
      </c>
      <c r="B984" s="11" t="s">
        <v>393</v>
      </c>
      <c r="C984" s="7">
        <v>0</v>
      </c>
      <c r="D984" s="7">
        <v>0</v>
      </c>
      <c r="E984" s="7">
        <f t="shared" si="15"/>
        <v>0</v>
      </c>
    </row>
    <row r="985" spans="1:5" x14ac:dyDescent="0.2">
      <c r="A985" t="s">
        <v>434</v>
      </c>
      <c r="B985" s="11" t="s">
        <v>394</v>
      </c>
      <c r="C985" s="7">
        <v>0</v>
      </c>
      <c r="D985" s="7">
        <v>0</v>
      </c>
      <c r="E985" s="7">
        <f t="shared" si="15"/>
        <v>0</v>
      </c>
    </row>
    <row r="986" spans="1:5" x14ac:dyDescent="0.2">
      <c r="A986" t="s">
        <v>434</v>
      </c>
      <c r="B986" s="11" t="s">
        <v>395</v>
      </c>
      <c r="C986" s="7">
        <v>0</v>
      </c>
      <c r="D986" s="7">
        <v>0</v>
      </c>
      <c r="E986" s="7">
        <f t="shared" si="15"/>
        <v>0</v>
      </c>
    </row>
    <row r="987" spans="1:5" x14ac:dyDescent="0.2">
      <c r="A987" t="s">
        <v>434</v>
      </c>
      <c r="B987" s="11" t="s">
        <v>396</v>
      </c>
      <c r="C987" s="7">
        <v>0</v>
      </c>
      <c r="D987" s="7">
        <v>0</v>
      </c>
      <c r="E987" s="7">
        <f t="shared" si="15"/>
        <v>0</v>
      </c>
    </row>
    <row r="988" spans="1:5" x14ac:dyDescent="0.2">
      <c r="A988" t="s">
        <v>434</v>
      </c>
      <c r="B988" s="11" t="s">
        <v>397</v>
      </c>
      <c r="C988" s="7">
        <v>0</v>
      </c>
      <c r="D988" s="7">
        <v>0</v>
      </c>
      <c r="E988" s="7">
        <f t="shared" si="15"/>
        <v>0</v>
      </c>
    </row>
    <row r="989" spans="1:5" x14ac:dyDescent="0.2">
      <c r="A989" t="s">
        <v>434</v>
      </c>
      <c r="B989" s="11" t="s">
        <v>398</v>
      </c>
      <c r="C989" s="7">
        <v>0</v>
      </c>
      <c r="D989" s="7">
        <v>0</v>
      </c>
      <c r="E989" s="7">
        <f t="shared" si="15"/>
        <v>0</v>
      </c>
    </row>
    <row r="990" spans="1:5" x14ac:dyDescent="0.2">
      <c r="A990" t="s">
        <v>434</v>
      </c>
      <c r="B990" s="11" t="s">
        <v>399</v>
      </c>
      <c r="C990" s="7">
        <v>0</v>
      </c>
      <c r="D990" s="7">
        <v>0</v>
      </c>
      <c r="E990" s="7">
        <f t="shared" si="15"/>
        <v>0</v>
      </c>
    </row>
    <row r="991" spans="1:5" x14ac:dyDescent="0.2">
      <c r="A991" t="s">
        <v>434</v>
      </c>
      <c r="B991" s="11" t="s">
        <v>400</v>
      </c>
      <c r="C991" s="7">
        <v>0</v>
      </c>
      <c r="D991" s="7">
        <v>0</v>
      </c>
      <c r="E991" s="7">
        <f t="shared" si="15"/>
        <v>0</v>
      </c>
    </row>
    <row r="992" spans="1:5" x14ac:dyDescent="0.2">
      <c r="A992" t="s">
        <v>434</v>
      </c>
      <c r="B992" s="11" t="s">
        <v>401</v>
      </c>
      <c r="C992" s="7">
        <v>0</v>
      </c>
      <c r="D992" s="7">
        <v>0</v>
      </c>
      <c r="E992" s="7">
        <f t="shared" si="15"/>
        <v>0</v>
      </c>
    </row>
    <row r="993" spans="1:5" x14ac:dyDescent="0.2">
      <c r="A993" t="s">
        <v>434</v>
      </c>
      <c r="B993" s="11" t="s">
        <v>402</v>
      </c>
      <c r="C993" s="7">
        <v>0</v>
      </c>
      <c r="D993" s="7">
        <v>0</v>
      </c>
      <c r="E993" s="7">
        <f t="shared" si="15"/>
        <v>0</v>
      </c>
    </row>
    <row r="994" spans="1:5" x14ac:dyDescent="0.2">
      <c r="A994" t="s">
        <v>434</v>
      </c>
      <c r="B994" s="11" t="s">
        <v>403</v>
      </c>
      <c r="C994" s="7">
        <v>0</v>
      </c>
      <c r="D994" s="7">
        <v>0</v>
      </c>
      <c r="E994" s="7">
        <f t="shared" si="15"/>
        <v>0</v>
      </c>
    </row>
    <row r="995" spans="1:5" x14ac:dyDescent="0.2">
      <c r="A995" t="s">
        <v>434</v>
      </c>
      <c r="B995" s="11" t="s">
        <v>404</v>
      </c>
      <c r="C995" s="7">
        <v>0</v>
      </c>
      <c r="D995" s="7">
        <v>0</v>
      </c>
      <c r="E995" s="7">
        <f t="shared" si="15"/>
        <v>0</v>
      </c>
    </row>
    <row r="996" spans="1:5" x14ac:dyDescent="0.2">
      <c r="A996" t="s">
        <v>434</v>
      </c>
      <c r="B996" s="11" t="s">
        <v>405</v>
      </c>
      <c r="C996" s="7">
        <v>0</v>
      </c>
      <c r="D996" s="7">
        <v>0</v>
      </c>
      <c r="E996" s="7">
        <f t="shared" ref="E996:E1059" si="16">SUM(C996:D996)</f>
        <v>0</v>
      </c>
    </row>
    <row r="997" spans="1:5" x14ac:dyDescent="0.2">
      <c r="A997" t="s">
        <v>434</v>
      </c>
      <c r="B997" s="11" t="s">
        <v>406</v>
      </c>
      <c r="C997" s="7">
        <v>0</v>
      </c>
      <c r="D997" s="7">
        <v>0</v>
      </c>
      <c r="E997" s="7">
        <f t="shared" si="16"/>
        <v>0</v>
      </c>
    </row>
    <row r="998" spans="1:5" x14ac:dyDescent="0.2">
      <c r="A998" t="s">
        <v>434</v>
      </c>
      <c r="B998" s="11" t="s">
        <v>407</v>
      </c>
      <c r="C998" s="7">
        <v>0</v>
      </c>
      <c r="D998" s="7">
        <v>0</v>
      </c>
      <c r="E998" s="7">
        <f t="shared" si="16"/>
        <v>0</v>
      </c>
    </row>
    <row r="999" spans="1:5" x14ac:dyDescent="0.2">
      <c r="A999" t="s">
        <v>434</v>
      </c>
      <c r="B999" s="11" t="s">
        <v>408</v>
      </c>
      <c r="C999" s="7">
        <v>0</v>
      </c>
      <c r="D999" s="7">
        <v>0</v>
      </c>
      <c r="E999" s="7">
        <f t="shared" si="16"/>
        <v>0</v>
      </c>
    </row>
    <row r="1000" spans="1:5" x14ac:dyDescent="0.2">
      <c r="A1000" t="s">
        <v>434</v>
      </c>
      <c r="B1000" s="11" t="s">
        <v>409</v>
      </c>
      <c r="C1000" s="7">
        <v>0</v>
      </c>
      <c r="D1000" s="7">
        <v>0</v>
      </c>
      <c r="E1000" s="7">
        <f t="shared" si="16"/>
        <v>0</v>
      </c>
    </row>
    <row r="1001" spans="1:5" x14ac:dyDescent="0.2">
      <c r="A1001" t="s">
        <v>434</v>
      </c>
      <c r="B1001" s="11" t="s">
        <v>410</v>
      </c>
      <c r="C1001" s="7">
        <v>0</v>
      </c>
      <c r="D1001" s="7">
        <v>0</v>
      </c>
      <c r="E1001" s="7">
        <f t="shared" si="16"/>
        <v>0</v>
      </c>
    </row>
    <row r="1002" spans="1:5" x14ac:dyDescent="0.2">
      <c r="A1002" t="s">
        <v>434</v>
      </c>
      <c r="B1002" s="11" t="s">
        <v>411</v>
      </c>
      <c r="C1002" s="7">
        <v>0</v>
      </c>
      <c r="D1002" s="7">
        <v>0</v>
      </c>
      <c r="E1002" s="7">
        <f t="shared" si="16"/>
        <v>0</v>
      </c>
    </row>
    <row r="1003" spans="1:5" x14ac:dyDescent="0.2">
      <c r="A1003" t="s">
        <v>434</v>
      </c>
      <c r="B1003" s="11" t="s">
        <v>412</v>
      </c>
      <c r="C1003" s="7">
        <v>0</v>
      </c>
      <c r="D1003" s="7">
        <v>0</v>
      </c>
      <c r="E1003" s="7">
        <f t="shared" si="16"/>
        <v>0</v>
      </c>
    </row>
    <row r="1004" spans="1:5" x14ac:dyDescent="0.2">
      <c r="B1004" s="10" t="s">
        <v>422</v>
      </c>
      <c r="C1004" s="7">
        <v>90459.04</v>
      </c>
      <c r="D1004" s="7">
        <v>0</v>
      </c>
      <c r="E1004" s="7">
        <f t="shared" si="16"/>
        <v>90459.04</v>
      </c>
    </row>
    <row r="1005" spans="1:5" x14ac:dyDescent="0.2">
      <c r="A1005" t="s">
        <v>434</v>
      </c>
      <c r="B1005" s="11" t="s">
        <v>364</v>
      </c>
      <c r="C1005" s="7">
        <v>0</v>
      </c>
      <c r="D1005" s="7">
        <v>0</v>
      </c>
      <c r="E1005" s="7">
        <f t="shared" si="16"/>
        <v>0</v>
      </c>
    </row>
    <row r="1006" spans="1:5" x14ac:dyDescent="0.2">
      <c r="A1006" t="s">
        <v>434</v>
      </c>
      <c r="B1006" s="11" t="s">
        <v>365</v>
      </c>
      <c r="C1006" s="7">
        <v>0</v>
      </c>
      <c r="D1006" s="7">
        <v>0</v>
      </c>
      <c r="E1006" s="7">
        <f t="shared" si="16"/>
        <v>0</v>
      </c>
    </row>
    <row r="1007" spans="1:5" x14ac:dyDescent="0.2">
      <c r="A1007" t="s">
        <v>434</v>
      </c>
      <c r="B1007" s="11" t="s">
        <v>366</v>
      </c>
      <c r="C1007" s="7">
        <v>0</v>
      </c>
      <c r="D1007" s="7">
        <v>0</v>
      </c>
      <c r="E1007" s="7">
        <f t="shared" si="16"/>
        <v>0</v>
      </c>
    </row>
    <row r="1008" spans="1:5" x14ac:dyDescent="0.2">
      <c r="A1008" t="s">
        <v>434</v>
      </c>
      <c r="B1008" s="11" t="s">
        <v>367</v>
      </c>
      <c r="C1008" s="7">
        <v>0</v>
      </c>
      <c r="D1008" s="7">
        <v>0</v>
      </c>
      <c r="E1008" s="7">
        <f t="shared" si="16"/>
        <v>0</v>
      </c>
    </row>
    <row r="1009" spans="1:5" x14ac:dyDescent="0.2">
      <c r="A1009" t="s">
        <v>434</v>
      </c>
      <c r="B1009" s="11" t="s">
        <v>368</v>
      </c>
      <c r="C1009" s="7">
        <v>0</v>
      </c>
      <c r="D1009" s="7">
        <v>0</v>
      </c>
      <c r="E1009" s="7">
        <f t="shared" si="16"/>
        <v>0</v>
      </c>
    </row>
    <row r="1010" spans="1:5" x14ac:dyDescent="0.2">
      <c r="A1010" t="s">
        <v>434</v>
      </c>
      <c r="B1010" s="11" t="s">
        <v>369</v>
      </c>
      <c r="C1010" s="7">
        <v>0</v>
      </c>
      <c r="D1010" s="7">
        <v>0</v>
      </c>
      <c r="E1010" s="7">
        <f t="shared" si="16"/>
        <v>0</v>
      </c>
    </row>
    <row r="1011" spans="1:5" x14ac:dyDescent="0.2">
      <c r="A1011" t="s">
        <v>434</v>
      </c>
      <c r="B1011" s="11" t="s">
        <v>371</v>
      </c>
      <c r="C1011" s="7">
        <v>17851.129999999997</v>
      </c>
      <c r="D1011" s="7">
        <v>0</v>
      </c>
      <c r="E1011" s="7">
        <f t="shared" si="16"/>
        <v>17851.129999999997</v>
      </c>
    </row>
    <row r="1012" spans="1:5" x14ac:dyDescent="0.2">
      <c r="A1012" t="s">
        <v>434</v>
      </c>
      <c r="B1012" s="11" t="s">
        <v>372</v>
      </c>
      <c r="C1012" s="7">
        <v>15321.789999999999</v>
      </c>
      <c r="D1012" s="7">
        <v>0</v>
      </c>
      <c r="E1012" s="7">
        <f t="shared" si="16"/>
        <v>15321.789999999999</v>
      </c>
    </row>
    <row r="1013" spans="1:5" x14ac:dyDescent="0.2">
      <c r="A1013" t="s">
        <v>434</v>
      </c>
      <c r="B1013" s="11" t="s">
        <v>373</v>
      </c>
      <c r="C1013" s="7">
        <v>21582.59</v>
      </c>
      <c r="D1013" s="7">
        <v>0</v>
      </c>
      <c r="E1013" s="7">
        <f t="shared" si="16"/>
        <v>21582.59</v>
      </c>
    </row>
    <row r="1014" spans="1:5" x14ac:dyDescent="0.2">
      <c r="A1014" t="s">
        <v>434</v>
      </c>
      <c r="B1014" s="11" t="s">
        <v>374</v>
      </c>
      <c r="C1014" s="7">
        <v>193.92</v>
      </c>
      <c r="D1014" s="7">
        <v>0</v>
      </c>
      <c r="E1014" s="7">
        <f t="shared" si="16"/>
        <v>193.92</v>
      </c>
    </row>
    <row r="1015" spans="1:5" x14ac:dyDescent="0.2">
      <c r="A1015" t="s">
        <v>434</v>
      </c>
      <c r="B1015" s="11" t="s">
        <v>375</v>
      </c>
      <c r="C1015" s="7">
        <v>753.86</v>
      </c>
      <c r="D1015" s="7">
        <v>0</v>
      </c>
      <c r="E1015" s="7">
        <f t="shared" si="16"/>
        <v>753.86</v>
      </c>
    </row>
    <row r="1016" spans="1:5" x14ac:dyDescent="0.2">
      <c r="A1016" t="s">
        <v>434</v>
      </c>
      <c r="B1016" s="11" t="s">
        <v>376</v>
      </c>
      <c r="C1016" s="7">
        <v>14480.69</v>
      </c>
      <c r="D1016" s="7">
        <v>0</v>
      </c>
      <c r="E1016" s="7">
        <f t="shared" si="16"/>
        <v>14480.69</v>
      </c>
    </row>
    <row r="1017" spans="1:5" x14ac:dyDescent="0.2">
      <c r="A1017" t="s">
        <v>434</v>
      </c>
      <c r="B1017" s="11" t="s">
        <v>377</v>
      </c>
      <c r="C1017" s="7">
        <v>6831.77</v>
      </c>
      <c r="D1017" s="7">
        <v>0</v>
      </c>
      <c r="E1017" s="7">
        <f t="shared" si="16"/>
        <v>6831.77</v>
      </c>
    </row>
    <row r="1018" spans="1:5" x14ac:dyDescent="0.2">
      <c r="A1018" t="s">
        <v>434</v>
      </c>
      <c r="B1018" s="11" t="s">
        <v>378</v>
      </c>
      <c r="C1018" s="7">
        <v>10850.23</v>
      </c>
      <c r="D1018" s="7">
        <v>0</v>
      </c>
      <c r="E1018" s="7">
        <f t="shared" si="16"/>
        <v>10850.23</v>
      </c>
    </row>
    <row r="1019" spans="1:5" x14ac:dyDescent="0.2">
      <c r="A1019" t="s">
        <v>434</v>
      </c>
      <c r="B1019" s="11" t="s">
        <v>379</v>
      </c>
      <c r="C1019" s="7">
        <v>0</v>
      </c>
      <c r="D1019" s="7">
        <v>0</v>
      </c>
      <c r="E1019" s="7">
        <f t="shared" si="16"/>
        <v>0</v>
      </c>
    </row>
    <row r="1020" spans="1:5" x14ac:dyDescent="0.2">
      <c r="A1020" t="s">
        <v>434</v>
      </c>
      <c r="B1020" s="11" t="s">
        <v>381</v>
      </c>
      <c r="C1020" s="7">
        <v>2593.0599999999995</v>
      </c>
      <c r="D1020" s="7">
        <v>0</v>
      </c>
      <c r="E1020" s="7">
        <f t="shared" si="16"/>
        <v>2593.0599999999995</v>
      </c>
    </row>
    <row r="1021" spans="1:5" x14ac:dyDescent="0.2">
      <c r="A1021" t="s">
        <v>434</v>
      </c>
      <c r="B1021" s="11" t="s">
        <v>383</v>
      </c>
      <c r="C1021" s="7">
        <v>0</v>
      </c>
      <c r="D1021" s="7">
        <v>0</v>
      </c>
      <c r="E1021" s="7">
        <f t="shared" si="16"/>
        <v>0</v>
      </c>
    </row>
    <row r="1022" spans="1:5" x14ac:dyDescent="0.2">
      <c r="A1022" t="s">
        <v>434</v>
      </c>
      <c r="B1022" s="11" t="s">
        <v>384</v>
      </c>
      <c r="C1022" s="7">
        <v>0</v>
      </c>
      <c r="D1022" s="7">
        <v>0</v>
      </c>
      <c r="E1022" s="7">
        <f t="shared" si="16"/>
        <v>0</v>
      </c>
    </row>
    <row r="1023" spans="1:5" x14ac:dyDescent="0.2">
      <c r="A1023" t="s">
        <v>434</v>
      </c>
      <c r="B1023" s="11" t="s">
        <v>385</v>
      </c>
      <c r="C1023" s="7">
        <v>0</v>
      </c>
      <c r="D1023" s="7">
        <v>0</v>
      </c>
      <c r="E1023" s="7">
        <f t="shared" si="16"/>
        <v>0</v>
      </c>
    </row>
    <row r="1024" spans="1:5" x14ac:dyDescent="0.2">
      <c r="A1024" t="s">
        <v>434</v>
      </c>
      <c r="B1024" s="11" t="s">
        <v>386</v>
      </c>
      <c r="C1024" s="7">
        <v>0</v>
      </c>
      <c r="D1024" s="7">
        <v>0</v>
      </c>
      <c r="E1024" s="7">
        <f t="shared" si="16"/>
        <v>0</v>
      </c>
    </row>
    <row r="1025" spans="1:5" x14ac:dyDescent="0.2">
      <c r="A1025" t="s">
        <v>434</v>
      </c>
      <c r="B1025" s="11" t="s">
        <v>387</v>
      </c>
      <c r="C1025" s="7">
        <v>0</v>
      </c>
      <c r="D1025" s="7">
        <v>0</v>
      </c>
      <c r="E1025" s="7">
        <f t="shared" si="16"/>
        <v>0</v>
      </c>
    </row>
    <row r="1026" spans="1:5" x14ac:dyDescent="0.2">
      <c r="A1026" t="s">
        <v>434</v>
      </c>
      <c r="B1026" s="11" t="s">
        <v>388</v>
      </c>
      <c r="C1026" s="7">
        <v>0</v>
      </c>
      <c r="D1026" s="7">
        <v>0</v>
      </c>
      <c r="E1026" s="7">
        <f t="shared" si="16"/>
        <v>0</v>
      </c>
    </row>
    <row r="1027" spans="1:5" x14ac:dyDescent="0.2">
      <c r="A1027" t="s">
        <v>434</v>
      </c>
      <c r="B1027" s="11" t="s">
        <v>389</v>
      </c>
      <c r="C1027" s="7">
        <v>0</v>
      </c>
      <c r="D1027" s="7">
        <v>0</v>
      </c>
      <c r="E1027" s="7">
        <f t="shared" si="16"/>
        <v>0</v>
      </c>
    </row>
    <row r="1028" spans="1:5" x14ac:dyDescent="0.2">
      <c r="A1028" t="s">
        <v>434</v>
      </c>
      <c r="B1028" s="11" t="s">
        <v>390</v>
      </c>
      <c r="C1028" s="7">
        <v>0</v>
      </c>
      <c r="D1028" s="7">
        <v>0</v>
      </c>
      <c r="E1028" s="7">
        <f t="shared" si="16"/>
        <v>0</v>
      </c>
    </row>
    <row r="1029" spans="1:5" x14ac:dyDescent="0.2">
      <c r="A1029" t="s">
        <v>434</v>
      </c>
      <c r="B1029" s="11" t="s">
        <v>391</v>
      </c>
      <c r="C1029" s="7">
        <v>0</v>
      </c>
      <c r="D1029" s="7">
        <v>0</v>
      </c>
      <c r="E1029" s="7">
        <f t="shared" si="16"/>
        <v>0</v>
      </c>
    </row>
    <row r="1030" spans="1:5" x14ac:dyDescent="0.2">
      <c r="A1030" t="s">
        <v>434</v>
      </c>
      <c r="B1030" s="11" t="s">
        <v>392</v>
      </c>
      <c r="C1030" s="7">
        <v>0</v>
      </c>
      <c r="D1030" s="7">
        <v>0</v>
      </c>
      <c r="E1030" s="7">
        <f t="shared" si="16"/>
        <v>0</v>
      </c>
    </row>
    <row r="1031" spans="1:5" x14ac:dyDescent="0.2">
      <c r="A1031" t="s">
        <v>434</v>
      </c>
      <c r="B1031" s="11" t="s">
        <v>393</v>
      </c>
      <c r="C1031" s="7">
        <v>0</v>
      </c>
      <c r="D1031" s="7">
        <v>0</v>
      </c>
      <c r="E1031" s="7">
        <f t="shared" si="16"/>
        <v>0</v>
      </c>
    </row>
    <row r="1032" spans="1:5" x14ac:dyDescent="0.2">
      <c r="A1032" t="s">
        <v>434</v>
      </c>
      <c r="B1032" s="11" t="s">
        <v>394</v>
      </c>
      <c r="C1032" s="7">
        <v>0</v>
      </c>
      <c r="D1032" s="7">
        <v>0</v>
      </c>
      <c r="E1032" s="7">
        <f t="shared" si="16"/>
        <v>0</v>
      </c>
    </row>
    <row r="1033" spans="1:5" x14ac:dyDescent="0.2">
      <c r="A1033" t="s">
        <v>434</v>
      </c>
      <c r="B1033" s="11" t="s">
        <v>395</v>
      </c>
      <c r="C1033" s="7">
        <v>0</v>
      </c>
      <c r="D1033" s="7">
        <v>0</v>
      </c>
      <c r="E1033" s="7">
        <f t="shared" si="16"/>
        <v>0</v>
      </c>
    </row>
    <row r="1034" spans="1:5" x14ac:dyDescent="0.2">
      <c r="A1034" t="s">
        <v>434</v>
      </c>
      <c r="B1034" s="11" t="s">
        <v>396</v>
      </c>
      <c r="C1034" s="7">
        <v>0</v>
      </c>
      <c r="D1034" s="7">
        <v>0</v>
      </c>
      <c r="E1034" s="7">
        <f t="shared" si="16"/>
        <v>0</v>
      </c>
    </row>
    <row r="1035" spans="1:5" x14ac:dyDescent="0.2">
      <c r="A1035" t="s">
        <v>434</v>
      </c>
      <c r="B1035" s="11" t="s">
        <v>397</v>
      </c>
      <c r="C1035" s="7">
        <v>0</v>
      </c>
      <c r="D1035" s="7">
        <v>0</v>
      </c>
      <c r="E1035" s="7">
        <f t="shared" si="16"/>
        <v>0</v>
      </c>
    </row>
    <row r="1036" spans="1:5" x14ac:dyDescent="0.2">
      <c r="A1036" t="s">
        <v>434</v>
      </c>
      <c r="B1036" s="11" t="s">
        <v>398</v>
      </c>
      <c r="C1036" s="7">
        <v>0</v>
      </c>
      <c r="D1036" s="7">
        <v>0</v>
      </c>
      <c r="E1036" s="7">
        <f t="shared" si="16"/>
        <v>0</v>
      </c>
    </row>
    <row r="1037" spans="1:5" x14ac:dyDescent="0.2">
      <c r="A1037" t="s">
        <v>434</v>
      </c>
      <c r="B1037" s="11" t="s">
        <v>399</v>
      </c>
      <c r="C1037" s="7">
        <v>0</v>
      </c>
      <c r="D1037" s="7">
        <v>0</v>
      </c>
      <c r="E1037" s="7">
        <f t="shared" si="16"/>
        <v>0</v>
      </c>
    </row>
    <row r="1038" spans="1:5" x14ac:dyDescent="0.2">
      <c r="A1038" t="s">
        <v>434</v>
      </c>
      <c r="B1038" s="11" t="s">
        <v>400</v>
      </c>
      <c r="C1038" s="7">
        <v>0</v>
      </c>
      <c r="D1038" s="7">
        <v>0</v>
      </c>
      <c r="E1038" s="7">
        <f t="shared" si="16"/>
        <v>0</v>
      </c>
    </row>
    <row r="1039" spans="1:5" x14ac:dyDescent="0.2">
      <c r="A1039" t="s">
        <v>434</v>
      </c>
      <c r="B1039" s="11" t="s">
        <v>401</v>
      </c>
      <c r="C1039" s="7">
        <v>0</v>
      </c>
      <c r="D1039" s="7">
        <v>0</v>
      </c>
      <c r="E1039" s="7">
        <f t="shared" si="16"/>
        <v>0</v>
      </c>
    </row>
    <row r="1040" spans="1:5" x14ac:dyDescent="0.2">
      <c r="A1040" t="s">
        <v>434</v>
      </c>
      <c r="B1040" s="11" t="s">
        <v>402</v>
      </c>
      <c r="C1040" s="7">
        <v>0</v>
      </c>
      <c r="D1040" s="7">
        <v>0</v>
      </c>
      <c r="E1040" s="7">
        <f t="shared" si="16"/>
        <v>0</v>
      </c>
    </row>
    <row r="1041" spans="1:5" x14ac:dyDescent="0.2">
      <c r="A1041" t="s">
        <v>434</v>
      </c>
      <c r="B1041" s="11" t="s">
        <v>403</v>
      </c>
      <c r="C1041" s="7">
        <v>0</v>
      </c>
      <c r="D1041" s="7">
        <v>0</v>
      </c>
      <c r="E1041" s="7">
        <f t="shared" si="16"/>
        <v>0</v>
      </c>
    </row>
    <row r="1042" spans="1:5" x14ac:dyDescent="0.2">
      <c r="A1042" t="s">
        <v>434</v>
      </c>
      <c r="B1042" s="11" t="s">
        <v>404</v>
      </c>
      <c r="C1042" s="7">
        <v>0</v>
      </c>
      <c r="D1042" s="7">
        <v>0</v>
      </c>
      <c r="E1042" s="7">
        <f t="shared" si="16"/>
        <v>0</v>
      </c>
    </row>
    <row r="1043" spans="1:5" x14ac:dyDescent="0.2">
      <c r="A1043" t="s">
        <v>434</v>
      </c>
      <c r="B1043" s="11" t="s">
        <v>405</v>
      </c>
      <c r="C1043" s="7">
        <v>0</v>
      </c>
      <c r="D1043" s="7">
        <v>0</v>
      </c>
      <c r="E1043" s="7">
        <f t="shared" si="16"/>
        <v>0</v>
      </c>
    </row>
    <row r="1044" spans="1:5" x14ac:dyDescent="0.2">
      <c r="A1044" t="s">
        <v>434</v>
      </c>
      <c r="B1044" s="11" t="s">
        <v>406</v>
      </c>
      <c r="C1044" s="7">
        <v>0</v>
      </c>
      <c r="D1044" s="7">
        <v>0</v>
      </c>
      <c r="E1044" s="7">
        <f t="shared" si="16"/>
        <v>0</v>
      </c>
    </row>
    <row r="1045" spans="1:5" x14ac:dyDescent="0.2">
      <c r="A1045" t="s">
        <v>434</v>
      </c>
      <c r="B1045" s="11" t="s">
        <v>407</v>
      </c>
      <c r="C1045" s="7">
        <v>0</v>
      </c>
      <c r="D1045" s="7">
        <v>0</v>
      </c>
      <c r="E1045" s="7">
        <f t="shared" si="16"/>
        <v>0</v>
      </c>
    </row>
    <row r="1046" spans="1:5" x14ac:dyDescent="0.2">
      <c r="A1046" t="s">
        <v>434</v>
      </c>
      <c r="B1046" s="11" t="s">
        <v>408</v>
      </c>
      <c r="C1046" s="7">
        <v>0</v>
      </c>
      <c r="D1046" s="7">
        <v>0</v>
      </c>
      <c r="E1046" s="7">
        <f t="shared" si="16"/>
        <v>0</v>
      </c>
    </row>
    <row r="1047" spans="1:5" x14ac:dyDescent="0.2">
      <c r="A1047" t="s">
        <v>434</v>
      </c>
      <c r="B1047" s="11" t="s">
        <v>409</v>
      </c>
      <c r="C1047" s="7">
        <v>0</v>
      </c>
      <c r="D1047" s="7">
        <v>0</v>
      </c>
      <c r="E1047" s="7">
        <f t="shared" si="16"/>
        <v>0</v>
      </c>
    </row>
    <row r="1048" spans="1:5" x14ac:dyDescent="0.2">
      <c r="A1048" t="s">
        <v>434</v>
      </c>
      <c r="B1048" s="11" t="s">
        <v>410</v>
      </c>
      <c r="C1048" s="7">
        <v>0</v>
      </c>
      <c r="D1048" s="7">
        <v>0</v>
      </c>
      <c r="E1048" s="7">
        <f t="shared" si="16"/>
        <v>0</v>
      </c>
    </row>
    <row r="1049" spans="1:5" x14ac:dyDescent="0.2">
      <c r="A1049" t="s">
        <v>434</v>
      </c>
      <c r="B1049" s="11" t="s">
        <v>411</v>
      </c>
      <c r="C1049" s="7">
        <v>0</v>
      </c>
      <c r="D1049" s="7">
        <v>0</v>
      </c>
      <c r="E1049" s="7">
        <f t="shared" si="16"/>
        <v>0</v>
      </c>
    </row>
    <row r="1050" spans="1:5" x14ac:dyDescent="0.2">
      <c r="A1050" t="s">
        <v>434</v>
      </c>
      <c r="B1050" s="11" t="s">
        <v>412</v>
      </c>
      <c r="C1050" s="7">
        <v>0</v>
      </c>
      <c r="D1050" s="7">
        <v>0</v>
      </c>
      <c r="E1050" s="7">
        <f t="shared" si="16"/>
        <v>0</v>
      </c>
    </row>
    <row r="1051" spans="1:5" x14ac:dyDescent="0.2">
      <c r="B1051" s="9" t="s">
        <v>423</v>
      </c>
      <c r="C1051" s="7"/>
      <c r="D1051" s="7"/>
      <c r="E1051" s="7">
        <f t="shared" si="16"/>
        <v>0</v>
      </c>
    </row>
    <row r="1052" spans="1:5" x14ac:dyDescent="0.2">
      <c r="B1052" s="10" t="s">
        <v>424</v>
      </c>
      <c r="C1052" s="7">
        <v>90927.98000000001</v>
      </c>
      <c r="D1052" s="7">
        <v>0</v>
      </c>
      <c r="E1052" s="7">
        <f t="shared" si="16"/>
        <v>90927.98000000001</v>
      </c>
    </row>
    <row r="1053" spans="1:5" x14ac:dyDescent="0.2">
      <c r="A1053" t="s">
        <v>434</v>
      </c>
      <c r="B1053" s="11" t="s">
        <v>364</v>
      </c>
      <c r="C1053" s="7">
        <v>0</v>
      </c>
      <c r="D1053" s="7">
        <v>0</v>
      </c>
      <c r="E1053" s="7">
        <f t="shared" si="16"/>
        <v>0</v>
      </c>
    </row>
    <row r="1054" spans="1:5" x14ac:dyDescent="0.2">
      <c r="A1054" t="s">
        <v>434</v>
      </c>
      <c r="B1054" s="11" t="s">
        <v>365</v>
      </c>
      <c r="C1054" s="7">
        <v>0</v>
      </c>
      <c r="D1054" s="7">
        <v>0</v>
      </c>
      <c r="E1054" s="7">
        <f t="shared" si="16"/>
        <v>0</v>
      </c>
    </row>
    <row r="1055" spans="1:5" x14ac:dyDescent="0.2">
      <c r="A1055" t="s">
        <v>434</v>
      </c>
      <c r="B1055" s="11" t="s">
        <v>366</v>
      </c>
      <c r="C1055" s="7">
        <v>0</v>
      </c>
      <c r="D1055" s="7">
        <v>0</v>
      </c>
      <c r="E1055" s="7">
        <f t="shared" si="16"/>
        <v>0</v>
      </c>
    </row>
    <row r="1056" spans="1:5" x14ac:dyDescent="0.2">
      <c r="A1056" t="s">
        <v>434</v>
      </c>
      <c r="B1056" s="11" t="s">
        <v>367</v>
      </c>
      <c r="C1056" s="7">
        <v>0</v>
      </c>
      <c r="D1056" s="7">
        <v>0</v>
      </c>
      <c r="E1056" s="7">
        <f t="shared" si="16"/>
        <v>0</v>
      </c>
    </row>
    <row r="1057" spans="1:5" x14ac:dyDescent="0.2">
      <c r="A1057" t="s">
        <v>434</v>
      </c>
      <c r="B1057" s="11" t="s">
        <v>368</v>
      </c>
      <c r="C1057" s="7">
        <v>0</v>
      </c>
      <c r="D1057" s="7">
        <v>0</v>
      </c>
      <c r="E1057" s="7">
        <f t="shared" si="16"/>
        <v>0</v>
      </c>
    </row>
    <row r="1058" spans="1:5" x14ac:dyDescent="0.2">
      <c r="A1058" t="s">
        <v>434</v>
      </c>
      <c r="B1058" s="11" t="s">
        <v>369</v>
      </c>
      <c r="C1058" s="7">
        <v>0</v>
      </c>
      <c r="D1058" s="7">
        <v>0</v>
      </c>
      <c r="E1058" s="7">
        <f t="shared" si="16"/>
        <v>0</v>
      </c>
    </row>
    <row r="1059" spans="1:5" x14ac:dyDescent="0.2">
      <c r="A1059" t="s">
        <v>434</v>
      </c>
      <c r="B1059" s="11" t="s">
        <v>371</v>
      </c>
      <c r="C1059" s="7">
        <v>18101.71</v>
      </c>
      <c r="D1059" s="7">
        <v>0</v>
      </c>
      <c r="E1059" s="7">
        <f t="shared" si="16"/>
        <v>18101.71</v>
      </c>
    </row>
    <row r="1060" spans="1:5" x14ac:dyDescent="0.2">
      <c r="A1060" t="s">
        <v>434</v>
      </c>
      <c r="B1060" s="11" t="s">
        <v>372</v>
      </c>
      <c r="C1060" s="7">
        <v>15326.300000000001</v>
      </c>
      <c r="D1060" s="7">
        <v>0</v>
      </c>
      <c r="E1060" s="7">
        <f t="shared" ref="E1060:E1123" si="17">SUM(C1060:D1060)</f>
        <v>15326.300000000001</v>
      </c>
    </row>
    <row r="1061" spans="1:5" x14ac:dyDescent="0.2">
      <c r="A1061" t="s">
        <v>434</v>
      </c>
      <c r="B1061" s="11" t="s">
        <v>373</v>
      </c>
      <c r="C1061" s="7">
        <v>21655.55</v>
      </c>
      <c r="D1061" s="7">
        <v>0</v>
      </c>
      <c r="E1061" s="7">
        <f t="shared" si="17"/>
        <v>21655.55</v>
      </c>
    </row>
    <row r="1062" spans="1:5" x14ac:dyDescent="0.2">
      <c r="A1062" t="s">
        <v>434</v>
      </c>
      <c r="B1062" s="11" t="s">
        <v>374</v>
      </c>
      <c r="C1062" s="7">
        <v>193.92</v>
      </c>
      <c r="D1062" s="7">
        <v>0</v>
      </c>
      <c r="E1062" s="7">
        <f t="shared" si="17"/>
        <v>193.92</v>
      </c>
    </row>
    <row r="1063" spans="1:5" x14ac:dyDescent="0.2">
      <c r="A1063" t="s">
        <v>434</v>
      </c>
      <c r="B1063" s="11" t="s">
        <v>375</v>
      </c>
      <c r="C1063" s="7">
        <v>753.86</v>
      </c>
      <c r="D1063" s="7">
        <v>0</v>
      </c>
      <c r="E1063" s="7">
        <f t="shared" si="17"/>
        <v>753.86</v>
      </c>
    </row>
    <row r="1064" spans="1:5" x14ac:dyDescent="0.2">
      <c r="A1064" t="s">
        <v>434</v>
      </c>
      <c r="B1064" s="11" t="s">
        <v>376</v>
      </c>
      <c r="C1064" s="7">
        <v>14432.5</v>
      </c>
      <c r="D1064" s="7">
        <v>0</v>
      </c>
      <c r="E1064" s="7">
        <f t="shared" si="17"/>
        <v>14432.5</v>
      </c>
    </row>
    <row r="1065" spans="1:5" x14ac:dyDescent="0.2">
      <c r="A1065" t="s">
        <v>434</v>
      </c>
      <c r="B1065" s="11" t="s">
        <v>377</v>
      </c>
      <c r="C1065" s="7">
        <v>6826.71</v>
      </c>
      <c r="D1065" s="7">
        <v>0</v>
      </c>
      <c r="E1065" s="7">
        <f t="shared" si="17"/>
        <v>6826.71</v>
      </c>
    </row>
    <row r="1066" spans="1:5" x14ac:dyDescent="0.2">
      <c r="A1066" t="s">
        <v>434</v>
      </c>
      <c r="B1066" s="11" t="s">
        <v>378</v>
      </c>
      <c r="C1066" s="7">
        <v>11015.02</v>
      </c>
      <c r="D1066" s="7">
        <v>0</v>
      </c>
      <c r="E1066" s="7">
        <f t="shared" si="17"/>
        <v>11015.02</v>
      </c>
    </row>
    <row r="1067" spans="1:5" x14ac:dyDescent="0.2">
      <c r="A1067" t="s">
        <v>434</v>
      </c>
      <c r="B1067" s="11" t="s">
        <v>379</v>
      </c>
      <c r="C1067" s="7">
        <v>0</v>
      </c>
      <c r="D1067" s="7">
        <v>0</v>
      </c>
      <c r="E1067" s="7">
        <f t="shared" si="17"/>
        <v>0</v>
      </c>
    </row>
    <row r="1068" spans="1:5" x14ac:dyDescent="0.2">
      <c r="A1068" t="s">
        <v>434</v>
      </c>
      <c r="B1068" s="11" t="s">
        <v>381</v>
      </c>
      <c r="C1068" s="7">
        <v>2622.4100000000003</v>
      </c>
      <c r="D1068" s="7">
        <v>0</v>
      </c>
      <c r="E1068" s="7">
        <f t="shared" si="17"/>
        <v>2622.4100000000003</v>
      </c>
    </row>
    <row r="1069" spans="1:5" x14ac:dyDescent="0.2">
      <c r="A1069" t="s">
        <v>434</v>
      </c>
      <c r="B1069" s="11" t="s">
        <v>383</v>
      </c>
      <c r="C1069" s="7">
        <v>0</v>
      </c>
      <c r="D1069" s="7">
        <v>0</v>
      </c>
      <c r="E1069" s="7">
        <f t="shared" si="17"/>
        <v>0</v>
      </c>
    </row>
    <row r="1070" spans="1:5" x14ac:dyDescent="0.2">
      <c r="A1070" t="s">
        <v>434</v>
      </c>
      <c r="B1070" s="11" t="s">
        <v>384</v>
      </c>
      <c r="C1070" s="7">
        <v>0</v>
      </c>
      <c r="D1070" s="7">
        <v>0</v>
      </c>
      <c r="E1070" s="7">
        <f t="shared" si="17"/>
        <v>0</v>
      </c>
    </row>
    <row r="1071" spans="1:5" x14ac:dyDescent="0.2">
      <c r="A1071" t="s">
        <v>434</v>
      </c>
      <c r="B1071" s="11" t="s">
        <v>385</v>
      </c>
      <c r="C1071" s="7">
        <v>0</v>
      </c>
      <c r="D1071" s="7">
        <v>0</v>
      </c>
      <c r="E1071" s="7">
        <f t="shared" si="17"/>
        <v>0</v>
      </c>
    </row>
    <row r="1072" spans="1:5" x14ac:dyDescent="0.2">
      <c r="A1072" t="s">
        <v>434</v>
      </c>
      <c r="B1072" s="11" t="s">
        <v>386</v>
      </c>
      <c r="C1072" s="7">
        <v>0</v>
      </c>
      <c r="D1072" s="7">
        <v>0</v>
      </c>
      <c r="E1072" s="7">
        <f t="shared" si="17"/>
        <v>0</v>
      </c>
    </row>
    <row r="1073" spans="1:5" x14ac:dyDescent="0.2">
      <c r="A1073" t="s">
        <v>434</v>
      </c>
      <c r="B1073" s="11" t="s">
        <v>387</v>
      </c>
      <c r="C1073" s="7">
        <v>0</v>
      </c>
      <c r="D1073" s="7">
        <v>0</v>
      </c>
      <c r="E1073" s="7">
        <f t="shared" si="17"/>
        <v>0</v>
      </c>
    </row>
    <row r="1074" spans="1:5" x14ac:dyDescent="0.2">
      <c r="A1074" t="s">
        <v>434</v>
      </c>
      <c r="B1074" s="11" t="s">
        <v>388</v>
      </c>
      <c r="C1074" s="7">
        <v>0</v>
      </c>
      <c r="D1074" s="7">
        <v>0</v>
      </c>
      <c r="E1074" s="7">
        <f t="shared" si="17"/>
        <v>0</v>
      </c>
    </row>
    <row r="1075" spans="1:5" x14ac:dyDescent="0.2">
      <c r="A1075" t="s">
        <v>434</v>
      </c>
      <c r="B1075" s="11" t="s">
        <v>389</v>
      </c>
      <c r="C1075" s="7">
        <v>0</v>
      </c>
      <c r="D1075" s="7">
        <v>0</v>
      </c>
      <c r="E1075" s="7">
        <f t="shared" si="17"/>
        <v>0</v>
      </c>
    </row>
    <row r="1076" spans="1:5" x14ac:dyDescent="0.2">
      <c r="A1076" t="s">
        <v>434</v>
      </c>
      <c r="B1076" s="11" t="s">
        <v>390</v>
      </c>
      <c r="C1076" s="7">
        <v>0</v>
      </c>
      <c r="D1076" s="7">
        <v>0</v>
      </c>
      <c r="E1076" s="7">
        <f t="shared" si="17"/>
        <v>0</v>
      </c>
    </row>
    <row r="1077" spans="1:5" x14ac:dyDescent="0.2">
      <c r="A1077" t="s">
        <v>434</v>
      </c>
      <c r="B1077" s="11" t="s">
        <v>391</v>
      </c>
      <c r="C1077" s="7">
        <v>0</v>
      </c>
      <c r="D1077" s="7">
        <v>0</v>
      </c>
      <c r="E1077" s="7">
        <f t="shared" si="17"/>
        <v>0</v>
      </c>
    </row>
    <row r="1078" spans="1:5" x14ac:dyDescent="0.2">
      <c r="A1078" t="s">
        <v>434</v>
      </c>
      <c r="B1078" s="11" t="s">
        <v>392</v>
      </c>
      <c r="C1078" s="7">
        <v>0</v>
      </c>
      <c r="D1078" s="7">
        <v>0</v>
      </c>
      <c r="E1078" s="7">
        <f t="shared" si="17"/>
        <v>0</v>
      </c>
    </row>
    <row r="1079" spans="1:5" x14ac:dyDescent="0.2">
      <c r="A1079" t="s">
        <v>434</v>
      </c>
      <c r="B1079" s="11" t="s">
        <v>393</v>
      </c>
      <c r="C1079" s="7">
        <v>0</v>
      </c>
      <c r="D1079" s="7">
        <v>0</v>
      </c>
      <c r="E1079" s="7">
        <f t="shared" si="17"/>
        <v>0</v>
      </c>
    </row>
    <row r="1080" spans="1:5" x14ac:dyDescent="0.2">
      <c r="A1080" t="s">
        <v>434</v>
      </c>
      <c r="B1080" s="11" t="s">
        <v>394</v>
      </c>
      <c r="C1080" s="7">
        <v>0</v>
      </c>
      <c r="D1080" s="7">
        <v>0</v>
      </c>
      <c r="E1080" s="7">
        <f t="shared" si="17"/>
        <v>0</v>
      </c>
    </row>
    <row r="1081" spans="1:5" x14ac:dyDescent="0.2">
      <c r="A1081" t="s">
        <v>434</v>
      </c>
      <c r="B1081" s="11" t="s">
        <v>395</v>
      </c>
      <c r="C1081" s="7">
        <v>0</v>
      </c>
      <c r="D1081" s="7">
        <v>0</v>
      </c>
      <c r="E1081" s="7">
        <f t="shared" si="17"/>
        <v>0</v>
      </c>
    </row>
    <row r="1082" spans="1:5" x14ac:dyDescent="0.2">
      <c r="A1082" t="s">
        <v>434</v>
      </c>
      <c r="B1082" s="11" t="s">
        <v>396</v>
      </c>
      <c r="C1082" s="7">
        <v>0</v>
      </c>
      <c r="D1082" s="7">
        <v>0</v>
      </c>
      <c r="E1082" s="7">
        <f t="shared" si="17"/>
        <v>0</v>
      </c>
    </row>
    <row r="1083" spans="1:5" x14ac:dyDescent="0.2">
      <c r="A1083" t="s">
        <v>434</v>
      </c>
      <c r="B1083" s="11" t="s">
        <v>397</v>
      </c>
      <c r="C1083" s="7">
        <v>0</v>
      </c>
      <c r="D1083" s="7">
        <v>0</v>
      </c>
      <c r="E1083" s="7">
        <f t="shared" si="17"/>
        <v>0</v>
      </c>
    </row>
    <row r="1084" spans="1:5" x14ac:dyDescent="0.2">
      <c r="A1084" t="s">
        <v>434</v>
      </c>
      <c r="B1084" s="11" t="s">
        <v>398</v>
      </c>
      <c r="C1084" s="7">
        <v>0</v>
      </c>
      <c r="D1084" s="7">
        <v>0</v>
      </c>
      <c r="E1084" s="7">
        <f t="shared" si="17"/>
        <v>0</v>
      </c>
    </row>
    <row r="1085" spans="1:5" x14ac:dyDescent="0.2">
      <c r="A1085" t="s">
        <v>434</v>
      </c>
      <c r="B1085" s="11" t="s">
        <v>399</v>
      </c>
      <c r="C1085" s="7">
        <v>0</v>
      </c>
      <c r="D1085" s="7">
        <v>0</v>
      </c>
      <c r="E1085" s="7">
        <f t="shared" si="17"/>
        <v>0</v>
      </c>
    </row>
    <row r="1086" spans="1:5" x14ac:dyDescent="0.2">
      <c r="A1086" t="s">
        <v>434</v>
      </c>
      <c r="B1086" s="11" t="s">
        <v>400</v>
      </c>
      <c r="C1086" s="7">
        <v>0</v>
      </c>
      <c r="D1086" s="7">
        <v>0</v>
      </c>
      <c r="E1086" s="7">
        <f t="shared" si="17"/>
        <v>0</v>
      </c>
    </row>
    <row r="1087" spans="1:5" x14ac:dyDescent="0.2">
      <c r="A1087" t="s">
        <v>434</v>
      </c>
      <c r="B1087" s="11" t="s">
        <v>401</v>
      </c>
      <c r="C1087" s="7">
        <v>0</v>
      </c>
      <c r="D1087" s="7">
        <v>0</v>
      </c>
      <c r="E1087" s="7">
        <f t="shared" si="17"/>
        <v>0</v>
      </c>
    </row>
    <row r="1088" spans="1:5" x14ac:dyDescent="0.2">
      <c r="A1088" t="s">
        <v>434</v>
      </c>
      <c r="B1088" s="11" t="s">
        <v>402</v>
      </c>
      <c r="C1088" s="7">
        <v>0</v>
      </c>
      <c r="D1088" s="7">
        <v>0</v>
      </c>
      <c r="E1088" s="7">
        <f t="shared" si="17"/>
        <v>0</v>
      </c>
    </row>
    <row r="1089" spans="1:5" x14ac:dyDescent="0.2">
      <c r="A1089" t="s">
        <v>434</v>
      </c>
      <c r="B1089" s="11" t="s">
        <v>403</v>
      </c>
      <c r="C1089" s="7">
        <v>0</v>
      </c>
      <c r="D1089" s="7">
        <v>0</v>
      </c>
      <c r="E1089" s="7">
        <f t="shared" si="17"/>
        <v>0</v>
      </c>
    </row>
    <row r="1090" spans="1:5" x14ac:dyDescent="0.2">
      <c r="A1090" t="s">
        <v>434</v>
      </c>
      <c r="B1090" s="11" t="s">
        <v>404</v>
      </c>
      <c r="C1090" s="7">
        <v>0</v>
      </c>
      <c r="D1090" s="7">
        <v>0</v>
      </c>
      <c r="E1090" s="7">
        <f t="shared" si="17"/>
        <v>0</v>
      </c>
    </row>
    <row r="1091" spans="1:5" x14ac:dyDescent="0.2">
      <c r="A1091" t="s">
        <v>434</v>
      </c>
      <c r="B1091" s="11" t="s">
        <v>405</v>
      </c>
      <c r="C1091" s="7">
        <v>0</v>
      </c>
      <c r="D1091" s="7">
        <v>0</v>
      </c>
      <c r="E1091" s="7">
        <f t="shared" si="17"/>
        <v>0</v>
      </c>
    </row>
    <row r="1092" spans="1:5" x14ac:dyDescent="0.2">
      <c r="A1092" t="s">
        <v>434</v>
      </c>
      <c r="B1092" s="11" t="s">
        <v>406</v>
      </c>
      <c r="C1092" s="7">
        <v>0</v>
      </c>
      <c r="D1092" s="7">
        <v>0</v>
      </c>
      <c r="E1092" s="7">
        <f t="shared" si="17"/>
        <v>0</v>
      </c>
    </row>
    <row r="1093" spans="1:5" x14ac:dyDescent="0.2">
      <c r="A1093" t="s">
        <v>434</v>
      </c>
      <c r="B1093" s="11" t="s">
        <v>407</v>
      </c>
      <c r="C1093" s="7">
        <v>0</v>
      </c>
      <c r="D1093" s="7">
        <v>0</v>
      </c>
      <c r="E1093" s="7">
        <f t="shared" si="17"/>
        <v>0</v>
      </c>
    </row>
    <row r="1094" spans="1:5" x14ac:dyDescent="0.2">
      <c r="A1094" t="s">
        <v>434</v>
      </c>
      <c r="B1094" s="11" t="s">
        <v>408</v>
      </c>
      <c r="C1094" s="7">
        <v>0</v>
      </c>
      <c r="D1094" s="7">
        <v>0</v>
      </c>
      <c r="E1094" s="7">
        <f t="shared" si="17"/>
        <v>0</v>
      </c>
    </row>
    <row r="1095" spans="1:5" x14ac:dyDescent="0.2">
      <c r="A1095" t="s">
        <v>434</v>
      </c>
      <c r="B1095" s="11" t="s">
        <v>409</v>
      </c>
      <c r="C1095" s="7">
        <v>0</v>
      </c>
      <c r="D1095" s="7">
        <v>0</v>
      </c>
      <c r="E1095" s="7">
        <f t="shared" si="17"/>
        <v>0</v>
      </c>
    </row>
    <row r="1096" spans="1:5" x14ac:dyDescent="0.2">
      <c r="A1096" t="s">
        <v>434</v>
      </c>
      <c r="B1096" s="11" t="s">
        <v>410</v>
      </c>
      <c r="C1096" s="7">
        <v>0</v>
      </c>
      <c r="D1096" s="7">
        <v>0</v>
      </c>
      <c r="E1096" s="7">
        <f t="shared" si="17"/>
        <v>0</v>
      </c>
    </row>
    <row r="1097" spans="1:5" x14ac:dyDescent="0.2">
      <c r="A1097" t="s">
        <v>434</v>
      </c>
      <c r="B1097" s="11" t="s">
        <v>411</v>
      </c>
      <c r="C1097" s="7">
        <v>0</v>
      </c>
      <c r="D1097" s="7">
        <v>0</v>
      </c>
      <c r="E1097" s="7">
        <f t="shared" si="17"/>
        <v>0</v>
      </c>
    </row>
    <row r="1098" spans="1:5" x14ac:dyDescent="0.2">
      <c r="A1098" t="s">
        <v>434</v>
      </c>
      <c r="B1098" s="11" t="s">
        <v>412</v>
      </c>
      <c r="C1098" s="7">
        <v>0</v>
      </c>
      <c r="D1098" s="7">
        <v>0</v>
      </c>
      <c r="E1098" s="7">
        <f t="shared" si="17"/>
        <v>0</v>
      </c>
    </row>
    <row r="1099" spans="1:5" x14ac:dyDescent="0.2">
      <c r="B1099" s="10" t="s">
        <v>425</v>
      </c>
      <c r="C1099" s="7">
        <v>91537.91</v>
      </c>
      <c r="D1099" s="7">
        <v>0</v>
      </c>
      <c r="E1099" s="7">
        <f t="shared" si="17"/>
        <v>91537.91</v>
      </c>
    </row>
    <row r="1100" spans="1:5" x14ac:dyDescent="0.2">
      <c r="A1100" t="s">
        <v>434</v>
      </c>
      <c r="B1100" s="11" t="s">
        <v>364</v>
      </c>
      <c r="C1100" s="7">
        <v>0</v>
      </c>
      <c r="D1100" s="7">
        <v>0</v>
      </c>
      <c r="E1100" s="7">
        <f t="shared" si="17"/>
        <v>0</v>
      </c>
    </row>
    <row r="1101" spans="1:5" x14ac:dyDescent="0.2">
      <c r="A1101" t="s">
        <v>434</v>
      </c>
      <c r="B1101" s="11" t="s">
        <v>365</v>
      </c>
      <c r="C1101" s="7">
        <v>0</v>
      </c>
      <c r="D1101" s="7">
        <v>0</v>
      </c>
      <c r="E1101" s="7">
        <f t="shared" si="17"/>
        <v>0</v>
      </c>
    </row>
    <row r="1102" spans="1:5" x14ac:dyDescent="0.2">
      <c r="A1102" t="s">
        <v>434</v>
      </c>
      <c r="B1102" s="11" t="s">
        <v>366</v>
      </c>
      <c r="C1102" s="7">
        <v>0</v>
      </c>
      <c r="D1102" s="7">
        <v>0</v>
      </c>
      <c r="E1102" s="7">
        <f t="shared" si="17"/>
        <v>0</v>
      </c>
    </row>
    <row r="1103" spans="1:5" x14ac:dyDescent="0.2">
      <c r="A1103" t="s">
        <v>434</v>
      </c>
      <c r="B1103" s="11" t="s">
        <v>367</v>
      </c>
      <c r="C1103" s="7">
        <v>0</v>
      </c>
      <c r="D1103" s="7">
        <v>0</v>
      </c>
      <c r="E1103" s="7">
        <f t="shared" si="17"/>
        <v>0</v>
      </c>
    </row>
    <row r="1104" spans="1:5" x14ac:dyDescent="0.2">
      <c r="A1104" t="s">
        <v>434</v>
      </c>
      <c r="B1104" s="11" t="s">
        <v>368</v>
      </c>
      <c r="C1104" s="7">
        <v>0</v>
      </c>
      <c r="D1104" s="7">
        <v>0</v>
      </c>
      <c r="E1104" s="7">
        <f t="shared" si="17"/>
        <v>0</v>
      </c>
    </row>
    <row r="1105" spans="1:5" x14ac:dyDescent="0.2">
      <c r="A1105" t="s">
        <v>434</v>
      </c>
      <c r="B1105" s="11" t="s">
        <v>369</v>
      </c>
      <c r="C1105" s="7">
        <v>0</v>
      </c>
      <c r="D1105" s="7">
        <v>0</v>
      </c>
      <c r="E1105" s="7">
        <f t="shared" si="17"/>
        <v>0</v>
      </c>
    </row>
    <row r="1106" spans="1:5" x14ac:dyDescent="0.2">
      <c r="A1106" t="s">
        <v>434</v>
      </c>
      <c r="B1106" s="11" t="s">
        <v>371</v>
      </c>
      <c r="C1106" s="7">
        <v>18253.670000000002</v>
      </c>
      <c r="D1106" s="7">
        <v>0</v>
      </c>
      <c r="E1106" s="7">
        <f t="shared" si="17"/>
        <v>18253.670000000002</v>
      </c>
    </row>
    <row r="1107" spans="1:5" x14ac:dyDescent="0.2">
      <c r="A1107" t="s">
        <v>434</v>
      </c>
      <c r="B1107" s="11" t="s">
        <v>372</v>
      </c>
      <c r="C1107" s="7">
        <v>15354.37</v>
      </c>
      <c r="D1107" s="7">
        <v>0</v>
      </c>
      <c r="E1107" s="7">
        <f t="shared" si="17"/>
        <v>15354.37</v>
      </c>
    </row>
    <row r="1108" spans="1:5" x14ac:dyDescent="0.2">
      <c r="A1108" t="s">
        <v>434</v>
      </c>
      <c r="B1108" s="11" t="s">
        <v>373</v>
      </c>
      <c r="C1108" s="7">
        <v>21718.1</v>
      </c>
      <c r="D1108" s="7">
        <v>0</v>
      </c>
      <c r="E1108" s="7">
        <f t="shared" si="17"/>
        <v>21718.1</v>
      </c>
    </row>
    <row r="1109" spans="1:5" x14ac:dyDescent="0.2">
      <c r="A1109" t="s">
        <v>434</v>
      </c>
      <c r="B1109" s="11" t="s">
        <v>374</v>
      </c>
      <c r="C1109" s="7">
        <v>193.92</v>
      </c>
      <c r="D1109" s="7">
        <v>0</v>
      </c>
      <c r="E1109" s="7">
        <f t="shared" si="17"/>
        <v>193.92</v>
      </c>
    </row>
    <row r="1110" spans="1:5" x14ac:dyDescent="0.2">
      <c r="A1110" t="s">
        <v>434</v>
      </c>
      <c r="B1110" s="11" t="s">
        <v>375</v>
      </c>
      <c r="C1110" s="7">
        <v>755.18999999999994</v>
      </c>
      <c r="D1110" s="7">
        <v>0</v>
      </c>
      <c r="E1110" s="7">
        <f t="shared" si="17"/>
        <v>755.18999999999994</v>
      </c>
    </row>
    <row r="1111" spans="1:5" x14ac:dyDescent="0.2">
      <c r="A1111" t="s">
        <v>434</v>
      </c>
      <c r="B1111" s="11" t="s">
        <v>376</v>
      </c>
      <c r="C1111" s="7">
        <v>14639.16</v>
      </c>
      <c r="D1111" s="7">
        <v>0</v>
      </c>
      <c r="E1111" s="7">
        <f t="shared" si="17"/>
        <v>14639.16</v>
      </c>
    </row>
    <row r="1112" spans="1:5" x14ac:dyDescent="0.2">
      <c r="A1112" t="s">
        <v>434</v>
      </c>
      <c r="B1112" s="11" t="s">
        <v>377</v>
      </c>
      <c r="C1112" s="7">
        <v>6845.5</v>
      </c>
      <c r="D1112" s="7">
        <v>0</v>
      </c>
      <c r="E1112" s="7">
        <f t="shared" si="17"/>
        <v>6845.5</v>
      </c>
    </row>
    <row r="1113" spans="1:5" x14ac:dyDescent="0.2">
      <c r="A1113" t="s">
        <v>434</v>
      </c>
      <c r="B1113" s="11" t="s">
        <v>378</v>
      </c>
      <c r="C1113" s="7">
        <v>11131</v>
      </c>
      <c r="D1113" s="7">
        <v>0</v>
      </c>
      <c r="E1113" s="7">
        <f t="shared" si="17"/>
        <v>11131</v>
      </c>
    </row>
    <row r="1114" spans="1:5" x14ac:dyDescent="0.2">
      <c r="A1114" t="s">
        <v>434</v>
      </c>
      <c r="B1114" s="11" t="s">
        <v>379</v>
      </c>
      <c r="C1114" s="7">
        <v>0</v>
      </c>
      <c r="D1114" s="7">
        <v>0</v>
      </c>
      <c r="E1114" s="7">
        <f t="shared" si="17"/>
        <v>0</v>
      </c>
    </row>
    <row r="1115" spans="1:5" x14ac:dyDescent="0.2">
      <c r="A1115" t="s">
        <v>434</v>
      </c>
      <c r="B1115" s="11" t="s">
        <v>381</v>
      </c>
      <c r="C1115" s="7">
        <v>2647</v>
      </c>
      <c r="D1115" s="7">
        <v>0</v>
      </c>
      <c r="E1115" s="7">
        <f t="shared" si="17"/>
        <v>2647</v>
      </c>
    </row>
    <row r="1116" spans="1:5" x14ac:dyDescent="0.2">
      <c r="A1116" t="s">
        <v>434</v>
      </c>
      <c r="B1116" s="11" t="s">
        <v>383</v>
      </c>
      <c r="C1116" s="7">
        <v>0</v>
      </c>
      <c r="D1116" s="7">
        <v>0</v>
      </c>
      <c r="E1116" s="7">
        <f t="shared" si="17"/>
        <v>0</v>
      </c>
    </row>
    <row r="1117" spans="1:5" x14ac:dyDescent="0.2">
      <c r="A1117" t="s">
        <v>434</v>
      </c>
      <c r="B1117" s="11" t="s">
        <v>384</v>
      </c>
      <c r="C1117" s="7">
        <v>0</v>
      </c>
      <c r="D1117" s="7">
        <v>0</v>
      </c>
      <c r="E1117" s="7">
        <f t="shared" si="17"/>
        <v>0</v>
      </c>
    </row>
    <row r="1118" spans="1:5" x14ac:dyDescent="0.2">
      <c r="A1118" t="s">
        <v>434</v>
      </c>
      <c r="B1118" s="11" t="s">
        <v>385</v>
      </c>
      <c r="C1118" s="7">
        <v>0</v>
      </c>
      <c r="D1118" s="7">
        <v>0</v>
      </c>
      <c r="E1118" s="7">
        <f t="shared" si="17"/>
        <v>0</v>
      </c>
    </row>
    <row r="1119" spans="1:5" x14ac:dyDescent="0.2">
      <c r="A1119" t="s">
        <v>434</v>
      </c>
      <c r="B1119" s="11" t="s">
        <v>386</v>
      </c>
      <c r="C1119" s="7">
        <v>0</v>
      </c>
      <c r="D1119" s="7">
        <v>0</v>
      </c>
      <c r="E1119" s="7">
        <f t="shared" si="17"/>
        <v>0</v>
      </c>
    </row>
    <row r="1120" spans="1:5" x14ac:dyDescent="0.2">
      <c r="A1120" t="s">
        <v>434</v>
      </c>
      <c r="B1120" s="11" t="s">
        <v>387</v>
      </c>
      <c r="C1120" s="7">
        <v>0</v>
      </c>
      <c r="D1120" s="7">
        <v>0</v>
      </c>
      <c r="E1120" s="7">
        <f t="shared" si="17"/>
        <v>0</v>
      </c>
    </row>
    <row r="1121" spans="1:5" x14ac:dyDescent="0.2">
      <c r="A1121" t="s">
        <v>434</v>
      </c>
      <c r="B1121" s="11" t="s">
        <v>388</v>
      </c>
      <c r="C1121" s="7">
        <v>0</v>
      </c>
      <c r="D1121" s="7">
        <v>0</v>
      </c>
      <c r="E1121" s="7">
        <f t="shared" si="17"/>
        <v>0</v>
      </c>
    </row>
    <row r="1122" spans="1:5" x14ac:dyDescent="0.2">
      <c r="A1122" t="s">
        <v>434</v>
      </c>
      <c r="B1122" s="11" t="s">
        <v>389</v>
      </c>
      <c r="C1122" s="7">
        <v>0</v>
      </c>
      <c r="D1122" s="7">
        <v>0</v>
      </c>
      <c r="E1122" s="7">
        <f t="shared" si="17"/>
        <v>0</v>
      </c>
    </row>
    <row r="1123" spans="1:5" x14ac:dyDescent="0.2">
      <c r="A1123" t="s">
        <v>434</v>
      </c>
      <c r="B1123" s="11" t="s">
        <v>390</v>
      </c>
      <c r="C1123" s="7">
        <v>0</v>
      </c>
      <c r="D1123" s="7">
        <v>0</v>
      </c>
      <c r="E1123" s="7">
        <f t="shared" si="17"/>
        <v>0</v>
      </c>
    </row>
    <row r="1124" spans="1:5" x14ac:dyDescent="0.2">
      <c r="A1124" t="s">
        <v>434</v>
      </c>
      <c r="B1124" s="11" t="s">
        <v>391</v>
      </c>
      <c r="C1124" s="7">
        <v>0</v>
      </c>
      <c r="D1124" s="7">
        <v>0</v>
      </c>
      <c r="E1124" s="7">
        <f t="shared" ref="E1124:E1187" si="18">SUM(C1124:D1124)</f>
        <v>0</v>
      </c>
    </row>
    <row r="1125" spans="1:5" x14ac:dyDescent="0.2">
      <c r="A1125" t="s">
        <v>434</v>
      </c>
      <c r="B1125" s="11" t="s">
        <v>392</v>
      </c>
      <c r="C1125" s="7">
        <v>0</v>
      </c>
      <c r="D1125" s="7">
        <v>0</v>
      </c>
      <c r="E1125" s="7">
        <f t="shared" si="18"/>
        <v>0</v>
      </c>
    </row>
    <row r="1126" spans="1:5" x14ac:dyDescent="0.2">
      <c r="A1126" t="s">
        <v>434</v>
      </c>
      <c r="B1126" s="11" t="s">
        <v>393</v>
      </c>
      <c r="C1126" s="7">
        <v>0</v>
      </c>
      <c r="D1126" s="7">
        <v>0</v>
      </c>
      <c r="E1126" s="7">
        <f t="shared" si="18"/>
        <v>0</v>
      </c>
    </row>
    <row r="1127" spans="1:5" x14ac:dyDescent="0.2">
      <c r="A1127" t="s">
        <v>434</v>
      </c>
      <c r="B1127" s="11" t="s">
        <v>394</v>
      </c>
      <c r="C1127" s="7">
        <v>0</v>
      </c>
      <c r="D1127" s="7">
        <v>0</v>
      </c>
      <c r="E1127" s="7">
        <f t="shared" si="18"/>
        <v>0</v>
      </c>
    </row>
    <row r="1128" spans="1:5" x14ac:dyDescent="0.2">
      <c r="A1128" t="s">
        <v>434</v>
      </c>
      <c r="B1128" s="11" t="s">
        <v>395</v>
      </c>
      <c r="C1128" s="7">
        <v>0</v>
      </c>
      <c r="D1128" s="7">
        <v>0</v>
      </c>
      <c r="E1128" s="7">
        <f t="shared" si="18"/>
        <v>0</v>
      </c>
    </row>
    <row r="1129" spans="1:5" x14ac:dyDescent="0.2">
      <c r="A1129" t="s">
        <v>434</v>
      </c>
      <c r="B1129" s="11" t="s">
        <v>396</v>
      </c>
      <c r="C1129" s="7">
        <v>0</v>
      </c>
      <c r="D1129" s="7">
        <v>0</v>
      </c>
      <c r="E1129" s="7">
        <f t="shared" si="18"/>
        <v>0</v>
      </c>
    </row>
    <row r="1130" spans="1:5" x14ac:dyDescent="0.2">
      <c r="A1130" t="s">
        <v>434</v>
      </c>
      <c r="B1130" s="11" t="s">
        <v>397</v>
      </c>
      <c r="C1130" s="7">
        <v>0</v>
      </c>
      <c r="D1130" s="7">
        <v>0</v>
      </c>
      <c r="E1130" s="7">
        <f t="shared" si="18"/>
        <v>0</v>
      </c>
    </row>
    <row r="1131" spans="1:5" x14ac:dyDescent="0.2">
      <c r="A1131" t="s">
        <v>434</v>
      </c>
      <c r="B1131" s="11" t="s">
        <v>398</v>
      </c>
      <c r="C1131" s="7">
        <v>0</v>
      </c>
      <c r="D1131" s="7">
        <v>0</v>
      </c>
      <c r="E1131" s="7">
        <f t="shared" si="18"/>
        <v>0</v>
      </c>
    </row>
    <row r="1132" spans="1:5" x14ac:dyDescent="0.2">
      <c r="A1132" t="s">
        <v>434</v>
      </c>
      <c r="B1132" s="11" t="s">
        <v>399</v>
      </c>
      <c r="C1132" s="7">
        <v>0</v>
      </c>
      <c r="D1132" s="7">
        <v>0</v>
      </c>
      <c r="E1132" s="7">
        <f t="shared" si="18"/>
        <v>0</v>
      </c>
    </row>
    <row r="1133" spans="1:5" x14ac:dyDescent="0.2">
      <c r="A1133" t="s">
        <v>434</v>
      </c>
      <c r="B1133" s="11" t="s">
        <v>400</v>
      </c>
      <c r="C1133" s="7">
        <v>0</v>
      </c>
      <c r="D1133" s="7">
        <v>0</v>
      </c>
      <c r="E1133" s="7">
        <f t="shared" si="18"/>
        <v>0</v>
      </c>
    </row>
    <row r="1134" spans="1:5" x14ac:dyDescent="0.2">
      <c r="A1134" t="s">
        <v>434</v>
      </c>
      <c r="B1134" s="11" t="s">
        <v>401</v>
      </c>
      <c r="C1134" s="7">
        <v>0</v>
      </c>
      <c r="D1134" s="7">
        <v>0</v>
      </c>
      <c r="E1134" s="7">
        <f t="shared" si="18"/>
        <v>0</v>
      </c>
    </row>
    <row r="1135" spans="1:5" x14ac:dyDescent="0.2">
      <c r="A1135" t="s">
        <v>434</v>
      </c>
      <c r="B1135" s="11" t="s">
        <v>402</v>
      </c>
      <c r="C1135" s="7">
        <v>0</v>
      </c>
      <c r="D1135" s="7">
        <v>0</v>
      </c>
      <c r="E1135" s="7">
        <f t="shared" si="18"/>
        <v>0</v>
      </c>
    </row>
    <row r="1136" spans="1:5" x14ac:dyDescent="0.2">
      <c r="A1136" t="s">
        <v>434</v>
      </c>
      <c r="B1136" s="11" t="s">
        <v>403</v>
      </c>
      <c r="C1136" s="7">
        <v>0</v>
      </c>
      <c r="D1136" s="7">
        <v>0</v>
      </c>
      <c r="E1136" s="7">
        <f t="shared" si="18"/>
        <v>0</v>
      </c>
    </row>
    <row r="1137" spans="1:5" x14ac:dyDescent="0.2">
      <c r="A1137" t="s">
        <v>434</v>
      </c>
      <c r="B1137" s="11" t="s">
        <v>404</v>
      </c>
      <c r="C1137" s="7">
        <v>0</v>
      </c>
      <c r="D1137" s="7">
        <v>0</v>
      </c>
      <c r="E1137" s="7">
        <f t="shared" si="18"/>
        <v>0</v>
      </c>
    </row>
    <row r="1138" spans="1:5" x14ac:dyDescent="0.2">
      <c r="A1138" t="s">
        <v>434</v>
      </c>
      <c r="B1138" s="11" t="s">
        <v>405</v>
      </c>
      <c r="C1138" s="7">
        <v>0</v>
      </c>
      <c r="D1138" s="7">
        <v>0</v>
      </c>
      <c r="E1138" s="7">
        <f t="shared" si="18"/>
        <v>0</v>
      </c>
    </row>
    <row r="1139" spans="1:5" x14ac:dyDescent="0.2">
      <c r="A1139" t="s">
        <v>434</v>
      </c>
      <c r="B1139" s="11" t="s">
        <v>406</v>
      </c>
      <c r="C1139" s="7">
        <v>0</v>
      </c>
      <c r="D1139" s="7">
        <v>0</v>
      </c>
      <c r="E1139" s="7">
        <f t="shared" si="18"/>
        <v>0</v>
      </c>
    </row>
    <row r="1140" spans="1:5" x14ac:dyDescent="0.2">
      <c r="A1140" t="s">
        <v>434</v>
      </c>
      <c r="B1140" s="11" t="s">
        <v>407</v>
      </c>
      <c r="C1140" s="7">
        <v>0</v>
      </c>
      <c r="D1140" s="7">
        <v>0</v>
      </c>
      <c r="E1140" s="7">
        <f t="shared" si="18"/>
        <v>0</v>
      </c>
    </row>
    <row r="1141" spans="1:5" x14ac:dyDescent="0.2">
      <c r="A1141" t="s">
        <v>434</v>
      </c>
      <c r="B1141" s="11" t="s">
        <v>408</v>
      </c>
      <c r="C1141" s="7">
        <v>0</v>
      </c>
      <c r="D1141" s="7">
        <v>0</v>
      </c>
      <c r="E1141" s="7">
        <f t="shared" si="18"/>
        <v>0</v>
      </c>
    </row>
    <row r="1142" spans="1:5" x14ac:dyDescent="0.2">
      <c r="A1142" t="s">
        <v>434</v>
      </c>
      <c r="B1142" s="11" t="s">
        <v>409</v>
      </c>
      <c r="C1142" s="7">
        <v>0</v>
      </c>
      <c r="D1142" s="7">
        <v>0</v>
      </c>
      <c r="E1142" s="7">
        <f t="shared" si="18"/>
        <v>0</v>
      </c>
    </row>
    <row r="1143" spans="1:5" x14ac:dyDescent="0.2">
      <c r="A1143" t="s">
        <v>434</v>
      </c>
      <c r="B1143" s="11" t="s">
        <v>410</v>
      </c>
      <c r="C1143" s="7">
        <v>0</v>
      </c>
      <c r="D1143" s="7">
        <v>0</v>
      </c>
      <c r="E1143" s="7">
        <f t="shared" si="18"/>
        <v>0</v>
      </c>
    </row>
    <row r="1144" spans="1:5" x14ac:dyDescent="0.2">
      <c r="A1144" t="s">
        <v>434</v>
      </c>
      <c r="B1144" s="11" t="s">
        <v>411</v>
      </c>
      <c r="C1144" s="7">
        <v>0</v>
      </c>
      <c r="D1144" s="7">
        <v>0</v>
      </c>
      <c r="E1144" s="7">
        <f t="shared" si="18"/>
        <v>0</v>
      </c>
    </row>
    <row r="1145" spans="1:5" x14ac:dyDescent="0.2">
      <c r="A1145" t="s">
        <v>434</v>
      </c>
      <c r="B1145" s="11" t="s">
        <v>412</v>
      </c>
      <c r="C1145" s="7">
        <v>0</v>
      </c>
      <c r="D1145" s="7">
        <v>0</v>
      </c>
      <c r="E1145" s="7">
        <f t="shared" si="18"/>
        <v>0</v>
      </c>
    </row>
    <row r="1146" spans="1:5" x14ac:dyDescent="0.2">
      <c r="B1146" s="10" t="s">
        <v>426</v>
      </c>
      <c r="C1146" s="7">
        <v>92259.569999999992</v>
      </c>
      <c r="D1146" s="7">
        <v>0</v>
      </c>
      <c r="E1146" s="7">
        <f t="shared" si="18"/>
        <v>92259.569999999992</v>
      </c>
    </row>
    <row r="1147" spans="1:5" x14ac:dyDescent="0.2">
      <c r="A1147" t="s">
        <v>434</v>
      </c>
      <c r="B1147" s="11" t="s">
        <v>364</v>
      </c>
      <c r="C1147" s="7">
        <v>0</v>
      </c>
      <c r="D1147" s="7">
        <v>0</v>
      </c>
      <c r="E1147" s="7">
        <f t="shared" si="18"/>
        <v>0</v>
      </c>
    </row>
    <row r="1148" spans="1:5" x14ac:dyDescent="0.2">
      <c r="A1148" t="s">
        <v>434</v>
      </c>
      <c r="B1148" s="11" t="s">
        <v>365</v>
      </c>
      <c r="C1148" s="7">
        <v>0</v>
      </c>
      <c r="D1148" s="7">
        <v>0</v>
      </c>
      <c r="E1148" s="7">
        <f t="shared" si="18"/>
        <v>0</v>
      </c>
    </row>
    <row r="1149" spans="1:5" x14ac:dyDescent="0.2">
      <c r="A1149" t="s">
        <v>434</v>
      </c>
      <c r="B1149" s="11" t="s">
        <v>366</v>
      </c>
      <c r="C1149" s="7">
        <v>0</v>
      </c>
      <c r="D1149" s="7">
        <v>0</v>
      </c>
      <c r="E1149" s="7">
        <f t="shared" si="18"/>
        <v>0</v>
      </c>
    </row>
    <row r="1150" spans="1:5" x14ac:dyDescent="0.2">
      <c r="A1150" t="s">
        <v>434</v>
      </c>
      <c r="B1150" s="11" t="s">
        <v>367</v>
      </c>
      <c r="C1150" s="7">
        <v>0</v>
      </c>
      <c r="D1150" s="7">
        <v>0</v>
      </c>
      <c r="E1150" s="7">
        <f t="shared" si="18"/>
        <v>0</v>
      </c>
    </row>
    <row r="1151" spans="1:5" x14ac:dyDescent="0.2">
      <c r="A1151" t="s">
        <v>434</v>
      </c>
      <c r="B1151" s="11" t="s">
        <v>368</v>
      </c>
      <c r="C1151" s="7">
        <v>0</v>
      </c>
      <c r="D1151" s="7">
        <v>0</v>
      </c>
      <c r="E1151" s="7">
        <f t="shared" si="18"/>
        <v>0</v>
      </c>
    </row>
    <row r="1152" spans="1:5" x14ac:dyDescent="0.2">
      <c r="A1152" t="s">
        <v>434</v>
      </c>
      <c r="B1152" s="11" t="s">
        <v>369</v>
      </c>
      <c r="C1152" s="7">
        <v>0</v>
      </c>
      <c r="D1152" s="7">
        <v>0</v>
      </c>
      <c r="E1152" s="7">
        <f t="shared" si="18"/>
        <v>0</v>
      </c>
    </row>
    <row r="1153" spans="1:5" x14ac:dyDescent="0.2">
      <c r="A1153" t="s">
        <v>434</v>
      </c>
      <c r="B1153" s="11" t="s">
        <v>371</v>
      </c>
      <c r="C1153" s="7">
        <v>18325.349999999999</v>
      </c>
      <c r="D1153" s="7">
        <v>0</v>
      </c>
      <c r="E1153" s="7">
        <f t="shared" si="18"/>
        <v>18325.349999999999</v>
      </c>
    </row>
    <row r="1154" spans="1:5" x14ac:dyDescent="0.2">
      <c r="A1154" t="s">
        <v>434</v>
      </c>
      <c r="B1154" s="11" t="s">
        <v>372</v>
      </c>
      <c r="C1154" s="7">
        <v>15510.27</v>
      </c>
      <c r="D1154" s="7">
        <v>0</v>
      </c>
      <c r="E1154" s="7">
        <f t="shared" si="18"/>
        <v>15510.27</v>
      </c>
    </row>
    <row r="1155" spans="1:5" x14ac:dyDescent="0.2">
      <c r="A1155" t="s">
        <v>434</v>
      </c>
      <c r="B1155" s="11" t="s">
        <v>373</v>
      </c>
      <c r="C1155" s="7">
        <v>21806.36</v>
      </c>
      <c r="D1155" s="7">
        <v>0</v>
      </c>
      <c r="E1155" s="7">
        <f t="shared" si="18"/>
        <v>21806.36</v>
      </c>
    </row>
    <row r="1156" spans="1:5" x14ac:dyDescent="0.2">
      <c r="A1156" t="s">
        <v>434</v>
      </c>
      <c r="B1156" s="11" t="s">
        <v>374</v>
      </c>
      <c r="C1156" s="7">
        <v>209.04</v>
      </c>
      <c r="D1156" s="7">
        <v>0</v>
      </c>
      <c r="E1156" s="7">
        <f t="shared" si="18"/>
        <v>209.04</v>
      </c>
    </row>
    <row r="1157" spans="1:5" x14ac:dyDescent="0.2">
      <c r="A1157" t="s">
        <v>434</v>
      </c>
      <c r="B1157" s="11" t="s">
        <v>375</v>
      </c>
      <c r="C1157" s="7">
        <v>756.03</v>
      </c>
      <c r="D1157" s="7">
        <v>0</v>
      </c>
      <c r="E1157" s="7">
        <f t="shared" si="18"/>
        <v>756.03</v>
      </c>
    </row>
    <row r="1158" spans="1:5" x14ac:dyDescent="0.2">
      <c r="A1158" t="s">
        <v>434</v>
      </c>
      <c r="B1158" s="11" t="s">
        <v>376</v>
      </c>
      <c r="C1158" s="7">
        <v>14789.63</v>
      </c>
      <c r="D1158" s="7">
        <v>0</v>
      </c>
      <c r="E1158" s="7">
        <f t="shared" si="18"/>
        <v>14789.63</v>
      </c>
    </row>
    <row r="1159" spans="1:5" x14ac:dyDescent="0.2">
      <c r="A1159" t="s">
        <v>434</v>
      </c>
      <c r="B1159" s="11" t="s">
        <v>377</v>
      </c>
      <c r="C1159" s="7">
        <v>6852.0099999999993</v>
      </c>
      <c r="D1159" s="7">
        <v>0</v>
      </c>
      <c r="E1159" s="7">
        <f t="shared" si="18"/>
        <v>6852.0099999999993</v>
      </c>
    </row>
    <row r="1160" spans="1:5" x14ac:dyDescent="0.2">
      <c r="A1160" t="s">
        <v>434</v>
      </c>
      <c r="B1160" s="11" t="s">
        <v>378</v>
      </c>
      <c r="C1160" s="7">
        <v>11330.279999999999</v>
      </c>
      <c r="D1160" s="7">
        <v>0</v>
      </c>
      <c r="E1160" s="7">
        <f t="shared" si="18"/>
        <v>11330.279999999999</v>
      </c>
    </row>
    <row r="1161" spans="1:5" x14ac:dyDescent="0.2">
      <c r="A1161" t="s">
        <v>434</v>
      </c>
      <c r="B1161" s="11" t="s">
        <v>379</v>
      </c>
      <c r="C1161" s="7">
        <v>0</v>
      </c>
      <c r="D1161" s="7">
        <v>0</v>
      </c>
      <c r="E1161" s="7">
        <f t="shared" si="18"/>
        <v>0</v>
      </c>
    </row>
    <row r="1162" spans="1:5" x14ac:dyDescent="0.2">
      <c r="A1162" t="s">
        <v>434</v>
      </c>
      <c r="B1162" s="11" t="s">
        <v>381</v>
      </c>
      <c r="C1162" s="7">
        <v>2680.6</v>
      </c>
      <c r="D1162" s="7">
        <v>0</v>
      </c>
      <c r="E1162" s="7">
        <f t="shared" si="18"/>
        <v>2680.6</v>
      </c>
    </row>
    <row r="1163" spans="1:5" x14ac:dyDescent="0.2">
      <c r="A1163" t="s">
        <v>434</v>
      </c>
      <c r="B1163" s="11" t="s">
        <v>383</v>
      </c>
      <c r="C1163" s="7">
        <v>0</v>
      </c>
      <c r="D1163" s="7">
        <v>0</v>
      </c>
      <c r="E1163" s="7">
        <f t="shared" si="18"/>
        <v>0</v>
      </c>
    </row>
    <row r="1164" spans="1:5" x14ac:dyDescent="0.2">
      <c r="A1164" t="s">
        <v>434</v>
      </c>
      <c r="B1164" s="11" t="s">
        <v>384</v>
      </c>
      <c r="C1164" s="7">
        <v>0</v>
      </c>
      <c r="D1164" s="7">
        <v>0</v>
      </c>
      <c r="E1164" s="7">
        <f t="shared" si="18"/>
        <v>0</v>
      </c>
    </row>
    <row r="1165" spans="1:5" x14ac:dyDescent="0.2">
      <c r="A1165" t="s">
        <v>434</v>
      </c>
      <c r="B1165" s="11" t="s">
        <v>385</v>
      </c>
      <c r="C1165" s="7">
        <v>0</v>
      </c>
      <c r="D1165" s="7">
        <v>0</v>
      </c>
      <c r="E1165" s="7">
        <f t="shared" si="18"/>
        <v>0</v>
      </c>
    </row>
    <row r="1166" spans="1:5" x14ac:dyDescent="0.2">
      <c r="A1166" t="s">
        <v>434</v>
      </c>
      <c r="B1166" s="11" t="s">
        <v>386</v>
      </c>
      <c r="C1166" s="7">
        <v>0</v>
      </c>
      <c r="D1166" s="7">
        <v>0</v>
      </c>
      <c r="E1166" s="7">
        <f t="shared" si="18"/>
        <v>0</v>
      </c>
    </row>
    <row r="1167" spans="1:5" x14ac:dyDescent="0.2">
      <c r="A1167" t="s">
        <v>434</v>
      </c>
      <c r="B1167" s="11" t="s">
        <v>387</v>
      </c>
      <c r="C1167" s="7">
        <v>0</v>
      </c>
      <c r="D1167" s="7">
        <v>0</v>
      </c>
      <c r="E1167" s="7">
        <f t="shared" si="18"/>
        <v>0</v>
      </c>
    </row>
    <row r="1168" spans="1:5" x14ac:dyDescent="0.2">
      <c r="A1168" t="s">
        <v>434</v>
      </c>
      <c r="B1168" s="11" t="s">
        <v>388</v>
      </c>
      <c r="C1168" s="7">
        <v>0</v>
      </c>
      <c r="D1168" s="7">
        <v>0</v>
      </c>
      <c r="E1168" s="7">
        <f t="shared" si="18"/>
        <v>0</v>
      </c>
    </row>
    <row r="1169" spans="1:5" x14ac:dyDescent="0.2">
      <c r="A1169" t="s">
        <v>434</v>
      </c>
      <c r="B1169" s="11" t="s">
        <v>389</v>
      </c>
      <c r="C1169" s="7">
        <v>0</v>
      </c>
      <c r="D1169" s="7">
        <v>0</v>
      </c>
      <c r="E1169" s="7">
        <f t="shared" si="18"/>
        <v>0</v>
      </c>
    </row>
    <row r="1170" spans="1:5" x14ac:dyDescent="0.2">
      <c r="A1170" t="s">
        <v>434</v>
      </c>
      <c r="B1170" s="11" t="s">
        <v>390</v>
      </c>
      <c r="C1170" s="7">
        <v>0</v>
      </c>
      <c r="D1170" s="7">
        <v>0</v>
      </c>
      <c r="E1170" s="7">
        <f t="shared" si="18"/>
        <v>0</v>
      </c>
    </row>
    <row r="1171" spans="1:5" x14ac:dyDescent="0.2">
      <c r="A1171" t="s">
        <v>434</v>
      </c>
      <c r="B1171" s="11" t="s">
        <v>391</v>
      </c>
      <c r="C1171" s="7">
        <v>0</v>
      </c>
      <c r="D1171" s="7">
        <v>0</v>
      </c>
      <c r="E1171" s="7">
        <f t="shared" si="18"/>
        <v>0</v>
      </c>
    </row>
    <row r="1172" spans="1:5" x14ac:dyDescent="0.2">
      <c r="A1172" t="s">
        <v>434</v>
      </c>
      <c r="B1172" s="11" t="s">
        <v>392</v>
      </c>
      <c r="C1172" s="7">
        <v>0</v>
      </c>
      <c r="D1172" s="7">
        <v>0</v>
      </c>
      <c r="E1172" s="7">
        <f t="shared" si="18"/>
        <v>0</v>
      </c>
    </row>
    <row r="1173" spans="1:5" x14ac:dyDescent="0.2">
      <c r="A1173" t="s">
        <v>434</v>
      </c>
      <c r="B1173" s="11" t="s">
        <v>393</v>
      </c>
      <c r="C1173" s="7">
        <v>0</v>
      </c>
      <c r="D1173" s="7">
        <v>0</v>
      </c>
      <c r="E1173" s="7">
        <f t="shared" si="18"/>
        <v>0</v>
      </c>
    </row>
    <row r="1174" spans="1:5" x14ac:dyDescent="0.2">
      <c r="A1174" t="s">
        <v>434</v>
      </c>
      <c r="B1174" s="11" t="s">
        <v>394</v>
      </c>
      <c r="C1174" s="7">
        <v>0</v>
      </c>
      <c r="D1174" s="7">
        <v>0</v>
      </c>
      <c r="E1174" s="7">
        <f t="shared" si="18"/>
        <v>0</v>
      </c>
    </row>
    <row r="1175" spans="1:5" x14ac:dyDescent="0.2">
      <c r="A1175" t="s">
        <v>434</v>
      </c>
      <c r="B1175" s="11" t="s">
        <v>395</v>
      </c>
      <c r="C1175" s="7">
        <v>0</v>
      </c>
      <c r="D1175" s="7">
        <v>0</v>
      </c>
      <c r="E1175" s="7">
        <f t="shared" si="18"/>
        <v>0</v>
      </c>
    </row>
    <row r="1176" spans="1:5" x14ac:dyDescent="0.2">
      <c r="A1176" t="s">
        <v>434</v>
      </c>
      <c r="B1176" s="11" t="s">
        <v>396</v>
      </c>
      <c r="C1176" s="7">
        <v>0</v>
      </c>
      <c r="D1176" s="7">
        <v>0</v>
      </c>
      <c r="E1176" s="7">
        <f t="shared" si="18"/>
        <v>0</v>
      </c>
    </row>
    <row r="1177" spans="1:5" x14ac:dyDescent="0.2">
      <c r="A1177" t="s">
        <v>434</v>
      </c>
      <c r="B1177" s="11" t="s">
        <v>397</v>
      </c>
      <c r="C1177" s="7">
        <v>0</v>
      </c>
      <c r="D1177" s="7">
        <v>0</v>
      </c>
      <c r="E1177" s="7">
        <f t="shared" si="18"/>
        <v>0</v>
      </c>
    </row>
    <row r="1178" spans="1:5" x14ac:dyDescent="0.2">
      <c r="A1178" t="s">
        <v>434</v>
      </c>
      <c r="B1178" s="11" t="s">
        <v>398</v>
      </c>
      <c r="C1178" s="7">
        <v>0</v>
      </c>
      <c r="D1178" s="7">
        <v>0</v>
      </c>
      <c r="E1178" s="7">
        <f t="shared" si="18"/>
        <v>0</v>
      </c>
    </row>
    <row r="1179" spans="1:5" x14ac:dyDescent="0.2">
      <c r="A1179" t="s">
        <v>434</v>
      </c>
      <c r="B1179" s="11" t="s">
        <v>399</v>
      </c>
      <c r="C1179" s="7">
        <v>0</v>
      </c>
      <c r="D1179" s="7">
        <v>0</v>
      </c>
      <c r="E1179" s="7">
        <f t="shared" si="18"/>
        <v>0</v>
      </c>
    </row>
    <row r="1180" spans="1:5" x14ac:dyDescent="0.2">
      <c r="A1180" t="s">
        <v>434</v>
      </c>
      <c r="B1180" s="11" t="s">
        <v>400</v>
      </c>
      <c r="C1180" s="7">
        <v>0</v>
      </c>
      <c r="D1180" s="7">
        <v>0</v>
      </c>
      <c r="E1180" s="7">
        <f t="shared" si="18"/>
        <v>0</v>
      </c>
    </row>
    <row r="1181" spans="1:5" x14ac:dyDescent="0.2">
      <c r="A1181" t="s">
        <v>434</v>
      </c>
      <c r="B1181" s="11" t="s">
        <v>401</v>
      </c>
      <c r="C1181" s="7">
        <v>0</v>
      </c>
      <c r="D1181" s="7">
        <v>0</v>
      </c>
      <c r="E1181" s="7">
        <f t="shared" si="18"/>
        <v>0</v>
      </c>
    </row>
    <row r="1182" spans="1:5" x14ac:dyDescent="0.2">
      <c r="A1182" t="s">
        <v>434</v>
      </c>
      <c r="B1182" s="11" t="s">
        <v>402</v>
      </c>
      <c r="C1182" s="7">
        <v>0</v>
      </c>
      <c r="D1182" s="7">
        <v>0</v>
      </c>
      <c r="E1182" s="7">
        <f t="shared" si="18"/>
        <v>0</v>
      </c>
    </row>
    <row r="1183" spans="1:5" x14ac:dyDescent="0.2">
      <c r="A1183" t="s">
        <v>434</v>
      </c>
      <c r="B1183" s="11" t="s">
        <v>403</v>
      </c>
      <c r="C1183" s="7">
        <v>0</v>
      </c>
      <c r="D1183" s="7">
        <v>0</v>
      </c>
      <c r="E1183" s="7">
        <f t="shared" si="18"/>
        <v>0</v>
      </c>
    </row>
    <row r="1184" spans="1:5" x14ac:dyDescent="0.2">
      <c r="A1184" t="s">
        <v>434</v>
      </c>
      <c r="B1184" s="11" t="s">
        <v>404</v>
      </c>
      <c r="C1184" s="7">
        <v>0</v>
      </c>
      <c r="D1184" s="7">
        <v>0</v>
      </c>
      <c r="E1184" s="7">
        <f t="shared" si="18"/>
        <v>0</v>
      </c>
    </row>
    <row r="1185" spans="1:5" x14ac:dyDescent="0.2">
      <c r="A1185" t="s">
        <v>434</v>
      </c>
      <c r="B1185" s="11" t="s">
        <v>405</v>
      </c>
      <c r="C1185" s="7">
        <v>0</v>
      </c>
      <c r="D1185" s="7">
        <v>0</v>
      </c>
      <c r="E1185" s="7">
        <f t="shared" si="18"/>
        <v>0</v>
      </c>
    </row>
    <row r="1186" spans="1:5" x14ac:dyDescent="0.2">
      <c r="A1186" t="s">
        <v>434</v>
      </c>
      <c r="B1186" s="11" t="s">
        <v>406</v>
      </c>
      <c r="C1186" s="7">
        <v>0</v>
      </c>
      <c r="D1186" s="7">
        <v>0</v>
      </c>
      <c r="E1186" s="7">
        <f t="shared" si="18"/>
        <v>0</v>
      </c>
    </row>
    <row r="1187" spans="1:5" x14ac:dyDescent="0.2">
      <c r="A1187" t="s">
        <v>434</v>
      </c>
      <c r="B1187" s="11" t="s">
        <v>407</v>
      </c>
      <c r="C1187" s="7">
        <v>0</v>
      </c>
      <c r="D1187" s="7">
        <v>0</v>
      </c>
      <c r="E1187" s="7">
        <f t="shared" si="18"/>
        <v>0</v>
      </c>
    </row>
    <row r="1188" spans="1:5" x14ac:dyDescent="0.2">
      <c r="A1188" t="s">
        <v>434</v>
      </c>
      <c r="B1188" s="11" t="s">
        <v>408</v>
      </c>
      <c r="C1188" s="7">
        <v>0</v>
      </c>
      <c r="D1188" s="7">
        <v>0</v>
      </c>
      <c r="E1188" s="7">
        <f t="shared" ref="E1188:E1251" si="19">SUM(C1188:D1188)</f>
        <v>0</v>
      </c>
    </row>
    <row r="1189" spans="1:5" x14ac:dyDescent="0.2">
      <c r="A1189" t="s">
        <v>434</v>
      </c>
      <c r="B1189" s="11" t="s">
        <v>409</v>
      </c>
      <c r="C1189" s="7">
        <v>0</v>
      </c>
      <c r="D1189" s="7">
        <v>0</v>
      </c>
      <c r="E1189" s="7">
        <f t="shared" si="19"/>
        <v>0</v>
      </c>
    </row>
    <row r="1190" spans="1:5" x14ac:dyDescent="0.2">
      <c r="A1190" t="s">
        <v>434</v>
      </c>
      <c r="B1190" s="11" t="s">
        <v>410</v>
      </c>
      <c r="C1190" s="7">
        <v>0</v>
      </c>
      <c r="D1190" s="7">
        <v>0</v>
      </c>
      <c r="E1190" s="7">
        <f t="shared" si="19"/>
        <v>0</v>
      </c>
    </row>
    <row r="1191" spans="1:5" x14ac:dyDescent="0.2">
      <c r="A1191" t="s">
        <v>434</v>
      </c>
      <c r="B1191" s="11" t="s">
        <v>411</v>
      </c>
      <c r="C1191" s="7">
        <v>0</v>
      </c>
      <c r="D1191" s="7">
        <v>0</v>
      </c>
      <c r="E1191" s="7">
        <f t="shared" si="19"/>
        <v>0</v>
      </c>
    </row>
    <row r="1192" spans="1:5" x14ac:dyDescent="0.2">
      <c r="A1192" t="s">
        <v>434</v>
      </c>
      <c r="B1192" s="11" t="s">
        <v>412</v>
      </c>
      <c r="C1192" s="7">
        <v>0</v>
      </c>
      <c r="D1192" s="7">
        <v>0</v>
      </c>
      <c r="E1192" s="7">
        <f t="shared" si="19"/>
        <v>0</v>
      </c>
    </row>
    <row r="1193" spans="1:5" x14ac:dyDescent="0.2">
      <c r="B1193" s="10" t="s">
        <v>427</v>
      </c>
      <c r="C1193" s="7">
        <v>93360.639999999999</v>
      </c>
      <c r="D1193" s="7">
        <v>0</v>
      </c>
      <c r="E1193" s="7">
        <f t="shared" si="19"/>
        <v>93360.639999999999</v>
      </c>
    </row>
    <row r="1194" spans="1:5" x14ac:dyDescent="0.2">
      <c r="A1194" t="s">
        <v>434</v>
      </c>
      <c r="B1194" s="11" t="s">
        <v>364</v>
      </c>
      <c r="C1194" s="7">
        <v>0</v>
      </c>
      <c r="D1194" s="7">
        <v>0</v>
      </c>
      <c r="E1194" s="7">
        <f t="shared" si="19"/>
        <v>0</v>
      </c>
    </row>
    <row r="1195" spans="1:5" x14ac:dyDescent="0.2">
      <c r="A1195" t="s">
        <v>434</v>
      </c>
      <c r="B1195" s="11" t="s">
        <v>365</v>
      </c>
      <c r="C1195" s="7">
        <v>0</v>
      </c>
      <c r="D1195" s="7">
        <v>0</v>
      </c>
      <c r="E1195" s="7">
        <f t="shared" si="19"/>
        <v>0</v>
      </c>
    </row>
    <row r="1196" spans="1:5" x14ac:dyDescent="0.2">
      <c r="A1196" t="s">
        <v>434</v>
      </c>
      <c r="B1196" s="11" t="s">
        <v>366</v>
      </c>
      <c r="C1196" s="7">
        <v>0</v>
      </c>
      <c r="D1196" s="7">
        <v>0</v>
      </c>
      <c r="E1196" s="7">
        <f t="shared" si="19"/>
        <v>0</v>
      </c>
    </row>
    <row r="1197" spans="1:5" x14ac:dyDescent="0.2">
      <c r="A1197" t="s">
        <v>434</v>
      </c>
      <c r="B1197" s="11" t="s">
        <v>367</v>
      </c>
      <c r="C1197" s="7">
        <v>0</v>
      </c>
      <c r="D1197" s="7">
        <v>0</v>
      </c>
      <c r="E1197" s="7">
        <f t="shared" si="19"/>
        <v>0</v>
      </c>
    </row>
    <row r="1198" spans="1:5" x14ac:dyDescent="0.2">
      <c r="A1198" t="s">
        <v>434</v>
      </c>
      <c r="B1198" s="11" t="s">
        <v>368</v>
      </c>
      <c r="C1198" s="7">
        <v>0</v>
      </c>
      <c r="D1198" s="7">
        <v>0</v>
      </c>
      <c r="E1198" s="7">
        <f t="shared" si="19"/>
        <v>0</v>
      </c>
    </row>
    <row r="1199" spans="1:5" x14ac:dyDescent="0.2">
      <c r="A1199" t="s">
        <v>434</v>
      </c>
      <c r="B1199" s="11" t="s">
        <v>369</v>
      </c>
      <c r="C1199" s="7">
        <v>0</v>
      </c>
      <c r="D1199" s="7">
        <v>0</v>
      </c>
      <c r="E1199" s="7">
        <f t="shared" si="19"/>
        <v>0</v>
      </c>
    </row>
    <row r="1200" spans="1:5" x14ac:dyDescent="0.2">
      <c r="A1200" t="s">
        <v>434</v>
      </c>
      <c r="B1200" s="11" t="s">
        <v>371</v>
      </c>
      <c r="C1200" s="7">
        <v>18514.579999999998</v>
      </c>
      <c r="D1200" s="7">
        <v>0</v>
      </c>
      <c r="E1200" s="7">
        <f t="shared" si="19"/>
        <v>18514.579999999998</v>
      </c>
    </row>
    <row r="1201" spans="1:5" x14ac:dyDescent="0.2">
      <c r="A1201" t="s">
        <v>434</v>
      </c>
      <c r="B1201" s="11" t="s">
        <v>372</v>
      </c>
      <c r="C1201" s="7">
        <v>15471.19</v>
      </c>
      <c r="D1201" s="7">
        <v>0</v>
      </c>
      <c r="E1201" s="7">
        <f t="shared" si="19"/>
        <v>15471.19</v>
      </c>
    </row>
    <row r="1202" spans="1:5" x14ac:dyDescent="0.2">
      <c r="A1202" t="s">
        <v>434</v>
      </c>
      <c r="B1202" s="11" t="s">
        <v>373</v>
      </c>
      <c r="C1202" s="7">
        <v>22007.98</v>
      </c>
      <c r="D1202" s="7">
        <v>0</v>
      </c>
      <c r="E1202" s="7">
        <f t="shared" si="19"/>
        <v>22007.98</v>
      </c>
    </row>
    <row r="1203" spans="1:5" x14ac:dyDescent="0.2">
      <c r="A1203" t="s">
        <v>434</v>
      </c>
      <c r="B1203" s="11" t="s">
        <v>374</v>
      </c>
      <c r="C1203" s="7">
        <v>206.63</v>
      </c>
      <c r="D1203" s="7">
        <v>0</v>
      </c>
      <c r="E1203" s="7">
        <f t="shared" si="19"/>
        <v>206.63</v>
      </c>
    </row>
    <row r="1204" spans="1:5" x14ac:dyDescent="0.2">
      <c r="A1204" t="s">
        <v>434</v>
      </c>
      <c r="B1204" s="11" t="s">
        <v>375</v>
      </c>
      <c r="C1204" s="7">
        <v>756.03</v>
      </c>
      <c r="D1204" s="7">
        <v>0</v>
      </c>
      <c r="E1204" s="7">
        <f t="shared" si="19"/>
        <v>756.03</v>
      </c>
    </row>
    <row r="1205" spans="1:5" x14ac:dyDescent="0.2">
      <c r="A1205" t="s">
        <v>434</v>
      </c>
      <c r="B1205" s="11" t="s">
        <v>376</v>
      </c>
      <c r="C1205" s="7">
        <v>14948.699999999999</v>
      </c>
      <c r="D1205" s="7">
        <v>0</v>
      </c>
      <c r="E1205" s="7">
        <f t="shared" si="19"/>
        <v>14948.699999999999</v>
      </c>
    </row>
    <row r="1206" spans="1:5" x14ac:dyDescent="0.2">
      <c r="A1206" t="s">
        <v>434</v>
      </c>
      <c r="B1206" s="11" t="s">
        <v>377</v>
      </c>
      <c r="C1206" s="7">
        <v>6826.7599999999993</v>
      </c>
      <c r="D1206" s="7">
        <v>0</v>
      </c>
      <c r="E1206" s="7">
        <f t="shared" si="19"/>
        <v>6826.7599999999993</v>
      </c>
    </row>
    <row r="1207" spans="1:5" x14ac:dyDescent="0.2">
      <c r="A1207" t="s">
        <v>434</v>
      </c>
      <c r="B1207" s="11" t="s">
        <v>378</v>
      </c>
      <c r="C1207" s="7">
        <v>11924.11</v>
      </c>
      <c r="D1207" s="7">
        <v>0</v>
      </c>
      <c r="E1207" s="7">
        <f t="shared" si="19"/>
        <v>11924.11</v>
      </c>
    </row>
    <row r="1208" spans="1:5" x14ac:dyDescent="0.2">
      <c r="A1208" t="s">
        <v>434</v>
      </c>
      <c r="B1208" s="11" t="s">
        <v>379</v>
      </c>
      <c r="C1208" s="7">
        <v>0</v>
      </c>
      <c r="D1208" s="7">
        <v>0</v>
      </c>
      <c r="E1208" s="7">
        <f t="shared" si="19"/>
        <v>0</v>
      </c>
    </row>
    <row r="1209" spans="1:5" x14ac:dyDescent="0.2">
      <c r="A1209" t="s">
        <v>434</v>
      </c>
      <c r="B1209" s="11" t="s">
        <v>381</v>
      </c>
      <c r="C1209" s="7">
        <v>2704.66</v>
      </c>
      <c r="D1209" s="7">
        <v>0</v>
      </c>
      <c r="E1209" s="7">
        <f t="shared" si="19"/>
        <v>2704.66</v>
      </c>
    </row>
    <row r="1210" spans="1:5" x14ac:dyDescent="0.2">
      <c r="A1210" t="s">
        <v>434</v>
      </c>
      <c r="B1210" s="11" t="s">
        <v>383</v>
      </c>
      <c r="C1210" s="7">
        <v>0</v>
      </c>
      <c r="D1210" s="7">
        <v>0</v>
      </c>
      <c r="E1210" s="7">
        <f t="shared" si="19"/>
        <v>0</v>
      </c>
    </row>
    <row r="1211" spans="1:5" x14ac:dyDescent="0.2">
      <c r="A1211" t="s">
        <v>434</v>
      </c>
      <c r="B1211" s="11" t="s">
        <v>384</v>
      </c>
      <c r="C1211" s="7">
        <v>0</v>
      </c>
      <c r="D1211" s="7">
        <v>0</v>
      </c>
      <c r="E1211" s="7">
        <f t="shared" si="19"/>
        <v>0</v>
      </c>
    </row>
    <row r="1212" spans="1:5" x14ac:dyDescent="0.2">
      <c r="A1212" t="s">
        <v>434</v>
      </c>
      <c r="B1212" s="11" t="s">
        <v>385</v>
      </c>
      <c r="C1212" s="7">
        <v>0</v>
      </c>
      <c r="D1212" s="7">
        <v>0</v>
      </c>
      <c r="E1212" s="7">
        <f t="shared" si="19"/>
        <v>0</v>
      </c>
    </row>
    <row r="1213" spans="1:5" x14ac:dyDescent="0.2">
      <c r="A1213" t="s">
        <v>434</v>
      </c>
      <c r="B1213" s="11" t="s">
        <v>386</v>
      </c>
      <c r="C1213" s="7">
        <v>0</v>
      </c>
      <c r="D1213" s="7">
        <v>0</v>
      </c>
      <c r="E1213" s="7">
        <f t="shared" si="19"/>
        <v>0</v>
      </c>
    </row>
    <row r="1214" spans="1:5" x14ac:dyDescent="0.2">
      <c r="A1214" t="s">
        <v>434</v>
      </c>
      <c r="B1214" s="11" t="s">
        <v>387</v>
      </c>
      <c r="C1214" s="7">
        <v>0</v>
      </c>
      <c r="D1214" s="7">
        <v>0</v>
      </c>
      <c r="E1214" s="7">
        <f t="shared" si="19"/>
        <v>0</v>
      </c>
    </row>
    <row r="1215" spans="1:5" x14ac:dyDescent="0.2">
      <c r="A1215" t="s">
        <v>434</v>
      </c>
      <c r="B1215" s="11" t="s">
        <v>388</v>
      </c>
      <c r="C1215" s="7">
        <v>0</v>
      </c>
      <c r="D1215" s="7">
        <v>0</v>
      </c>
      <c r="E1215" s="7">
        <f t="shared" si="19"/>
        <v>0</v>
      </c>
    </row>
    <row r="1216" spans="1:5" x14ac:dyDescent="0.2">
      <c r="A1216" t="s">
        <v>434</v>
      </c>
      <c r="B1216" s="11" t="s">
        <v>389</v>
      </c>
      <c r="C1216" s="7">
        <v>0</v>
      </c>
      <c r="D1216" s="7">
        <v>0</v>
      </c>
      <c r="E1216" s="7">
        <f t="shared" si="19"/>
        <v>0</v>
      </c>
    </row>
    <row r="1217" spans="1:5" x14ac:dyDescent="0.2">
      <c r="A1217" t="s">
        <v>434</v>
      </c>
      <c r="B1217" s="11" t="s">
        <v>390</v>
      </c>
      <c r="C1217" s="7">
        <v>0</v>
      </c>
      <c r="D1217" s="7">
        <v>0</v>
      </c>
      <c r="E1217" s="7">
        <f t="shared" si="19"/>
        <v>0</v>
      </c>
    </row>
    <row r="1218" spans="1:5" x14ac:dyDescent="0.2">
      <c r="A1218" t="s">
        <v>434</v>
      </c>
      <c r="B1218" s="11" t="s">
        <v>391</v>
      </c>
      <c r="C1218" s="7">
        <v>0</v>
      </c>
      <c r="D1218" s="7">
        <v>0</v>
      </c>
      <c r="E1218" s="7">
        <f t="shared" si="19"/>
        <v>0</v>
      </c>
    </row>
    <row r="1219" spans="1:5" x14ac:dyDescent="0.2">
      <c r="A1219" t="s">
        <v>434</v>
      </c>
      <c r="B1219" s="11" t="s">
        <v>392</v>
      </c>
      <c r="C1219" s="7">
        <v>0</v>
      </c>
      <c r="D1219" s="7">
        <v>0</v>
      </c>
      <c r="E1219" s="7">
        <f t="shared" si="19"/>
        <v>0</v>
      </c>
    </row>
    <row r="1220" spans="1:5" x14ac:dyDescent="0.2">
      <c r="A1220" t="s">
        <v>434</v>
      </c>
      <c r="B1220" s="11" t="s">
        <v>393</v>
      </c>
      <c r="C1220" s="7">
        <v>0</v>
      </c>
      <c r="D1220" s="7">
        <v>0</v>
      </c>
      <c r="E1220" s="7">
        <f t="shared" si="19"/>
        <v>0</v>
      </c>
    </row>
    <row r="1221" spans="1:5" x14ac:dyDescent="0.2">
      <c r="A1221" t="s">
        <v>434</v>
      </c>
      <c r="B1221" s="11" t="s">
        <v>394</v>
      </c>
      <c r="C1221" s="7">
        <v>0</v>
      </c>
      <c r="D1221" s="7">
        <v>0</v>
      </c>
      <c r="E1221" s="7">
        <f t="shared" si="19"/>
        <v>0</v>
      </c>
    </row>
    <row r="1222" spans="1:5" x14ac:dyDescent="0.2">
      <c r="A1222" t="s">
        <v>434</v>
      </c>
      <c r="B1222" s="11" t="s">
        <v>395</v>
      </c>
      <c r="C1222" s="7">
        <v>0</v>
      </c>
      <c r="D1222" s="7">
        <v>0</v>
      </c>
      <c r="E1222" s="7">
        <f t="shared" si="19"/>
        <v>0</v>
      </c>
    </row>
    <row r="1223" spans="1:5" x14ac:dyDescent="0.2">
      <c r="A1223" t="s">
        <v>434</v>
      </c>
      <c r="B1223" s="11" t="s">
        <v>396</v>
      </c>
      <c r="C1223" s="7">
        <v>0</v>
      </c>
      <c r="D1223" s="7">
        <v>0</v>
      </c>
      <c r="E1223" s="7">
        <f t="shared" si="19"/>
        <v>0</v>
      </c>
    </row>
    <row r="1224" spans="1:5" x14ac:dyDescent="0.2">
      <c r="A1224" t="s">
        <v>434</v>
      </c>
      <c r="B1224" s="11" t="s">
        <v>397</v>
      </c>
      <c r="C1224" s="7">
        <v>0</v>
      </c>
      <c r="D1224" s="7">
        <v>0</v>
      </c>
      <c r="E1224" s="7">
        <f t="shared" si="19"/>
        <v>0</v>
      </c>
    </row>
    <row r="1225" spans="1:5" x14ac:dyDescent="0.2">
      <c r="A1225" t="s">
        <v>434</v>
      </c>
      <c r="B1225" s="11" t="s">
        <v>398</v>
      </c>
      <c r="C1225" s="7">
        <v>0</v>
      </c>
      <c r="D1225" s="7">
        <v>0</v>
      </c>
      <c r="E1225" s="7">
        <f t="shared" si="19"/>
        <v>0</v>
      </c>
    </row>
    <row r="1226" spans="1:5" x14ac:dyDescent="0.2">
      <c r="A1226" t="s">
        <v>434</v>
      </c>
      <c r="B1226" s="11" t="s">
        <v>399</v>
      </c>
      <c r="C1226" s="7">
        <v>0</v>
      </c>
      <c r="D1226" s="7">
        <v>0</v>
      </c>
      <c r="E1226" s="7">
        <f t="shared" si="19"/>
        <v>0</v>
      </c>
    </row>
    <row r="1227" spans="1:5" x14ac:dyDescent="0.2">
      <c r="A1227" t="s">
        <v>434</v>
      </c>
      <c r="B1227" s="11" t="s">
        <v>400</v>
      </c>
      <c r="C1227" s="7">
        <v>0</v>
      </c>
      <c r="D1227" s="7">
        <v>0</v>
      </c>
      <c r="E1227" s="7">
        <f t="shared" si="19"/>
        <v>0</v>
      </c>
    </row>
    <row r="1228" spans="1:5" x14ac:dyDescent="0.2">
      <c r="A1228" t="s">
        <v>434</v>
      </c>
      <c r="B1228" s="11" t="s">
        <v>401</v>
      </c>
      <c r="C1228" s="7">
        <v>0</v>
      </c>
      <c r="D1228" s="7">
        <v>0</v>
      </c>
      <c r="E1228" s="7">
        <f t="shared" si="19"/>
        <v>0</v>
      </c>
    </row>
    <row r="1229" spans="1:5" x14ac:dyDescent="0.2">
      <c r="A1229" t="s">
        <v>434</v>
      </c>
      <c r="B1229" s="11" t="s">
        <v>402</v>
      </c>
      <c r="C1229" s="7">
        <v>0</v>
      </c>
      <c r="D1229" s="7">
        <v>0</v>
      </c>
      <c r="E1229" s="7">
        <f t="shared" si="19"/>
        <v>0</v>
      </c>
    </row>
    <row r="1230" spans="1:5" x14ac:dyDescent="0.2">
      <c r="A1230" t="s">
        <v>434</v>
      </c>
      <c r="B1230" s="11" t="s">
        <v>403</v>
      </c>
      <c r="C1230" s="7">
        <v>0</v>
      </c>
      <c r="D1230" s="7">
        <v>0</v>
      </c>
      <c r="E1230" s="7">
        <f t="shared" si="19"/>
        <v>0</v>
      </c>
    </row>
    <row r="1231" spans="1:5" x14ac:dyDescent="0.2">
      <c r="A1231" t="s">
        <v>434</v>
      </c>
      <c r="B1231" s="11" t="s">
        <v>404</v>
      </c>
      <c r="C1231" s="7">
        <v>0</v>
      </c>
      <c r="D1231" s="7">
        <v>0</v>
      </c>
      <c r="E1231" s="7">
        <f t="shared" si="19"/>
        <v>0</v>
      </c>
    </row>
    <row r="1232" spans="1:5" x14ac:dyDescent="0.2">
      <c r="A1232" t="s">
        <v>434</v>
      </c>
      <c r="B1232" s="11" t="s">
        <v>405</v>
      </c>
      <c r="C1232" s="7">
        <v>0</v>
      </c>
      <c r="D1232" s="7">
        <v>0</v>
      </c>
      <c r="E1232" s="7">
        <f t="shared" si="19"/>
        <v>0</v>
      </c>
    </row>
    <row r="1233" spans="1:6" x14ac:dyDescent="0.2">
      <c r="A1233" t="s">
        <v>434</v>
      </c>
      <c r="B1233" s="11" t="s">
        <v>406</v>
      </c>
      <c r="C1233" s="7">
        <v>0</v>
      </c>
      <c r="D1233" s="7">
        <v>0</v>
      </c>
      <c r="E1233" s="7">
        <f t="shared" si="19"/>
        <v>0</v>
      </c>
    </row>
    <row r="1234" spans="1:6" x14ac:dyDescent="0.2">
      <c r="A1234" t="s">
        <v>434</v>
      </c>
      <c r="B1234" s="11" t="s">
        <v>407</v>
      </c>
      <c r="C1234" s="7">
        <v>0</v>
      </c>
      <c r="D1234" s="7">
        <v>0</v>
      </c>
      <c r="E1234" s="7">
        <f t="shared" si="19"/>
        <v>0</v>
      </c>
    </row>
    <row r="1235" spans="1:6" x14ac:dyDescent="0.2">
      <c r="A1235" t="s">
        <v>434</v>
      </c>
      <c r="B1235" s="11" t="s">
        <v>408</v>
      </c>
      <c r="C1235" s="7">
        <v>0</v>
      </c>
      <c r="D1235" s="7">
        <v>0</v>
      </c>
      <c r="E1235" s="7">
        <f t="shared" si="19"/>
        <v>0</v>
      </c>
    </row>
    <row r="1236" spans="1:6" x14ac:dyDescent="0.2">
      <c r="A1236" t="s">
        <v>434</v>
      </c>
      <c r="B1236" s="11" t="s">
        <v>409</v>
      </c>
      <c r="C1236" s="7">
        <v>0</v>
      </c>
      <c r="D1236" s="7">
        <v>0</v>
      </c>
      <c r="E1236" s="7">
        <f t="shared" si="19"/>
        <v>0</v>
      </c>
    </row>
    <row r="1237" spans="1:6" x14ac:dyDescent="0.2">
      <c r="A1237" t="s">
        <v>434</v>
      </c>
      <c r="B1237" s="11" t="s">
        <v>410</v>
      </c>
      <c r="C1237" s="7">
        <v>0</v>
      </c>
      <c r="D1237" s="7">
        <v>0</v>
      </c>
      <c r="E1237" s="7">
        <f t="shared" si="19"/>
        <v>0</v>
      </c>
    </row>
    <row r="1238" spans="1:6" x14ac:dyDescent="0.2">
      <c r="A1238" t="s">
        <v>434</v>
      </c>
      <c r="B1238" s="11" t="s">
        <v>411</v>
      </c>
      <c r="C1238" s="7">
        <v>0</v>
      </c>
      <c r="D1238" s="7">
        <v>0</v>
      </c>
      <c r="E1238" s="7">
        <f t="shared" si="19"/>
        <v>0</v>
      </c>
    </row>
    <row r="1239" spans="1:6" x14ac:dyDescent="0.2">
      <c r="A1239" t="s">
        <v>434</v>
      </c>
      <c r="B1239" s="11" t="s">
        <v>412</v>
      </c>
      <c r="C1239" s="7">
        <v>0</v>
      </c>
      <c r="D1239" s="7">
        <v>0</v>
      </c>
      <c r="E1239" s="7">
        <f t="shared" si="19"/>
        <v>0</v>
      </c>
    </row>
    <row r="1240" spans="1:6" x14ac:dyDescent="0.2">
      <c r="B1240" s="10" t="s">
        <v>415</v>
      </c>
      <c r="C1240" s="7">
        <v>93884.029999999984</v>
      </c>
      <c r="D1240" s="7">
        <v>0</v>
      </c>
      <c r="E1240" s="7">
        <f t="shared" si="19"/>
        <v>93884.029999999984</v>
      </c>
      <c r="F1240" s="2"/>
    </row>
    <row r="1241" spans="1:6" x14ac:dyDescent="0.2">
      <c r="A1241" t="s">
        <v>434</v>
      </c>
      <c r="B1241" s="11" t="s">
        <v>364</v>
      </c>
      <c r="C1241" s="7">
        <v>0</v>
      </c>
      <c r="D1241" s="7">
        <v>0</v>
      </c>
      <c r="E1241" s="7">
        <f t="shared" si="19"/>
        <v>0</v>
      </c>
    </row>
    <row r="1242" spans="1:6" x14ac:dyDescent="0.2">
      <c r="A1242" t="s">
        <v>434</v>
      </c>
      <c r="B1242" s="11" t="s">
        <v>365</v>
      </c>
      <c r="C1242" s="7">
        <v>0</v>
      </c>
      <c r="D1242" s="7">
        <v>0</v>
      </c>
      <c r="E1242" s="7">
        <f t="shared" si="19"/>
        <v>0</v>
      </c>
    </row>
    <row r="1243" spans="1:6" x14ac:dyDescent="0.2">
      <c r="A1243" t="s">
        <v>434</v>
      </c>
      <c r="B1243" s="11" t="s">
        <v>366</v>
      </c>
      <c r="C1243" s="7">
        <v>0</v>
      </c>
      <c r="D1243" s="7">
        <v>0</v>
      </c>
      <c r="E1243" s="7">
        <f t="shared" si="19"/>
        <v>0</v>
      </c>
    </row>
    <row r="1244" spans="1:6" x14ac:dyDescent="0.2">
      <c r="A1244" t="s">
        <v>434</v>
      </c>
      <c r="B1244" s="11" t="s">
        <v>367</v>
      </c>
      <c r="C1244" s="7">
        <v>0</v>
      </c>
      <c r="D1244" s="7">
        <v>0</v>
      </c>
      <c r="E1244" s="7">
        <f t="shared" si="19"/>
        <v>0</v>
      </c>
    </row>
    <row r="1245" spans="1:6" x14ac:dyDescent="0.2">
      <c r="A1245" t="s">
        <v>434</v>
      </c>
      <c r="B1245" s="11" t="s">
        <v>368</v>
      </c>
      <c r="C1245" s="7">
        <v>0</v>
      </c>
      <c r="D1245" s="7">
        <v>0</v>
      </c>
      <c r="E1245" s="7">
        <f t="shared" si="19"/>
        <v>0</v>
      </c>
    </row>
    <row r="1246" spans="1:6" x14ac:dyDescent="0.2">
      <c r="A1246" t="s">
        <v>434</v>
      </c>
      <c r="B1246" s="11" t="s">
        <v>369</v>
      </c>
      <c r="C1246" s="7">
        <v>0</v>
      </c>
      <c r="D1246" s="7">
        <v>0</v>
      </c>
      <c r="E1246" s="7">
        <f t="shared" si="19"/>
        <v>0</v>
      </c>
    </row>
    <row r="1247" spans="1:6" x14ac:dyDescent="0.2">
      <c r="A1247" t="s">
        <v>434</v>
      </c>
      <c r="B1247" s="11" t="s">
        <v>371</v>
      </c>
      <c r="C1247" s="7">
        <v>18562.39</v>
      </c>
      <c r="D1247" s="7">
        <v>0</v>
      </c>
      <c r="E1247" s="7">
        <f t="shared" si="19"/>
        <v>18562.39</v>
      </c>
    </row>
    <row r="1248" spans="1:6" x14ac:dyDescent="0.2">
      <c r="A1248" t="s">
        <v>434</v>
      </c>
      <c r="B1248" s="11" t="s">
        <v>372</v>
      </c>
      <c r="C1248" s="7">
        <v>15548.869999999999</v>
      </c>
      <c r="D1248" s="7">
        <v>0</v>
      </c>
      <c r="E1248" s="7">
        <f t="shared" si="19"/>
        <v>15548.869999999999</v>
      </c>
    </row>
    <row r="1249" spans="1:5" x14ac:dyDescent="0.2">
      <c r="A1249" t="s">
        <v>434</v>
      </c>
      <c r="B1249" s="11" t="s">
        <v>373</v>
      </c>
      <c r="C1249" s="7">
        <v>22020.12</v>
      </c>
      <c r="D1249" s="7">
        <v>0</v>
      </c>
      <c r="E1249" s="7">
        <f t="shared" si="19"/>
        <v>22020.12</v>
      </c>
    </row>
    <row r="1250" spans="1:5" x14ac:dyDescent="0.2">
      <c r="A1250" t="s">
        <v>434</v>
      </c>
      <c r="B1250" s="11" t="s">
        <v>374</v>
      </c>
      <c r="C1250" s="7">
        <v>208.6</v>
      </c>
      <c r="D1250" s="7">
        <v>0</v>
      </c>
      <c r="E1250" s="7">
        <f t="shared" si="19"/>
        <v>208.6</v>
      </c>
    </row>
    <row r="1251" spans="1:5" x14ac:dyDescent="0.2">
      <c r="A1251" t="s">
        <v>434</v>
      </c>
      <c r="B1251" s="11" t="s">
        <v>375</v>
      </c>
      <c r="C1251" s="7">
        <v>759.4</v>
      </c>
      <c r="D1251" s="7">
        <v>0</v>
      </c>
      <c r="E1251" s="7">
        <f t="shared" si="19"/>
        <v>759.4</v>
      </c>
    </row>
    <row r="1252" spans="1:5" x14ac:dyDescent="0.2">
      <c r="A1252" t="s">
        <v>434</v>
      </c>
      <c r="B1252" s="11" t="s">
        <v>376</v>
      </c>
      <c r="C1252" s="7">
        <v>15127.23</v>
      </c>
      <c r="D1252" s="7">
        <v>0</v>
      </c>
      <c r="E1252" s="7">
        <f t="shared" ref="E1252:E1278" si="20">SUM(C1252:D1252)</f>
        <v>15127.23</v>
      </c>
    </row>
    <row r="1253" spans="1:5" x14ac:dyDescent="0.2">
      <c r="A1253" t="s">
        <v>434</v>
      </c>
      <c r="B1253" s="11" t="s">
        <v>377</v>
      </c>
      <c r="C1253" s="7">
        <v>6826.7599999999993</v>
      </c>
      <c r="D1253" s="7">
        <v>0</v>
      </c>
      <c r="E1253" s="7">
        <f t="shared" si="20"/>
        <v>6826.7599999999993</v>
      </c>
    </row>
    <row r="1254" spans="1:5" x14ac:dyDescent="0.2">
      <c r="A1254" t="s">
        <v>434</v>
      </c>
      <c r="B1254" s="11" t="s">
        <v>378</v>
      </c>
      <c r="C1254" s="7">
        <v>12067.38</v>
      </c>
      <c r="D1254" s="7">
        <v>0</v>
      </c>
      <c r="E1254" s="7">
        <f t="shared" si="20"/>
        <v>12067.38</v>
      </c>
    </row>
    <row r="1255" spans="1:5" x14ac:dyDescent="0.2">
      <c r="A1255" t="s">
        <v>434</v>
      </c>
      <c r="B1255" s="11" t="s">
        <v>379</v>
      </c>
      <c r="C1255" s="7">
        <v>0</v>
      </c>
      <c r="D1255" s="7">
        <v>0</v>
      </c>
      <c r="E1255" s="7">
        <f t="shared" si="20"/>
        <v>0</v>
      </c>
    </row>
    <row r="1256" spans="1:5" x14ac:dyDescent="0.2">
      <c r="A1256" t="s">
        <v>434</v>
      </c>
      <c r="B1256" s="11" t="s">
        <v>381</v>
      </c>
      <c r="C1256" s="7">
        <v>2763.2799999999997</v>
      </c>
      <c r="D1256" s="7">
        <v>0</v>
      </c>
      <c r="E1256" s="7">
        <f t="shared" si="20"/>
        <v>2763.2799999999997</v>
      </c>
    </row>
    <row r="1257" spans="1:5" x14ac:dyDescent="0.2">
      <c r="A1257" t="s">
        <v>434</v>
      </c>
      <c r="B1257" s="11" t="s">
        <v>383</v>
      </c>
      <c r="C1257" s="7">
        <v>0</v>
      </c>
      <c r="D1257" s="7">
        <v>0</v>
      </c>
      <c r="E1257" s="7">
        <f t="shared" si="20"/>
        <v>0</v>
      </c>
    </row>
    <row r="1258" spans="1:5" x14ac:dyDescent="0.2">
      <c r="A1258" t="s">
        <v>434</v>
      </c>
      <c r="B1258" s="11" t="s">
        <v>384</v>
      </c>
      <c r="C1258" s="7">
        <v>0</v>
      </c>
      <c r="D1258" s="7">
        <v>0</v>
      </c>
      <c r="E1258" s="7">
        <f t="shared" si="20"/>
        <v>0</v>
      </c>
    </row>
    <row r="1259" spans="1:5" x14ac:dyDescent="0.2">
      <c r="A1259" t="s">
        <v>434</v>
      </c>
      <c r="B1259" s="11" t="s">
        <v>385</v>
      </c>
      <c r="C1259" s="7">
        <v>0</v>
      </c>
      <c r="D1259" s="7">
        <v>0</v>
      </c>
      <c r="E1259" s="7">
        <f t="shared" si="20"/>
        <v>0</v>
      </c>
    </row>
    <row r="1260" spans="1:5" x14ac:dyDescent="0.2">
      <c r="A1260" t="s">
        <v>434</v>
      </c>
      <c r="B1260" s="11" t="s">
        <v>386</v>
      </c>
      <c r="C1260" s="7">
        <v>0</v>
      </c>
      <c r="D1260" s="7">
        <v>0</v>
      </c>
      <c r="E1260" s="7">
        <f t="shared" si="20"/>
        <v>0</v>
      </c>
    </row>
    <row r="1261" spans="1:5" x14ac:dyDescent="0.2">
      <c r="A1261" t="s">
        <v>434</v>
      </c>
      <c r="B1261" s="11" t="s">
        <v>387</v>
      </c>
      <c r="C1261" s="7">
        <v>0</v>
      </c>
      <c r="D1261" s="7">
        <v>0</v>
      </c>
      <c r="E1261" s="7">
        <f t="shared" si="20"/>
        <v>0</v>
      </c>
    </row>
    <row r="1262" spans="1:5" x14ac:dyDescent="0.2">
      <c r="A1262" t="s">
        <v>434</v>
      </c>
      <c r="B1262" s="11" t="s">
        <v>388</v>
      </c>
      <c r="C1262" s="7">
        <v>0</v>
      </c>
      <c r="D1262" s="7">
        <v>0</v>
      </c>
      <c r="E1262" s="7">
        <f t="shared" si="20"/>
        <v>0</v>
      </c>
    </row>
    <row r="1263" spans="1:5" x14ac:dyDescent="0.2">
      <c r="A1263" t="s">
        <v>434</v>
      </c>
      <c r="B1263" s="11" t="s">
        <v>389</v>
      </c>
      <c r="C1263" s="7">
        <v>0</v>
      </c>
      <c r="D1263" s="7">
        <v>0</v>
      </c>
      <c r="E1263" s="7">
        <f t="shared" si="20"/>
        <v>0</v>
      </c>
    </row>
    <row r="1264" spans="1:5" x14ac:dyDescent="0.2">
      <c r="A1264" t="s">
        <v>434</v>
      </c>
      <c r="B1264" s="11" t="s">
        <v>390</v>
      </c>
      <c r="C1264" s="7">
        <v>0</v>
      </c>
      <c r="D1264" s="7">
        <v>0</v>
      </c>
      <c r="E1264" s="7">
        <f t="shared" si="20"/>
        <v>0</v>
      </c>
    </row>
    <row r="1265" spans="1:5" x14ac:dyDescent="0.2">
      <c r="A1265" t="s">
        <v>434</v>
      </c>
      <c r="B1265" s="11" t="s">
        <v>391</v>
      </c>
      <c r="C1265" s="7">
        <v>0</v>
      </c>
      <c r="D1265" s="7">
        <v>0</v>
      </c>
      <c r="E1265" s="7">
        <f t="shared" si="20"/>
        <v>0</v>
      </c>
    </row>
    <row r="1266" spans="1:5" x14ac:dyDescent="0.2">
      <c r="A1266" t="s">
        <v>434</v>
      </c>
      <c r="B1266" s="11" t="s">
        <v>392</v>
      </c>
      <c r="C1266" s="7">
        <v>0</v>
      </c>
      <c r="D1266" s="7">
        <v>0</v>
      </c>
      <c r="E1266" s="7">
        <f t="shared" si="20"/>
        <v>0</v>
      </c>
    </row>
    <row r="1267" spans="1:5" x14ac:dyDescent="0.2">
      <c r="A1267" t="s">
        <v>434</v>
      </c>
      <c r="B1267" s="11" t="s">
        <v>393</v>
      </c>
      <c r="C1267" s="7">
        <v>0</v>
      </c>
      <c r="D1267" s="7">
        <v>0</v>
      </c>
      <c r="E1267" s="7">
        <f t="shared" si="20"/>
        <v>0</v>
      </c>
    </row>
    <row r="1268" spans="1:5" x14ac:dyDescent="0.2">
      <c r="A1268" t="s">
        <v>434</v>
      </c>
      <c r="B1268" s="11" t="s">
        <v>394</v>
      </c>
      <c r="C1268" s="7">
        <v>0</v>
      </c>
      <c r="D1268" s="7">
        <v>0</v>
      </c>
      <c r="E1268" s="7">
        <f t="shared" si="20"/>
        <v>0</v>
      </c>
    </row>
    <row r="1269" spans="1:5" x14ac:dyDescent="0.2">
      <c r="A1269" t="s">
        <v>434</v>
      </c>
      <c r="B1269" s="11" t="s">
        <v>395</v>
      </c>
      <c r="C1269" s="7">
        <v>0</v>
      </c>
      <c r="D1269" s="7">
        <v>0</v>
      </c>
      <c r="E1269" s="7">
        <f t="shared" si="20"/>
        <v>0</v>
      </c>
    </row>
    <row r="1270" spans="1:5" x14ac:dyDescent="0.2">
      <c r="A1270" t="s">
        <v>434</v>
      </c>
      <c r="B1270" s="11" t="s">
        <v>396</v>
      </c>
      <c r="C1270" s="7">
        <v>0</v>
      </c>
      <c r="D1270" s="7">
        <v>0</v>
      </c>
      <c r="E1270" s="7">
        <f t="shared" si="20"/>
        <v>0</v>
      </c>
    </row>
    <row r="1271" spans="1:5" x14ac:dyDescent="0.2">
      <c r="A1271" t="s">
        <v>434</v>
      </c>
      <c r="B1271" s="11" t="s">
        <v>397</v>
      </c>
      <c r="C1271" s="7">
        <v>0</v>
      </c>
      <c r="D1271" s="7">
        <v>0</v>
      </c>
      <c r="E1271" s="7">
        <f t="shared" si="20"/>
        <v>0</v>
      </c>
    </row>
    <row r="1272" spans="1:5" x14ac:dyDescent="0.2">
      <c r="A1272" t="s">
        <v>434</v>
      </c>
      <c r="B1272" s="11" t="s">
        <v>398</v>
      </c>
      <c r="C1272" s="7">
        <v>0</v>
      </c>
      <c r="D1272" s="7">
        <v>0</v>
      </c>
      <c r="E1272" s="7">
        <f t="shared" si="20"/>
        <v>0</v>
      </c>
    </row>
    <row r="1273" spans="1:5" x14ac:dyDescent="0.2">
      <c r="A1273" t="s">
        <v>434</v>
      </c>
      <c r="B1273" s="11" t="s">
        <v>399</v>
      </c>
      <c r="C1273" s="7">
        <v>0</v>
      </c>
      <c r="D1273" s="7">
        <v>0</v>
      </c>
      <c r="E1273" s="7">
        <f t="shared" si="20"/>
        <v>0</v>
      </c>
    </row>
    <row r="1274" spans="1:5" x14ac:dyDescent="0.2">
      <c r="A1274" t="s">
        <v>434</v>
      </c>
      <c r="B1274" s="11" t="s">
        <v>400</v>
      </c>
      <c r="C1274" s="7">
        <v>0</v>
      </c>
      <c r="D1274" s="7">
        <v>0</v>
      </c>
      <c r="E1274" s="7">
        <f t="shared" si="20"/>
        <v>0</v>
      </c>
    </row>
    <row r="1275" spans="1:5" x14ac:dyDescent="0.2">
      <c r="A1275" t="s">
        <v>434</v>
      </c>
      <c r="B1275" s="11" t="s">
        <v>401</v>
      </c>
      <c r="C1275" s="7">
        <v>0</v>
      </c>
      <c r="D1275" s="7">
        <v>0</v>
      </c>
      <c r="E1275" s="7">
        <f t="shared" si="20"/>
        <v>0</v>
      </c>
    </row>
    <row r="1276" spans="1:5" x14ac:dyDescent="0.2">
      <c r="A1276" t="s">
        <v>434</v>
      </c>
      <c r="B1276" s="11" t="s">
        <v>402</v>
      </c>
      <c r="C1276" s="7">
        <v>0</v>
      </c>
      <c r="D1276" s="7">
        <v>0</v>
      </c>
      <c r="E1276" s="7">
        <f t="shared" si="20"/>
        <v>0</v>
      </c>
    </row>
    <row r="1277" spans="1:5" x14ac:dyDescent="0.2">
      <c r="A1277" t="s">
        <v>434</v>
      </c>
      <c r="B1277" s="11" t="s">
        <v>403</v>
      </c>
      <c r="C1277" s="7">
        <v>0</v>
      </c>
      <c r="D1277" s="7">
        <v>0</v>
      </c>
      <c r="E1277" s="7">
        <f t="shared" si="20"/>
        <v>0</v>
      </c>
    </row>
    <row r="1278" spans="1:5" x14ac:dyDescent="0.2">
      <c r="A1278" t="s">
        <v>434</v>
      </c>
      <c r="B1278" s="11" t="s">
        <v>404</v>
      </c>
      <c r="C1278" s="7">
        <v>0</v>
      </c>
      <c r="D1278" s="7">
        <v>0</v>
      </c>
      <c r="E1278" s="7">
        <f t="shared" si="20"/>
        <v>0</v>
      </c>
    </row>
    <row r="1279" spans="1:5" x14ac:dyDescent="0.2">
      <c r="A1279" t="s">
        <v>434</v>
      </c>
      <c r="B1279" s="11" t="s">
        <v>405</v>
      </c>
      <c r="C1279" s="7">
        <v>0</v>
      </c>
      <c r="D1279" s="7">
        <v>0</v>
      </c>
    </row>
    <row r="1280" spans="1:5" x14ac:dyDescent="0.2">
      <c r="A1280" t="s">
        <v>434</v>
      </c>
      <c r="B1280" s="11" t="s">
        <v>406</v>
      </c>
      <c r="C1280" s="7">
        <v>0</v>
      </c>
      <c r="D1280" s="7">
        <v>0</v>
      </c>
    </row>
    <row r="1281" spans="1:4" x14ac:dyDescent="0.2">
      <c r="A1281" t="s">
        <v>434</v>
      </c>
      <c r="B1281" s="11" t="s">
        <v>407</v>
      </c>
      <c r="C1281" s="7">
        <v>0</v>
      </c>
      <c r="D1281" s="7">
        <v>0</v>
      </c>
    </row>
    <row r="1282" spans="1:4" x14ac:dyDescent="0.2">
      <c r="A1282" t="s">
        <v>434</v>
      </c>
      <c r="B1282" s="11" t="s">
        <v>408</v>
      </c>
      <c r="C1282" s="7">
        <v>0</v>
      </c>
      <c r="D1282" s="7">
        <v>0</v>
      </c>
    </row>
    <row r="1283" spans="1:4" x14ac:dyDescent="0.2">
      <c r="A1283" t="s">
        <v>434</v>
      </c>
      <c r="B1283" s="11" t="s">
        <v>409</v>
      </c>
      <c r="C1283" s="7">
        <v>0</v>
      </c>
      <c r="D1283" s="7">
        <v>0</v>
      </c>
    </row>
    <row r="1284" spans="1:4" x14ac:dyDescent="0.2">
      <c r="A1284" t="s">
        <v>434</v>
      </c>
      <c r="B1284" s="11" t="s">
        <v>410</v>
      </c>
      <c r="C1284" s="7">
        <v>0</v>
      </c>
      <c r="D1284" s="7">
        <v>0</v>
      </c>
    </row>
    <row r="1285" spans="1:4" x14ac:dyDescent="0.2">
      <c r="A1285" t="s">
        <v>434</v>
      </c>
      <c r="B1285" s="11" t="s">
        <v>411</v>
      </c>
      <c r="C1285" s="7">
        <v>0</v>
      </c>
      <c r="D1285" s="7">
        <v>0</v>
      </c>
    </row>
    <row r="1286" spans="1:4" x14ac:dyDescent="0.2">
      <c r="A1286" t="s">
        <v>434</v>
      </c>
      <c r="B1286" s="11" t="s">
        <v>412</v>
      </c>
      <c r="C1286" s="7">
        <v>0</v>
      </c>
      <c r="D1286" s="7">
        <v>0</v>
      </c>
    </row>
    <row r="1287" spans="1:4" x14ac:dyDescent="0.2">
      <c r="B1287" s="10" t="s">
        <v>416</v>
      </c>
      <c r="C1287" s="7">
        <v>94483.33</v>
      </c>
      <c r="D1287" s="7">
        <v>0</v>
      </c>
    </row>
    <row r="1288" spans="1:4" x14ac:dyDescent="0.2">
      <c r="A1288" t="s">
        <v>434</v>
      </c>
      <c r="B1288" s="11" t="s">
        <v>364</v>
      </c>
      <c r="C1288" s="7">
        <v>0</v>
      </c>
      <c r="D1288" s="7">
        <v>0</v>
      </c>
    </row>
    <row r="1289" spans="1:4" x14ac:dyDescent="0.2">
      <c r="A1289" t="s">
        <v>434</v>
      </c>
      <c r="B1289" s="11" t="s">
        <v>365</v>
      </c>
      <c r="C1289" s="7">
        <v>0</v>
      </c>
      <c r="D1289" s="7">
        <v>0</v>
      </c>
    </row>
    <row r="1290" spans="1:4" x14ac:dyDescent="0.2">
      <c r="A1290" t="s">
        <v>434</v>
      </c>
      <c r="B1290" s="11" t="s">
        <v>366</v>
      </c>
      <c r="C1290" s="7">
        <v>0</v>
      </c>
      <c r="D1290" s="7">
        <v>0</v>
      </c>
    </row>
    <row r="1291" spans="1:4" x14ac:dyDescent="0.2">
      <c r="A1291" t="s">
        <v>434</v>
      </c>
      <c r="B1291" s="11" t="s">
        <v>367</v>
      </c>
      <c r="C1291" s="7">
        <v>0</v>
      </c>
      <c r="D1291" s="7">
        <v>0</v>
      </c>
    </row>
    <row r="1292" spans="1:4" x14ac:dyDescent="0.2">
      <c r="A1292" t="s">
        <v>434</v>
      </c>
      <c r="B1292" s="11" t="s">
        <v>368</v>
      </c>
      <c r="C1292" s="7">
        <v>0</v>
      </c>
      <c r="D1292" s="7">
        <v>0</v>
      </c>
    </row>
    <row r="1293" spans="1:4" x14ac:dyDescent="0.2">
      <c r="A1293" t="s">
        <v>434</v>
      </c>
      <c r="B1293" s="11" t="s">
        <v>369</v>
      </c>
      <c r="C1293" s="7">
        <v>0</v>
      </c>
      <c r="D1293" s="7">
        <v>0</v>
      </c>
    </row>
    <row r="1294" spans="1:4" x14ac:dyDescent="0.2">
      <c r="A1294" t="s">
        <v>434</v>
      </c>
      <c r="B1294" s="11" t="s">
        <v>371</v>
      </c>
      <c r="C1294" s="7">
        <v>18678.739999999998</v>
      </c>
      <c r="D1294" s="7">
        <v>0</v>
      </c>
    </row>
    <row r="1295" spans="1:4" x14ac:dyDescent="0.2">
      <c r="A1295" t="s">
        <v>434</v>
      </c>
      <c r="B1295" s="11" t="s">
        <v>372</v>
      </c>
      <c r="C1295" s="7">
        <v>15615.68</v>
      </c>
      <c r="D1295" s="7">
        <v>0</v>
      </c>
    </row>
    <row r="1296" spans="1:4" x14ac:dyDescent="0.2">
      <c r="A1296" t="s">
        <v>434</v>
      </c>
      <c r="B1296" s="11" t="s">
        <v>373</v>
      </c>
      <c r="C1296" s="7">
        <v>22035.53</v>
      </c>
      <c r="D1296" s="7">
        <v>0</v>
      </c>
    </row>
    <row r="1297" spans="1:4" x14ac:dyDescent="0.2">
      <c r="A1297" t="s">
        <v>434</v>
      </c>
      <c r="B1297" s="11" t="s">
        <v>374</v>
      </c>
      <c r="C1297" s="7">
        <v>209.01</v>
      </c>
      <c r="D1297" s="7">
        <v>0</v>
      </c>
    </row>
    <row r="1298" spans="1:4" x14ac:dyDescent="0.2">
      <c r="A1298" t="s">
        <v>434</v>
      </c>
      <c r="B1298" s="11" t="s">
        <v>375</v>
      </c>
      <c r="C1298" s="7">
        <v>759.4</v>
      </c>
      <c r="D1298" s="7">
        <v>0</v>
      </c>
    </row>
    <row r="1299" spans="1:4" x14ac:dyDescent="0.2">
      <c r="A1299" t="s">
        <v>434</v>
      </c>
      <c r="B1299" s="11" t="s">
        <v>376</v>
      </c>
      <c r="C1299" s="7">
        <v>15349.96</v>
      </c>
      <c r="D1299" s="7">
        <v>0</v>
      </c>
    </row>
    <row r="1300" spans="1:4" x14ac:dyDescent="0.2">
      <c r="A1300" t="s">
        <v>434</v>
      </c>
      <c r="B1300" s="11" t="s">
        <v>377</v>
      </c>
      <c r="C1300" s="7">
        <v>6826.5599999999995</v>
      </c>
      <c r="D1300" s="7">
        <v>0</v>
      </c>
    </row>
    <row r="1301" spans="1:4" x14ac:dyDescent="0.2">
      <c r="A1301" t="s">
        <v>434</v>
      </c>
      <c r="B1301" s="11" t="s">
        <v>378</v>
      </c>
      <c r="C1301" s="7">
        <v>12254.89</v>
      </c>
      <c r="D1301" s="7">
        <v>0</v>
      </c>
    </row>
    <row r="1302" spans="1:4" x14ac:dyDescent="0.2">
      <c r="A1302" t="s">
        <v>434</v>
      </c>
      <c r="B1302" s="11" t="s">
        <v>379</v>
      </c>
      <c r="C1302" s="7">
        <v>0</v>
      </c>
      <c r="D1302" s="7">
        <v>0</v>
      </c>
    </row>
    <row r="1303" spans="1:4" x14ac:dyDescent="0.2">
      <c r="A1303" t="s">
        <v>434</v>
      </c>
      <c r="B1303" s="11" t="s">
        <v>381</v>
      </c>
      <c r="C1303" s="7">
        <v>2753.5600000000004</v>
      </c>
      <c r="D1303" s="7">
        <v>0</v>
      </c>
    </row>
    <row r="1304" spans="1:4" x14ac:dyDescent="0.2">
      <c r="A1304" t="s">
        <v>434</v>
      </c>
      <c r="B1304" s="11" t="s">
        <v>383</v>
      </c>
      <c r="C1304" s="7">
        <v>0</v>
      </c>
      <c r="D1304" s="7">
        <v>0</v>
      </c>
    </row>
    <row r="1305" spans="1:4" x14ac:dyDescent="0.2">
      <c r="A1305" t="s">
        <v>434</v>
      </c>
      <c r="B1305" s="11" t="s">
        <v>384</v>
      </c>
      <c r="C1305" s="7">
        <v>0</v>
      </c>
      <c r="D1305" s="7">
        <v>0</v>
      </c>
    </row>
    <row r="1306" spans="1:4" x14ac:dyDescent="0.2">
      <c r="A1306" t="s">
        <v>434</v>
      </c>
      <c r="B1306" s="11" t="s">
        <v>385</v>
      </c>
      <c r="C1306" s="7">
        <v>0</v>
      </c>
      <c r="D1306" s="7">
        <v>0</v>
      </c>
    </row>
    <row r="1307" spans="1:4" x14ac:dyDescent="0.2">
      <c r="A1307" t="s">
        <v>434</v>
      </c>
      <c r="B1307" s="11" t="s">
        <v>386</v>
      </c>
      <c r="C1307" s="7">
        <v>0</v>
      </c>
      <c r="D1307" s="7">
        <v>0</v>
      </c>
    </row>
    <row r="1308" spans="1:4" x14ac:dyDescent="0.2">
      <c r="A1308" t="s">
        <v>434</v>
      </c>
      <c r="B1308" s="11" t="s">
        <v>387</v>
      </c>
      <c r="C1308" s="7">
        <v>0</v>
      </c>
      <c r="D1308" s="7">
        <v>0</v>
      </c>
    </row>
    <row r="1309" spans="1:4" x14ac:dyDescent="0.2">
      <c r="A1309" t="s">
        <v>434</v>
      </c>
      <c r="B1309" s="11" t="s">
        <v>388</v>
      </c>
      <c r="C1309" s="7">
        <v>0</v>
      </c>
      <c r="D1309" s="7">
        <v>0</v>
      </c>
    </row>
    <row r="1310" spans="1:4" x14ac:dyDescent="0.2">
      <c r="A1310" t="s">
        <v>434</v>
      </c>
      <c r="B1310" s="11" t="s">
        <v>389</v>
      </c>
      <c r="C1310" s="7">
        <v>0</v>
      </c>
      <c r="D1310" s="7">
        <v>0</v>
      </c>
    </row>
    <row r="1311" spans="1:4" x14ac:dyDescent="0.2">
      <c r="A1311" t="s">
        <v>434</v>
      </c>
      <c r="B1311" s="11" t="s">
        <v>390</v>
      </c>
      <c r="C1311" s="7">
        <v>0</v>
      </c>
      <c r="D1311" s="7">
        <v>0</v>
      </c>
    </row>
    <row r="1312" spans="1:4" x14ac:dyDescent="0.2">
      <c r="A1312" t="s">
        <v>434</v>
      </c>
      <c r="B1312" s="11" t="s">
        <v>391</v>
      </c>
      <c r="C1312" s="7">
        <v>0</v>
      </c>
      <c r="D1312" s="7">
        <v>0</v>
      </c>
    </row>
    <row r="1313" spans="1:4" x14ac:dyDescent="0.2">
      <c r="A1313" t="s">
        <v>434</v>
      </c>
      <c r="B1313" s="11" t="s">
        <v>392</v>
      </c>
      <c r="C1313" s="7">
        <v>0</v>
      </c>
      <c r="D1313" s="7">
        <v>0</v>
      </c>
    </row>
    <row r="1314" spans="1:4" x14ac:dyDescent="0.2">
      <c r="A1314" t="s">
        <v>434</v>
      </c>
      <c r="B1314" s="11" t="s">
        <v>393</v>
      </c>
      <c r="C1314" s="7">
        <v>0</v>
      </c>
      <c r="D1314" s="7">
        <v>0</v>
      </c>
    </row>
    <row r="1315" spans="1:4" x14ac:dyDescent="0.2">
      <c r="A1315" t="s">
        <v>434</v>
      </c>
      <c r="B1315" s="11" t="s">
        <v>394</v>
      </c>
      <c r="C1315" s="7">
        <v>0</v>
      </c>
      <c r="D1315" s="7">
        <v>0</v>
      </c>
    </row>
    <row r="1316" spans="1:4" x14ac:dyDescent="0.2">
      <c r="A1316" t="s">
        <v>434</v>
      </c>
      <c r="B1316" s="11" t="s">
        <v>395</v>
      </c>
      <c r="C1316" s="7">
        <v>0</v>
      </c>
      <c r="D1316" s="7">
        <v>0</v>
      </c>
    </row>
    <row r="1317" spans="1:4" x14ac:dyDescent="0.2">
      <c r="A1317" t="s">
        <v>434</v>
      </c>
      <c r="B1317" s="11" t="s">
        <v>396</v>
      </c>
      <c r="C1317" s="7">
        <v>0</v>
      </c>
      <c r="D1317" s="7">
        <v>0</v>
      </c>
    </row>
    <row r="1318" spans="1:4" x14ac:dyDescent="0.2">
      <c r="A1318" t="s">
        <v>434</v>
      </c>
      <c r="B1318" s="11" t="s">
        <v>397</v>
      </c>
      <c r="C1318" s="7">
        <v>0</v>
      </c>
      <c r="D1318" s="7">
        <v>0</v>
      </c>
    </row>
    <row r="1319" spans="1:4" x14ac:dyDescent="0.2">
      <c r="A1319" t="s">
        <v>434</v>
      </c>
      <c r="B1319" s="11" t="s">
        <v>398</v>
      </c>
      <c r="C1319" s="7">
        <v>0</v>
      </c>
      <c r="D1319" s="7">
        <v>0</v>
      </c>
    </row>
    <row r="1320" spans="1:4" x14ac:dyDescent="0.2">
      <c r="A1320" t="s">
        <v>434</v>
      </c>
      <c r="B1320" s="11" t="s">
        <v>399</v>
      </c>
      <c r="C1320" s="7">
        <v>0</v>
      </c>
      <c r="D1320" s="7">
        <v>0</v>
      </c>
    </row>
    <row r="1321" spans="1:4" x14ac:dyDescent="0.2">
      <c r="A1321" t="s">
        <v>434</v>
      </c>
      <c r="B1321" s="11" t="s">
        <v>400</v>
      </c>
      <c r="C1321" s="7">
        <v>0</v>
      </c>
      <c r="D1321" s="7">
        <v>0</v>
      </c>
    </row>
    <row r="1322" spans="1:4" x14ac:dyDescent="0.2">
      <c r="A1322" t="s">
        <v>434</v>
      </c>
      <c r="B1322" s="11" t="s">
        <v>401</v>
      </c>
      <c r="C1322" s="7">
        <v>0</v>
      </c>
      <c r="D1322" s="7">
        <v>0</v>
      </c>
    </row>
    <row r="1323" spans="1:4" x14ac:dyDescent="0.2">
      <c r="A1323" t="s">
        <v>434</v>
      </c>
      <c r="B1323" s="11" t="s">
        <v>402</v>
      </c>
      <c r="C1323" s="7">
        <v>0</v>
      </c>
      <c r="D1323" s="7">
        <v>0</v>
      </c>
    </row>
    <row r="1324" spans="1:4" x14ac:dyDescent="0.2">
      <c r="A1324" t="s">
        <v>434</v>
      </c>
      <c r="B1324" s="11" t="s">
        <v>403</v>
      </c>
      <c r="C1324" s="7">
        <v>0</v>
      </c>
      <c r="D1324" s="7">
        <v>0</v>
      </c>
    </row>
    <row r="1325" spans="1:4" x14ac:dyDescent="0.2">
      <c r="A1325" t="s">
        <v>434</v>
      </c>
      <c r="B1325" s="11" t="s">
        <v>404</v>
      </c>
      <c r="C1325" s="7">
        <v>0</v>
      </c>
      <c r="D1325" s="7">
        <v>0</v>
      </c>
    </row>
    <row r="1326" spans="1:4" x14ac:dyDescent="0.2">
      <c r="A1326" t="s">
        <v>434</v>
      </c>
      <c r="B1326" s="11" t="s">
        <v>405</v>
      </c>
      <c r="C1326" s="7">
        <v>0</v>
      </c>
      <c r="D1326" s="7">
        <v>0</v>
      </c>
    </row>
    <row r="1327" spans="1:4" x14ac:dyDescent="0.2">
      <c r="A1327" t="s">
        <v>434</v>
      </c>
      <c r="B1327" s="11" t="s">
        <v>406</v>
      </c>
      <c r="C1327" s="7">
        <v>0</v>
      </c>
      <c r="D1327" s="7">
        <v>0</v>
      </c>
    </row>
    <row r="1328" spans="1:4" x14ac:dyDescent="0.2">
      <c r="A1328" t="s">
        <v>434</v>
      </c>
      <c r="B1328" s="11" t="s">
        <v>407</v>
      </c>
      <c r="C1328" s="7">
        <v>0</v>
      </c>
      <c r="D1328" s="7">
        <v>0</v>
      </c>
    </row>
    <row r="1329" spans="1:4" x14ac:dyDescent="0.2">
      <c r="A1329" t="s">
        <v>434</v>
      </c>
      <c r="B1329" s="11" t="s">
        <v>408</v>
      </c>
      <c r="C1329" s="7">
        <v>0</v>
      </c>
      <c r="D1329" s="7">
        <v>0</v>
      </c>
    </row>
    <row r="1330" spans="1:4" x14ac:dyDescent="0.2">
      <c r="A1330" t="s">
        <v>434</v>
      </c>
      <c r="B1330" s="11" t="s">
        <v>409</v>
      </c>
      <c r="C1330" s="7">
        <v>0</v>
      </c>
      <c r="D1330" s="7">
        <v>0</v>
      </c>
    </row>
    <row r="1331" spans="1:4" x14ac:dyDescent="0.2">
      <c r="A1331" t="s">
        <v>434</v>
      </c>
      <c r="B1331" s="11" t="s">
        <v>410</v>
      </c>
      <c r="C1331" s="7">
        <v>0</v>
      </c>
      <c r="D1331" s="7">
        <v>0</v>
      </c>
    </row>
    <row r="1332" spans="1:4" x14ac:dyDescent="0.2">
      <c r="A1332" t="s">
        <v>434</v>
      </c>
      <c r="B1332" s="11" t="s">
        <v>411</v>
      </c>
      <c r="C1332" s="7">
        <v>0</v>
      </c>
      <c r="D1332" s="7">
        <v>0</v>
      </c>
    </row>
    <row r="1333" spans="1:4" x14ac:dyDescent="0.2">
      <c r="A1333" t="s">
        <v>434</v>
      </c>
      <c r="B1333" s="11" t="s">
        <v>412</v>
      </c>
      <c r="C1333" s="7">
        <v>0</v>
      </c>
      <c r="D1333" s="7">
        <v>0</v>
      </c>
    </row>
    <row r="1334" spans="1:4" x14ac:dyDescent="0.2">
      <c r="B1334" s="9" t="s">
        <v>413</v>
      </c>
      <c r="C1334" s="7">
        <v>1260305.8600000001</v>
      </c>
      <c r="D1334" s="7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3"/>
  <sheetViews>
    <sheetView workbookViewId="0">
      <selection activeCell="F19" sqref="F19"/>
    </sheetView>
  </sheetViews>
  <sheetFormatPr defaultRowHeight="12.75" x14ac:dyDescent="0.2"/>
  <cols>
    <col min="1" max="1" width="13.42578125" bestFit="1" customWidth="1"/>
    <col min="2" max="2" width="13.85546875" customWidth="1"/>
    <col min="3" max="3" width="24.85546875" customWidth="1"/>
    <col min="4" max="4" width="27.140625" customWidth="1"/>
    <col min="5" max="5" width="36.140625" bestFit="1" customWidth="1"/>
    <col min="6" max="6" width="30.42578125" bestFit="1" customWidth="1"/>
    <col min="7" max="7" width="14.5703125" customWidth="1"/>
    <col min="8" max="8" width="11.28515625" bestFit="1" customWidth="1"/>
    <col min="9" max="9" width="9.85546875" bestFit="1" customWidth="1"/>
  </cols>
  <sheetData>
    <row r="1" spans="1:7" x14ac:dyDescent="0.2">
      <c r="B1" s="8" t="s">
        <v>428</v>
      </c>
      <c r="C1" t="s">
        <v>35</v>
      </c>
    </row>
    <row r="3" spans="1:7" x14ac:dyDescent="0.2">
      <c r="B3" s="8" t="s">
        <v>361</v>
      </c>
      <c r="C3" t="s">
        <v>357</v>
      </c>
      <c r="D3" t="s">
        <v>360</v>
      </c>
      <c r="E3" t="s">
        <v>359</v>
      </c>
      <c r="F3" t="s">
        <v>358</v>
      </c>
    </row>
    <row r="4" spans="1:7" x14ac:dyDescent="0.2">
      <c r="B4" s="9" t="s">
        <v>414</v>
      </c>
      <c r="C4" s="7"/>
      <c r="D4" s="7"/>
      <c r="E4" s="7"/>
      <c r="F4" s="7"/>
    </row>
    <row r="5" spans="1:7" s="12" customFormat="1" x14ac:dyDescent="0.2">
      <c r="B5" s="13" t="s">
        <v>415</v>
      </c>
      <c r="C5" s="14">
        <v>259790.10000000006</v>
      </c>
      <c r="D5" s="14">
        <v>0</v>
      </c>
      <c r="E5" s="14">
        <v>-3007.96</v>
      </c>
      <c r="F5" s="14">
        <v>35</v>
      </c>
      <c r="G5" s="14">
        <f>SUM(C5:F5)</f>
        <v>256817.14000000007</v>
      </c>
    </row>
    <row r="6" spans="1:7" x14ac:dyDescent="0.2">
      <c r="A6" t="s">
        <v>433</v>
      </c>
      <c r="B6" s="11" t="s">
        <v>362</v>
      </c>
      <c r="C6" s="7">
        <v>0</v>
      </c>
      <c r="D6" s="7">
        <v>0</v>
      </c>
      <c r="E6" s="7">
        <v>0</v>
      </c>
      <c r="F6" s="7">
        <v>0</v>
      </c>
      <c r="G6" s="7">
        <f t="shared" ref="G6:G37" si="0">SUM(C6:F6)</f>
        <v>0</v>
      </c>
    </row>
    <row r="7" spans="1:7" x14ac:dyDescent="0.2">
      <c r="A7" t="s">
        <v>433</v>
      </c>
      <c r="B7" s="11" t="s">
        <v>363</v>
      </c>
      <c r="C7" s="7">
        <v>0</v>
      </c>
      <c r="D7" s="7">
        <v>0</v>
      </c>
      <c r="E7" s="7">
        <v>0</v>
      </c>
      <c r="F7" s="7">
        <v>35</v>
      </c>
      <c r="G7" s="7">
        <f t="shared" si="0"/>
        <v>35</v>
      </c>
    </row>
    <row r="8" spans="1:7" x14ac:dyDescent="0.2">
      <c r="A8" t="s">
        <v>433</v>
      </c>
      <c r="B8" s="11" t="s">
        <v>366</v>
      </c>
      <c r="C8" s="7">
        <v>0</v>
      </c>
      <c r="D8" s="7">
        <v>0</v>
      </c>
      <c r="E8" s="7">
        <v>0</v>
      </c>
      <c r="F8" s="7">
        <v>0</v>
      </c>
      <c r="G8" s="7">
        <f t="shared" si="0"/>
        <v>0</v>
      </c>
    </row>
    <row r="9" spans="1:7" x14ac:dyDescent="0.2">
      <c r="A9" t="s">
        <v>433</v>
      </c>
      <c r="B9" s="11" t="s">
        <v>367</v>
      </c>
      <c r="C9" s="7">
        <v>0</v>
      </c>
      <c r="D9" s="7">
        <v>0</v>
      </c>
      <c r="E9" s="7">
        <v>0</v>
      </c>
      <c r="F9" s="7">
        <v>0</v>
      </c>
      <c r="G9" s="7">
        <f t="shared" si="0"/>
        <v>0</v>
      </c>
    </row>
    <row r="10" spans="1:7" x14ac:dyDescent="0.2">
      <c r="A10" t="s">
        <v>433</v>
      </c>
      <c r="B10" s="11" t="s">
        <v>368</v>
      </c>
      <c r="C10" s="7">
        <v>0</v>
      </c>
      <c r="D10" s="7">
        <v>0</v>
      </c>
      <c r="E10" s="7">
        <v>0</v>
      </c>
      <c r="F10" s="7">
        <v>0</v>
      </c>
      <c r="G10" s="7">
        <f t="shared" si="0"/>
        <v>0</v>
      </c>
    </row>
    <row r="11" spans="1:7" x14ac:dyDescent="0.2">
      <c r="A11" t="s">
        <v>433</v>
      </c>
      <c r="B11" s="11" t="s">
        <v>369</v>
      </c>
      <c r="C11" s="7">
        <v>1641.71</v>
      </c>
      <c r="D11" s="7">
        <v>0</v>
      </c>
      <c r="E11" s="7">
        <v>0</v>
      </c>
      <c r="F11" s="7">
        <v>0</v>
      </c>
      <c r="G11" s="7">
        <f t="shared" si="0"/>
        <v>1641.71</v>
      </c>
    </row>
    <row r="12" spans="1:7" x14ac:dyDescent="0.2">
      <c r="A12" t="s">
        <v>433</v>
      </c>
      <c r="B12" s="11" t="s">
        <v>371</v>
      </c>
      <c r="C12" s="7">
        <v>47347.97</v>
      </c>
      <c r="D12" s="7">
        <v>0</v>
      </c>
      <c r="E12" s="7">
        <v>0</v>
      </c>
      <c r="F12" s="7">
        <v>0</v>
      </c>
      <c r="G12" s="7">
        <f t="shared" si="0"/>
        <v>47347.97</v>
      </c>
    </row>
    <row r="13" spans="1:7" x14ac:dyDescent="0.2">
      <c r="A13" t="s">
        <v>433</v>
      </c>
      <c r="B13" s="11" t="s">
        <v>372</v>
      </c>
      <c r="C13" s="7">
        <v>30233.09</v>
      </c>
      <c r="D13" s="7">
        <v>0</v>
      </c>
      <c r="E13" s="7">
        <v>0</v>
      </c>
      <c r="F13" s="7">
        <v>0</v>
      </c>
      <c r="G13" s="7">
        <f t="shared" si="0"/>
        <v>30233.09</v>
      </c>
    </row>
    <row r="14" spans="1:7" x14ac:dyDescent="0.2">
      <c r="A14" t="s">
        <v>433</v>
      </c>
      <c r="B14" s="11" t="s">
        <v>373</v>
      </c>
      <c r="C14" s="7">
        <v>52562.48</v>
      </c>
      <c r="D14" s="7">
        <v>0</v>
      </c>
      <c r="E14" s="7">
        <v>0</v>
      </c>
      <c r="F14" s="7">
        <v>0</v>
      </c>
      <c r="G14" s="7">
        <f t="shared" si="0"/>
        <v>52562.48</v>
      </c>
    </row>
    <row r="15" spans="1:7" x14ac:dyDescent="0.2">
      <c r="A15" t="s">
        <v>433</v>
      </c>
      <c r="B15" s="11" t="s">
        <v>374</v>
      </c>
      <c r="C15" s="7">
        <v>7704.53</v>
      </c>
      <c r="D15" s="7">
        <v>0</v>
      </c>
      <c r="E15" s="7">
        <v>0</v>
      </c>
      <c r="F15" s="7">
        <v>0</v>
      </c>
      <c r="G15" s="7">
        <f t="shared" si="0"/>
        <v>7704.53</v>
      </c>
    </row>
    <row r="16" spans="1:7" x14ac:dyDescent="0.2">
      <c r="A16" t="s">
        <v>433</v>
      </c>
      <c r="B16" s="11" t="s">
        <v>375</v>
      </c>
      <c r="C16" s="7">
        <v>18018.54</v>
      </c>
      <c r="D16" s="7">
        <v>0</v>
      </c>
      <c r="E16" s="7">
        <v>0</v>
      </c>
      <c r="F16" s="7">
        <v>0</v>
      </c>
      <c r="G16" s="7">
        <f t="shared" si="0"/>
        <v>18018.54</v>
      </c>
    </row>
    <row r="17" spans="1:7" x14ac:dyDescent="0.2">
      <c r="A17" t="s">
        <v>433</v>
      </c>
      <c r="B17" s="11" t="s">
        <v>376</v>
      </c>
      <c r="C17" s="7">
        <v>22349.39</v>
      </c>
      <c r="D17" s="7">
        <v>0</v>
      </c>
      <c r="E17" s="7">
        <v>0</v>
      </c>
      <c r="F17" s="7">
        <v>0</v>
      </c>
      <c r="G17" s="7">
        <f t="shared" si="0"/>
        <v>22349.39</v>
      </c>
    </row>
    <row r="18" spans="1:7" x14ac:dyDescent="0.2">
      <c r="A18" t="s">
        <v>433</v>
      </c>
      <c r="B18" s="11" t="s">
        <v>377</v>
      </c>
      <c r="C18" s="7">
        <v>0</v>
      </c>
      <c r="D18" s="7">
        <v>0</v>
      </c>
      <c r="E18" s="7">
        <v>0</v>
      </c>
      <c r="F18" s="7">
        <v>0</v>
      </c>
      <c r="G18" s="7">
        <f t="shared" si="0"/>
        <v>0</v>
      </c>
    </row>
    <row r="19" spans="1:7" x14ac:dyDescent="0.2">
      <c r="A19" t="s">
        <v>433</v>
      </c>
      <c r="B19" s="11" t="s">
        <v>378</v>
      </c>
      <c r="C19" s="7">
        <v>4704.34</v>
      </c>
      <c r="D19" s="7">
        <v>0</v>
      </c>
      <c r="E19" s="7">
        <v>0</v>
      </c>
      <c r="F19" s="7">
        <v>0</v>
      </c>
      <c r="G19" s="7">
        <f t="shared" si="0"/>
        <v>4704.34</v>
      </c>
    </row>
    <row r="20" spans="1:7" x14ac:dyDescent="0.2">
      <c r="A20" t="s">
        <v>433</v>
      </c>
      <c r="B20" s="11" t="s">
        <v>379</v>
      </c>
      <c r="C20" s="7">
        <v>16221.11</v>
      </c>
      <c r="D20" s="7">
        <v>0</v>
      </c>
      <c r="E20" s="7">
        <v>0</v>
      </c>
      <c r="F20" s="7">
        <v>0</v>
      </c>
      <c r="G20" s="7">
        <f t="shared" si="0"/>
        <v>16221.11</v>
      </c>
    </row>
    <row r="21" spans="1:7" x14ac:dyDescent="0.2">
      <c r="A21" t="s">
        <v>433</v>
      </c>
      <c r="B21" s="11" t="s">
        <v>380</v>
      </c>
      <c r="C21" s="7">
        <v>7942.14</v>
      </c>
      <c r="D21" s="7">
        <v>0</v>
      </c>
      <c r="E21" s="7">
        <v>0</v>
      </c>
      <c r="F21" s="7">
        <v>0</v>
      </c>
      <c r="G21" s="7">
        <f t="shared" si="0"/>
        <v>7942.14</v>
      </c>
    </row>
    <row r="22" spans="1:7" x14ac:dyDescent="0.2">
      <c r="A22" t="s">
        <v>433</v>
      </c>
      <c r="B22" s="11" t="s">
        <v>381</v>
      </c>
      <c r="C22" s="7">
        <v>11760.02</v>
      </c>
      <c r="D22" s="7">
        <v>0</v>
      </c>
      <c r="E22" s="7">
        <v>0</v>
      </c>
      <c r="F22" s="7">
        <v>0</v>
      </c>
      <c r="G22" s="7">
        <f t="shared" si="0"/>
        <v>11760.02</v>
      </c>
    </row>
    <row r="23" spans="1:7" x14ac:dyDescent="0.2">
      <c r="A23" t="s">
        <v>433</v>
      </c>
      <c r="B23" s="11" t="s">
        <v>382</v>
      </c>
      <c r="C23" s="7">
        <v>1168.29</v>
      </c>
      <c r="D23" s="7">
        <v>0</v>
      </c>
      <c r="E23" s="7">
        <v>0</v>
      </c>
      <c r="F23" s="7">
        <v>0</v>
      </c>
      <c r="G23" s="7">
        <f t="shared" si="0"/>
        <v>1168.29</v>
      </c>
    </row>
    <row r="24" spans="1:7" x14ac:dyDescent="0.2">
      <c r="A24" t="s">
        <v>433</v>
      </c>
      <c r="B24" s="11" t="s">
        <v>383</v>
      </c>
      <c r="C24" s="7">
        <v>5120.04</v>
      </c>
      <c r="D24" s="7">
        <v>0</v>
      </c>
      <c r="E24" s="7">
        <v>0</v>
      </c>
      <c r="F24" s="7">
        <v>0</v>
      </c>
      <c r="G24" s="7">
        <f t="shared" si="0"/>
        <v>5120.04</v>
      </c>
    </row>
    <row r="25" spans="1:7" x14ac:dyDescent="0.2">
      <c r="A25" t="s">
        <v>433</v>
      </c>
      <c r="B25" s="11" t="s">
        <v>384</v>
      </c>
      <c r="C25" s="7">
        <v>0</v>
      </c>
      <c r="D25" s="7">
        <v>0</v>
      </c>
      <c r="E25" s="7">
        <v>0</v>
      </c>
      <c r="F25" s="7">
        <v>0</v>
      </c>
      <c r="G25" s="7">
        <f t="shared" si="0"/>
        <v>0</v>
      </c>
    </row>
    <row r="26" spans="1:7" x14ac:dyDescent="0.2">
      <c r="A26" t="s">
        <v>433</v>
      </c>
      <c r="B26" s="11" t="s">
        <v>385</v>
      </c>
      <c r="C26" s="7">
        <v>3248.34</v>
      </c>
      <c r="D26" s="7">
        <v>0</v>
      </c>
      <c r="E26" s="7">
        <v>0</v>
      </c>
      <c r="F26" s="7">
        <v>0</v>
      </c>
      <c r="G26" s="7">
        <f t="shared" si="0"/>
        <v>3248.34</v>
      </c>
    </row>
    <row r="27" spans="1:7" x14ac:dyDescent="0.2">
      <c r="A27" t="s">
        <v>433</v>
      </c>
      <c r="B27" s="11" t="s">
        <v>387</v>
      </c>
      <c r="C27" s="7">
        <v>3665.09</v>
      </c>
      <c r="D27" s="7">
        <v>0</v>
      </c>
      <c r="E27" s="7">
        <v>0</v>
      </c>
      <c r="F27" s="7">
        <v>0</v>
      </c>
      <c r="G27" s="7">
        <f t="shared" si="0"/>
        <v>3665.09</v>
      </c>
    </row>
    <row r="28" spans="1:7" x14ac:dyDescent="0.2">
      <c r="A28" t="s">
        <v>433</v>
      </c>
      <c r="B28" s="11" t="s">
        <v>388</v>
      </c>
      <c r="C28" s="7">
        <v>0</v>
      </c>
      <c r="D28" s="7">
        <v>0</v>
      </c>
      <c r="E28" s="7">
        <v>0</v>
      </c>
      <c r="F28" s="7">
        <v>0</v>
      </c>
      <c r="G28" s="7">
        <f t="shared" si="0"/>
        <v>0</v>
      </c>
    </row>
    <row r="29" spans="1:7" x14ac:dyDescent="0.2">
      <c r="A29" t="s">
        <v>433</v>
      </c>
      <c r="B29" s="11" t="s">
        <v>389</v>
      </c>
      <c r="C29" s="7">
        <v>0</v>
      </c>
      <c r="D29" s="7">
        <v>0</v>
      </c>
      <c r="E29" s="7">
        <v>0</v>
      </c>
      <c r="F29" s="7">
        <v>0</v>
      </c>
      <c r="G29" s="7">
        <f t="shared" si="0"/>
        <v>0</v>
      </c>
    </row>
    <row r="30" spans="1:7" x14ac:dyDescent="0.2">
      <c r="A30" t="s">
        <v>433</v>
      </c>
      <c r="B30" s="11" t="s">
        <v>390</v>
      </c>
      <c r="C30" s="7">
        <v>131.63</v>
      </c>
      <c r="D30" s="7">
        <v>0</v>
      </c>
      <c r="E30" s="7">
        <v>0</v>
      </c>
      <c r="F30" s="7">
        <v>0</v>
      </c>
      <c r="G30" s="7">
        <f t="shared" si="0"/>
        <v>131.63</v>
      </c>
    </row>
    <row r="31" spans="1:7" x14ac:dyDescent="0.2">
      <c r="A31" t="s">
        <v>433</v>
      </c>
      <c r="B31" s="11" t="s">
        <v>392</v>
      </c>
      <c r="C31" s="7">
        <v>99.92</v>
      </c>
      <c r="D31" s="7">
        <v>0</v>
      </c>
      <c r="E31" s="7">
        <v>0</v>
      </c>
      <c r="F31" s="7">
        <v>0</v>
      </c>
      <c r="G31" s="7">
        <f t="shared" si="0"/>
        <v>99.92</v>
      </c>
    </row>
    <row r="32" spans="1:7" x14ac:dyDescent="0.2">
      <c r="A32" t="s">
        <v>433</v>
      </c>
      <c r="B32" s="11" t="s">
        <v>393</v>
      </c>
      <c r="C32" s="7">
        <v>559.23</v>
      </c>
      <c r="D32" s="7">
        <v>0</v>
      </c>
      <c r="E32" s="7">
        <v>-559.23</v>
      </c>
      <c r="F32" s="7">
        <v>0</v>
      </c>
      <c r="G32" s="7">
        <f t="shared" si="0"/>
        <v>0</v>
      </c>
    </row>
    <row r="33" spans="1:7" x14ac:dyDescent="0.2">
      <c r="A33" t="s">
        <v>433</v>
      </c>
      <c r="B33" s="11" t="s">
        <v>395</v>
      </c>
      <c r="C33" s="7">
        <v>526.75</v>
      </c>
      <c r="D33" s="7">
        <v>0</v>
      </c>
      <c r="E33" s="7">
        <v>-526.75</v>
      </c>
      <c r="F33" s="7">
        <v>0</v>
      </c>
      <c r="G33" s="7">
        <f t="shared" si="0"/>
        <v>0</v>
      </c>
    </row>
    <row r="34" spans="1:7" x14ac:dyDescent="0.2">
      <c r="A34" t="s">
        <v>433</v>
      </c>
      <c r="B34" s="11" t="s">
        <v>396</v>
      </c>
      <c r="C34" s="7">
        <v>463.71</v>
      </c>
      <c r="D34" s="7">
        <v>0</v>
      </c>
      <c r="E34" s="7">
        <v>0</v>
      </c>
      <c r="F34" s="7">
        <v>0</v>
      </c>
      <c r="G34" s="7">
        <f t="shared" si="0"/>
        <v>463.71</v>
      </c>
    </row>
    <row r="35" spans="1:7" x14ac:dyDescent="0.2">
      <c r="A35" t="s">
        <v>433</v>
      </c>
      <c r="B35" s="11" t="s">
        <v>397</v>
      </c>
      <c r="C35" s="7">
        <v>7838.94</v>
      </c>
      <c r="D35" s="7">
        <v>0</v>
      </c>
      <c r="E35" s="7">
        <v>0</v>
      </c>
      <c r="F35" s="7">
        <v>0</v>
      </c>
      <c r="G35" s="7">
        <f t="shared" si="0"/>
        <v>7838.94</v>
      </c>
    </row>
    <row r="36" spans="1:7" x14ac:dyDescent="0.2">
      <c r="A36" t="s">
        <v>433</v>
      </c>
      <c r="B36" s="11" t="s">
        <v>398</v>
      </c>
      <c r="C36" s="7">
        <v>0</v>
      </c>
      <c r="D36" s="7">
        <v>0</v>
      </c>
      <c r="E36" s="7">
        <v>0</v>
      </c>
      <c r="F36" s="7">
        <v>0</v>
      </c>
      <c r="G36" s="7">
        <f t="shared" si="0"/>
        <v>0</v>
      </c>
    </row>
    <row r="37" spans="1:7" x14ac:dyDescent="0.2">
      <c r="A37" t="s">
        <v>433</v>
      </c>
      <c r="B37" s="11" t="s">
        <v>399</v>
      </c>
      <c r="C37" s="7">
        <v>1571.35</v>
      </c>
      <c r="D37" s="7">
        <v>0</v>
      </c>
      <c r="E37" s="7">
        <v>0</v>
      </c>
      <c r="F37" s="7">
        <v>0</v>
      </c>
      <c r="G37" s="7">
        <f t="shared" si="0"/>
        <v>1571.35</v>
      </c>
    </row>
    <row r="38" spans="1:7" x14ac:dyDescent="0.2">
      <c r="A38" t="s">
        <v>429</v>
      </c>
      <c r="B38" s="11" t="s">
        <v>400</v>
      </c>
      <c r="C38" s="7">
        <v>602.47</v>
      </c>
      <c r="D38" s="7">
        <v>0</v>
      </c>
      <c r="E38" s="7">
        <v>0</v>
      </c>
      <c r="F38" s="7">
        <v>0</v>
      </c>
    </row>
    <row r="39" spans="1:7" x14ac:dyDescent="0.2">
      <c r="A39" t="s">
        <v>429</v>
      </c>
      <c r="B39" s="11" t="s">
        <v>401</v>
      </c>
      <c r="C39" s="7">
        <v>0</v>
      </c>
      <c r="D39" s="7">
        <v>0</v>
      </c>
      <c r="E39" s="7">
        <v>0</v>
      </c>
      <c r="F39" s="7">
        <v>0</v>
      </c>
    </row>
    <row r="40" spans="1:7" x14ac:dyDescent="0.2">
      <c r="A40" t="s">
        <v>429</v>
      </c>
      <c r="B40" s="11" t="s">
        <v>402</v>
      </c>
      <c r="C40" s="7">
        <v>4697.3999999999996</v>
      </c>
      <c r="D40" s="7">
        <v>0</v>
      </c>
      <c r="E40" s="7">
        <v>0</v>
      </c>
      <c r="F40" s="7">
        <v>0</v>
      </c>
    </row>
    <row r="41" spans="1:7" x14ac:dyDescent="0.2">
      <c r="A41" t="s">
        <v>429</v>
      </c>
      <c r="B41" s="11" t="s">
        <v>404</v>
      </c>
      <c r="C41" s="7">
        <v>47.07</v>
      </c>
      <c r="D41" s="7">
        <v>0</v>
      </c>
      <c r="E41" s="7">
        <v>0</v>
      </c>
      <c r="F41" s="7">
        <v>0</v>
      </c>
    </row>
    <row r="42" spans="1:7" x14ac:dyDescent="0.2">
      <c r="A42" t="s">
        <v>433</v>
      </c>
      <c r="B42" s="11" t="s">
        <v>406</v>
      </c>
      <c r="C42" s="7">
        <v>1597.03</v>
      </c>
      <c r="D42" s="7">
        <v>0</v>
      </c>
      <c r="E42" s="7">
        <v>0</v>
      </c>
      <c r="F42" s="7">
        <v>0</v>
      </c>
      <c r="G42" s="7">
        <f t="shared" ref="G42:G80" si="1">SUM(C42:F42)</f>
        <v>1597.03</v>
      </c>
    </row>
    <row r="43" spans="1:7" x14ac:dyDescent="0.2">
      <c r="A43" t="s">
        <v>433</v>
      </c>
      <c r="B43" s="11" t="s">
        <v>408</v>
      </c>
      <c r="C43" s="7">
        <v>1921.98</v>
      </c>
      <c r="D43" s="7">
        <v>0</v>
      </c>
      <c r="E43" s="7">
        <v>-1921.98</v>
      </c>
      <c r="F43" s="7">
        <v>0</v>
      </c>
      <c r="G43" s="7">
        <f t="shared" si="1"/>
        <v>0</v>
      </c>
    </row>
    <row r="44" spans="1:7" x14ac:dyDescent="0.2">
      <c r="A44" t="s">
        <v>433</v>
      </c>
      <c r="B44" s="11" t="s">
        <v>409</v>
      </c>
      <c r="C44" s="7">
        <v>5614.83</v>
      </c>
      <c r="D44" s="7">
        <v>0</v>
      </c>
      <c r="E44" s="7">
        <v>0</v>
      </c>
      <c r="F44" s="7">
        <v>0</v>
      </c>
      <c r="G44" s="7">
        <f t="shared" si="1"/>
        <v>5614.83</v>
      </c>
    </row>
    <row r="45" spans="1:7" x14ac:dyDescent="0.2">
      <c r="A45" t="s">
        <v>433</v>
      </c>
      <c r="B45" s="11" t="s">
        <v>410</v>
      </c>
      <c r="C45" s="7">
        <v>129</v>
      </c>
      <c r="D45" s="7">
        <v>0</v>
      </c>
      <c r="E45" s="7">
        <v>0</v>
      </c>
      <c r="F45" s="7">
        <v>0</v>
      </c>
      <c r="G45" s="7">
        <f t="shared" si="1"/>
        <v>129</v>
      </c>
    </row>
    <row r="46" spans="1:7" x14ac:dyDescent="0.2">
      <c r="A46" t="s">
        <v>433</v>
      </c>
      <c r="B46" s="11" t="s">
        <v>411</v>
      </c>
      <c r="C46" s="7">
        <v>208.21</v>
      </c>
      <c r="D46" s="7">
        <v>0</v>
      </c>
      <c r="E46" s="7">
        <v>0</v>
      </c>
      <c r="F46" s="7">
        <v>0</v>
      </c>
      <c r="G46" s="7">
        <f t="shared" si="1"/>
        <v>208.21</v>
      </c>
    </row>
    <row r="47" spans="1:7" x14ac:dyDescent="0.2">
      <c r="A47" t="s">
        <v>433</v>
      </c>
      <c r="B47" s="11" t="s">
        <v>412</v>
      </c>
      <c r="C47" s="7">
        <v>93.5</v>
      </c>
      <c r="D47" s="7">
        <v>0</v>
      </c>
      <c r="E47" s="7">
        <v>0</v>
      </c>
      <c r="F47" s="7">
        <v>0</v>
      </c>
      <c r="G47" s="7">
        <f t="shared" si="1"/>
        <v>93.5</v>
      </c>
    </row>
    <row r="48" spans="1:7" s="12" customFormat="1" x14ac:dyDescent="0.2">
      <c r="B48" s="13" t="s">
        <v>416</v>
      </c>
      <c r="C48" s="14">
        <v>261541.32000000009</v>
      </c>
      <c r="D48" s="14">
        <v>0</v>
      </c>
      <c r="E48" s="14">
        <v>-3066.28</v>
      </c>
      <c r="F48" s="14">
        <v>0</v>
      </c>
      <c r="G48" s="14">
        <f t="shared" si="1"/>
        <v>258475.0400000001</v>
      </c>
    </row>
    <row r="49" spans="1:7" x14ac:dyDescent="0.2">
      <c r="A49" t="s">
        <v>433</v>
      </c>
      <c r="B49" s="11" t="s">
        <v>362</v>
      </c>
      <c r="C49" s="7">
        <v>58.32</v>
      </c>
      <c r="D49" s="7">
        <v>0</v>
      </c>
      <c r="E49" s="7">
        <v>-58.32</v>
      </c>
      <c r="F49" s="7">
        <v>0</v>
      </c>
      <c r="G49" s="7">
        <f t="shared" si="1"/>
        <v>0</v>
      </c>
    </row>
    <row r="50" spans="1:7" x14ac:dyDescent="0.2">
      <c r="A50" t="s">
        <v>433</v>
      </c>
      <c r="B50" s="11" t="s">
        <v>363</v>
      </c>
      <c r="C50" s="7">
        <v>35.33</v>
      </c>
      <c r="D50" s="7">
        <v>0</v>
      </c>
      <c r="E50" s="7">
        <v>0</v>
      </c>
      <c r="F50" s="7">
        <v>0</v>
      </c>
      <c r="G50" s="7">
        <f t="shared" si="1"/>
        <v>35.33</v>
      </c>
    </row>
    <row r="51" spans="1:7" x14ac:dyDescent="0.2">
      <c r="A51" t="s">
        <v>433</v>
      </c>
      <c r="B51" s="11" t="s">
        <v>366</v>
      </c>
      <c r="C51" s="7">
        <v>0</v>
      </c>
      <c r="D51" s="7">
        <v>0</v>
      </c>
      <c r="E51" s="7">
        <v>0</v>
      </c>
      <c r="F51" s="7">
        <v>0</v>
      </c>
      <c r="G51" s="7">
        <f t="shared" si="1"/>
        <v>0</v>
      </c>
    </row>
    <row r="52" spans="1:7" x14ac:dyDescent="0.2">
      <c r="A52" t="s">
        <v>433</v>
      </c>
      <c r="B52" s="11" t="s">
        <v>367</v>
      </c>
      <c r="C52" s="7">
        <v>0</v>
      </c>
      <c r="D52" s="7">
        <v>0</v>
      </c>
      <c r="E52" s="7">
        <v>0</v>
      </c>
      <c r="F52" s="7">
        <v>0</v>
      </c>
      <c r="G52" s="7">
        <f t="shared" si="1"/>
        <v>0</v>
      </c>
    </row>
    <row r="53" spans="1:7" x14ac:dyDescent="0.2">
      <c r="A53" t="s">
        <v>433</v>
      </c>
      <c r="B53" s="11" t="s">
        <v>368</v>
      </c>
      <c r="C53" s="7">
        <v>0</v>
      </c>
      <c r="D53" s="7">
        <v>0</v>
      </c>
      <c r="E53" s="7">
        <v>0</v>
      </c>
      <c r="F53" s="7">
        <v>0</v>
      </c>
      <c r="G53" s="7">
        <f t="shared" si="1"/>
        <v>0</v>
      </c>
    </row>
    <row r="54" spans="1:7" x14ac:dyDescent="0.2">
      <c r="A54" t="s">
        <v>433</v>
      </c>
      <c r="B54" s="11" t="s">
        <v>369</v>
      </c>
      <c r="C54" s="7">
        <v>1664.01</v>
      </c>
      <c r="D54" s="7">
        <v>0</v>
      </c>
      <c r="E54" s="7">
        <v>0</v>
      </c>
      <c r="F54" s="7">
        <v>0</v>
      </c>
      <c r="G54" s="7">
        <f t="shared" si="1"/>
        <v>1664.01</v>
      </c>
    </row>
    <row r="55" spans="1:7" x14ac:dyDescent="0.2">
      <c r="A55" t="s">
        <v>433</v>
      </c>
      <c r="B55" s="11" t="s">
        <v>371</v>
      </c>
      <c r="C55" s="7">
        <v>47545.47</v>
      </c>
      <c r="D55" s="7">
        <v>0</v>
      </c>
      <c r="E55" s="7">
        <v>0</v>
      </c>
      <c r="F55" s="7">
        <v>0</v>
      </c>
      <c r="G55" s="7">
        <f t="shared" si="1"/>
        <v>47545.47</v>
      </c>
    </row>
    <row r="56" spans="1:7" x14ac:dyDescent="0.2">
      <c r="A56" t="s">
        <v>433</v>
      </c>
      <c r="B56" s="11" t="s">
        <v>372</v>
      </c>
      <c r="C56" s="7">
        <v>30233.09</v>
      </c>
      <c r="D56" s="7">
        <v>0</v>
      </c>
      <c r="E56" s="7">
        <v>0</v>
      </c>
      <c r="F56" s="7">
        <v>0</v>
      </c>
      <c r="G56" s="7">
        <f t="shared" si="1"/>
        <v>30233.09</v>
      </c>
    </row>
    <row r="57" spans="1:7" x14ac:dyDescent="0.2">
      <c r="A57" t="s">
        <v>433</v>
      </c>
      <c r="B57" s="11" t="s">
        <v>373</v>
      </c>
      <c r="C57" s="7">
        <v>52920.480000000003</v>
      </c>
      <c r="D57" s="7">
        <v>0</v>
      </c>
      <c r="E57" s="7">
        <v>0</v>
      </c>
      <c r="F57" s="7">
        <v>0</v>
      </c>
      <c r="G57" s="7">
        <f t="shared" si="1"/>
        <v>52920.480000000003</v>
      </c>
    </row>
    <row r="58" spans="1:7" x14ac:dyDescent="0.2">
      <c r="A58" t="s">
        <v>433</v>
      </c>
      <c r="B58" s="11" t="s">
        <v>374</v>
      </c>
      <c r="C58" s="7">
        <v>7728.67</v>
      </c>
      <c r="D58" s="7">
        <v>0</v>
      </c>
      <c r="E58" s="7">
        <v>0</v>
      </c>
      <c r="F58" s="7">
        <v>0</v>
      </c>
      <c r="G58" s="7">
        <f t="shared" si="1"/>
        <v>7728.67</v>
      </c>
    </row>
    <row r="59" spans="1:7" x14ac:dyDescent="0.2">
      <c r="A59" t="s">
        <v>433</v>
      </c>
      <c r="B59" s="11" t="s">
        <v>375</v>
      </c>
      <c r="C59" s="7">
        <v>18519.54</v>
      </c>
      <c r="D59" s="7">
        <v>0</v>
      </c>
      <c r="E59" s="7">
        <v>0</v>
      </c>
      <c r="F59" s="7">
        <v>0</v>
      </c>
      <c r="G59" s="7">
        <f t="shared" si="1"/>
        <v>18519.54</v>
      </c>
    </row>
    <row r="60" spans="1:7" x14ac:dyDescent="0.2">
      <c r="A60" t="s">
        <v>433</v>
      </c>
      <c r="B60" s="11" t="s">
        <v>376</v>
      </c>
      <c r="C60" s="7">
        <v>22479.59</v>
      </c>
      <c r="D60" s="7">
        <v>0</v>
      </c>
      <c r="E60" s="7">
        <v>0</v>
      </c>
      <c r="F60" s="7">
        <v>0</v>
      </c>
      <c r="G60" s="7">
        <f t="shared" si="1"/>
        <v>22479.59</v>
      </c>
    </row>
    <row r="61" spans="1:7" x14ac:dyDescent="0.2">
      <c r="A61" t="s">
        <v>433</v>
      </c>
      <c r="B61" s="11" t="s">
        <v>377</v>
      </c>
      <c r="C61" s="7">
        <v>0</v>
      </c>
      <c r="D61" s="7">
        <v>0</v>
      </c>
      <c r="E61" s="7">
        <v>0</v>
      </c>
      <c r="F61" s="7">
        <v>0</v>
      </c>
      <c r="G61" s="7">
        <f t="shared" si="1"/>
        <v>0</v>
      </c>
    </row>
    <row r="62" spans="1:7" x14ac:dyDescent="0.2">
      <c r="A62" t="s">
        <v>433</v>
      </c>
      <c r="B62" s="11" t="s">
        <v>378</v>
      </c>
      <c r="C62" s="7">
        <v>4778.72</v>
      </c>
      <c r="D62" s="7">
        <v>0</v>
      </c>
      <c r="E62" s="7">
        <v>0</v>
      </c>
      <c r="F62" s="7">
        <v>0</v>
      </c>
      <c r="G62" s="7">
        <f t="shared" si="1"/>
        <v>4778.72</v>
      </c>
    </row>
    <row r="63" spans="1:7" x14ac:dyDescent="0.2">
      <c r="A63" t="s">
        <v>433</v>
      </c>
      <c r="B63" s="11" t="s">
        <v>379</v>
      </c>
      <c r="C63" s="7">
        <v>16331.67</v>
      </c>
      <c r="D63" s="7">
        <v>0</v>
      </c>
      <c r="E63" s="7">
        <v>0</v>
      </c>
      <c r="F63" s="7">
        <v>0</v>
      </c>
      <c r="G63" s="7">
        <f t="shared" si="1"/>
        <v>16331.67</v>
      </c>
    </row>
    <row r="64" spans="1:7" x14ac:dyDescent="0.2">
      <c r="A64" t="s">
        <v>433</v>
      </c>
      <c r="B64" s="11" t="s">
        <v>380</v>
      </c>
      <c r="C64" s="7">
        <v>7942.14</v>
      </c>
      <c r="D64" s="7">
        <v>0</v>
      </c>
      <c r="E64" s="7">
        <v>0</v>
      </c>
      <c r="F64" s="7">
        <v>0</v>
      </c>
      <c r="G64" s="7">
        <f t="shared" si="1"/>
        <v>7942.14</v>
      </c>
    </row>
    <row r="65" spans="1:7" x14ac:dyDescent="0.2">
      <c r="A65" t="s">
        <v>433</v>
      </c>
      <c r="B65" s="11" t="s">
        <v>381</v>
      </c>
      <c r="C65" s="7">
        <v>11865.76</v>
      </c>
      <c r="D65" s="7">
        <v>0</v>
      </c>
      <c r="E65" s="7">
        <v>0</v>
      </c>
      <c r="F65" s="7">
        <v>0</v>
      </c>
      <c r="G65" s="7">
        <f t="shared" si="1"/>
        <v>11865.76</v>
      </c>
    </row>
    <row r="66" spans="1:7" x14ac:dyDescent="0.2">
      <c r="A66" t="s">
        <v>433</v>
      </c>
      <c r="B66" s="11" t="s">
        <v>382</v>
      </c>
      <c r="C66" s="7">
        <v>1168.29</v>
      </c>
      <c r="D66" s="7">
        <v>0</v>
      </c>
      <c r="E66" s="7">
        <v>0</v>
      </c>
      <c r="F66" s="7">
        <v>0</v>
      </c>
      <c r="G66" s="7">
        <f t="shared" si="1"/>
        <v>1168.29</v>
      </c>
    </row>
    <row r="67" spans="1:7" x14ac:dyDescent="0.2">
      <c r="A67" t="s">
        <v>433</v>
      </c>
      <c r="B67" s="11" t="s">
        <v>383</v>
      </c>
      <c r="C67" s="7">
        <v>5120.04</v>
      </c>
      <c r="D67" s="7">
        <v>0</v>
      </c>
      <c r="E67" s="7">
        <v>0</v>
      </c>
      <c r="F67" s="7">
        <v>0</v>
      </c>
      <c r="G67" s="7">
        <f t="shared" si="1"/>
        <v>5120.04</v>
      </c>
    </row>
    <row r="68" spans="1:7" x14ac:dyDescent="0.2">
      <c r="A68" t="s">
        <v>433</v>
      </c>
      <c r="B68" s="11" t="s">
        <v>384</v>
      </c>
      <c r="C68" s="7">
        <v>0</v>
      </c>
      <c r="D68" s="7">
        <v>0</v>
      </c>
      <c r="E68" s="7">
        <v>0</v>
      </c>
      <c r="F68" s="7">
        <v>0</v>
      </c>
      <c r="G68" s="7">
        <f t="shared" si="1"/>
        <v>0</v>
      </c>
    </row>
    <row r="69" spans="1:7" x14ac:dyDescent="0.2">
      <c r="A69" t="s">
        <v>433</v>
      </c>
      <c r="B69" s="11" t="s">
        <v>385</v>
      </c>
      <c r="C69" s="7">
        <v>3248.34</v>
      </c>
      <c r="D69" s="7">
        <v>0</v>
      </c>
      <c r="E69" s="7">
        <v>0</v>
      </c>
      <c r="F69" s="7">
        <v>0</v>
      </c>
      <c r="G69" s="7">
        <f t="shared" si="1"/>
        <v>3248.34</v>
      </c>
    </row>
    <row r="70" spans="1:7" x14ac:dyDescent="0.2">
      <c r="A70" t="s">
        <v>433</v>
      </c>
      <c r="B70" s="11" t="s">
        <v>387</v>
      </c>
      <c r="C70" s="7">
        <v>3665.09</v>
      </c>
      <c r="D70" s="7">
        <v>0</v>
      </c>
      <c r="E70" s="7">
        <v>0</v>
      </c>
      <c r="F70" s="7">
        <v>0</v>
      </c>
      <c r="G70" s="7">
        <f t="shared" si="1"/>
        <v>3665.09</v>
      </c>
    </row>
    <row r="71" spans="1:7" x14ac:dyDescent="0.2">
      <c r="A71" t="s">
        <v>433</v>
      </c>
      <c r="B71" s="11" t="s">
        <v>388</v>
      </c>
      <c r="C71" s="7">
        <v>0</v>
      </c>
      <c r="D71" s="7">
        <v>0</v>
      </c>
      <c r="E71" s="7">
        <v>0</v>
      </c>
      <c r="F71" s="7">
        <v>0</v>
      </c>
      <c r="G71" s="7">
        <f t="shared" si="1"/>
        <v>0</v>
      </c>
    </row>
    <row r="72" spans="1:7" x14ac:dyDescent="0.2">
      <c r="A72" t="s">
        <v>433</v>
      </c>
      <c r="B72" s="11" t="s">
        <v>389</v>
      </c>
      <c r="C72" s="7">
        <v>0</v>
      </c>
      <c r="D72" s="7">
        <v>0</v>
      </c>
      <c r="E72" s="7">
        <v>0</v>
      </c>
      <c r="F72" s="7">
        <v>0</v>
      </c>
      <c r="G72" s="7">
        <f t="shared" si="1"/>
        <v>0</v>
      </c>
    </row>
    <row r="73" spans="1:7" x14ac:dyDescent="0.2">
      <c r="A73" t="s">
        <v>433</v>
      </c>
      <c r="B73" s="11" t="s">
        <v>390</v>
      </c>
      <c r="C73" s="7">
        <v>131.63</v>
      </c>
      <c r="D73" s="7">
        <v>0</v>
      </c>
      <c r="E73" s="7">
        <v>0</v>
      </c>
      <c r="F73" s="7">
        <v>0</v>
      </c>
      <c r="G73" s="7">
        <f t="shared" si="1"/>
        <v>131.63</v>
      </c>
    </row>
    <row r="74" spans="1:7" x14ac:dyDescent="0.2">
      <c r="A74" t="s">
        <v>433</v>
      </c>
      <c r="B74" s="11" t="s">
        <v>392</v>
      </c>
      <c r="C74" s="7">
        <v>99.92</v>
      </c>
      <c r="D74" s="7">
        <v>0</v>
      </c>
      <c r="E74" s="7">
        <v>0</v>
      </c>
      <c r="F74" s="7">
        <v>0</v>
      </c>
      <c r="G74" s="7">
        <f t="shared" si="1"/>
        <v>99.92</v>
      </c>
    </row>
    <row r="75" spans="1:7" x14ac:dyDescent="0.2">
      <c r="A75" t="s">
        <v>433</v>
      </c>
      <c r="B75" s="11" t="s">
        <v>393</v>
      </c>
      <c r="C75" s="7">
        <v>559.23</v>
      </c>
      <c r="D75" s="7">
        <v>0</v>
      </c>
      <c r="E75" s="7">
        <v>-559.23</v>
      </c>
      <c r="F75" s="7">
        <v>0</v>
      </c>
      <c r="G75" s="7">
        <f t="shared" si="1"/>
        <v>0</v>
      </c>
    </row>
    <row r="76" spans="1:7" x14ac:dyDescent="0.2">
      <c r="A76" t="s">
        <v>433</v>
      </c>
      <c r="B76" s="11" t="s">
        <v>395</v>
      </c>
      <c r="C76" s="7">
        <v>526.75</v>
      </c>
      <c r="D76" s="7">
        <v>0</v>
      </c>
      <c r="E76" s="7">
        <v>-526.75</v>
      </c>
      <c r="F76" s="7">
        <v>0</v>
      </c>
      <c r="G76" s="7">
        <f t="shared" si="1"/>
        <v>0</v>
      </c>
    </row>
    <row r="77" spans="1:7" x14ac:dyDescent="0.2">
      <c r="A77" t="s">
        <v>433</v>
      </c>
      <c r="B77" s="11" t="s">
        <v>396</v>
      </c>
      <c r="C77" s="7">
        <v>463.71</v>
      </c>
      <c r="D77" s="7">
        <v>0</v>
      </c>
      <c r="E77" s="7">
        <v>0</v>
      </c>
      <c r="F77" s="7">
        <v>0</v>
      </c>
      <c r="G77" s="7">
        <f t="shared" si="1"/>
        <v>463.71</v>
      </c>
    </row>
    <row r="78" spans="1:7" x14ac:dyDescent="0.2">
      <c r="A78" t="s">
        <v>433</v>
      </c>
      <c r="B78" s="11" t="s">
        <v>397</v>
      </c>
      <c r="C78" s="7">
        <v>7838.94</v>
      </c>
      <c r="D78" s="7">
        <v>0</v>
      </c>
      <c r="E78" s="7">
        <v>0</v>
      </c>
      <c r="F78" s="7">
        <v>0</v>
      </c>
      <c r="G78" s="7">
        <f t="shared" si="1"/>
        <v>7838.94</v>
      </c>
    </row>
    <row r="79" spans="1:7" x14ac:dyDescent="0.2">
      <c r="A79" t="s">
        <v>433</v>
      </c>
      <c r="B79" s="11" t="s">
        <v>398</v>
      </c>
      <c r="C79" s="7">
        <v>0</v>
      </c>
      <c r="D79" s="7">
        <v>0</v>
      </c>
      <c r="E79" s="7">
        <v>0</v>
      </c>
      <c r="F79" s="7">
        <v>0</v>
      </c>
      <c r="G79" s="7">
        <f t="shared" si="1"/>
        <v>0</v>
      </c>
    </row>
    <row r="80" spans="1:7" x14ac:dyDescent="0.2">
      <c r="A80" t="s">
        <v>433</v>
      </c>
      <c r="B80" s="11" t="s">
        <v>399</v>
      </c>
      <c r="C80" s="7">
        <v>1571.35</v>
      </c>
      <c r="D80" s="7">
        <v>0</v>
      </c>
      <c r="E80" s="7">
        <v>0</v>
      </c>
      <c r="F80" s="7">
        <v>0</v>
      </c>
      <c r="G80" s="7">
        <f t="shared" si="1"/>
        <v>1571.35</v>
      </c>
    </row>
    <row r="81" spans="1:7" x14ac:dyDescent="0.2">
      <c r="A81" t="s">
        <v>429</v>
      </c>
      <c r="B81" s="11" t="s">
        <v>400</v>
      </c>
      <c r="C81" s="7">
        <v>602.47</v>
      </c>
      <c r="D81" s="7">
        <v>0</v>
      </c>
      <c r="E81" s="7">
        <v>0</v>
      </c>
      <c r="F81" s="7">
        <v>0</v>
      </c>
    </row>
    <row r="82" spans="1:7" x14ac:dyDescent="0.2">
      <c r="A82" t="s">
        <v>429</v>
      </c>
      <c r="B82" s="11" t="s">
        <v>401</v>
      </c>
      <c r="C82" s="7">
        <v>0</v>
      </c>
      <c r="D82" s="7">
        <v>0</v>
      </c>
      <c r="E82" s="7">
        <v>0</v>
      </c>
      <c r="F82" s="7">
        <v>0</v>
      </c>
    </row>
    <row r="83" spans="1:7" x14ac:dyDescent="0.2">
      <c r="A83" t="s">
        <v>429</v>
      </c>
      <c r="B83" s="11" t="s">
        <v>402</v>
      </c>
      <c r="C83" s="7">
        <v>4697.3999999999996</v>
      </c>
      <c r="D83" s="7">
        <v>0</v>
      </c>
      <c r="E83" s="7">
        <v>0</v>
      </c>
      <c r="F83" s="7">
        <v>0</v>
      </c>
    </row>
    <row r="84" spans="1:7" x14ac:dyDescent="0.2">
      <c r="A84" t="s">
        <v>429</v>
      </c>
      <c r="B84" s="11" t="s">
        <v>404</v>
      </c>
      <c r="C84" s="7">
        <v>47.07</v>
      </c>
      <c r="D84" s="7">
        <v>0</v>
      </c>
      <c r="E84" s="7">
        <v>0</v>
      </c>
      <c r="F84" s="7">
        <v>0</v>
      </c>
    </row>
    <row r="85" spans="1:7" x14ac:dyDescent="0.2">
      <c r="A85" t="s">
        <v>433</v>
      </c>
      <c r="B85" s="11" t="s">
        <v>406</v>
      </c>
      <c r="C85" s="7">
        <v>1597.03</v>
      </c>
      <c r="D85" s="7">
        <v>0</v>
      </c>
      <c r="E85" s="7">
        <v>0</v>
      </c>
      <c r="F85" s="7">
        <v>0</v>
      </c>
      <c r="G85" s="7">
        <f t="shared" ref="G85:G123" si="2">SUM(C85:F85)</f>
        <v>1597.03</v>
      </c>
    </row>
    <row r="86" spans="1:7" x14ac:dyDescent="0.2">
      <c r="A86" t="s">
        <v>433</v>
      </c>
      <c r="B86" s="11" t="s">
        <v>408</v>
      </c>
      <c r="C86" s="7">
        <v>1921.98</v>
      </c>
      <c r="D86" s="7">
        <v>0</v>
      </c>
      <c r="E86" s="7">
        <v>-1921.98</v>
      </c>
      <c r="F86" s="7">
        <v>0</v>
      </c>
      <c r="G86" s="7">
        <f t="shared" si="2"/>
        <v>0</v>
      </c>
    </row>
    <row r="87" spans="1:7" x14ac:dyDescent="0.2">
      <c r="A87" t="s">
        <v>433</v>
      </c>
      <c r="B87" s="11" t="s">
        <v>409</v>
      </c>
      <c r="C87" s="7">
        <v>5748.58</v>
      </c>
      <c r="D87" s="7">
        <v>0</v>
      </c>
      <c r="E87" s="7">
        <v>0</v>
      </c>
      <c r="F87" s="7">
        <v>0</v>
      </c>
      <c r="G87" s="7">
        <f t="shared" si="2"/>
        <v>5748.58</v>
      </c>
    </row>
    <row r="88" spans="1:7" x14ac:dyDescent="0.2">
      <c r="A88" t="s">
        <v>433</v>
      </c>
      <c r="B88" s="11" t="s">
        <v>410</v>
      </c>
      <c r="C88" s="7">
        <v>129</v>
      </c>
      <c r="D88" s="7">
        <v>0</v>
      </c>
      <c r="E88" s="7">
        <v>0</v>
      </c>
      <c r="F88" s="7">
        <v>0</v>
      </c>
      <c r="G88" s="7">
        <f t="shared" si="2"/>
        <v>129</v>
      </c>
    </row>
    <row r="89" spans="1:7" x14ac:dyDescent="0.2">
      <c r="A89" t="s">
        <v>433</v>
      </c>
      <c r="B89" s="11" t="s">
        <v>411</v>
      </c>
      <c r="C89" s="7">
        <v>208.21</v>
      </c>
      <c r="D89" s="7">
        <v>0</v>
      </c>
      <c r="E89" s="7">
        <v>0</v>
      </c>
      <c r="F89" s="7">
        <v>0</v>
      </c>
      <c r="G89" s="7">
        <f t="shared" si="2"/>
        <v>208.21</v>
      </c>
    </row>
    <row r="90" spans="1:7" x14ac:dyDescent="0.2">
      <c r="A90" t="s">
        <v>433</v>
      </c>
      <c r="B90" s="11" t="s">
        <v>412</v>
      </c>
      <c r="C90" s="7">
        <v>93.5</v>
      </c>
      <c r="D90" s="7">
        <v>0</v>
      </c>
      <c r="E90" s="7">
        <v>0</v>
      </c>
      <c r="F90" s="7">
        <v>0</v>
      </c>
      <c r="G90" s="7">
        <f t="shared" si="2"/>
        <v>93.5</v>
      </c>
    </row>
    <row r="91" spans="1:7" s="12" customFormat="1" x14ac:dyDescent="0.2">
      <c r="B91" s="13" t="s">
        <v>417</v>
      </c>
      <c r="C91" s="14">
        <v>262506.94000000012</v>
      </c>
      <c r="D91" s="14">
        <v>0</v>
      </c>
      <c r="E91" s="14">
        <v>-3066.28</v>
      </c>
      <c r="F91" s="14">
        <v>0</v>
      </c>
      <c r="G91" s="14">
        <f t="shared" si="2"/>
        <v>259440.66000000012</v>
      </c>
    </row>
    <row r="92" spans="1:7" x14ac:dyDescent="0.2">
      <c r="A92" t="s">
        <v>433</v>
      </c>
      <c r="B92" s="11" t="s">
        <v>362</v>
      </c>
      <c r="C92" s="7">
        <v>58.32</v>
      </c>
      <c r="D92" s="7">
        <v>0</v>
      </c>
      <c r="E92" s="7">
        <v>-58.32</v>
      </c>
      <c r="F92" s="7">
        <v>0</v>
      </c>
      <c r="G92" s="7">
        <f t="shared" si="2"/>
        <v>0</v>
      </c>
    </row>
    <row r="93" spans="1:7" x14ac:dyDescent="0.2">
      <c r="A93" t="s">
        <v>433</v>
      </c>
      <c r="B93" s="11" t="s">
        <v>363</v>
      </c>
      <c r="C93" s="7">
        <v>35.33</v>
      </c>
      <c r="D93" s="7">
        <v>0</v>
      </c>
      <c r="E93" s="7">
        <v>0</v>
      </c>
      <c r="F93" s="7">
        <v>0</v>
      </c>
      <c r="G93" s="7">
        <f t="shared" si="2"/>
        <v>35.33</v>
      </c>
    </row>
    <row r="94" spans="1:7" x14ac:dyDescent="0.2">
      <c r="A94" t="s">
        <v>433</v>
      </c>
      <c r="B94" s="11" t="s">
        <v>366</v>
      </c>
      <c r="C94" s="7">
        <v>0</v>
      </c>
      <c r="D94" s="7">
        <v>0</v>
      </c>
      <c r="E94" s="7">
        <v>0</v>
      </c>
      <c r="F94" s="7">
        <v>0</v>
      </c>
      <c r="G94" s="7">
        <f t="shared" si="2"/>
        <v>0</v>
      </c>
    </row>
    <row r="95" spans="1:7" x14ac:dyDescent="0.2">
      <c r="A95" t="s">
        <v>433</v>
      </c>
      <c r="B95" s="11" t="s">
        <v>367</v>
      </c>
      <c r="C95" s="7">
        <v>0</v>
      </c>
      <c r="D95" s="7">
        <v>0</v>
      </c>
      <c r="E95" s="7">
        <v>0</v>
      </c>
      <c r="F95" s="7">
        <v>0</v>
      </c>
      <c r="G95" s="7">
        <f t="shared" si="2"/>
        <v>0</v>
      </c>
    </row>
    <row r="96" spans="1:7" x14ac:dyDescent="0.2">
      <c r="A96" t="s">
        <v>433</v>
      </c>
      <c r="B96" s="11" t="s">
        <v>368</v>
      </c>
      <c r="C96" s="7">
        <v>0</v>
      </c>
      <c r="D96" s="7">
        <v>0</v>
      </c>
      <c r="E96" s="7">
        <v>0</v>
      </c>
      <c r="F96" s="7">
        <v>0</v>
      </c>
      <c r="G96" s="7">
        <f t="shared" si="2"/>
        <v>0</v>
      </c>
    </row>
    <row r="97" spans="1:7" x14ac:dyDescent="0.2">
      <c r="A97" t="s">
        <v>433</v>
      </c>
      <c r="B97" s="11" t="s">
        <v>369</v>
      </c>
      <c r="C97" s="7">
        <v>1660.81</v>
      </c>
      <c r="D97" s="7">
        <v>0</v>
      </c>
      <c r="E97" s="7">
        <v>0</v>
      </c>
      <c r="F97" s="7">
        <v>0</v>
      </c>
      <c r="G97" s="7">
        <f t="shared" si="2"/>
        <v>1660.81</v>
      </c>
    </row>
    <row r="98" spans="1:7" x14ac:dyDescent="0.2">
      <c r="A98" t="s">
        <v>433</v>
      </c>
      <c r="B98" s="11" t="s">
        <v>371</v>
      </c>
      <c r="C98" s="7">
        <v>47876.69</v>
      </c>
      <c r="D98" s="7">
        <v>0</v>
      </c>
      <c r="E98" s="7">
        <v>0</v>
      </c>
      <c r="F98" s="7">
        <v>0</v>
      </c>
      <c r="G98" s="7">
        <f t="shared" si="2"/>
        <v>47876.69</v>
      </c>
    </row>
    <row r="99" spans="1:7" x14ac:dyDescent="0.2">
      <c r="A99" t="s">
        <v>433</v>
      </c>
      <c r="B99" s="11" t="s">
        <v>372</v>
      </c>
      <c r="C99" s="7">
        <v>30233.09</v>
      </c>
      <c r="D99" s="7">
        <v>0</v>
      </c>
      <c r="E99" s="7">
        <v>0</v>
      </c>
      <c r="F99" s="7">
        <v>0</v>
      </c>
      <c r="G99" s="7">
        <f t="shared" si="2"/>
        <v>30233.09</v>
      </c>
    </row>
    <row r="100" spans="1:7" x14ac:dyDescent="0.2">
      <c r="A100" t="s">
        <v>433</v>
      </c>
      <c r="B100" s="11" t="s">
        <v>373</v>
      </c>
      <c r="C100" s="7">
        <v>53045.8</v>
      </c>
      <c r="D100" s="7">
        <v>0</v>
      </c>
      <c r="E100" s="7">
        <v>0</v>
      </c>
      <c r="F100" s="7">
        <v>0</v>
      </c>
      <c r="G100" s="7">
        <f t="shared" si="2"/>
        <v>53045.8</v>
      </c>
    </row>
    <row r="101" spans="1:7" x14ac:dyDescent="0.2">
      <c r="A101" t="s">
        <v>433</v>
      </c>
      <c r="B101" s="11" t="s">
        <v>374</v>
      </c>
      <c r="C101" s="7">
        <v>7726.54</v>
      </c>
      <c r="D101" s="7">
        <v>0</v>
      </c>
      <c r="E101" s="7">
        <v>0</v>
      </c>
      <c r="F101" s="7">
        <v>0</v>
      </c>
      <c r="G101" s="7">
        <f t="shared" si="2"/>
        <v>7726.54</v>
      </c>
    </row>
    <row r="102" spans="1:7" x14ac:dyDescent="0.2">
      <c r="A102" t="s">
        <v>433</v>
      </c>
      <c r="B102" s="11" t="s">
        <v>375</v>
      </c>
      <c r="C102" s="7">
        <v>18519.87</v>
      </c>
      <c r="D102" s="7">
        <v>0</v>
      </c>
      <c r="E102" s="7">
        <v>0</v>
      </c>
      <c r="F102" s="7">
        <v>0</v>
      </c>
      <c r="G102" s="7">
        <f t="shared" si="2"/>
        <v>18519.87</v>
      </c>
    </row>
    <row r="103" spans="1:7" x14ac:dyDescent="0.2">
      <c r="A103" t="s">
        <v>433</v>
      </c>
      <c r="B103" s="11" t="s">
        <v>376</v>
      </c>
      <c r="C103" s="7">
        <v>22660.89</v>
      </c>
      <c r="D103" s="7">
        <v>0</v>
      </c>
      <c r="E103" s="7">
        <v>0</v>
      </c>
      <c r="F103" s="7">
        <v>0</v>
      </c>
      <c r="G103" s="7">
        <f t="shared" si="2"/>
        <v>22660.89</v>
      </c>
    </row>
    <row r="104" spans="1:7" x14ac:dyDescent="0.2">
      <c r="A104" t="s">
        <v>433</v>
      </c>
      <c r="B104" s="11" t="s">
        <v>377</v>
      </c>
      <c r="C104" s="7">
        <v>0</v>
      </c>
      <c r="D104" s="7">
        <v>0</v>
      </c>
      <c r="E104" s="7">
        <v>0</v>
      </c>
      <c r="F104" s="7">
        <v>0</v>
      </c>
      <c r="G104" s="7">
        <f t="shared" si="2"/>
        <v>0</v>
      </c>
    </row>
    <row r="105" spans="1:7" x14ac:dyDescent="0.2">
      <c r="A105" t="s">
        <v>433</v>
      </c>
      <c r="B105" s="11" t="s">
        <v>378</v>
      </c>
      <c r="C105" s="7">
        <v>4841.13</v>
      </c>
      <c r="D105" s="7">
        <v>0</v>
      </c>
      <c r="E105" s="7">
        <v>0</v>
      </c>
      <c r="F105" s="7">
        <v>0</v>
      </c>
      <c r="G105" s="7">
        <f t="shared" si="2"/>
        <v>4841.13</v>
      </c>
    </row>
    <row r="106" spans="1:7" x14ac:dyDescent="0.2">
      <c r="A106" t="s">
        <v>433</v>
      </c>
      <c r="B106" s="11" t="s">
        <v>379</v>
      </c>
      <c r="C106" s="7">
        <v>16496.71</v>
      </c>
      <c r="D106" s="7">
        <v>0</v>
      </c>
      <c r="E106" s="7">
        <v>0</v>
      </c>
      <c r="F106" s="7">
        <v>0</v>
      </c>
      <c r="G106" s="7">
        <f t="shared" si="2"/>
        <v>16496.71</v>
      </c>
    </row>
    <row r="107" spans="1:7" x14ac:dyDescent="0.2">
      <c r="A107" t="s">
        <v>433</v>
      </c>
      <c r="B107" s="11" t="s">
        <v>380</v>
      </c>
      <c r="C107" s="7">
        <v>7942.14</v>
      </c>
      <c r="D107" s="7">
        <v>0</v>
      </c>
      <c r="E107" s="7">
        <v>0</v>
      </c>
      <c r="F107" s="7">
        <v>0</v>
      </c>
      <c r="G107" s="7">
        <f t="shared" si="2"/>
        <v>7942.14</v>
      </c>
    </row>
    <row r="108" spans="1:7" x14ac:dyDescent="0.2">
      <c r="A108" t="s">
        <v>433</v>
      </c>
      <c r="B108" s="11" t="s">
        <v>381</v>
      </c>
      <c r="C108" s="7">
        <v>11888.48</v>
      </c>
      <c r="D108" s="7">
        <v>0</v>
      </c>
      <c r="E108" s="7">
        <v>0</v>
      </c>
      <c r="F108" s="7">
        <v>0</v>
      </c>
      <c r="G108" s="7">
        <f t="shared" si="2"/>
        <v>11888.48</v>
      </c>
    </row>
    <row r="109" spans="1:7" x14ac:dyDescent="0.2">
      <c r="A109" t="s">
        <v>433</v>
      </c>
      <c r="B109" s="11" t="s">
        <v>382</v>
      </c>
      <c r="C109" s="7">
        <v>1168.29</v>
      </c>
      <c r="D109" s="7">
        <v>0</v>
      </c>
      <c r="E109" s="7">
        <v>0</v>
      </c>
      <c r="F109" s="7">
        <v>0</v>
      </c>
      <c r="G109" s="7">
        <f t="shared" si="2"/>
        <v>1168.29</v>
      </c>
    </row>
    <row r="110" spans="1:7" x14ac:dyDescent="0.2">
      <c r="A110" t="s">
        <v>433</v>
      </c>
      <c r="B110" s="11" t="s">
        <v>383</v>
      </c>
      <c r="C110" s="7">
        <v>5120.04</v>
      </c>
      <c r="D110" s="7">
        <v>0</v>
      </c>
      <c r="E110" s="7">
        <v>0</v>
      </c>
      <c r="F110" s="7">
        <v>0</v>
      </c>
      <c r="G110" s="7">
        <f t="shared" si="2"/>
        <v>5120.04</v>
      </c>
    </row>
    <row r="111" spans="1:7" x14ac:dyDescent="0.2">
      <c r="A111" t="s">
        <v>433</v>
      </c>
      <c r="B111" s="11" t="s">
        <v>384</v>
      </c>
      <c r="C111" s="7">
        <v>0</v>
      </c>
      <c r="D111" s="7">
        <v>0</v>
      </c>
      <c r="E111" s="7">
        <v>0</v>
      </c>
      <c r="F111" s="7">
        <v>0</v>
      </c>
      <c r="G111" s="7">
        <f t="shared" si="2"/>
        <v>0</v>
      </c>
    </row>
    <row r="112" spans="1:7" x14ac:dyDescent="0.2">
      <c r="A112" t="s">
        <v>433</v>
      </c>
      <c r="B112" s="11" t="s">
        <v>385</v>
      </c>
      <c r="C112" s="7">
        <v>3284.53</v>
      </c>
      <c r="D112" s="7">
        <v>0</v>
      </c>
      <c r="E112" s="7">
        <v>0</v>
      </c>
      <c r="F112" s="7">
        <v>0</v>
      </c>
      <c r="G112" s="7">
        <f t="shared" si="2"/>
        <v>3284.53</v>
      </c>
    </row>
    <row r="113" spans="1:7" x14ac:dyDescent="0.2">
      <c r="A113" t="s">
        <v>433</v>
      </c>
      <c r="B113" s="11" t="s">
        <v>387</v>
      </c>
      <c r="C113" s="7">
        <v>3665.09</v>
      </c>
      <c r="D113" s="7">
        <v>0</v>
      </c>
      <c r="E113" s="7">
        <v>0</v>
      </c>
      <c r="F113" s="7">
        <v>0</v>
      </c>
      <c r="G113" s="7">
        <f t="shared" si="2"/>
        <v>3665.09</v>
      </c>
    </row>
    <row r="114" spans="1:7" x14ac:dyDescent="0.2">
      <c r="A114" t="s">
        <v>433</v>
      </c>
      <c r="B114" s="11" t="s">
        <v>388</v>
      </c>
      <c r="C114" s="7">
        <v>0</v>
      </c>
      <c r="D114" s="7">
        <v>0</v>
      </c>
      <c r="E114" s="7">
        <v>0</v>
      </c>
      <c r="F114" s="7">
        <v>0</v>
      </c>
      <c r="G114" s="7">
        <f t="shared" si="2"/>
        <v>0</v>
      </c>
    </row>
    <row r="115" spans="1:7" x14ac:dyDescent="0.2">
      <c r="A115" t="s">
        <v>433</v>
      </c>
      <c r="B115" s="11" t="s">
        <v>389</v>
      </c>
      <c r="C115" s="7">
        <v>0</v>
      </c>
      <c r="D115" s="7">
        <v>0</v>
      </c>
      <c r="E115" s="7">
        <v>0</v>
      </c>
      <c r="F115" s="7">
        <v>0</v>
      </c>
      <c r="G115" s="7">
        <f t="shared" si="2"/>
        <v>0</v>
      </c>
    </row>
    <row r="116" spans="1:7" x14ac:dyDescent="0.2">
      <c r="A116" t="s">
        <v>433</v>
      </c>
      <c r="B116" s="11" t="s">
        <v>390</v>
      </c>
      <c r="C116" s="7">
        <v>131.63</v>
      </c>
      <c r="D116" s="7">
        <v>0</v>
      </c>
      <c r="E116" s="7">
        <v>0</v>
      </c>
      <c r="F116" s="7">
        <v>0</v>
      </c>
      <c r="G116" s="7">
        <f t="shared" si="2"/>
        <v>131.63</v>
      </c>
    </row>
    <row r="117" spans="1:7" x14ac:dyDescent="0.2">
      <c r="A117" t="s">
        <v>433</v>
      </c>
      <c r="B117" s="11" t="s">
        <v>392</v>
      </c>
      <c r="C117" s="7">
        <v>99.92</v>
      </c>
      <c r="D117" s="7">
        <v>0</v>
      </c>
      <c r="E117" s="7">
        <v>0</v>
      </c>
      <c r="F117" s="7">
        <v>0</v>
      </c>
      <c r="G117" s="7">
        <f t="shared" si="2"/>
        <v>99.92</v>
      </c>
    </row>
    <row r="118" spans="1:7" x14ac:dyDescent="0.2">
      <c r="A118" t="s">
        <v>433</v>
      </c>
      <c r="B118" s="11" t="s">
        <v>393</v>
      </c>
      <c r="C118" s="7">
        <v>559.23</v>
      </c>
      <c r="D118" s="7">
        <v>0</v>
      </c>
      <c r="E118" s="7">
        <v>-559.23</v>
      </c>
      <c r="F118" s="7">
        <v>0</v>
      </c>
      <c r="G118" s="7">
        <f t="shared" si="2"/>
        <v>0</v>
      </c>
    </row>
    <row r="119" spans="1:7" x14ac:dyDescent="0.2">
      <c r="A119" t="s">
        <v>433</v>
      </c>
      <c r="B119" s="11" t="s">
        <v>395</v>
      </c>
      <c r="C119" s="7">
        <v>526.75</v>
      </c>
      <c r="D119" s="7">
        <v>0</v>
      </c>
      <c r="E119" s="7">
        <v>-526.75</v>
      </c>
      <c r="F119" s="7">
        <v>0</v>
      </c>
      <c r="G119" s="7">
        <f t="shared" si="2"/>
        <v>0</v>
      </c>
    </row>
    <row r="120" spans="1:7" x14ac:dyDescent="0.2">
      <c r="A120" t="s">
        <v>433</v>
      </c>
      <c r="B120" s="11" t="s">
        <v>396</v>
      </c>
      <c r="C120" s="7">
        <v>463.71</v>
      </c>
      <c r="D120" s="7">
        <v>0</v>
      </c>
      <c r="E120" s="7">
        <v>0</v>
      </c>
      <c r="F120" s="7">
        <v>0</v>
      </c>
      <c r="G120" s="7">
        <f t="shared" si="2"/>
        <v>463.71</v>
      </c>
    </row>
    <row r="121" spans="1:7" x14ac:dyDescent="0.2">
      <c r="A121" t="s">
        <v>433</v>
      </c>
      <c r="B121" s="11" t="s">
        <v>397</v>
      </c>
      <c r="C121" s="7">
        <v>7838.94</v>
      </c>
      <c r="D121" s="7">
        <v>0</v>
      </c>
      <c r="E121" s="7">
        <v>0</v>
      </c>
      <c r="F121" s="7">
        <v>0</v>
      </c>
      <c r="G121" s="7">
        <f t="shared" si="2"/>
        <v>7838.94</v>
      </c>
    </row>
    <row r="122" spans="1:7" x14ac:dyDescent="0.2">
      <c r="A122" t="s">
        <v>433</v>
      </c>
      <c r="B122" s="11" t="s">
        <v>398</v>
      </c>
      <c r="C122" s="7">
        <v>0</v>
      </c>
      <c r="D122" s="7">
        <v>0</v>
      </c>
      <c r="E122" s="7">
        <v>0</v>
      </c>
      <c r="F122" s="7">
        <v>0</v>
      </c>
      <c r="G122" s="7">
        <f t="shared" si="2"/>
        <v>0</v>
      </c>
    </row>
    <row r="123" spans="1:7" x14ac:dyDescent="0.2">
      <c r="A123" t="s">
        <v>433</v>
      </c>
      <c r="B123" s="11" t="s">
        <v>399</v>
      </c>
      <c r="C123" s="7">
        <v>1571.35</v>
      </c>
      <c r="D123" s="7">
        <v>0</v>
      </c>
      <c r="E123" s="7">
        <v>0</v>
      </c>
      <c r="F123" s="7">
        <v>0</v>
      </c>
      <c r="G123" s="7">
        <f t="shared" si="2"/>
        <v>1571.35</v>
      </c>
    </row>
    <row r="124" spans="1:7" x14ac:dyDescent="0.2">
      <c r="A124" t="s">
        <v>429</v>
      </c>
      <c r="B124" s="11" t="s">
        <v>400</v>
      </c>
      <c r="C124" s="7">
        <v>602.47</v>
      </c>
      <c r="D124" s="7">
        <v>0</v>
      </c>
      <c r="E124" s="7">
        <v>0</v>
      </c>
      <c r="F124" s="7">
        <v>0</v>
      </c>
    </row>
    <row r="125" spans="1:7" x14ac:dyDescent="0.2">
      <c r="A125" t="s">
        <v>429</v>
      </c>
      <c r="B125" s="11" t="s">
        <v>401</v>
      </c>
      <c r="C125" s="7">
        <v>0</v>
      </c>
      <c r="D125" s="7">
        <v>0</v>
      </c>
      <c r="E125" s="7">
        <v>0</v>
      </c>
      <c r="F125" s="7">
        <v>0</v>
      </c>
    </row>
    <row r="126" spans="1:7" x14ac:dyDescent="0.2">
      <c r="A126" t="s">
        <v>429</v>
      </c>
      <c r="B126" s="11" t="s">
        <v>402</v>
      </c>
      <c r="C126" s="7">
        <v>4697.3999999999996</v>
      </c>
      <c r="D126" s="7">
        <v>0</v>
      </c>
      <c r="E126" s="7">
        <v>0</v>
      </c>
      <c r="F126" s="7">
        <v>0</v>
      </c>
    </row>
    <row r="127" spans="1:7" x14ac:dyDescent="0.2">
      <c r="A127" t="s">
        <v>429</v>
      </c>
      <c r="B127" s="11" t="s">
        <v>404</v>
      </c>
      <c r="C127" s="7">
        <v>47.07</v>
      </c>
      <c r="D127" s="7">
        <v>0</v>
      </c>
      <c r="E127" s="7">
        <v>0</v>
      </c>
      <c r="F127" s="7">
        <v>0</v>
      </c>
    </row>
    <row r="128" spans="1:7" x14ac:dyDescent="0.2">
      <c r="A128" t="s">
        <v>433</v>
      </c>
      <c r="B128" s="11" t="s">
        <v>406</v>
      </c>
      <c r="C128" s="7">
        <v>1597.03</v>
      </c>
      <c r="D128" s="7">
        <v>0</v>
      </c>
      <c r="E128" s="7">
        <v>0</v>
      </c>
      <c r="F128" s="7">
        <v>0</v>
      </c>
      <c r="G128" s="7">
        <f t="shared" ref="G128:G166" si="3">SUM(C128:F128)</f>
        <v>1597.03</v>
      </c>
    </row>
    <row r="129" spans="1:7" x14ac:dyDescent="0.2">
      <c r="A129" t="s">
        <v>433</v>
      </c>
      <c r="B129" s="11" t="s">
        <v>408</v>
      </c>
      <c r="C129" s="7">
        <v>1921.98</v>
      </c>
      <c r="D129" s="7">
        <v>0</v>
      </c>
      <c r="E129" s="7">
        <v>-1921.98</v>
      </c>
      <c r="F129" s="7">
        <v>0</v>
      </c>
      <c r="G129" s="7">
        <f t="shared" si="3"/>
        <v>0</v>
      </c>
    </row>
    <row r="130" spans="1:7" x14ac:dyDescent="0.2">
      <c r="A130" t="s">
        <v>433</v>
      </c>
      <c r="B130" s="11" t="s">
        <v>409</v>
      </c>
      <c r="C130" s="7">
        <v>5795</v>
      </c>
      <c r="D130" s="7">
        <v>0</v>
      </c>
      <c r="E130" s="7">
        <v>0</v>
      </c>
      <c r="F130" s="7">
        <v>0</v>
      </c>
      <c r="G130" s="7">
        <f t="shared" si="3"/>
        <v>5795</v>
      </c>
    </row>
    <row r="131" spans="1:7" x14ac:dyDescent="0.2">
      <c r="A131" t="s">
        <v>433</v>
      </c>
      <c r="B131" s="11" t="s">
        <v>410</v>
      </c>
      <c r="C131" s="7">
        <v>129</v>
      </c>
      <c r="D131" s="7">
        <v>0</v>
      </c>
      <c r="E131" s="7">
        <v>0</v>
      </c>
      <c r="F131" s="7">
        <v>0</v>
      </c>
      <c r="G131" s="7">
        <f t="shared" si="3"/>
        <v>129</v>
      </c>
    </row>
    <row r="132" spans="1:7" x14ac:dyDescent="0.2">
      <c r="A132" t="s">
        <v>433</v>
      </c>
      <c r="B132" s="11" t="s">
        <v>411</v>
      </c>
      <c r="C132" s="7">
        <v>208.21</v>
      </c>
      <c r="D132" s="7">
        <v>0</v>
      </c>
      <c r="E132" s="7">
        <v>0</v>
      </c>
      <c r="F132" s="7">
        <v>0</v>
      </c>
      <c r="G132" s="7">
        <f t="shared" si="3"/>
        <v>208.21</v>
      </c>
    </row>
    <row r="133" spans="1:7" x14ac:dyDescent="0.2">
      <c r="A133" t="s">
        <v>433</v>
      </c>
      <c r="B133" s="11" t="s">
        <v>412</v>
      </c>
      <c r="C133" s="7">
        <v>93.5</v>
      </c>
      <c r="D133" s="7">
        <v>0</v>
      </c>
      <c r="E133" s="7">
        <v>0</v>
      </c>
      <c r="F133" s="7">
        <v>0</v>
      </c>
      <c r="G133" s="7">
        <f t="shared" si="3"/>
        <v>93.5</v>
      </c>
    </row>
    <row r="134" spans="1:7" s="12" customFormat="1" x14ac:dyDescent="0.2">
      <c r="B134" s="13" t="s">
        <v>418</v>
      </c>
      <c r="C134" s="14">
        <v>259217.63000000006</v>
      </c>
      <c r="D134" s="14">
        <v>0</v>
      </c>
      <c r="E134" s="14">
        <v>-3066.28</v>
      </c>
      <c r="F134" s="14">
        <v>0</v>
      </c>
      <c r="G134" s="14">
        <f t="shared" si="3"/>
        <v>256151.35000000006</v>
      </c>
    </row>
    <row r="135" spans="1:7" x14ac:dyDescent="0.2">
      <c r="A135" t="s">
        <v>433</v>
      </c>
      <c r="B135" s="11" t="s">
        <v>362</v>
      </c>
      <c r="C135" s="7">
        <v>58.32</v>
      </c>
      <c r="D135" s="7">
        <v>0</v>
      </c>
      <c r="E135" s="7">
        <v>-58.32</v>
      </c>
      <c r="F135" s="7">
        <v>0</v>
      </c>
      <c r="G135" s="7">
        <f t="shared" si="3"/>
        <v>0</v>
      </c>
    </row>
    <row r="136" spans="1:7" x14ac:dyDescent="0.2">
      <c r="A136" t="s">
        <v>433</v>
      </c>
      <c r="B136" s="11" t="s">
        <v>363</v>
      </c>
      <c r="C136" s="7">
        <v>35.33</v>
      </c>
      <c r="D136" s="7">
        <v>0</v>
      </c>
      <c r="E136" s="7">
        <v>0</v>
      </c>
      <c r="F136" s="7">
        <v>0</v>
      </c>
      <c r="G136" s="7">
        <f t="shared" si="3"/>
        <v>35.33</v>
      </c>
    </row>
    <row r="137" spans="1:7" x14ac:dyDescent="0.2">
      <c r="A137" t="s">
        <v>433</v>
      </c>
      <c r="B137" s="11" t="s">
        <v>366</v>
      </c>
      <c r="C137" s="7">
        <v>0</v>
      </c>
      <c r="D137" s="7">
        <v>0</v>
      </c>
      <c r="E137" s="7">
        <v>0</v>
      </c>
      <c r="F137" s="7">
        <v>0</v>
      </c>
      <c r="G137" s="7">
        <f t="shared" si="3"/>
        <v>0</v>
      </c>
    </row>
    <row r="138" spans="1:7" x14ac:dyDescent="0.2">
      <c r="A138" t="s">
        <v>433</v>
      </c>
      <c r="B138" s="11" t="s">
        <v>367</v>
      </c>
      <c r="C138" s="7">
        <v>0</v>
      </c>
      <c r="D138" s="7">
        <v>0</v>
      </c>
      <c r="E138" s="7">
        <v>0</v>
      </c>
      <c r="F138" s="7">
        <v>0</v>
      </c>
      <c r="G138" s="7">
        <f t="shared" si="3"/>
        <v>0</v>
      </c>
    </row>
    <row r="139" spans="1:7" x14ac:dyDescent="0.2">
      <c r="A139" t="s">
        <v>433</v>
      </c>
      <c r="B139" s="11" t="s">
        <v>368</v>
      </c>
      <c r="C139" s="7">
        <v>0</v>
      </c>
      <c r="D139" s="7">
        <v>0</v>
      </c>
      <c r="E139" s="7">
        <v>0</v>
      </c>
      <c r="F139" s="7">
        <v>0</v>
      </c>
      <c r="G139" s="7">
        <f t="shared" si="3"/>
        <v>0</v>
      </c>
    </row>
    <row r="140" spans="1:7" x14ac:dyDescent="0.2">
      <c r="A140" t="s">
        <v>433</v>
      </c>
      <c r="B140" s="11" t="s">
        <v>369</v>
      </c>
      <c r="C140" s="7">
        <v>1660.81</v>
      </c>
      <c r="D140" s="7">
        <v>0</v>
      </c>
      <c r="E140" s="7">
        <v>0</v>
      </c>
      <c r="F140" s="7">
        <v>0</v>
      </c>
      <c r="G140" s="7">
        <f t="shared" si="3"/>
        <v>1660.81</v>
      </c>
    </row>
    <row r="141" spans="1:7" x14ac:dyDescent="0.2">
      <c r="A141" t="s">
        <v>433</v>
      </c>
      <c r="B141" s="11" t="s">
        <v>371</v>
      </c>
      <c r="C141" s="7">
        <v>48195.11</v>
      </c>
      <c r="D141" s="7">
        <v>0</v>
      </c>
      <c r="E141" s="7">
        <v>0</v>
      </c>
      <c r="F141" s="7">
        <v>0</v>
      </c>
      <c r="G141" s="7">
        <f t="shared" si="3"/>
        <v>48195.11</v>
      </c>
    </row>
    <row r="142" spans="1:7" x14ac:dyDescent="0.2">
      <c r="A142" t="s">
        <v>433</v>
      </c>
      <c r="B142" s="11" t="s">
        <v>372</v>
      </c>
      <c r="C142" s="7">
        <v>30233.09</v>
      </c>
      <c r="D142" s="7">
        <v>0</v>
      </c>
      <c r="E142" s="7">
        <v>0</v>
      </c>
      <c r="F142" s="7">
        <v>0</v>
      </c>
      <c r="G142" s="7">
        <f t="shared" si="3"/>
        <v>30233.09</v>
      </c>
    </row>
    <row r="143" spans="1:7" x14ac:dyDescent="0.2">
      <c r="A143" t="s">
        <v>433</v>
      </c>
      <c r="B143" s="11" t="s">
        <v>373</v>
      </c>
      <c r="C143" s="7">
        <v>53191.74</v>
      </c>
      <c r="D143" s="7">
        <v>0</v>
      </c>
      <c r="E143" s="7">
        <v>0</v>
      </c>
      <c r="F143" s="7">
        <v>0</v>
      </c>
      <c r="G143" s="7">
        <f t="shared" si="3"/>
        <v>53191.74</v>
      </c>
    </row>
    <row r="144" spans="1:7" x14ac:dyDescent="0.2">
      <c r="A144" t="s">
        <v>433</v>
      </c>
      <c r="B144" s="11" t="s">
        <v>374</v>
      </c>
      <c r="C144" s="7">
        <v>7726.56</v>
      </c>
      <c r="D144" s="7">
        <v>0</v>
      </c>
      <c r="E144" s="7">
        <v>0</v>
      </c>
      <c r="F144" s="7">
        <v>0</v>
      </c>
      <c r="G144" s="7">
        <f t="shared" si="3"/>
        <v>7726.56</v>
      </c>
    </row>
    <row r="145" spans="1:7" x14ac:dyDescent="0.2">
      <c r="A145" t="s">
        <v>433</v>
      </c>
      <c r="B145" s="11" t="s">
        <v>375</v>
      </c>
      <c r="C145" s="7">
        <v>18521.189999999999</v>
      </c>
      <c r="D145" s="7">
        <v>0</v>
      </c>
      <c r="E145" s="7">
        <v>0</v>
      </c>
      <c r="F145" s="7">
        <v>0</v>
      </c>
      <c r="G145" s="7">
        <f t="shared" si="3"/>
        <v>18521.189999999999</v>
      </c>
    </row>
    <row r="146" spans="1:7" x14ac:dyDescent="0.2">
      <c r="A146" t="s">
        <v>433</v>
      </c>
      <c r="B146" s="11" t="s">
        <v>376</v>
      </c>
      <c r="C146" s="7">
        <v>22890.1</v>
      </c>
      <c r="D146" s="7">
        <v>0</v>
      </c>
      <c r="E146" s="7">
        <v>0</v>
      </c>
      <c r="F146" s="7">
        <v>0</v>
      </c>
      <c r="G146" s="7">
        <f t="shared" si="3"/>
        <v>22890.1</v>
      </c>
    </row>
    <row r="147" spans="1:7" x14ac:dyDescent="0.2">
      <c r="A147" t="s">
        <v>433</v>
      </c>
      <c r="B147" s="11" t="s">
        <v>377</v>
      </c>
      <c r="C147" s="7">
        <v>0</v>
      </c>
      <c r="D147" s="7">
        <v>0</v>
      </c>
      <c r="E147" s="7">
        <v>0</v>
      </c>
      <c r="F147" s="7">
        <v>0</v>
      </c>
      <c r="G147" s="7">
        <f t="shared" si="3"/>
        <v>0</v>
      </c>
    </row>
    <row r="148" spans="1:7" x14ac:dyDescent="0.2">
      <c r="A148" t="s">
        <v>433</v>
      </c>
      <c r="B148" s="11" t="s">
        <v>378</v>
      </c>
      <c r="C148" s="7">
        <v>4874.0600000000004</v>
      </c>
      <c r="D148" s="7">
        <v>0</v>
      </c>
      <c r="E148" s="7">
        <v>0</v>
      </c>
      <c r="F148" s="7">
        <v>0</v>
      </c>
      <c r="G148" s="7">
        <f t="shared" si="3"/>
        <v>4874.0600000000004</v>
      </c>
    </row>
    <row r="149" spans="1:7" x14ac:dyDescent="0.2">
      <c r="A149" t="s">
        <v>433</v>
      </c>
      <c r="B149" s="11" t="s">
        <v>379</v>
      </c>
      <c r="C149" s="7">
        <v>17014.900000000001</v>
      </c>
      <c r="D149" s="7">
        <v>0</v>
      </c>
      <c r="E149" s="7">
        <v>0</v>
      </c>
      <c r="F149" s="7">
        <v>0</v>
      </c>
      <c r="G149" s="7">
        <f t="shared" si="3"/>
        <v>17014.900000000001</v>
      </c>
    </row>
    <row r="150" spans="1:7" x14ac:dyDescent="0.2">
      <c r="A150" t="s">
        <v>433</v>
      </c>
      <c r="B150" s="11" t="s">
        <v>380</v>
      </c>
      <c r="C150" s="7">
        <v>7942.14</v>
      </c>
      <c r="D150" s="7">
        <v>0</v>
      </c>
      <c r="E150" s="7">
        <v>0</v>
      </c>
      <c r="F150" s="7">
        <v>0</v>
      </c>
      <c r="G150" s="7">
        <f t="shared" si="3"/>
        <v>7942.14</v>
      </c>
    </row>
    <row r="151" spans="1:7" x14ac:dyDescent="0.2">
      <c r="A151" t="s">
        <v>433</v>
      </c>
      <c r="B151" s="11" t="s">
        <v>381</v>
      </c>
      <c r="C151" s="7">
        <v>11933.98</v>
      </c>
      <c r="D151" s="7">
        <v>0</v>
      </c>
      <c r="E151" s="7">
        <v>0</v>
      </c>
      <c r="F151" s="7">
        <v>0</v>
      </c>
      <c r="G151" s="7">
        <f t="shared" si="3"/>
        <v>11933.98</v>
      </c>
    </row>
    <row r="152" spans="1:7" x14ac:dyDescent="0.2">
      <c r="A152" t="s">
        <v>433</v>
      </c>
      <c r="B152" s="11" t="s">
        <v>382</v>
      </c>
      <c r="C152" s="7">
        <v>1168.29</v>
      </c>
      <c r="D152" s="7">
        <v>0</v>
      </c>
      <c r="E152" s="7">
        <v>0</v>
      </c>
      <c r="F152" s="7">
        <v>0</v>
      </c>
      <c r="G152" s="7">
        <f t="shared" si="3"/>
        <v>1168.29</v>
      </c>
    </row>
    <row r="153" spans="1:7" x14ac:dyDescent="0.2">
      <c r="A153" t="s">
        <v>433</v>
      </c>
      <c r="B153" s="11" t="s">
        <v>383</v>
      </c>
      <c r="C153" s="7">
        <v>5120.04</v>
      </c>
      <c r="D153" s="7">
        <v>0</v>
      </c>
      <c r="E153" s="7">
        <v>0</v>
      </c>
      <c r="F153" s="7">
        <v>0</v>
      </c>
      <c r="G153" s="7">
        <f t="shared" si="3"/>
        <v>5120.04</v>
      </c>
    </row>
    <row r="154" spans="1:7" x14ac:dyDescent="0.2">
      <c r="A154" t="s">
        <v>433</v>
      </c>
      <c r="B154" s="11" t="s">
        <v>384</v>
      </c>
      <c r="C154" s="7">
        <v>0</v>
      </c>
      <c r="D154" s="7">
        <v>0</v>
      </c>
      <c r="E154" s="7">
        <v>0</v>
      </c>
      <c r="F154" s="7">
        <v>0</v>
      </c>
      <c r="G154" s="7">
        <f t="shared" si="3"/>
        <v>0</v>
      </c>
    </row>
    <row r="155" spans="1:7" x14ac:dyDescent="0.2">
      <c r="A155" t="s">
        <v>433</v>
      </c>
      <c r="B155" s="11" t="s">
        <v>385</v>
      </c>
      <c r="C155" s="7">
        <v>3326.74</v>
      </c>
      <c r="D155" s="7">
        <v>0</v>
      </c>
      <c r="E155" s="7">
        <v>0</v>
      </c>
      <c r="F155" s="7">
        <v>0</v>
      </c>
      <c r="G155" s="7">
        <f t="shared" si="3"/>
        <v>3326.74</v>
      </c>
    </row>
    <row r="156" spans="1:7" x14ac:dyDescent="0.2">
      <c r="A156" t="s">
        <v>433</v>
      </c>
      <c r="B156" s="11" t="s">
        <v>387</v>
      </c>
      <c r="C156" s="7">
        <v>3665.09</v>
      </c>
      <c r="D156" s="7">
        <v>0</v>
      </c>
      <c r="E156" s="7">
        <v>0</v>
      </c>
      <c r="F156" s="7">
        <v>0</v>
      </c>
      <c r="G156" s="7">
        <f t="shared" si="3"/>
        <v>3665.09</v>
      </c>
    </row>
    <row r="157" spans="1:7" x14ac:dyDescent="0.2">
      <c r="A157" t="s">
        <v>433</v>
      </c>
      <c r="B157" s="11" t="s">
        <v>388</v>
      </c>
      <c r="C157" s="7">
        <v>0</v>
      </c>
      <c r="D157" s="7">
        <v>0</v>
      </c>
      <c r="E157" s="7">
        <v>0</v>
      </c>
      <c r="F157" s="7">
        <v>0</v>
      </c>
      <c r="G157" s="7">
        <f t="shared" si="3"/>
        <v>0</v>
      </c>
    </row>
    <row r="158" spans="1:7" x14ac:dyDescent="0.2">
      <c r="A158" t="s">
        <v>433</v>
      </c>
      <c r="B158" s="11" t="s">
        <v>389</v>
      </c>
      <c r="C158" s="7">
        <v>0</v>
      </c>
      <c r="D158" s="7">
        <v>0</v>
      </c>
      <c r="E158" s="7">
        <v>0</v>
      </c>
      <c r="F158" s="7">
        <v>0</v>
      </c>
      <c r="G158" s="7">
        <f t="shared" si="3"/>
        <v>0</v>
      </c>
    </row>
    <row r="159" spans="1:7" x14ac:dyDescent="0.2">
      <c r="A159" t="s">
        <v>433</v>
      </c>
      <c r="B159" s="11" t="s">
        <v>390</v>
      </c>
      <c r="C159" s="7">
        <v>131.63</v>
      </c>
      <c r="D159" s="7">
        <v>0</v>
      </c>
      <c r="E159" s="7">
        <v>0</v>
      </c>
      <c r="F159" s="7">
        <v>0</v>
      </c>
      <c r="G159" s="7">
        <f t="shared" si="3"/>
        <v>131.63</v>
      </c>
    </row>
    <row r="160" spans="1:7" x14ac:dyDescent="0.2">
      <c r="A160" t="s">
        <v>433</v>
      </c>
      <c r="B160" s="11" t="s">
        <v>392</v>
      </c>
      <c r="C160" s="7">
        <v>99.92</v>
      </c>
      <c r="D160" s="7">
        <v>0</v>
      </c>
      <c r="E160" s="7">
        <v>0</v>
      </c>
      <c r="F160" s="7">
        <v>0</v>
      </c>
      <c r="G160" s="7">
        <f t="shared" si="3"/>
        <v>99.92</v>
      </c>
    </row>
    <row r="161" spans="1:7" x14ac:dyDescent="0.2">
      <c r="A161" t="s">
        <v>433</v>
      </c>
      <c r="B161" s="11" t="s">
        <v>393</v>
      </c>
      <c r="C161" s="7">
        <v>559.23</v>
      </c>
      <c r="D161" s="7">
        <v>0</v>
      </c>
      <c r="E161" s="7">
        <v>-559.23</v>
      </c>
      <c r="F161" s="7">
        <v>0</v>
      </c>
      <c r="G161" s="7">
        <f t="shared" si="3"/>
        <v>0</v>
      </c>
    </row>
    <row r="162" spans="1:7" x14ac:dyDescent="0.2">
      <c r="A162" t="s">
        <v>433</v>
      </c>
      <c r="B162" s="11" t="s">
        <v>395</v>
      </c>
      <c r="C162" s="7">
        <v>526.75</v>
      </c>
      <c r="D162" s="7">
        <v>0</v>
      </c>
      <c r="E162" s="7">
        <v>-526.75</v>
      </c>
      <c r="F162" s="7">
        <v>0</v>
      </c>
      <c r="G162" s="7">
        <f t="shared" si="3"/>
        <v>0</v>
      </c>
    </row>
    <row r="163" spans="1:7" x14ac:dyDescent="0.2">
      <c r="A163" t="s">
        <v>433</v>
      </c>
      <c r="B163" s="11" t="s">
        <v>396</v>
      </c>
      <c r="C163" s="7">
        <v>463.71</v>
      </c>
      <c r="D163" s="7">
        <v>0</v>
      </c>
      <c r="E163" s="7">
        <v>0</v>
      </c>
      <c r="F163" s="7">
        <v>0</v>
      </c>
      <c r="G163" s="7">
        <f t="shared" si="3"/>
        <v>463.71</v>
      </c>
    </row>
    <row r="164" spans="1:7" x14ac:dyDescent="0.2">
      <c r="A164" t="s">
        <v>433</v>
      </c>
      <c r="B164" s="11" t="s">
        <v>397</v>
      </c>
      <c r="C164" s="7">
        <v>3215.89</v>
      </c>
      <c r="D164" s="7">
        <v>0</v>
      </c>
      <c r="E164" s="7">
        <v>0</v>
      </c>
      <c r="F164" s="7">
        <v>0</v>
      </c>
      <c r="G164" s="7">
        <f t="shared" si="3"/>
        <v>3215.89</v>
      </c>
    </row>
    <row r="165" spans="1:7" x14ac:dyDescent="0.2">
      <c r="A165" t="s">
        <v>433</v>
      </c>
      <c r="B165" s="11" t="s">
        <v>398</v>
      </c>
      <c r="C165" s="7">
        <v>0</v>
      </c>
      <c r="D165" s="7">
        <v>0</v>
      </c>
      <c r="E165" s="7">
        <v>0</v>
      </c>
      <c r="F165" s="7">
        <v>0</v>
      </c>
      <c r="G165" s="7">
        <f t="shared" si="3"/>
        <v>0</v>
      </c>
    </row>
    <row r="166" spans="1:7" x14ac:dyDescent="0.2">
      <c r="A166" t="s">
        <v>433</v>
      </c>
      <c r="B166" s="11" t="s">
        <v>399</v>
      </c>
      <c r="C166" s="7">
        <v>1571.35</v>
      </c>
      <c r="D166" s="7">
        <v>0</v>
      </c>
      <c r="E166" s="7">
        <v>0</v>
      </c>
      <c r="F166" s="7">
        <v>0</v>
      </c>
      <c r="G166" s="7">
        <f t="shared" si="3"/>
        <v>1571.35</v>
      </c>
    </row>
    <row r="167" spans="1:7" x14ac:dyDescent="0.2">
      <c r="A167" t="s">
        <v>429</v>
      </c>
      <c r="B167" s="11" t="s">
        <v>400</v>
      </c>
      <c r="C167" s="7">
        <v>602.47</v>
      </c>
      <c r="D167" s="7">
        <v>0</v>
      </c>
      <c r="E167" s="7">
        <v>0</v>
      </c>
      <c r="F167" s="7">
        <v>0</v>
      </c>
    </row>
    <row r="168" spans="1:7" x14ac:dyDescent="0.2">
      <c r="A168" t="s">
        <v>429</v>
      </c>
      <c r="B168" s="11" t="s">
        <v>401</v>
      </c>
      <c r="C168" s="7">
        <v>0</v>
      </c>
      <c r="D168" s="7">
        <v>0</v>
      </c>
      <c r="E168" s="7">
        <v>0</v>
      </c>
      <c r="F168" s="7">
        <v>0</v>
      </c>
    </row>
    <row r="169" spans="1:7" x14ac:dyDescent="0.2">
      <c r="A169" t="s">
        <v>429</v>
      </c>
      <c r="B169" s="11" t="s">
        <v>402</v>
      </c>
      <c r="C169" s="7">
        <v>4697.3999999999996</v>
      </c>
      <c r="D169" s="7">
        <v>0</v>
      </c>
      <c r="E169" s="7">
        <v>0</v>
      </c>
      <c r="F169" s="7">
        <v>0</v>
      </c>
    </row>
    <row r="170" spans="1:7" x14ac:dyDescent="0.2">
      <c r="A170" t="s">
        <v>429</v>
      </c>
      <c r="B170" s="11" t="s">
        <v>404</v>
      </c>
      <c r="C170" s="7">
        <v>47.07</v>
      </c>
      <c r="D170" s="7">
        <v>0</v>
      </c>
      <c r="E170" s="7">
        <v>0</v>
      </c>
      <c r="F170" s="7">
        <v>0</v>
      </c>
    </row>
    <row r="171" spans="1:7" x14ac:dyDescent="0.2">
      <c r="A171" t="s">
        <v>433</v>
      </c>
      <c r="B171" s="11" t="s">
        <v>406</v>
      </c>
      <c r="C171" s="7">
        <v>1597.03</v>
      </c>
      <c r="D171" s="7">
        <v>0</v>
      </c>
      <c r="E171" s="7">
        <v>0</v>
      </c>
      <c r="F171" s="7">
        <v>0</v>
      </c>
      <c r="G171" s="7">
        <f t="shared" ref="G171:G209" si="4">SUM(C171:F171)</f>
        <v>1597.03</v>
      </c>
    </row>
    <row r="172" spans="1:7" x14ac:dyDescent="0.2">
      <c r="A172" t="s">
        <v>433</v>
      </c>
      <c r="B172" s="11" t="s">
        <v>408</v>
      </c>
      <c r="C172" s="7">
        <v>1921.98</v>
      </c>
      <c r="D172" s="7">
        <v>0</v>
      </c>
      <c r="E172" s="7">
        <v>-1921.98</v>
      </c>
      <c r="F172" s="7">
        <v>0</v>
      </c>
      <c r="G172" s="7">
        <f t="shared" si="4"/>
        <v>0</v>
      </c>
    </row>
    <row r="173" spans="1:7" x14ac:dyDescent="0.2">
      <c r="A173" t="s">
        <v>433</v>
      </c>
      <c r="B173" s="11" t="s">
        <v>409</v>
      </c>
      <c r="C173" s="7">
        <v>5795</v>
      </c>
      <c r="D173" s="7">
        <v>0</v>
      </c>
      <c r="E173" s="7">
        <v>0</v>
      </c>
      <c r="F173" s="7">
        <v>0</v>
      </c>
      <c r="G173" s="7">
        <f t="shared" si="4"/>
        <v>5795</v>
      </c>
    </row>
    <row r="174" spans="1:7" x14ac:dyDescent="0.2">
      <c r="A174" t="s">
        <v>433</v>
      </c>
      <c r="B174" s="11" t="s">
        <v>410</v>
      </c>
      <c r="C174" s="7">
        <v>129</v>
      </c>
      <c r="D174" s="7">
        <v>0</v>
      </c>
      <c r="E174" s="7">
        <v>0</v>
      </c>
      <c r="F174" s="7">
        <v>0</v>
      </c>
      <c r="G174" s="7">
        <f t="shared" si="4"/>
        <v>129</v>
      </c>
    </row>
    <row r="175" spans="1:7" x14ac:dyDescent="0.2">
      <c r="A175" t="s">
        <v>433</v>
      </c>
      <c r="B175" s="11" t="s">
        <v>411</v>
      </c>
      <c r="C175" s="7">
        <v>208.21</v>
      </c>
      <c r="D175" s="7">
        <v>0</v>
      </c>
      <c r="E175" s="7">
        <v>0</v>
      </c>
      <c r="F175" s="7">
        <v>0</v>
      </c>
      <c r="G175" s="7">
        <f t="shared" si="4"/>
        <v>208.21</v>
      </c>
    </row>
    <row r="176" spans="1:7" x14ac:dyDescent="0.2">
      <c r="A176" t="s">
        <v>433</v>
      </c>
      <c r="B176" s="11" t="s">
        <v>412</v>
      </c>
      <c r="C176" s="7">
        <v>93.5</v>
      </c>
      <c r="D176" s="7">
        <v>0</v>
      </c>
      <c r="E176" s="7">
        <v>0</v>
      </c>
      <c r="F176" s="7">
        <v>0</v>
      </c>
      <c r="G176" s="7">
        <f t="shared" si="4"/>
        <v>93.5</v>
      </c>
    </row>
    <row r="177" spans="1:7" s="12" customFormat="1" x14ac:dyDescent="0.2">
      <c r="B177" s="13" t="s">
        <v>419</v>
      </c>
      <c r="C177" s="14">
        <v>260469.87000000002</v>
      </c>
      <c r="D177" s="14">
        <v>-1034.5699999999995</v>
      </c>
      <c r="E177" s="14">
        <v>-3066.28</v>
      </c>
      <c r="F177" s="14">
        <v>0</v>
      </c>
      <c r="G177" s="14">
        <f t="shared" si="4"/>
        <v>256369.02000000002</v>
      </c>
    </row>
    <row r="178" spans="1:7" x14ac:dyDescent="0.2">
      <c r="A178" t="s">
        <v>433</v>
      </c>
      <c r="B178" s="11" t="s">
        <v>362</v>
      </c>
      <c r="C178" s="7">
        <v>58.32</v>
      </c>
      <c r="D178" s="7">
        <v>0</v>
      </c>
      <c r="E178" s="7">
        <v>-58.32</v>
      </c>
      <c r="F178" s="7">
        <v>0</v>
      </c>
      <c r="G178" s="7">
        <f t="shared" si="4"/>
        <v>0</v>
      </c>
    </row>
    <row r="179" spans="1:7" x14ac:dyDescent="0.2">
      <c r="A179" t="s">
        <v>433</v>
      </c>
      <c r="B179" s="11" t="s">
        <v>363</v>
      </c>
      <c r="C179" s="7">
        <v>35.33</v>
      </c>
      <c r="D179" s="7">
        <v>0</v>
      </c>
      <c r="E179" s="7">
        <v>0</v>
      </c>
      <c r="F179" s="7">
        <v>0</v>
      </c>
      <c r="G179" s="7">
        <f t="shared" si="4"/>
        <v>35.33</v>
      </c>
    </row>
    <row r="180" spans="1:7" x14ac:dyDescent="0.2">
      <c r="A180" t="s">
        <v>433</v>
      </c>
      <c r="B180" s="11" t="s">
        <v>366</v>
      </c>
      <c r="C180" s="7">
        <v>0</v>
      </c>
      <c r="D180" s="7">
        <v>0</v>
      </c>
      <c r="E180" s="7">
        <v>0</v>
      </c>
      <c r="F180" s="7">
        <v>0</v>
      </c>
      <c r="G180" s="7">
        <f t="shared" si="4"/>
        <v>0</v>
      </c>
    </row>
    <row r="181" spans="1:7" x14ac:dyDescent="0.2">
      <c r="A181" t="s">
        <v>433</v>
      </c>
      <c r="B181" s="11" t="s">
        <v>367</v>
      </c>
      <c r="C181" s="7">
        <v>0</v>
      </c>
      <c r="D181" s="7">
        <v>0</v>
      </c>
      <c r="E181" s="7">
        <v>0</v>
      </c>
      <c r="F181" s="7">
        <v>0</v>
      </c>
      <c r="G181" s="7">
        <f t="shared" si="4"/>
        <v>0</v>
      </c>
    </row>
    <row r="182" spans="1:7" x14ac:dyDescent="0.2">
      <c r="A182" t="s">
        <v>433</v>
      </c>
      <c r="B182" s="11" t="s">
        <v>368</v>
      </c>
      <c r="C182" s="7">
        <v>0</v>
      </c>
      <c r="D182" s="7">
        <v>0</v>
      </c>
      <c r="E182" s="7">
        <v>0</v>
      </c>
      <c r="F182" s="7">
        <v>0</v>
      </c>
      <c r="G182" s="7">
        <f t="shared" si="4"/>
        <v>0</v>
      </c>
    </row>
    <row r="183" spans="1:7" x14ac:dyDescent="0.2">
      <c r="A183" t="s">
        <v>433</v>
      </c>
      <c r="B183" s="11" t="s">
        <v>369</v>
      </c>
      <c r="C183" s="7">
        <v>1660.81</v>
      </c>
      <c r="D183" s="7">
        <v>0</v>
      </c>
      <c r="E183" s="7">
        <v>0</v>
      </c>
      <c r="F183" s="7">
        <v>0</v>
      </c>
      <c r="G183" s="7">
        <f t="shared" si="4"/>
        <v>1660.81</v>
      </c>
    </row>
    <row r="184" spans="1:7" x14ac:dyDescent="0.2">
      <c r="A184" t="s">
        <v>433</v>
      </c>
      <c r="B184" s="11" t="s">
        <v>371</v>
      </c>
      <c r="C184" s="7">
        <v>48693.73</v>
      </c>
      <c r="D184" s="7">
        <v>0</v>
      </c>
      <c r="E184" s="7">
        <v>0</v>
      </c>
      <c r="F184" s="7">
        <v>0</v>
      </c>
      <c r="G184" s="7">
        <f t="shared" si="4"/>
        <v>48693.73</v>
      </c>
    </row>
    <row r="185" spans="1:7" x14ac:dyDescent="0.2">
      <c r="A185" t="s">
        <v>433</v>
      </c>
      <c r="B185" s="11" t="s">
        <v>372</v>
      </c>
      <c r="C185" s="7">
        <v>30233.09</v>
      </c>
      <c r="D185" s="7">
        <v>0</v>
      </c>
      <c r="E185" s="7">
        <v>0</v>
      </c>
      <c r="F185" s="7">
        <v>0</v>
      </c>
      <c r="G185" s="7">
        <f t="shared" si="4"/>
        <v>30233.09</v>
      </c>
    </row>
    <row r="186" spans="1:7" x14ac:dyDescent="0.2">
      <c r="A186" t="s">
        <v>433</v>
      </c>
      <c r="B186" s="11" t="s">
        <v>373</v>
      </c>
      <c r="C186" s="7">
        <v>53286.69</v>
      </c>
      <c r="D186" s="7">
        <v>0</v>
      </c>
      <c r="E186" s="7">
        <v>0</v>
      </c>
      <c r="F186" s="7">
        <v>0</v>
      </c>
      <c r="G186" s="7">
        <f t="shared" si="4"/>
        <v>53286.69</v>
      </c>
    </row>
    <row r="187" spans="1:7" x14ac:dyDescent="0.2">
      <c r="A187" t="s">
        <v>433</v>
      </c>
      <c r="B187" s="11" t="s">
        <v>374</v>
      </c>
      <c r="C187" s="7">
        <v>7726.56</v>
      </c>
      <c r="D187" s="7">
        <v>0</v>
      </c>
      <c r="E187" s="7">
        <v>0</v>
      </c>
      <c r="F187" s="7">
        <v>0</v>
      </c>
      <c r="G187" s="7">
        <f t="shared" si="4"/>
        <v>7726.56</v>
      </c>
    </row>
    <row r="188" spans="1:7" x14ac:dyDescent="0.2">
      <c r="A188" t="s">
        <v>433</v>
      </c>
      <c r="B188" s="11" t="s">
        <v>375</v>
      </c>
      <c r="C188" s="7">
        <v>18525.77</v>
      </c>
      <c r="D188" s="7">
        <v>0</v>
      </c>
      <c r="E188" s="7">
        <v>0</v>
      </c>
      <c r="F188" s="7">
        <v>0</v>
      </c>
      <c r="G188" s="7">
        <f t="shared" si="4"/>
        <v>18525.77</v>
      </c>
    </row>
    <row r="189" spans="1:7" x14ac:dyDescent="0.2">
      <c r="A189" t="s">
        <v>433</v>
      </c>
      <c r="B189" s="11" t="s">
        <v>376</v>
      </c>
      <c r="C189" s="7">
        <v>23079.83</v>
      </c>
      <c r="D189" s="7">
        <v>0</v>
      </c>
      <c r="E189" s="7">
        <v>0</v>
      </c>
      <c r="F189" s="7">
        <v>0</v>
      </c>
      <c r="G189" s="7">
        <f t="shared" si="4"/>
        <v>23079.83</v>
      </c>
    </row>
    <row r="190" spans="1:7" x14ac:dyDescent="0.2">
      <c r="A190" t="s">
        <v>433</v>
      </c>
      <c r="B190" s="11" t="s">
        <v>377</v>
      </c>
      <c r="C190" s="7">
        <v>0</v>
      </c>
      <c r="D190" s="7">
        <v>0</v>
      </c>
      <c r="E190" s="7">
        <v>0</v>
      </c>
      <c r="F190" s="7">
        <v>0</v>
      </c>
      <c r="G190" s="7">
        <f t="shared" si="4"/>
        <v>0</v>
      </c>
    </row>
    <row r="191" spans="1:7" x14ac:dyDescent="0.2">
      <c r="A191" t="s">
        <v>433</v>
      </c>
      <c r="B191" s="11" t="s">
        <v>378</v>
      </c>
      <c r="C191" s="7">
        <v>4898.6099999999997</v>
      </c>
      <c r="D191" s="7">
        <v>0</v>
      </c>
      <c r="E191" s="7">
        <v>0</v>
      </c>
      <c r="F191" s="7">
        <v>0</v>
      </c>
      <c r="G191" s="7">
        <f t="shared" si="4"/>
        <v>4898.6099999999997</v>
      </c>
    </row>
    <row r="192" spans="1:7" x14ac:dyDescent="0.2">
      <c r="A192" t="s">
        <v>433</v>
      </c>
      <c r="B192" s="11" t="s">
        <v>379</v>
      </c>
      <c r="C192" s="7">
        <v>17137.02</v>
      </c>
      <c r="D192" s="7">
        <v>0</v>
      </c>
      <c r="E192" s="7">
        <v>0</v>
      </c>
      <c r="F192" s="7">
        <v>0</v>
      </c>
      <c r="G192" s="7">
        <f t="shared" si="4"/>
        <v>17137.02</v>
      </c>
    </row>
    <row r="193" spans="1:7" x14ac:dyDescent="0.2">
      <c r="A193" t="s">
        <v>433</v>
      </c>
      <c r="B193" s="11" t="s">
        <v>380</v>
      </c>
      <c r="C193" s="7">
        <v>7942.14</v>
      </c>
      <c r="D193" s="7">
        <v>0</v>
      </c>
      <c r="E193" s="7">
        <v>0</v>
      </c>
      <c r="F193" s="7">
        <v>0</v>
      </c>
      <c r="G193" s="7">
        <f t="shared" si="4"/>
        <v>7942.14</v>
      </c>
    </row>
    <row r="194" spans="1:7" x14ac:dyDescent="0.2">
      <c r="A194" t="s">
        <v>433</v>
      </c>
      <c r="B194" s="11" t="s">
        <v>381</v>
      </c>
      <c r="C194" s="7">
        <v>11998.68</v>
      </c>
      <c r="D194" s="7">
        <v>0</v>
      </c>
      <c r="E194" s="7">
        <v>0</v>
      </c>
      <c r="F194" s="7">
        <v>0</v>
      </c>
      <c r="G194" s="7">
        <f t="shared" si="4"/>
        <v>11998.68</v>
      </c>
    </row>
    <row r="195" spans="1:7" x14ac:dyDescent="0.2">
      <c r="A195" t="s">
        <v>433</v>
      </c>
      <c r="B195" s="11" t="s">
        <v>382</v>
      </c>
      <c r="C195" s="7">
        <v>1168.29</v>
      </c>
      <c r="D195" s="7">
        <v>0</v>
      </c>
      <c r="E195" s="7">
        <v>0</v>
      </c>
      <c r="F195" s="7">
        <v>0</v>
      </c>
      <c r="G195" s="7">
        <f t="shared" si="4"/>
        <v>1168.29</v>
      </c>
    </row>
    <row r="196" spans="1:7" x14ac:dyDescent="0.2">
      <c r="A196" t="s">
        <v>433</v>
      </c>
      <c r="B196" s="11" t="s">
        <v>383</v>
      </c>
      <c r="C196" s="7">
        <v>5129.53</v>
      </c>
      <c r="D196" s="7">
        <v>0</v>
      </c>
      <c r="E196" s="7">
        <v>0</v>
      </c>
      <c r="F196" s="7">
        <v>0</v>
      </c>
      <c r="G196" s="7">
        <f t="shared" si="4"/>
        <v>5129.53</v>
      </c>
    </row>
    <row r="197" spans="1:7" x14ac:dyDescent="0.2">
      <c r="A197" t="s">
        <v>433</v>
      </c>
      <c r="B197" s="11" t="s">
        <v>384</v>
      </c>
      <c r="C197" s="7">
        <v>0</v>
      </c>
      <c r="D197" s="7">
        <v>0</v>
      </c>
      <c r="E197" s="7">
        <v>0</v>
      </c>
      <c r="F197" s="7">
        <v>0</v>
      </c>
      <c r="G197" s="7">
        <f t="shared" si="4"/>
        <v>0</v>
      </c>
    </row>
    <row r="198" spans="1:7" x14ac:dyDescent="0.2">
      <c r="A198" t="s">
        <v>433</v>
      </c>
      <c r="B198" s="11" t="s">
        <v>385</v>
      </c>
      <c r="C198" s="7">
        <v>3326.74</v>
      </c>
      <c r="D198" s="7">
        <v>0</v>
      </c>
      <c r="E198" s="7">
        <v>0</v>
      </c>
      <c r="F198" s="7">
        <v>0</v>
      </c>
      <c r="G198" s="7">
        <f t="shared" si="4"/>
        <v>3326.74</v>
      </c>
    </row>
    <row r="199" spans="1:7" x14ac:dyDescent="0.2">
      <c r="A199" t="s">
        <v>433</v>
      </c>
      <c r="B199" s="11" t="s">
        <v>387</v>
      </c>
      <c r="C199" s="7">
        <v>3679.06</v>
      </c>
      <c r="D199" s="7">
        <v>0</v>
      </c>
      <c r="E199" s="7">
        <v>0</v>
      </c>
      <c r="F199" s="7">
        <v>0</v>
      </c>
      <c r="G199" s="7">
        <f t="shared" si="4"/>
        <v>3679.06</v>
      </c>
    </row>
    <row r="200" spans="1:7" x14ac:dyDescent="0.2">
      <c r="A200" t="s">
        <v>433</v>
      </c>
      <c r="B200" s="11" t="s">
        <v>388</v>
      </c>
      <c r="C200" s="7">
        <v>0</v>
      </c>
      <c r="D200" s="7">
        <v>0</v>
      </c>
      <c r="E200" s="7">
        <v>0</v>
      </c>
      <c r="F200" s="7">
        <v>0</v>
      </c>
      <c r="G200" s="7">
        <f t="shared" si="4"/>
        <v>0</v>
      </c>
    </row>
    <row r="201" spans="1:7" x14ac:dyDescent="0.2">
      <c r="A201" t="s">
        <v>433</v>
      </c>
      <c r="B201" s="11" t="s">
        <v>389</v>
      </c>
      <c r="C201" s="7">
        <v>0</v>
      </c>
      <c r="D201" s="7">
        <v>0</v>
      </c>
      <c r="E201" s="7">
        <v>0</v>
      </c>
      <c r="F201" s="7">
        <v>0</v>
      </c>
      <c r="G201" s="7">
        <f t="shared" si="4"/>
        <v>0</v>
      </c>
    </row>
    <row r="202" spans="1:7" x14ac:dyDescent="0.2">
      <c r="A202" t="s">
        <v>433</v>
      </c>
      <c r="B202" s="11" t="s">
        <v>390</v>
      </c>
      <c r="C202" s="7">
        <v>131.63</v>
      </c>
      <c r="D202" s="7">
        <v>0</v>
      </c>
      <c r="E202" s="7">
        <v>0</v>
      </c>
      <c r="F202" s="7">
        <v>0</v>
      </c>
      <c r="G202" s="7">
        <f t="shared" si="4"/>
        <v>131.63</v>
      </c>
    </row>
    <row r="203" spans="1:7" x14ac:dyDescent="0.2">
      <c r="A203" t="s">
        <v>433</v>
      </c>
      <c r="B203" s="11" t="s">
        <v>392</v>
      </c>
      <c r="C203" s="7">
        <v>99.92</v>
      </c>
      <c r="D203" s="7">
        <v>0</v>
      </c>
      <c r="E203" s="7">
        <v>0</v>
      </c>
      <c r="F203" s="7">
        <v>0</v>
      </c>
      <c r="G203" s="7">
        <f t="shared" si="4"/>
        <v>99.92</v>
      </c>
    </row>
    <row r="204" spans="1:7" x14ac:dyDescent="0.2">
      <c r="A204" t="s">
        <v>433</v>
      </c>
      <c r="B204" s="11" t="s">
        <v>393</v>
      </c>
      <c r="C204" s="7">
        <v>559.23</v>
      </c>
      <c r="D204" s="7">
        <v>2503.17</v>
      </c>
      <c r="E204" s="7">
        <v>-559.23</v>
      </c>
      <c r="F204" s="7">
        <v>0</v>
      </c>
      <c r="G204" s="7">
        <f t="shared" si="4"/>
        <v>2503.17</v>
      </c>
    </row>
    <row r="205" spans="1:7" x14ac:dyDescent="0.2">
      <c r="A205" t="s">
        <v>433</v>
      </c>
      <c r="B205" s="11" t="s">
        <v>395</v>
      </c>
      <c r="C205" s="7">
        <v>526.75</v>
      </c>
      <c r="D205" s="7">
        <v>3366.33</v>
      </c>
      <c r="E205" s="7">
        <v>-526.75</v>
      </c>
      <c r="F205" s="7">
        <v>0</v>
      </c>
      <c r="G205" s="7">
        <f t="shared" si="4"/>
        <v>3366.33</v>
      </c>
    </row>
    <row r="206" spans="1:7" x14ac:dyDescent="0.2">
      <c r="A206" t="s">
        <v>433</v>
      </c>
      <c r="B206" s="11" t="s">
        <v>396</v>
      </c>
      <c r="C206" s="7">
        <v>463.71</v>
      </c>
      <c r="D206" s="7">
        <v>-834.66</v>
      </c>
      <c r="E206" s="7">
        <v>0</v>
      </c>
      <c r="F206" s="7">
        <v>0</v>
      </c>
      <c r="G206" s="7">
        <f t="shared" si="4"/>
        <v>-370.95</v>
      </c>
    </row>
    <row r="207" spans="1:7" x14ac:dyDescent="0.2">
      <c r="A207" t="s">
        <v>433</v>
      </c>
      <c r="B207" s="11" t="s">
        <v>397</v>
      </c>
      <c r="C207" s="7">
        <v>3215.89</v>
      </c>
      <c r="D207" s="7">
        <v>-1814.33</v>
      </c>
      <c r="E207" s="7">
        <v>0</v>
      </c>
      <c r="F207" s="7">
        <v>0</v>
      </c>
      <c r="G207" s="7">
        <f t="shared" si="4"/>
        <v>1401.56</v>
      </c>
    </row>
    <row r="208" spans="1:7" x14ac:dyDescent="0.2">
      <c r="A208" t="s">
        <v>433</v>
      </c>
      <c r="B208" s="11" t="s">
        <v>398</v>
      </c>
      <c r="C208" s="7">
        <v>0</v>
      </c>
      <c r="D208" s="7">
        <v>0</v>
      </c>
      <c r="E208" s="7">
        <v>0</v>
      </c>
      <c r="F208" s="7">
        <v>0</v>
      </c>
      <c r="G208" s="7">
        <f t="shared" si="4"/>
        <v>0</v>
      </c>
    </row>
    <row r="209" spans="1:7" x14ac:dyDescent="0.2">
      <c r="A209" t="s">
        <v>433</v>
      </c>
      <c r="B209" s="11" t="s">
        <v>399</v>
      </c>
      <c r="C209" s="7">
        <v>1571.35</v>
      </c>
      <c r="D209" s="7">
        <v>1337.17</v>
      </c>
      <c r="E209" s="7">
        <v>0</v>
      </c>
      <c r="F209" s="7">
        <v>0</v>
      </c>
      <c r="G209" s="7">
        <f t="shared" si="4"/>
        <v>2908.52</v>
      </c>
    </row>
    <row r="210" spans="1:7" x14ac:dyDescent="0.2">
      <c r="A210" t="s">
        <v>429</v>
      </c>
      <c r="B210" s="11" t="s">
        <v>400</v>
      </c>
      <c r="C210" s="7">
        <v>602.47</v>
      </c>
      <c r="D210" s="7">
        <v>0</v>
      </c>
      <c r="E210" s="7">
        <v>0</v>
      </c>
      <c r="F210" s="7">
        <v>0</v>
      </c>
    </row>
    <row r="211" spans="1:7" x14ac:dyDescent="0.2">
      <c r="A211" t="s">
        <v>429</v>
      </c>
      <c r="B211" s="11" t="s">
        <v>401</v>
      </c>
      <c r="C211" s="7">
        <v>0</v>
      </c>
      <c r="D211" s="7">
        <v>0</v>
      </c>
      <c r="E211" s="7">
        <v>0</v>
      </c>
      <c r="F211" s="7">
        <v>0</v>
      </c>
    </row>
    <row r="212" spans="1:7" x14ac:dyDescent="0.2">
      <c r="A212" t="s">
        <v>429</v>
      </c>
      <c r="B212" s="11" t="s">
        <v>402</v>
      </c>
      <c r="C212" s="7">
        <v>4697.3999999999996</v>
      </c>
      <c r="D212" s="7">
        <v>0</v>
      </c>
      <c r="E212" s="7">
        <v>0</v>
      </c>
      <c r="F212" s="7">
        <v>0</v>
      </c>
    </row>
    <row r="213" spans="1:7" x14ac:dyDescent="0.2">
      <c r="A213" t="s">
        <v>429</v>
      </c>
      <c r="B213" s="11" t="s">
        <v>404</v>
      </c>
      <c r="C213" s="7">
        <v>47.07</v>
      </c>
      <c r="D213" s="7">
        <v>0</v>
      </c>
      <c r="E213" s="7">
        <v>0</v>
      </c>
      <c r="F213" s="7">
        <v>0</v>
      </c>
    </row>
    <row r="214" spans="1:7" x14ac:dyDescent="0.2">
      <c r="A214" t="s">
        <v>433</v>
      </c>
      <c r="B214" s="11" t="s">
        <v>406</v>
      </c>
      <c r="C214" s="7">
        <v>1631.51</v>
      </c>
      <c r="D214" s="7">
        <v>112.59</v>
      </c>
      <c r="E214" s="7">
        <v>0</v>
      </c>
      <c r="F214" s="7">
        <v>0</v>
      </c>
      <c r="G214" s="7">
        <f t="shared" ref="G214:G252" si="5">SUM(C214:F214)</f>
        <v>1744.1</v>
      </c>
    </row>
    <row r="215" spans="1:7" x14ac:dyDescent="0.2">
      <c r="A215" t="s">
        <v>433</v>
      </c>
      <c r="B215" s="11" t="s">
        <v>408</v>
      </c>
      <c r="C215" s="7">
        <v>1921.98</v>
      </c>
      <c r="D215" s="7">
        <v>0</v>
      </c>
      <c r="E215" s="7">
        <v>-1921.98</v>
      </c>
      <c r="F215" s="7">
        <v>0</v>
      </c>
      <c r="G215" s="7">
        <f t="shared" si="5"/>
        <v>0</v>
      </c>
    </row>
    <row r="216" spans="1:7" x14ac:dyDescent="0.2">
      <c r="A216" t="s">
        <v>433</v>
      </c>
      <c r="B216" s="11" t="s">
        <v>409</v>
      </c>
      <c r="C216" s="7">
        <v>5990.05</v>
      </c>
      <c r="D216" s="7">
        <v>-5388.92</v>
      </c>
      <c r="E216" s="7">
        <v>0</v>
      </c>
      <c r="F216" s="7">
        <v>0</v>
      </c>
      <c r="G216" s="7">
        <f t="shared" si="5"/>
        <v>601.13000000000011</v>
      </c>
    </row>
    <row r="217" spans="1:7" x14ac:dyDescent="0.2">
      <c r="A217" t="s">
        <v>433</v>
      </c>
      <c r="B217" s="11" t="s">
        <v>410</v>
      </c>
      <c r="C217" s="7">
        <v>129</v>
      </c>
      <c r="D217" s="7">
        <v>0</v>
      </c>
      <c r="E217" s="7">
        <v>0</v>
      </c>
      <c r="F217" s="7">
        <v>0</v>
      </c>
      <c r="G217" s="7">
        <f t="shared" si="5"/>
        <v>129</v>
      </c>
    </row>
    <row r="218" spans="1:7" x14ac:dyDescent="0.2">
      <c r="A218" t="s">
        <v>433</v>
      </c>
      <c r="B218" s="11" t="s">
        <v>411</v>
      </c>
      <c r="C218" s="7">
        <v>208.21</v>
      </c>
      <c r="D218" s="7">
        <v>-446.09</v>
      </c>
      <c r="E218" s="7">
        <v>0</v>
      </c>
      <c r="F218" s="7">
        <v>0</v>
      </c>
      <c r="G218" s="7">
        <f t="shared" si="5"/>
        <v>-237.87999999999997</v>
      </c>
    </row>
    <row r="219" spans="1:7" x14ac:dyDescent="0.2">
      <c r="A219" t="s">
        <v>433</v>
      </c>
      <c r="B219" s="11" t="s">
        <v>412</v>
      </c>
      <c r="C219" s="7">
        <v>93.5</v>
      </c>
      <c r="D219" s="7">
        <v>130.16999999999999</v>
      </c>
      <c r="E219" s="7">
        <v>0</v>
      </c>
      <c r="F219" s="7">
        <v>0</v>
      </c>
      <c r="G219" s="7">
        <f t="shared" si="5"/>
        <v>223.67</v>
      </c>
    </row>
    <row r="220" spans="1:7" s="12" customFormat="1" x14ac:dyDescent="0.2">
      <c r="B220" s="13" t="s">
        <v>420</v>
      </c>
      <c r="C220" s="14">
        <v>265008.45000000007</v>
      </c>
      <c r="D220" s="14">
        <v>-1034.5699999999995</v>
      </c>
      <c r="E220" s="14">
        <v>-3096.23</v>
      </c>
      <c r="F220" s="14">
        <v>0</v>
      </c>
      <c r="G220" s="14">
        <f t="shared" si="5"/>
        <v>260877.65000000005</v>
      </c>
    </row>
    <row r="221" spans="1:7" x14ac:dyDescent="0.2">
      <c r="A221" t="s">
        <v>433</v>
      </c>
      <c r="B221" s="11" t="s">
        <v>362</v>
      </c>
      <c r="C221" s="7">
        <v>58.32</v>
      </c>
      <c r="D221" s="7">
        <v>0</v>
      </c>
      <c r="E221" s="7">
        <v>-58.32</v>
      </c>
      <c r="F221" s="7">
        <v>0</v>
      </c>
      <c r="G221" s="7">
        <f t="shared" si="5"/>
        <v>0</v>
      </c>
    </row>
    <row r="222" spans="1:7" x14ac:dyDescent="0.2">
      <c r="A222" t="s">
        <v>433</v>
      </c>
      <c r="B222" s="11" t="s">
        <v>363</v>
      </c>
      <c r="C222" s="7">
        <v>35.33</v>
      </c>
      <c r="D222" s="7">
        <v>0</v>
      </c>
      <c r="E222" s="7">
        <v>-29.95</v>
      </c>
      <c r="F222" s="7">
        <v>0</v>
      </c>
      <c r="G222" s="7">
        <f t="shared" si="5"/>
        <v>5.379999999999999</v>
      </c>
    </row>
    <row r="223" spans="1:7" x14ac:dyDescent="0.2">
      <c r="A223" t="s">
        <v>433</v>
      </c>
      <c r="B223" s="11" t="s">
        <v>366</v>
      </c>
      <c r="C223" s="7">
        <v>0</v>
      </c>
      <c r="D223" s="7">
        <v>0</v>
      </c>
      <c r="E223" s="7">
        <v>0</v>
      </c>
      <c r="F223" s="7">
        <v>0</v>
      </c>
      <c r="G223" s="7">
        <f t="shared" si="5"/>
        <v>0</v>
      </c>
    </row>
    <row r="224" spans="1:7" x14ac:dyDescent="0.2">
      <c r="A224" t="s">
        <v>433</v>
      </c>
      <c r="B224" s="11" t="s">
        <v>367</v>
      </c>
      <c r="C224" s="7">
        <v>0</v>
      </c>
      <c r="D224" s="7">
        <v>0</v>
      </c>
      <c r="E224" s="7">
        <v>0</v>
      </c>
      <c r="F224" s="7">
        <v>0</v>
      </c>
      <c r="G224" s="7">
        <f t="shared" si="5"/>
        <v>0</v>
      </c>
    </row>
    <row r="225" spans="1:7" x14ac:dyDescent="0.2">
      <c r="A225" t="s">
        <v>433</v>
      </c>
      <c r="B225" s="11" t="s">
        <v>368</v>
      </c>
      <c r="C225" s="7">
        <v>0</v>
      </c>
      <c r="D225" s="7">
        <v>0</v>
      </c>
      <c r="E225" s="7">
        <v>0</v>
      </c>
      <c r="F225" s="7">
        <v>0</v>
      </c>
      <c r="G225" s="7">
        <f t="shared" si="5"/>
        <v>0</v>
      </c>
    </row>
    <row r="226" spans="1:7" x14ac:dyDescent="0.2">
      <c r="A226" t="s">
        <v>433</v>
      </c>
      <c r="B226" s="11" t="s">
        <v>369</v>
      </c>
      <c r="C226" s="7">
        <v>1660.81</v>
      </c>
      <c r="D226" s="7">
        <v>0</v>
      </c>
      <c r="E226" s="7">
        <v>0</v>
      </c>
      <c r="F226" s="7">
        <v>0</v>
      </c>
      <c r="G226" s="7">
        <f t="shared" si="5"/>
        <v>1660.81</v>
      </c>
    </row>
    <row r="227" spans="1:7" x14ac:dyDescent="0.2">
      <c r="A227" t="s">
        <v>433</v>
      </c>
      <c r="B227" s="11" t="s">
        <v>371</v>
      </c>
      <c r="C227" s="7">
        <v>48820.02</v>
      </c>
      <c r="D227" s="7">
        <v>0</v>
      </c>
      <c r="E227" s="7">
        <v>0</v>
      </c>
      <c r="F227" s="7">
        <v>0</v>
      </c>
      <c r="G227" s="7">
        <f t="shared" si="5"/>
        <v>48820.02</v>
      </c>
    </row>
    <row r="228" spans="1:7" x14ac:dyDescent="0.2">
      <c r="A228" t="s">
        <v>433</v>
      </c>
      <c r="B228" s="11" t="s">
        <v>372</v>
      </c>
      <c r="C228" s="7">
        <v>30233.09</v>
      </c>
      <c r="D228" s="7">
        <v>0</v>
      </c>
      <c r="E228" s="7">
        <v>0</v>
      </c>
      <c r="F228" s="7">
        <v>0</v>
      </c>
      <c r="G228" s="7">
        <f t="shared" si="5"/>
        <v>30233.09</v>
      </c>
    </row>
    <row r="229" spans="1:7" x14ac:dyDescent="0.2">
      <c r="A229" t="s">
        <v>433</v>
      </c>
      <c r="B229" s="11" t="s">
        <v>373</v>
      </c>
      <c r="C229" s="7">
        <v>53766.07</v>
      </c>
      <c r="D229" s="7">
        <v>0</v>
      </c>
      <c r="E229" s="7">
        <v>0</v>
      </c>
      <c r="F229" s="7">
        <v>0</v>
      </c>
      <c r="G229" s="7">
        <f t="shared" si="5"/>
        <v>53766.07</v>
      </c>
    </row>
    <row r="230" spans="1:7" x14ac:dyDescent="0.2">
      <c r="A230" t="s">
        <v>433</v>
      </c>
      <c r="B230" s="11" t="s">
        <v>374</v>
      </c>
      <c r="C230" s="7">
        <v>7726.56</v>
      </c>
      <c r="D230" s="7">
        <v>0</v>
      </c>
      <c r="E230" s="7">
        <v>0</v>
      </c>
      <c r="F230" s="7">
        <v>0</v>
      </c>
      <c r="G230" s="7">
        <f t="shared" si="5"/>
        <v>7726.56</v>
      </c>
    </row>
    <row r="231" spans="1:7" x14ac:dyDescent="0.2">
      <c r="A231" t="s">
        <v>433</v>
      </c>
      <c r="B231" s="11" t="s">
        <v>375</v>
      </c>
      <c r="C231" s="7">
        <v>18594.68</v>
      </c>
      <c r="D231" s="7">
        <v>0</v>
      </c>
      <c r="E231" s="7">
        <v>0</v>
      </c>
      <c r="F231" s="7">
        <v>0</v>
      </c>
      <c r="G231" s="7">
        <f t="shared" si="5"/>
        <v>18594.68</v>
      </c>
    </row>
    <row r="232" spans="1:7" x14ac:dyDescent="0.2">
      <c r="A232" t="s">
        <v>433</v>
      </c>
      <c r="B232" s="11" t="s">
        <v>376</v>
      </c>
      <c r="C232" s="7">
        <v>23307.22</v>
      </c>
      <c r="D232" s="7">
        <v>0</v>
      </c>
      <c r="E232" s="7">
        <v>0</v>
      </c>
      <c r="F232" s="7">
        <v>0</v>
      </c>
      <c r="G232" s="7">
        <f t="shared" si="5"/>
        <v>23307.22</v>
      </c>
    </row>
    <row r="233" spans="1:7" x14ac:dyDescent="0.2">
      <c r="A233" t="s">
        <v>433</v>
      </c>
      <c r="B233" s="11" t="s">
        <v>377</v>
      </c>
      <c r="C233" s="7">
        <v>0</v>
      </c>
      <c r="D233" s="7">
        <v>0</v>
      </c>
      <c r="E233" s="7">
        <v>0</v>
      </c>
      <c r="F233" s="7">
        <v>0</v>
      </c>
      <c r="G233" s="7">
        <f t="shared" si="5"/>
        <v>0</v>
      </c>
    </row>
    <row r="234" spans="1:7" x14ac:dyDescent="0.2">
      <c r="A234" t="s">
        <v>433</v>
      </c>
      <c r="B234" s="11" t="s">
        <v>378</v>
      </c>
      <c r="C234" s="7">
        <v>4991.57</v>
      </c>
      <c r="D234" s="7">
        <v>0</v>
      </c>
      <c r="E234" s="7">
        <v>0</v>
      </c>
      <c r="F234" s="7">
        <v>0</v>
      </c>
      <c r="G234" s="7">
        <f t="shared" si="5"/>
        <v>4991.57</v>
      </c>
    </row>
    <row r="235" spans="1:7" x14ac:dyDescent="0.2">
      <c r="A235" t="s">
        <v>433</v>
      </c>
      <c r="B235" s="11" t="s">
        <v>379</v>
      </c>
      <c r="C235" s="7">
        <v>17219.02</v>
      </c>
      <c r="D235" s="7">
        <v>0</v>
      </c>
      <c r="E235" s="7">
        <v>0</v>
      </c>
      <c r="F235" s="7">
        <v>0</v>
      </c>
      <c r="G235" s="7">
        <f t="shared" si="5"/>
        <v>17219.02</v>
      </c>
    </row>
    <row r="236" spans="1:7" x14ac:dyDescent="0.2">
      <c r="A236" t="s">
        <v>433</v>
      </c>
      <c r="B236" s="11" t="s">
        <v>380</v>
      </c>
      <c r="C236" s="7">
        <v>7942.14</v>
      </c>
      <c r="D236" s="7">
        <v>0</v>
      </c>
      <c r="E236" s="7">
        <v>0</v>
      </c>
      <c r="F236" s="7">
        <v>0</v>
      </c>
      <c r="G236" s="7">
        <f t="shared" si="5"/>
        <v>7942.14</v>
      </c>
    </row>
    <row r="237" spans="1:7" x14ac:dyDescent="0.2">
      <c r="A237" t="s">
        <v>433</v>
      </c>
      <c r="B237" s="11" t="s">
        <v>381</v>
      </c>
      <c r="C237" s="7">
        <v>12079.25</v>
      </c>
      <c r="D237" s="7">
        <v>0</v>
      </c>
      <c r="E237" s="7">
        <v>0</v>
      </c>
      <c r="F237" s="7">
        <v>0</v>
      </c>
      <c r="G237" s="7">
        <f t="shared" si="5"/>
        <v>12079.25</v>
      </c>
    </row>
    <row r="238" spans="1:7" x14ac:dyDescent="0.2">
      <c r="A238" t="s">
        <v>433</v>
      </c>
      <c r="B238" s="11" t="s">
        <v>382</v>
      </c>
      <c r="C238" s="7">
        <v>1168.29</v>
      </c>
      <c r="D238" s="7">
        <v>0</v>
      </c>
      <c r="E238" s="7">
        <v>0</v>
      </c>
      <c r="F238" s="7">
        <v>0</v>
      </c>
      <c r="G238" s="7">
        <f t="shared" si="5"/>
        <v>1168.29</v>
      </c>
    </row>
    <row r="239" spans="1:7" x14ac:dyDescent="0.2">
      <c r="A239" t="s">
        <v>433</v>
      </c>
      <c r="B239" s="11" t="s">
        <v>383</v>
      </c>
      <c r="C239" s="7">
        <v>5129.53</v>
      </c>
      <c r="D239" s="7">
        <v>0</v>
      </c>
      <c r="E239" s="7">
        <v>0</v>
      </c>
      <c r="F239" s="7">
        <v>0</v>
      </c>
      <c r="G239" s="7">
        <f t="shared" si="5"/>
        <v>5129.53</v>
      </c>
    </row>
    <row r="240" spans="1:7" x14ac:dyDescent="0.2">
      <c r="A240" t="s">
        <v>433</v>
      </c>
      <c r="B240" s="11" t="s">
        <v>384</v>
      </c>
      <c r="C240" s="7">
        <v>0</v>
      </c>
      <c r="D240" s="7">
        <v>0</v>
      </c>
      <c r="E240" s="7">
        <v>0</v>
      </c>
      <c r="F240" s="7">
        <v>0</v>
      </c>
      <c r="G240" s="7">
        <f t="shared" si="5"/>
        <v>0</v>
      </c>
    </row>
    <row r="241" spans="1:7" x14ac:dyDescent="0.2">
      <c r="A241" t="s">
        <v>433</v>
      </c>
      <c r="B241" s="11" t="s">
        <v>385</v>
      </c>
      <c r="C241" s="7">
        <v>3326.74</v>
      </c>
      <c r="D241" s="7">
        <v>0</v>
      </c>
      <c r="E241" s="7">
        <v>0</v>
      </c>
      <c r="F241" s="7">
        <v>0</v>
      </c>
      <c r="G241" s="7">
        <f t="shared" si="5"/>
        <v>3326.74</v>
      </c>
    </row>
    <row r="242" spans="1:7" x14ac:dyDescent="0.2">
      <c r="A242" t="s">
        <v>433</v>
      </c>
      <c r="B242" s="11" t="s">
        <v>387</v>
      </c>
      <c r="C242" s="7">
        <v>3679.06</v>
      </c>
      <c r="D242" s="7">
        <v>0</v>
      </c>
      <c r="E242" s="7">
        <v>0</v>
      </c>
      <c r="F242" s="7">
        <v>0</v>
      </c>
      <c r="G242" s="7">
        <f t="shared" si="5"/>
        <v>3679.06</v>
      </c>
    </row>
    <row r="243" spans="1:7" x14ac:dyDescent="0.2">
      <c r="A243" t="s">
        <v>433</v>
      </c>
      <c r="B243" s="11" t="s">
        <v>388</v>
      </c>
      <c r="C243" s="7">
        <v>0</v>
      </c>
      <c r="D243" s="7">
        <v>0</v>
      </c>
      <c r="E243" s="7">
        <v>0</v>
      </c>
      <c r="F243" s="7">
        <v>0</v>
      </c>
      <c r="G243" s="7">
        <f t="shared" si="5"/>
        <v>0</v>
      </c>
    </row>
    <row r="244" spans="1:7" x14ac:dyDescent="0.2">
      <c r="A244" t="s">
        <v>433</v>
      </c>
      <c r="B244" s="11" t="s">
        <v>389</v>
      </c>
      <c r="C244" s="7">
        <v>0</v>
      </c>
      <c r="D244" s="7">
        <v>0</v>
      </c>
      <c r="E244" s="7">
        <v>0</v>
      </c>
      <c r="F244" s="7">
        <v>0</v>
      </c>
      <c r="G244" s="7">
        <f t="shared" si="5"/>
        <v>0</v>
      </c>
    </row>
    <row r="245" spans="1:7" x14ac:dyDescent="0.2">
      <c r="A245" t="s">
        <v>433</v>
      </c>
      <c r="B245" s="11" t="s">
        <v>390</v>
      </c>
      <c r="C245" s="7">
        <v>131.63</v>
      </c>
      <c r="D245" s="7">
        <v>0</v>
      </c>
      <c r="E245" s="7">
        <v>0</v>
      </c>
      <c r="F245" s="7">
        <v>0</v>
      </c>
      <c r="G245" s="7">
        <f t="shared" si="5"/>
        <v>131.63</v>
      </c>
    </row>
    <row r="246" spans="1:7" x14ac:dyDescent="0.2">
      <c r="A246" t="s">
        <v>433</v>
      </c>
      <c r="B246" s="11" t="s">
        <v>392</v>
      </c>
      <c r="C246" s="7">
        <v>99.92</v>
      </c>
      <c r="D246" s="7">
        <v>0</v>
      </c>
      <c r="E246" s="7">
        <v>0</v>
      </c>
      <c r="F246" s="7">
        <v>0</v>
      </c>
      <c r="G246" s="7">
        <f t="shared" si="5"/>
        <v>99.92</v>
      </c>
    </row>
    <row r="247" spans="1:7" x14ac:dyDescent="0.2">
      <c r="A247" t="s">
        <v>433</v>
      </c>
      <c r="B247" s="11" t="s">
        <v>393</v>
      </c>
      <c r="C247" s="7">
        <v>559.23</v>
      </c>
      <c r="D247" s="7">
        <v>2503.17</v>
      </c>
      <c r="E247" s="7">
        <v>-559.23</v>
      </c>
      <c r="F247" s="7">
        <v>0</v>
      </c>
      <c r="G247" s="7">
        <f t="shared" si="5"/>
        <v>2503.17</v>
      </c>
    </row>
    <row r="248" spans="1:7" x14ac:dyDescent="0.2">
      <c r="A248" t="s">
        <v>433</v>
      </c>
      <c r="B248" s="11" t="s">
        <v>395</v>
      </c>
      <c r="C248" s="7">
        <v>526.75</v>
      </c>
      <c r="D248" s="7">
        <v>3366.33</v>
      </c>
      <c r="E248" s="7">
        <v>-526.75</v>
      </c>
      <c r="F248" s="7">
        <v>0</v>
      </c>
      <c r="G248" s="7">
        <f t="shared" si="5"/>
        <v>3366.33</v>
      </c>
    </row>
    <row r="249" spans="1:7" x14ac:dyDescent="0.2">
      <c r="A249" t="s">
        <v>433</v>
      </c>
      <c r="B249" s="11" t="s">
        <v>396</v>
      </c>
      <c r="C249" s="7">
        <v>463.71</v>
      </c>
      <c r="D249" s="7">
        <v>-834.66</v>
      </c>
      <c r="E249" s="7">
        <v>0</v>
      </c>
      <c r="F249" s="7">
        <v>0</v>
      </c>
      <c r="G249" s="7">
        <f t="shared" si="5"/>
        <v>-370.95</v>
      </c>
    </row>
    <row r="250" spans="1:7" x14ac:dyDescent="0.2">
      <c r="A250" t="s">
        <v>433</v>
      </c>
      <c r="B250" s="11" t="s">
        <v>397</v>
      </c>
      <c r="C250" s="7">
        <v>6474.19</v>
      </c>
      <c r="D250" s="7">
        <v>-1814.33</v>
      </c>
      <c r="E250" s="7">
        <v>0</v>
      </c>
      <c r="F250" s="7">
        <v>0</v>
      </c>
      <c r="G250" s="7">
        <f t="shared" si="5"/>
        <v>4659.8599999999997</v>
      </c>
    </row>
    <row r="251" spans="1:7" x14ac:dyDescent="0.2">
      <c r="A251" t="s">
        <v>433</v>
      </c>
      <c r="B251" s="11" t="s">
        <v>398</v>
      </c>
      <c r="C251" s="7">
        <v>0</v>
      </c>
      <c r="D251" s="7">
        <v>0</v>
      </c>
      <c r="E251" s="7">
        <v>0</v>
      </c>
      <c r="F251" s="7">
        <v>0</v>
      </c>
      <c r="G251" s="7">
        <f t="shared" si="5"/>
        <v>0</v>
      </c>
    </row>
    <row r="252" spans="1:7" x14ac:dyDescent="0.2">
      <c r="A252" t="s">
        <v>433</v>
      </c>
      <c r="B252" s="11" t="s">
        <v>399</v>
      </c>
      <c r="C252" s="7">
        <v>1571.35</v>
      </c>
      <c r="D252" s="7">
        <v>1337.17</v>
      </c>
      <c r="E252" s="7">
        <v>0</v>
      </c>
      <c r="F252" s="7">
        <v>0</v>
      </c>
      <c r="G252" s="7">
        <f t="shared" si="5"/>
        <v>2908.52</v>
      </c>
    </row>
    <row r="253" spans="1:7" x14ac:dyDescent="0.2">
      <c r="A253" t="s">
        <v>429</v>
      </c>
      <c r="B253" s="11" t="s">
        <v>400</v>
      </c>
      <c r="C253" s="7">
        <v>602.47</v>
      </c>
      <c r="D253" s="7">
        <v>0</v>
      </c>
      <c r="E253" s="7">
        <v>0</v>
      </c>
      <c r="F253" s="7">
        <v>0</v>
      </c>
    </row>
    <row r="254" spans="1:7" x14ac:dyDescent="0.2">
      <c r="A254" t="s">
        <v>429</v>
      </c>
      <c r="B254" s="11" t="s">
        <v>401</v>
      </c>
      <c r="C254" s="7">
        <v>0</v>
      </c>
      <c r="D254" s="7">
        <v>0</v>
      </c>
      <c r="E254" s="7">
        <v>0</v>
      </c>
      <c r="F254" s="7">
        <v>0</v>
      </c>
    </row>
    <row r="255" spans="1:7" x14ac:dyDescent="0.2">
      <c r="A255" t="s">
        <v>429</v>
      </c>
      <c r="B255" s="11" t="s">
        <v>402</v>
      </c>
      <c r="C255" s="7">
        <v>4697.3999999999996</v>
      </c>
      <c r="D255" s="7">
        <v>0</v>
      </c>
      <c r="E255" s="7">
        <v>0</v>
      </c>
      <c r="F255" s="7">
        <v>0</v>
      </c>
    </row>
    <row r="256" spans="1:7" x14ac:dyDescent="0.2">
      <c r="A256" t="s">
        <v>429</v>
      </c>
      <c r="B256" s="11" t="s">
        <v>404</v>
      </c>
      <c r="C256" s="7">
        <v>47.07</v>
      </c>
      <c r="D256" s="7">
        <v>0</v>
      </c>
      <c r="E256" s="7">
        <v>0</v>
      </c>
      <c r="F256" s="7">
        <v>0</v>
      </c>
    </row>
    <row r="257" spans="1:7" x14ac:dyDescent="0.2">
      <c r="A257" t="s">
        <v>433</v>
      </c>
      <c r="B257" s="11" t="s">
        <v>406</v>
      </c>
      <c r="C257" s="7">
        <v>1754.29</v>
      </c>
      <c r="D257" s="7">
        <v>112.59</v>
      </c>
      <c r="E257" s="7">
        <v>0</v>
      </c>
      <c r="F257" s="7">
        <v>0</v>
      </c>
      <c r="G257" s="7">
        <f t="shared" ref="G257:G295" si="6">SUM(C257:F257)</f>
        <v>1866.8799999999999</v>
      </c>
    </row>
    <row r="258" spans="1:7" x14ac:dyDescent="0.2">
      <c r="A258" t="s">
        <v>433</v>
      </c>
      <c r="B258" s="11" t="s">
        <v>408</v>
      </c>
      <c r="C258" s="7">
        <v>1921.98</v>
      </c>
      <c r="D258" s="7">
        <v>0</v>
      </c>
      <c r="E258" s="7">
        <v>-1921.98</v>
      </c>
      <c r="F258" s="7">
        <v>0</v>
      </c>
      <c r="G258" s="7">
        <f t="shared" si="6"/>
        <v>0</v>
      </c>
    </row>
    <row r="259" spans="1:7" x14ac:dyDescent="0.2">
      <c r="A259" t="s">
        <v>433</v>
      </c>
      <c r="B259" s="11" t="s">
        <v>409</v>
      </c>
      <c r="C259" s="7">
        <v>5990.05</v>
      </c>
      <c r="D259" s="7">
        <v>-5388.92</v>
      </c>
      <c r="E259" s="7">
        <v>0</v>
      </c>
      <c r="F259" s="7">
        <v>0</v>
      </c>
      <c r="G259" s="7">
        <f t="shared" si="6"/>
        <v>601.13000000000011</v>
      </c>
    </row>
    <row r="260" spans="1:7" x14ac:dyDescent="0.2">
      <c r="A260" t="s">
        <v>433</v>
      </c>
      <c r="B260" s="11" t="s">
        <v>410</v>
      </c>
      <c r="C260" s="7">
        <v>129</v>
      </c>
      <c r="D260" s="7">
        <v>0</v>
      </c>
      <c r="E260" s="7">
        <v>0</v>
      </c>
      <c r="F260" s="7">
        <v>0</v>
      </c>
      <c r="G260" s="7">
        <f t="shared" si="6"/>
        <v>129</v>
      </c>
    </row>
    <row r="261" spans="1:7" x14ac:dyDescent="0.2">
      <c r="A261" t="s">
        <v>433</v>
      </c>
      <c r="B261" s="11" t="s">
        <v>411</v>
      </c>
      <c r="C261" s="7">
        <v>208.21</v>
      </c>
      <c r="D261" s="7">
        <v>-446.09</v>
      </c>
      <c r="E261" s="7">
        <v>0</v>
      </c>
      <c r="F261" s="7">
        <v>0</v>
      </c>
      <c r="G261" s="7">
        <f t="shared" si="6"/>
        <v>-237.87999999999997</v>
      </c>
    </row>
    <row r="262" spans="1:7" x14ac:dyDescent="0.2">
      <c r="A262" t="s">
        <v>433</v>
      </c>
      <c r="B262" s="11" t="s">
        <v>412</v>
      </c>
      <c r="C262" s="7">
        <v>93.5</v>
      </c>
      <c r="D262" s="7">
        <v>130.16999999999999</v>
      </c>
      <c r="E262" s="7">
        <v>0</v>
      </c>
      <c r="F262" s="7">
        <v>0</v>
      </c>
      <c r="G262" s="7">
        <f t="shared" si="6"/>
        <v>223.67</v>
      </c>
    </row>
    <row r="263" spans="1:7" s="12" customFormat="1" x14ac:dyDescent="0.2">
      <c r="B263" s="13" t="s">
        <v>421</v>
      </c>
      <c r="C263" s="14">
        <v>267354.79000000004</v>
      </c>
      <c r="D263" s="14">
        <v>-1034.5699999999995</v>
      </c>
      <c r="E263" s="14">
        <v>-3055.83</v>
      </c>
      <c r="F263" s="14">
        <v>0</v>
      </c>
      <c r="G263" s="14">
        <f t="shared" si="6"/>
        <v>263264.39</v>
      </c>
    </row>
    <row r="264" spans="1:7" x14ac:dyDescent="0.2">
      <c r="A264" t="s">
        <v>433</v>
      </c>
      <c r="B264" s="11" t="s">
        <v>362</v>
      </c>
      <c r="C264" s="7">
        <v>58.32</v>
      </c>
      <c r="D264" s="7">
        <v>0</v>
      </c>
      <c r="E264" s="7">
        <v>-58.32</v>
      </c>
      <c r="F264" s="7">
        <v>0</v>
      </c>
      <c r="G264" s="7">
        <f t="shared" si="6"/>
        <v>0</v>
      </c>
    </row>
    <row r="265" spans="1:7" x14ac:dyDescent="0.2">
      <c r="A265" t="s">
        <v>433</v>
      </c>
      <c r="B265" s="11" t="s">
        <v>363</v>
      </c>
      <c r="C265" s="7">
        <v>35.33</v>
      </c>
      <c r="D265" s="7">
        <v>0</v>
      </c>
      <c r="E265" s="7">
        <v>-35.33</v>
      </c>
      <c r="F265" s="7">
        <v>0</v>
      </c>
      <c r="G265" s="7">
        <f t="shared" si="6"/>
        <v>0</v>
      </c>
    </row>
    <row r="266" spans="1:7" x14ac:dyDescent="0.2">
      <c r="A266" t="s">
        <v>433</v>
      </c>
      <c r="B266" s="11" t="s">
        <v>366</v>
      </c>
      <c r="C266" s="7">
        <v>0</v>
      </c>
      <c r="D266" s="7">
        <v>0</v>
      </c>
      <c r="E266" s="7">
        <v>0</v>
      </c>
      <c r="F266" s="7">
        <v>0</v>
      </c>
      <c r="G266" s="7">
        <f t="shared" si="6"/>
        <v>0</v>
      </c>
    </row>
    <row r="267" spans="1:7" x14ac:dyDescent="0.2">
      <c r="A267" t="s">
        <v>433</v>
      </c>
      <c r="B267" s="11" t="s">
        <v>367</v>
      </c>
      <c r="C267" s="7">
        <v>0</v>
      </c>
      <c r="D267" s="7">
        <v>0</v>
      </c>
      <c r="E267" s="7">
        <v>0</v>
      </c>
      <c r="F267" s="7">
        <v>0</v>
      </c>
      <c r="G267" s="7">
        <f t="shared" si="6"/>
        <v>0</v>
      </c>
    </row>
    <row r="268" spans="1:7" x14ac:dyDescent="0.2">
      <c r="A268" t="s">
        <v>433</v>
      </c>
      <c r="B268" s="11" t="s">
        <v>368</v>
      </c>
      <c r="C268" s="7">
        <v>0</v>
      </c>
      <c r="D268" s="7">
        <v>0</v>
      </c>
      <c r="E268" s="7">
        <v>0</v>
      </c>
      <c r="F268" s="7">
        <v>0</v>
      </c>
      <c r="G268" s="7">
        <f t="shared" si="6"/>
        <v>0</v>
      </c>
    </row>
    <row r="269" spans="1:7" x14ac:dyDescent="0.2">
      <c r="A269" t="s">
        <v>433</v>
      </c>
      <c r="B269" s="11" t="s">
        <v>369</v>
      </c>
      <c r="C269" s="7">
        <v>1660.81</v>
      </c>
      <c r="D269" s="7">
        <v>0</v>
      </c>
      <c r="E269" s="7">
        <v>0</v>
      </c>
      <c r="F269" s="7">
        <v>0</v>
      </c>
      <c r="G269" s="7">
        <f t="shared" si="6"/>
        <v>1660.81</v>
      </c>
    </row>
    <row r="270" spans="1:7" x14ac:dyDescent="0.2">
      <c r="A270" t="s">
        <v>433</v>
      </c>
      <c r="B270" s="11" t="s">
        <v>371</v>
      </c>
      <c r="C270" s="7">
        <v>50062.06</v>
      </c>
      <c r="D270" s="7">
        <v>0</v>
      </c>
      <c r="E270" s="7">
        <v>0</v>
      </c>
      <c r="F270" s="7">
        <v>0</v>
      </c>
      <c r="G270" s="7">
        <f t="shared" si="6"/>
        <v>50062.06</v>
      </c>
    </row>
    <row r="271" spans="1:7" x14ac:dyDescent="0.2">
      <c r="A271" t="s">
        <v>433</v>
      </c>
      <c r="B271" s="11" t="s">
        <v>372</v>
      </c>
      <c r="C271" s="7">
        <v>30233.09</v>
      </c>
      <c r="D271" s="7">
        <v>0</v>
      </c>
      <c r="E271" s="7">
        <v>0</v>
      </c>
      <c r="F271" s="7">
        <v>0</v>
      </c>
      <c r="G271" s="7">
        <f t="shared" si="6"/>
        <v>30233.09</v>
      </c>
    </row>
    <row r="272" spans="1:7" x14ac:dyDescent="0.2">
      <c r="A272" t="s">
        <v>433</v>
      </c>
      <c r="B272" s="11" t="s">
        <v>373</v>
      </c>
      <c r="C272" s="7">
        <v>53954.44</v>
      </c>
      <c r="D272" s="7">
        <v>0</v>
      </c>
      <c r="E272" s="7">
        <v>0</v>
      </c>
      <c r="F272" s="7">
        <v>0</v>
      </c>
      <c r="G272" s="7">
        <f t="shared" si="6"/>
        <v>53954.44</v>
      </c>
    </row>
    <row r="273" spans="1:7" x14ac:dyDescent="0.2">
      <c r="A273" t="s">
        <v>433</v>
      </c>
      <c r="B273" s="11" t="s">
        <v>374</v>
      </c>
      <c r="C273" s="7">
        <v>7726.56</v>
      </c>
      <c r="D273" s="7">
        <v>0</v>
      </c>
      <c r="E273" s="7">
        <v>0</v>
      </c>
      <c r="F273" s="7">
        <v>0</v>
      </c>
      <c r="G273" s="7">
        <f t="shared" si="6"/>
        <v>7726.56</v>
      </c>
    </row>
    <row r="274" spans="1:7" x14ac:dyDescent="0.2">
      <c r="A274" t="s">
        <v>433</v>
      </c>
      <c r="B274" s="11" t="s">
        <v>375</v>
      </c>
      <c r="C274" s="7">
        <v>18602.05</v>
      </c>
      <c r="D274" s="7">
        <v>0</v>
      </c>
      <c r="E274" s="7">
        <v>0</v>
      </c>
      <c r="F274" s="7">
        <v>0</v>
      </c>
      <c r="G274" s="7">
        <f t="shared" si="6"/>
        <v>18602.05</v>
      </c>
    </row>
    <row r="275" spans="1:7" x14ac:dyDescent="0.2">
      <c r="A275" t="s">
        <v>433</v>
      </c>
      <c r="B275" s="11" t="s">
        <v>376</v>
      </c>
      <c r="C275" s="7">
        <v>23476.18</v>
      </c>
      <c r="D275" s="7">
        <v>0</v>
      </c>
      <c r="E275" s="7">
        <v>0</v>
      </c>
      <c r="F275" s="7">
        <v>0</v>
      </c>
      <c r="G275" s="7">
        <f t="shared" si="6"/>
        <v>23476.18</v>
      </c>
    </row>
    <row r="276" spans="1:7" x14ac:dyDescent="0.2">
      <c r="A276" t="s">
        <v>433</v>
      </c>
      <c r="B276" s="11" t="s">
        <v>377</v>
      </c>
      <c r="C276" s="7">
        <v>0</v>
      </c>
      <c r="D276" s="7">
        <v>0</v>
      </c>
      <c r="E276" s="7">
        <v>0</v>
      </c>
      <c r="F276" s="7">
        <v>0</v>
      </c>
      <c r="G276" s="7">
        <f t="shared" si="6"/>
        <v>0</v>
      </c>
    </row>
    <row r="277" spans="1:7" x14ac:dyDescent="0.2">
      <c r="A277" t="s">
        <v>433</v>
      </c>
      <c r="B277" s="11" t="s">
        <v>378</v>
      </c>
      <c r="C277" s="7">
        <v>5032.3599999999997</v>
      </c>
      <c r="D277" s="7">
        <v>0</v>
      </c>
      <c r="E277" s="7">
        <v>0</v>
      </c>
      <c r="F277" s="7">
        <v>0</v>
      </c>
      <c r="G277" s="7">
        <f t="shared" si="6"/>
        <v>5032.3599999999997</v>
      </c>
    </row>
    <row r="278" spans="1:7" x14ac:dyDescent="0.2">
      <c r="A278" t="s">
        <v>433</v>
      </c>
      <c r="B278" s="11" t="s">
        <v>379</v>
      </c>
      <c r="C278" s="7">
        <v>17514.740000000002</v>
      </c>
      <c r="D278" s="7">
        <v>0</v>
      </c>
      <c r="E278" s="7">
        <v>0</v>
      </c>
      <c r="F278" s="7">
        <v>0</v>
      </c>
      <c r="G278" s="7">
        <f t="shared" si="6"/>
        <v>17514.740000000002</v>
      </c>
    </row>
    <row r="279" spans="1:7" x14ac:dyDescent="0.2">
      <c r="A279" t="s">
        <v>433</v>
      </c>
      <c r="B279" s="11" t="s">
        <v>380</v>
      </c>
      <c r="C279" s="7">
        <v>7942.14</v>
      </c>
      <c r="D279" s="7">
        <v>0</v>
      </c>
      <c r="E279" s="7">
        <v>0</v>
      </c>
      <c r="F279" s="7">
        <v>0</v>
      </c>
      <c r="G279" s="7">
        <f t="shared" si="6"/>
        <v>7942.14</v>
      </c>
    </row>
    <row r="280" spans="1:7" x14ac:dyDescent="0.2">
      <c r="A280" t="s">
        <v>433</v>
      </c>
      <c r="B280" s="11" t="s">
        <v>381</v>
      </c>
      <c r="C280" s="7">
        <v>12198.89</v>
      </c>
      <c r="D280" s="7">
        <v>0</v>
      </c>
      <c r="E280" s="7">
        <v>0</v>
      </c>
      <c r="F280" s="7">
        <v>0</v>
      </c>
      <c r="G280" s="7">
        <f t="shared" si="6"/>
        <v>12198.89</v>
      </c>
    </row>
    <row r="281" spans="1:7" x14ac:dyDescent="0.2">
      <c r="A281" t="s">
        <v>433</v>
      </c>
      <c r="B281" s="11" t="s">
        <v>382</v>
      </c>
      <c r="C281" s="7">
        <v>1168.29</v>
      </c>
      <c r="D281" s="7">
        <v>0</v>
      </c>
      <c r="E281" s="7">
        <v>0</v>
      </c>
      <c r="F281" s="7">
        <v>0</v>
      </c>
      <c r="G281" s="7">
        <f t="shared" si="6"/>
        <v>1168.29</v>
      </c>
    </row>
    <row r="282" spans="1:7" x14ac:dyDescent="0.2">
      <c r="A282" t="s">
        <v>433</v>
      </c>
      <c r="B282" s="11" t="s">
        <v>383</v>
      </c>
      <c r="C282" s="7">
        <v>5241.74</v>
      </c>
      <c r="D282" s="7">
        <v>0</v>
      </c>
      <c r="E282" s="7">
        <v>0</v>
      </c>
      <c r="F282" s="7">
        <v>0</v>
      </c>
      <c r="G282" s="7">
        <f t="shared" si="6"/>
        <v>5241.74</v>
      </c>
    </row>
    <row r="283" spans="1:7" x14ac:dyDescent="0.2">
      <c r="A283" t="s">
        <v>433</v>
      </c>
      <c r="B283" s="11" t="s">
        <v>384</v>
      </c>
      <c r="C283" s="7">
        <v>0</v>
      </c>
      <c r="D283" s="7">
        <v>0</v>
      </c>
      <c r="E283" s="7">
        <v>0</v>
      </c>
      <c r="F283" s="7">
        <v>0</v>
      </c>
      <c r="G283" s="7">
        <f t="shared" si="6"/>
        <v>0</v>
      </c>
    </row>
    <row r="284" spans="1:7" x14ac:dyDescent="0.2">
      <c r="A284" t="s">
        <v>433</v>
      </c>
      <c r="B284" s="11" t="s">
        <v>385</v>
      </c>
      <c r="C284" s="7">
        <v>3326.74</v>
      </c>
      <c r="D284" s="7">
        <v>0</v>
      </c>
      <c r="E284" s="7">
        <v>0</v>
      </c>
      <c r="F284" s="7">
        <v>0</v>
      </c>
      <c r="G284" s="7">
        <f t="shared" si="6"/>
        <v>3326.74</v>
      </c>
    </row>
    <row r="285" spans="1:7" x14ac:dyDescent="0.2">
      <c r="A285" t="s">
        <v>433</v>
      </c>
      <c r="B285" s="11" t="s">
        <v>387</v>
      </c>
      <c r="C285" s="7">
        <v>3724.45</v>
      </c>
      <c r="D285" s="7">
        <v>0</v>
      </c>
      <c r="E285" s="7">
        <v>0</v>
      </c>
      <c r="F285" s="7">
        <v>0</v>
      </c>
      <c r="G285" s="7">
        <f t="shared" si="6"/>
        <v>3724.45</v>
      </c>
    </row>
    <row r="286" spans="1:7" x14ac:dyDescent="0.2">
      <c r="A286" t="s">
        <v>433</v>
      </c>
      <c r="B286" s="11" t="s">
        <v>388</v>
      </c>
      <c r="C286" s="7">
        <v>0</v>
      </c>
      <c r="D286" s="7">
        <v>0</v>
      </c>
      <c r="E286" s="7">
        <v>0</v>
      </c>
      <c r="F286" s="7">
        <v>0</v>
      </c>
      <c r="G286" s="7">
        <f t="shared" si="6"/>
        <v>0</v>
      </c>
    </row>
    <row r="287" spans="1:7" x14ac:dyDescent="0.2">
      <c r="A287" t="s">
        <v>433</v>
      </c>
      <c r="B287" s="11" t="s">
        <v>389</v>
      </c>
      <c r="C287" s="7">
        <v>0</v>
      </c>
      <c r="D287" s="7">
        <v>0</v>
      </c>
      <c r="E287" s="7">
        <v>0</v>
      </c>
      <c r="F287" s="7">
        <v>0</v>
      </c>
      <c r="G287" s="7">
        <f t="shared" si="6"/>
        <v>0</v>
      </c>
    </row>
    <row r="288" spans="1:7" x14ac:dyDescent="0.2">
      <c r="A288" t="s">
        <v>433</v>
      </c>
      <c r="B288" s="11" t="s">
        <v>390</v>
      </c>
      <c r="C288" s="7">
        <v>131.63</v>
      </c>
      <c r="D288" s="7">
        <v>0</v>
      </c>
      <c r="E288" s="7">
        <v>0</v>
      </c>
      <c r="F288" s="7">
        <v>0</v>
      </c>
      <c r="G288" s="7">
        <f t="shared" si="6"/>
        <v>131.63</v>
      </c>
    </row>
    <row r="289" spans="1:7" x14ac:dyDescent="0.2">
      <c r="A289" t="s">
        <v>433</v>
      </c>
      <c r="B289" s="11" t="s">
        <v>392</v>
      </c>
      <c r="C289" s="7">
        <v>99.92</v>
      </c>
      <c r="D289" s="7">
        <v>0</v>
      </c>
      <c r="E289" s="7">
        <v>0</v>
      </c>
      <c r="F289" s="7">
        <v>0</v>
      </c>
      <c r="G289" s="7">
        <f t="shared" si="6"/>
        <v>99.92</v>
      </c>
    </row>
    <row r="290" spans="1:7" x14ac:dyDescent="0.2">
      <c r="A290" t="s">
        <v>433</v>
      </c>
      <c r="B290" s="11" t="s">
        <v>393</v>
      </c>
      <c r="C290" s="7">
        <v>559.23</v>
      </c>
      <c r="D290" s="7">
        <v>2503.17</v>
      </c>
      <c r="E290" s="7">
        <v>-559.23</v>
      </c>
      <c r="F290" s="7">
        <v>0</v>
      </c>
      <c r="G290" s="7">
        <f t="shared" si="6"/>
        <v>2503.17</v>
      </c>
    </row>
    <row r="291" spans="1:7" x14ac:dyDescent="0.2">
      <c r="A291" t="s">
        <v>433</v>
      </c>
      <c r="B291" s="11" t="s">
        <v>395</v>
      </c>
      <c r="C291" s="7">
        <v>480.97</v>
      </c>
      <c r="D291" s="7">
        <v>3366.33</v>
      </c>
      <c r="E291" s="7">
        <v>-480.97</v>
      </c>
      <c r="F291" s="7">
        <v>0</v>
      </c>
      <c r="G291" s="7">
        <f t="shared" si="6"/>
        <v>3366.33</v>
      </c>
    </row>
    <row r="292" spans="1:7" x14ac:dyDescent="0.2">
      <c r="A292" t="s">
        <v>433</v>
      </c>
      <c r="B292" s="11" t="s">
        <v>396</v>
      </c>
      <c r="C292" s="7">
        <v>463.71</v>
      </c>
      <c r="D292" s="7">
        <v>-834.66</v>
      </c>
      <c r="E292" s="7">
        <v>0</v>
      </c>
      <c r="F292" s="7">
        <v>0</v>
      </c>
      <c r="G292" s="7">
        <f t="shared" si="6"/>
        <v>-370.95</v>
      </c>
    </row>
    <row r="293" spans="1:7" x14ac:dyDescent="0.2">
      <c r="A293" t="s">
        <v>433</v>
      </c>
      <c r="B293" s="11" t="s">
        <v>397</v>
      </c>
      <c r="C293" s="7">
        <v>6492.39</v>
      </c>
      <c r="D293" s="7">
        <v>-1814.33</v>
      </c>
      <c r="E293" s="7">
        <v>0</v>
      </c>
      <c r="F293" s="7">
        <v>0</v>
      </c>
      <c r="G293" s="7">
        <f t="shared" si="6"/>
        <v>4678.0600000000004</v>
      </c>
    </row>
    <row r="294" spans="1:7" x14ac:dyDescent="0.2">
      <c r="A294" t="s">
        <v>433</v>
      </c>
      <c r="B294" s="11" t="s">
        <v>398</v>
      </c>
      <c r="C294" s="7">
        <v>0</v>
      </c>
      <c r="D294" s="7">
        <v>0</v>
      </c>
      <c r="E294" s="7">
        <v>0</v>
      </c>
      <c r="F294" s="7">
        <v>0</v>
      </c>
      <c r="G294" s="7">
        <f t="shared" si="6"/>
        <v>0</v>
      </c>
    </row>
    <row r="295" spans="1:7" x14ac:dyDescent="0.2">
      <c r="A295" t="s">
        <v>433</v>
      </c>
      <c r="B295" s="11" t="s">
        <v>399</v>
      </c>
      <c r="C295" s="7">
        <v>1571.35</v>
      </c>
      <c r="D295" s="7">
        <v>1337.17</v>
      </c>
      <c r="E295" s="7">
        <v>0</v>
      </c>
      <c r="F295" s="7">
        <v>0</v>
      </c>
      <c r="G295" s="7">
        <f t="shared" si="6"/>
        <v>2908.52</v>
      </c>
    </row>
    <row r="296" spans="1:7" x14ac:dyDescent="0.2">
      <c r="A296" t="s">
        <v>429</v>
      </c>
      <c r="B296" s="11" t="s">
        <v>400</v>
      </c>
      <c r="C296" s="7">
        <v>602.47</v>
      </c>
      <c r="D296" s="7">
        <v>0</v>
      </c>
      <c r="E296" s="7">
        <v>0</v>
      </c>
      <c r="F296" s="7">
        <v>0</v>
      </c>
    </row>
    <row r="297" spans="1:7" x14ac:dyDescent="0.2">
      <c r="A297" t="s">
        <v>429</v>
      </c>
      <c r="B297" s="11" t="s">
        <v>401</v>
      </c>
      <c r="C297" s="7">
        <v>0</v>
      </c>
      <c r="D297" s="7">
        <v>0</v>
      </c>
      <c r="E297" s="7">
        <v>0</v>
      </c>
      <c r="F297" s="7">
        <v>0</v>
      </c>
    </row>
    <row r="298" spans="1:7" x14ac:dyDescent="0.2">
      <c r="A298" t="s">
        <v>429</v>
      </c>
      <c r="B298" s="11" t="s">
        <v>402</v>
      </c>
      <c r="C298" s="7">
        <v>4697.3999999999996</v>
      </c>
      <c r="D298" s="7">
        <v>0</v>
      </c>
      <c r="E298" s="7">
        <v>0</v>
      </c>
      <c r="F298" s="7">
        <v>0</v>
      </c>
    </row>
    <row r="299" spans="1:7" x14ac:dyDescent="0.2">
      <c r="A299" t="s">
        <v>429</v>
      </c>
      <c r="B299" s="11" t="s">
        <v>404</v>
      </c>
      <c r="C299" s="7">
        <v>47.07</v>
      </c>
      <c r="D299" s="7">
        <v>0</v>
      </c>
      <c r="E299" s="7">
        <v>0</v>
      </c>
      <c r="F299" s="7">
        <v>0</v>
      </c>
    </row>
    <row r="300" spans="1:7" x14ac:dyDescent="0.2">
      <c r="A300" t="s">
        <v>433</v>
      </c>
      <c r="B300" s="11" t="s">
        <v>406</v>
      </c>
      <c r="C300" s="7">
        <v>1754.29</v>
      </c>
      <c r="D300" s="7">
        <v>112.59</v>
      </c>
      <c r="E300" s="7">
        <v>0</v>
      </c>
      <c r="F300" s="7">
        <v>0</v>
      </c>
      <c r="G300" s="7">
        <f t="shared" ref="G300:G338" si="7">SUM(C300:F300)</f>
        <v>1866.8799999999999</v>
      </c>
    </row>
    <row r="301" spans="1:7" x14ac:dyDescent="0.2">
      <c r="A301" t="s">
        <v>433</v>
      </c>
      <c r="B301" s="11" t="s">
        <v>408</v>
      </c>
      <c r="C301" s="7">
        <v>1921.98</v>
      </c>
      <c r="D301" s="7">
        <v>0</v>
      </c>
      <c r="E301" s="7">
        <v>-1921.98</v>
      </c>
      <c r="F301" s="7">
        <v>0</v>
      </c>
      <c r="G301" s="7">
        <f t="shared" si="7"/>
        <v>0</v>
      </c>
    </row>
    <row r="302" spans="1:7" x14ac:dyDescent="0.2">
      <c r="A302" t="s">
        <v>433</v>
      </c>
      <c r="B302" s="11" t="s">
        <v>409</v>
      </c>
      <c r="C302" s="7">
        <v>6143.48</v>
      </c>
      <c r="D302" s="7">
        <v>-5388.92</v>
      </c>
      <c r="E302" s="7">
        <v>0</v>
      </c>
      <c r="F302" s="7">
        <v>0</v>
      </c>
      <c r="G302" s="7">
        <f t="shared" si="7"/>
        <v>754.55999999999949</v>
      </c>
    </row>
    <row r="303" spans="1:7" x14ac:dyDescent="0.2">
      <c r="A303" t="s">
        <v>433</v>
      </c>
      <c r="B303" s="11" t="s">
        <v>410</v>
      </c>
      <c r="C303" s="7">
        <v>129</v>
      </c>
      <c r="D303" s="7">
        <v>0</v>
      </c>
      <c r="E303" s="7">
        <v>0</v>
      </c>
      <c r="F303" s="7">
        <v>0</v>
      </c>
      <c r="G303" s="7">
        <f t="shared" si="7"/>
        <v>129</v>
      </c>
    </row>
    <row r="304" spans="1:7" x14ac:dyDescent="0.2">
      <c r="A304" t="s">
        <v>433</v>
      </c>
      <c r="B304" s="11" t="s">
        <v>411</v>
      </c>
      <c r="C304" s="7">
        <v>208.21</v>
      </c>
      <c r="D304" s="7">
        <v>-446.09</v>
      </c>
      <c r="E304" s="7">
        <v>0</v>
      </c>
      <c r="F304" s="7">
        <v>0</v>
      </c>
      <c r="G304" s="7">
        <f t="shared" si="7"/>
        <v>-237.87999999999997</v>
      </c>
    </row>
    <row r="305" spans="1:7" x14ac:dyDescent="0.2">
      <c r="A305" t="s">
        <v>433</v>
      </c>
      <c r="B305" s="11" t="s">
        <v>412</v>
      </c>
      <c r="C305" s="7">
        <v>93.5</v>
      </c>
      <c r="D305" s="7">
        <v>130.16999999999999</v>
      </c>
      <c r="E305" s="7">
        <v>0</v>
      </c>
      <c r="F305" s="7">
        <v>0</v>
      </c>
      <c r="G305" s="7">
        <f t="shared" si="7"/>
        <v>223.67</v>
      </c>
    </row>
    <row r="306" spans="1:7" s="12" customFormat="1" x14ac:dyDescent="0.2">
      <c r="B306" s="13" t="s">
        <v>422</v>
      </c>
      <c r="C306" s="14">
        <v>268283.92</v>
      </c>
      <c r="D306" s="14">
        <v>202156.42999999996</v>
      </c>
      <c r="E306" s="14">
        <v>-2574.86</v>
      </c>
      <c r="F306" s="14">
        <v>0</v>
      </c>
      <c r="G306" s="14">
        <f t="shared" si="7"/>
        <v>467865.49</v>
      </c>
    </row>
    <row r="307" spans="1:7" x14ac:dyDescent="0.2">
      <c r="A307" t="s">
        <v>433</v>
      </c>
      <c r="B307" s="11" t="s">
        <v>362</v>
      </c>
      <c r="C307" s="7">
        <v>58.32</v>
      </c>
      <c r="D307" s="7">
        <v>0</v>
      </c>
      <c r="E307" s="7">
        <v>-58.32</v>
      </c>
      <c r="F307" s="7">
        <v>0</v>
      </c>
      <c r="G307" s="7">
        <f t="shared" si="7"/>
        <v>0</v>
      </c>
    </row>
    <row r="308" spans="1:7" x14ac:dyDescent="0.2">
      <c r="A308" t="s">
        <v>433</v>
      </c>
      <c r="B308" s="11" t="s">
        <v>363</v>
      </c>
      <c r="C308" s="7">
        <v>35.33</v>
      </c>
      <c r="D308" s="7">
        <v>0</v>
      </c>
      <c r="E308" s="7">
        <v>-35.33</v>
      </c>
      <c r="F308" s="7">
        <v>0</v>
      </c>
      <c r="G308" s="7">
        <f t="shared" si="7"/>
        <v>0</v>
      </c>
    </row>
    <row r="309" spans="1:7" x14ac:dyDescent="0.2">
      <c r="A309" t="s">
        <v>433</v>
      </c>
      <c r="B309" s="11" t="s">
        <v>366</v>
      </c>
      <c r="C309" s="7">
        <v>0</v>
      </c>
      <c r="D309" s="7">
        <v>0</v>
      </c>
      <c r="E309" s="7">
        <v>0</v>
      </c>
      <c r="F309" s="7">
        <v>0</v>
      </c>
      <c r="G309" s="7">
        <f t="shared" si="7"/>
        <v>0</v>
      </c>
    </row>
    <row r="310" spans="1:7" x14ac:dyDescent="0.2">
      <c r="A310" t="s">
        <v>433</v>
      </c>
      <c r="B310" s="11" t="s">
        <v>367</v>
      </c>
      <c r="C310" s="7">
        <v>0</v>
      </c>
      <c r="D310" s="7">
        <v>0</v>
      </c>
      <c r="E310" s="7">
        <v>0</v>
      </c>
      <c r="F310" s="7">
        <v>0</v>
      </c>
      <c r="G310" s="7">
        <f t="shared" si="7"/>
        <v>0</v>
      </c>
    </row>
    <row r="311" spans="1:7" x14ac:dyDescent="0.2">
      <c r="A311" t="s">
        <v>433</v>
      </c>
      <c r="B311" s="11" t="s">
        <v>368</v>
      </c>
      <c r="C311" s="7">
        <v>0</v>
      </c>
      <c r="D311" s="7">
        <v>0</v>
      </c>
      <c r="E311" s="7">
        <v>0</v>
      </c>
      <c r="F311" s="7">
        <v>0</v>
      </c>
      <c r="G311" s="7">
        <f t="shared" si="7"/>
        <v>0</v>
      </c>
    </row>
    <row r="312" spans="1:7" x14ac:dyDescent="0.2">
      <c r="A312" t="s">
        <v>433</v>
      </c>
      <c r="B312" s="11" t="s">
        <v>369</v>
      </c>
      <c r="C312" s="7">
        <v>1660.81</v>
      </c>
      <c r="D312" s="7">
        <v>0</v>
      </c>
      <c r="E312" s="7">
        <v>0</v>
      </c>
      <c r="F312" s="7">
        <v>0</v>
      </c>
      <c r="G312" s="7">
        <f t="shared" si="7"/>
        <v>1660.81</v>
      </c>
    </row>
    <row r="313" spans="1:7" x14ac:dyDescent="0.2">
      <c r="A313" t="s">
        <v>433</v>
      </c>
      <c r="B313" s="11" t="s">
        <v>371</v>
      </c>
      <c r="C313" s="7">
        <v>50137.5</v>
      </c>
      <c r="D313" s="7">
        <v>0</v>
      </c>
      <c r="E313" s="7">
        <v>0</v>
      </c>
      <c r="F313" s="7">
        <v>0</v>
      </c>
      <c r="G313" s="7">
        <f t="shared" si="7"/>
        <v>50137.5</v>
      </c>
    </row>
    <row r="314" spans="1:7" x14ac:dyDescent="0.2">
      <c r="A314" t="s">
        <v>433</v>
      </c>
      <c r="B314" s="11" t="s">
        <v>372</v>
      </c>
      <c r="C314" s="7">
        <v>30162.54</v>
      </c>
      <c r="D314" s="7">
        <v>0</v>
      </c>
      <c r="E314" s="7">
        <v>0</v>
      </c>
      <c r="F314" s="7">
        <v>0</v>
      </c>
      <c r="G314" s="7">
        <f t="shared" si="7"/>
        <v>30162.54</v>
      </c>
    </row>
    <row r="315" spans="1:7" x14ac:dyDescent="0.2">
      <c r="A315" t="s">
        <v>433</v>
      </c>
      <c r="B315" s="11" t="s">
        <v>373</v>
      </c>
      <c r="C315" s="7">
        <v>54014.61</v>
      </c>
      <c r="D315" s="7">
        <v>0</v>
      </c>
      <c r="E315" s="7">
        <v>0</v>
      </c>
      <c r="F315" s="7">
        <v>0</v>
      </c>
      <c r="G315" s="7">
        <f t="shared" si="7"/>
        <v>54014.61</v>
      </c>
    </row>
    <row r="316" spans="1:7" x14ac:dyDescent="0.2">
      <c r="A316" t="s">
        <v>433</v>
      </c>
      <c r="B316" s="11" t="s">
        <v>374</v>
      </c>
      <c r="C316" s="7">
        <v>7726.56</v>
      </c>
      <c r="D316" s="7">
        <v>0</v>
      </c>
      <c r="E316" s="7">
        <v>0</v>
      </c>
      <c r="F316" s="7">
        <v>0</v>
      </c>
      <c r="G316" s="7">
        <f t="shared" si="7"/>
        <v>7726.56</v>
      </c>
    </row>
    <row r="317" spans="1:7" x14ac:dyDescent="0.2">
      <c r="A317" t="s">
        <v>433</v>
      </c>
      <c r="B317" s="11" t="s">
        <v>375</v>
      </c>
      <c r="C317" s="7">
        <v>18603.27</v>
      </c>
      <c r="D317" s="7">
        <v>0</v>
      </c>
      <c r="E317" s="7">
        <v>0</v>
      </c>
      <c r="F317" s="7">
        <v>0</v>
      </c>
      <c r="G317" s="7">
        <f t="shared" si="7"/>
        <v>18603.27</v>
      </c>
    </row>
    <row r="318" spans="1:7" x14ac:dyDescent="0.2">
      <c r="A318" t="s">
        <v>433</v>
      </c>
      <c r="B318" s="11" t="s">
        <v>376</v>
      </c>
      <c r="C318" s="7">
        <v>23659.83</v>
      </c>
      <c r="D318" s="7">
        <v>0</v>
      </c>
      <c r="E318" s="7">
        <v>0</v>
      </c>
      <c r="F318" s="7">
        <v>0</v>
      </c>
      <c r="G318" s="7">
        <f t="shared" si="7"/>
        <v>23659.83</v>
      </c>
    </row>
    <row r="319" spans="1:7" x14ac:dyDescent="0.2">
      <c r="A319" t="s">
        <v>433</v>
      </c>
      <c r="B319" s="11" t="s">
        <v>377</v>
      </c>
      <c r="C319" s="7">
        <v>0</v>
      </c>
      <c r="D319" s="7">
        <v>0</v>
      </c>
      <c r="E319" s="7">
        <v>0</v>
      </c>
      <c r="F319" s="7">
        <v>0</v>
      </c>
      <c r="G319" s="7">
        <f t="shared" si="7"/>
        <v>0</v>
      </c>
    </row>
    <row r="320" spans="1:7" x14ac:dyDescent="0.2">
      <c r="A320" t="s">
        <v>433</v>
      </c>
      <c r="B320" s="11" t="s">
        <v>378</v>
      </c>
      <c r="C320" s="7">
        <v>5210.68</v>
      </c>
      <c r="D320" s="7">
        <v>0</v>
      </c>
      <c r="E320" s="7">
        <v>0</v>
      </c>
      <c r="F320" s="7">
        <v>0</v>
      </c>
      <c r="G320" s="7">
        <f t="shared" si="7"/>
        <v>5210.68</v>
      </c>
    </row>
    <row r="321" spans="1:7" x14ac:dyDescent="0.2">
      <c r="A321" t="s">
        <v>433</v>
      </c>
      <c r="B321" s="11" t="s">
        <v>379</v>
      </c>
      <c r="C321" s="7">
        <v>17900.560000000001</v>
      </c>
      <c r="D321" s="7">
        <v>0</v>
      </c>
      <c r="E321" s="7">
        <v>0</v>
      </c>
      <c r="F321" s="7">
        <v>0</v>
      </c>
      <c r="G321" s="7">
        <f t="shared" si="7"/>
        <v>17900.560000000001</v>
      </c>
    </row>
    <row r="322" spans="1:7" x14ac:dyDescent="0.2">
      <c r="A322" t="s">
        <v>433</v>
      </c>
      <c r="B322" s="11" t="s">
        <v>380</v>
      </c>
      <c r="C322" s="7">
        <v>7942.14</v>
      </c>
      <c r="D322" s="7">
        <v>0</v>
      </c>
      <c r="E322" s="7">
        <v>0</v>
      </c>
      <c r="F322" s="7">
        <v>0</v>
      </c>
      <c r="G322" s="7">
        <f t="shared" si="7"/>
        <v>7942.14</v>
      </c>
    </row>
    <row r="323" spans="1:7" x14ac:dyDescent="0.2">
      <c r="A323" t="s">
        <v>433</v>
      </c>
      <c r="B323" s="11" t="s">
        <v>381</v>
      </c>
      <c r="C323" s="7">
        <v>12310.02</v>
      </c>
      <c r="D323" s="7">
        <v>0</v>
      </c>
      <c r="E323" s="7">
        <v>0</v>
      </c>
      <c r="F323" s="7">
        <v>0</v>
      </c>
      <c r="G323" s="7">
        <f t="shared" si="7"/>
        <v>12310.02</v>
      </c>
    </row>
    <row r="324" spans="1:7" x14ac:dyDescent="0.2">
      <c r="A324" t="s">
        <v>433</v>
      </c>
      <c r="B324" s="11" t="s">
        <v>382</v>
      </c>
      <c r="C324" s="7">
        <v>1168.29</v>
      </c>
      <c r="D324" s="7">
        <v>0</v>
      </c>
      <c r="E324" s="7">
        <v>0</v>
      </c>
      <c r="F324" s="7">
        <v>0</v>
      </c>
      <c r="G324" s="7">
        <f t="shared" si="7"/>
        <v>1168.29</v>
      </c>
    </row>
    <row r="325" spans="1:7" x14ac:dyDescent="0.2">
      <c r="A325" t="s">
        <v>433</v>
      </c>
      <c r="B325" s="11" t="s">
        <v>383</v>
      </c>
      <c r="C325" s="7">
        <v>5241.74</v>
      </c>
      <c r="D325" s="7">
        <v>0</v>
      </c>
      <c r="E325" s="7">
        <v>0</v>
      </c>
      <c r="F325" s="7">
        <v>0</v>
      </c>
      <c r="G325" s="7">
        <f t="shared" si="7"/>
        <v>5241.74</v>
      </c>
    </row>
    <row r="326" spans="1:7" x14ac:dyDescent="0.2">
      <c r="A326" t="s">
        <v>433</v>
      </c>
      <c r="B326" s="11" t="s">
        <v>384</v>
      </c>
      <c r="C326" s="7">
        <v>0</v>
      </c>
      <c r="D326" s="7">
        <v>0</v>
      </c>
      <c r="E326" s="7">
        <v>0</v>
      </c>
      <c r="F326" s="7">
        <v>0</v>
      </c>
      <c r="G326" s="7">
        <f t="shared" si="7"/>
        <v>0</v>
      </c>
    </row>
    <row r="327" spans="1:7" x14ac:dyDescent="0.2">
      <c r="A327" t="s">
        <v>433</v>
      </c>
      <c r="B327" s="11" t="s">
        <v>385</v>
      </c>
      <c r="C327" s="7">
        <v>3326.74</v>
      </c>
      <c r="D327" s="7">
        <v>0</v>
      </c>
      <c r="E327" s="7">
        <v>0</v>
      </c>
      <c r="F327" s="7">
        <v>0</v>
      </c>
      <c r="G327" s="7">
        <f t="shared" si="7"/>
        <v>3326.74</v>
      </c>
    </row>
    <row r="328" spans="1:7" x14ac:dyDescent="0.2">
      <c r="A328" t="s">
        <v>433</v>
      </c>
      <c r="B328" s="11" t="s">
        <v>387</v>
      </c>
      <c r="C328" s="7">
        <v>3743.99</v>
      </c>
      <c r="D328" s="7">
        <v>0</v>
      </c>
      <c r="E328" s="7">
        <v>0</v>
      </c>
      <c r="F328" s="7">
        <v>0</v>
      </c>
      <c r="G328" s="7">
        <f t="shared" si="7"/>
        <v>3743.99</v>
      </c>
    </row>
    <row r="329" spans="1:7" x14ac:dyDescent="0.2">
      <c r="A329" t="s">
        <v>433</v>
      </c>
      <c r="B329" s="11" t="s">
        <v>388</v>
      </c>
      <c r="C329" s="7">
        <v>0</v>
      </c>
      <c r="D329" s="7">
        <v>0</v>
      </c>
      <c r="E329" s="7">
        <v>0</v>
      </c>
      <c r="F329" s="7">
        <v>0</v>
      </c>
      <c r="G329" s="7">
        <f t="shared" si="7"/>
        <v>0</v>
      </c>
    </row>
    <row r="330" spans="1:7" x14ac:dyDescent="0.2">
      <c r="A330" t="s">
        <v>433</v>
      </c>
      <c r="B330" s="11" t="s">
        <v>389</v>
      </c>
      <c r="C330" s="7">
        <v>0</v>
      </c>
      <c r="D330" s="7">
        <v>0</v>
      </c>
      <c r="E330" s="7">
        <v>0</v>
      </c>
      <c r="F330" s="7">
        <v>0</v>
      </c>
      <c r="G330" s="7">
        <f t="shared" si="7"/>
        <v>0</v>
      </c>
    </row>
    <row r="331" spans="1:7" x14ac:dyDescent="0.2">
      <c r="A331" t="s">
        <v>433</v>
      </c>
      <c r="B331" s="11" t="s">
        <v>390</v>
      </c>
      <c r="C331" s="7">
        <v>131.63</v>
      </c>
      <c r="D331" s="7">
        <v>0</v>
      </c>
      <c r="E331" s="7">
        <v>0</v>
      </c>
      <c r="F331" s="7">
        <v>0</v>
      </c>
      <c r="G331" s="7">
        <f t="shared" si="7"/>
        <v>131.63</v>
      </c>
    </row>
    <row r="332" spans="1:7" x14ac:dyDescent="0.2">
      <c r="A332" t="s">
        <v>433</v>
      </c>
      <c r="B332" s="11" t="s">
        <v>392</v>
      </c>
      <c r="C332" s="7">
        <v>99.92</v>
      </c>
      <c r="D332" s="7">
        <v>0</v>
      </c>
      <c r="E332" s="7">
        <v>0</v>
      </c>
      <c r="F332" s="7">
        <v>0</v>
      </c>
      <c r="G332" s="7">
        <f t="shared" si="7"/>
        <v>99.92</v>
      </c>
    </row>
    <row r="333" spans="1:7" x14ac:dyDescent="0.2">
      <c r="A333" t="s">
        <v>433</v>
      </c>
      <c r="B333" s="11" t="s">
        <v>393</v>
      </c>
      <c r="C333" s="7">
        <v>559.23</v>
      </c>
      <c r="D333" s="7">
        <v>-41518.83</v>
      </c>
      <c r="E333" s="7">
        <v>-559.23</v>
      </c>
      <c r="F333" s="7">
        <v>0</v>
      </c>
      <c r="G333" s="7">
        <f t="shared" si="7"/>
        <v>-41518.83</v>
      </c>
    </row>
    <row r="334" spans="1:7" x14ac:dyDescent="0.2">
      <c r="A334" t="s">
        <v>433</v>
      </c>
      <c r="B334" s="11" t="s">
        <v>395</v>
      </c>
      <c r="C334" s="7">
        <v>480.97</v>
      </c>
      <c r="D334" s="7">
        <v>-185827.67</v>
      </c>
      <c r="E334" s="7">
        <v>0</v>
      </c>
      <c r="F334" s="7">
        <v>0</v>
      </c>
      <c r="G334" s="7">
        <f t="shared" si="7"/>
        <v>-185346.7</v>
      </c>
    </row>
    <row r="335" spans="1:7" x14ac:dyDescent="0.2">
      <c r="A335" t="s">
        <v>433</v>
      </c>
      <c r="B335" s="11" t="s">
        <v>396</v>
      </c>
      <c r="C335" s="7">
        <v>463.71</v>
      </c>
      <c r="D335" s="7">
        <v>-105380.66</v>
      </c>
      <c r="E335" s="7">
        <v>0</v>
      </c>
      <c r="F335" s="7">
        <v>0</v>
      </c>
      <c r="G335" s="7">
        <f t="shared" si="7"/>
        <v>-104916.95</v>
      </c>
    </row>
    <row r="336" spans="1:7" x14ac:dyDescent="0.2">
      <c r="A336" t="s">
        <v>433</v>
      </c>
      <c r="B336" s="11" t="s">
        <v>397</v>
      </c>
      <c r="C336" s="7">
        <v>6476.78</v>
      </c>
      <c r="D336" s="7">
        <v>456585.67</v>
      </c>
      <c r="E336" s="7">
        <v>0</v>
      </c>
      <c r="F336" s="7">
        <v>0</v>
      </c>
      <c r="G336" s="7">
        <f t="shared" si="7"/>
        <v>463062.45</v>
      </c>
    </row>
    <row r="337" spans="1:7" x14ac:dyDescent="0.2">
      <c r="A337" t="s">
        <v>433</v>
      </c>
      <c r="B337" s="11" t="s">
        <v>398</v>
      </c>
      <c r="C337" s="7">
        <v>0</v>
      </c>
      <c r="D337" s="7">
        <v>0</v>
      </c>
      <c r="E337" s="7">
        <v>0</v>
      </c>
      <c r="F337" s="7">
        <v>0</v>
      </c>
      <c r="G337" s="7">
        <f t="shared" si="7"/>
        <v>0</v>
      </c>
    </row>
    <row r="338" spans="1:7" x14ac:dyDescent="0.2">
      <c r="A338" t="s">
        <v>433</v>
      </c>
      <c r="B338" s="11" t="s">
        <v>399</v>
      </c>
      <c r="C338" s="7">
        <v>1571.35</v>
      </c>
      <c r="D338" s="7">
        <v>1331.17</v>
      </c>
      <c r="E338" s="7">
        <v>0</v>
      </c>
      <c r="F338" s="7">
        <v>0</v>
      </c>
      <c r="G338" s="7">
        <f t="shared" si="7"/>
        <v>2902.52</v>
      </c>
    </row>
    <row r="339" spans="1:7" x14ac:dyDescent="0.2">
      <c r="A339" t="s">
        <v>429</v>
      </c>
      <c r="B339" s="11" t="s">
        <v>400</v>
      </c>
      <c r="C339" s="7">
        <v>602.47</v>
      </c>
      <c r="D339" s="7">
        <v>0</v>
      </c>
      <c r="E339" s="7">
        <v>0</v>
      </c>
      <c r="F339" s="7">
        <v>0</v>
      </c>
    </row>
    <row r="340" spans="1:7" x14ac:dyDescent="0.2">
      <c r="A340" t="s">
        <v>429</v>
      </c>
      <c r="B340" s="11" t="s">
        <v>401</v>
      </c>
      <c r="C340" s="7">
        <v>0</v>
      </c>
      <c r="D340" s="7">
        <v>0</v>
      </c>
      <c r="E340" s="7">
        <v>0</v>
      </c>
      <c r="F340" s="7">
        <v>0</v>
      </c>
    </row>
    <row r="341" spans="1:7" x14ac:dyDescent="0.2">
      <c r="A341" t="s">
        <v>429</v>
      </c>
      <c r="B341" s="11" t="s">
        <v>402</v>
      </c>
      <c r="C341" s="7">
        <v>4697.3999999999996</v>
      </c>
      <c r="D341" s="7">
        <v>0</v>
      </c>
      <c r="E341" s="7">
        <v>0</v>
      </c>
      <c r="F341" s="7">
        <v>0</v>
      </c>
    </row>
    <row r="342" spans="1:7" x14ac:dyDescent="0.2">
      <c r="A342" t="s">
        <v>429</v>
      </c>
      <c r="B342" s="11" t="s">
        <v>404</v>
      </c>
      <c r="C342" s="7">
        <v>47.07</v>
      </c>
      <c r="D342" s="7">
        <v>0</v>
      </c>
      <c r="E342" s="7">
        <v>0</v>
      </c>
      <c r="F342" s="7">
        <v>0</v>
      </c>
    </row>
    <row r="343" spans="1:7" x14ac:dyDescent="0.2">
      <c r="A343" t="s">
        <v>433</v>
      </c>
      <c r="B343" s="11" t="s">
        <v>406</v>
      </c>
      <c r="C343" s="7">
        <v>1754.29</v>
      </c>
      <c r="D343" s="7">
        <v>183.59</v>
      </c>
      <c r="E343" s="7">
        <v>0</v>
      </c>
      <c r="F343" s="7">
        <v>0</v>
      </c>
      <c r="G343" s="7">
        <f t="shared" ref="G343:G382" si="8">SUM(C343:F343)</f>
        <v>1937.8799999999999</v>
      </c>
    </row>
    <row r="344" spans="1:7" x14ac:dyDescent="0.2">
      <c r="A344" t="s">
        <v>433</v>
      </c>
      <c r="B344" s="11" t="s">
        <v>408</v>
      </c>
      <c r="C344" s="7">
        <v>1921.98</v>
      </c>
      <c r="D344" s="7">
        <v>0</v>
      </c>
      <c r="E344" s="7">
        <v>-1921.98</v>
      </c>
      <c r="F344" s="7">
        <v>0</v>
      </c>
      <c r="G344" s="7">
        <f t="shared" si="8"/>
        <v>0</v>
      </c>
    </row>
    <row r="345" spans="1:7" x14ac:dyDescent="0.2">
      <c r="A345" t="s">
        <v>433</v>
      </c>
      <c r="B345" s="11" t="s">
        <v>409</v>
      </c>
      <c r="C345" s="7">
        <v>6143.48</v>
      </c>
      <c r="D345" s="7">
        <v>58718.080000000002</v>
      </c>
      <c r="E345" s="7">
        <v>0</v>
      </c>
      <c r="F345" s="7">
        <v>0</v>
      </c>
      <c r="G345" s="7">
        <f t="shared" si="8"/>
        <v>64861.56</v>
      </c>
    </row>
    <row r="346" spans="1:7" x14ac:dyDescent="0.2">
      <c r="A346" t="s">
        <v>433</v>
      </c>
      <c r="B346" s="11" t="s">
        <v>410</v>
      </c>
      <c r="C346" s="7">
        <v>129</v>
      </c>
      <c r="D346" s="7">
        <v>0</v>
      </c>
      <c r="E346" s="7">
        <v>0</v>
      </c>
      <c r="F346" s="7">
        <v>0</v>
      </c>
      <c r="G346" s="7">
        <f t="shared" si="8"/>
        <v>129</v>
      </c>
    </row>
    <row r="347" spans="1:7" x14ac:dyDescent="0.2">
      <c r="A347" t="s">
        <v>433</v>
      </c>
      <c r="B347" s="11" t="s">
        <v>411</v>
      </c>
      <c r="C347" s="7">
        <v>208.21</v>
      </c>
      <c r="D347" s="7">
        <v>17928.91</v>
      </c>
      <c r="E347" s="7">
        <v>0</v>
      </c>
      <c r="F347" s="7">
        <v>0</v>
      </c>
      <c r="G347" s="7">
        <f t="shared" si="8"/>
        <v>18137.12</v>
      </c>
    </row>
    <row r="348" spans="1:7" x14ac:dyDescent="0.2">
      <c r="A348" t="s">
        <v>433</v>
      </c>
      <c r="B348" s="11" t="s">
        <v>412</v>
      </c>
      <c r="C348" s="7">
        <v>93.5</v>
      </c>
      <c r="D348" s="7">
        <v>136.16999999999999</v>
      </c>
      <c r="E348" s="7">
        <v>0</v>
      </c>
      <c r="F348" s="7">
        <v>0</v>
      </c>
      <c r="G348" s="7">
        <f t="shared" si="8"/>
        <v>229.67</v>
      </c>
    </row>
    <row r="349" spans="1:7" s="12" customFormat="1" x14ac:dyDescent="0.2">
      <c r="B349" s="15" t="s">
        <v>423</v>
      </c>
      <c r="C349" s="14"/>
      <c r="D349" s="14"/>
      <c r="E349" s="14"/>
      <c r="F349" s="14"/>
      <c r="G349" s="14">
        <f t="shared" si="8"/>
        <v>0</v>
      </c>
    </row>
    <row r="350" spans="1:7" s="12" customFormat="1" x14ac:dyDescent="0.2">
      <c r="B350" s="13" t="s">
        <v>424</v>
      </c>
      <c r="C350" s="14">
        <v>268556.58000000007</v>
      </c>
      <c r="D350" s="14">
        <v>-1034.5699999999995</v>
      </c>
      <c r="E350" s="14">
        <v>-2574.86</v>
      </c>
      <c r="F350" s="14">
        <v>0</v>
      </c>
      <c r="G350" s="14">
        <f t="shared" si="8"/>
        <v>264947.15000000008</v>
      </c>
    </row>
    <row r="351" spans="1:7" x14ac:dyDescent="0.2">
      <c r="A351" t="s">
        <v>433</v>
      </c>
      <c r="B351" s="11" t="s">
        <v>362</v>
      </c>
      <c r="C351" s="7">
        <v>58.32</v>
      </c>
      <c r="D351" s="7">
        <v>0</v>
      </c>
      <c r="E351" s="7">
        <v>-58.32</v>
      </c>
      <c r="F351" s="7">
        <v>0</v>
      </c>
      <c r="G351" s="7">
        <f t="shared" si="8"/>
        <v>0</v>
      </c>
    </row>
    <row r="352" spans="1:7" x14ac:dyDescent="0.2">
      <c r="A352" t="s">
        <v>433</v>
      </c>
      <c r="B352" s="11" t="s">
        <v>363</v>
      </c>
      <c r="C352" s="7">
        <v>35.33</v>
      </c>
      <c r="D352" s="7">
        <v>0</v>
      </c>
      <c r="E352" s="7">
        <v>-35.33</v>
      </c>
      <c r="F352" s="7">
        <v>0</v>
      </c>
      <c r="G352" s="7">
        <f t="shared" si="8"/>
        <v>0</v>
      </c>
    </row>
    <row r="353" spans="1:7" x14ac:dyDescent="0.2">
      <c r="A353" t="s">
        <v>433</v>
      </c>
      <c r="B353" s="11" t="s">
        <v>366</v>
      </c>
      <c r="C353" s="7">
        <v>0</v>
      </c>
      <c r="D353" s="7">
        <v>0</v>
      </c>
      <c r="E353" s="7">
        <v>0</v>
      </c>
      <c r="F353" s="7">
        <v>0</v>
      </c>
      <c r="G353" s="7">
        <f t="shared" si="8"/>
        <v>0</v>
      </c>
    </row>
    <row r="354" spans="1:7" x14ac:dyDescent="0.2">
      <c r="A354" t="s">
        <v>433</v>
      </c>
      <c r="B354" s="11" t="s">
        <v>367</v>
      </c>
      <c r="C354" s="7">
        <v>0</v>
      </c>
      <c r="D354" s="7">
        <v>0</v>
      </c>
      <c r="E354" s="7">
        <v>0</v>
      </c>
      <c r="F354" s="7">
        <v>0</v>
      </c>
      <c r="G354" s="7">
        <f t="shared" si="8"/>
        <v>0</v>
      </c>
    </row>
    <row r="355" spans="1:7" x14ac:dyDescent="0.2">
      <c r="A355" t="s">
        <v>433</v>
      </c>
      <c r="B355" s="11" t="s">
        <v>368</v>
      </c>
      <c r="C355" s="7">
        <v>0</v>
      </c>
      <c r="D355" s="7">
        <v>0</v>
      </c>
      <c r="E355" s="7">
        <v>0</v>
      </c>
      <c r="F355" s="7">
        <v>0</v>
      </c>
      <c r="G355" s="7">
        <f t="shared" si="8"/>
        <v>0</v>
      </c>
    </row>
    <row r="356" spans="1:7" x14ac:dyDescent="0.2">
      <c r="A356" t="s">
        <v>433</v>
      </c>
      <c r="B356" s="11" t="s">
        <v>369</v>
      </c>
      <c r="C356" s="7">
        <v>1660.81</v>
      </c>
      <c r="D356" s="7">
        <v>0</v>
      </c>
      <c r="E356" s="7">
        <v>0</v>
      </c>
      <c r="F356" s="7">
        <v>0</v>
      </c>
      <c r="G356" s="7">
        <f t="shared" si="8"/>
        <v>1660.81</v>
      </c>
    </row>
    <row r="357" spans="1:7" x14ac:dyDescent="0.2">
      <c r="A357" t="s">
        <v>433</v>
      </c>
      <c r="B357" s="11" t="s">
        <v>371</v>
      </c>
      <c r="C357" s="7">
        <v>50314.53</v>
      </c>
      <c r="D357" s="7">
        <v>0</v>
      </c>
      <c r="E357" s="7">
        <v>0</v>
      </c>
      <c r="F357" s="7">
        <v>0</v>
      </c>
      <c r="G357" s="7">
        <f t="shared" si="8"/>
        <v>50314.53</v>
      </c>
    </row>
    <row r="358" spans="1:7" x14ac:dyDescent="0.2">
      <c r="A358" t="s">
        <v>433</v>
      </c>
      <c r="B358" s="11" t="s">
        <v>372</v>
      </c>
      <c r="C358" s="7">
        <v>30024.18</v>
      </c>
      <c r="D358" s="7">
        <v>0</v>
      </c>
      <c r="E358" s="7">
        <v>0</v>
      </c>
      <c r="F358" s="7">
        <v>0</v>
      </c>
      <c r="G358" s="7">
        <f t="shared" si="8"/>
        <v>30024.18</v>
      </c>
    </row>
    <row r="359" spans="1:7" x14ac:dyDescent="0.2">
      <c r="A359" t="s">
        <v>433</v>
      </c>
      <c r="B359" s="11" t="s">
        <v>373</v>
      </c>
      <c r="C359" s="7">
        <v>54099.62</v>
      </c>
      <c r="D359" s="7">
        <v>0</v>
      </c>
      <c r="E359" s="7">
        <v>0</v>
      </c>
      <c r="F359" s="7">
        <v>0</v>
      </c>
      <c r="G359" s="7">
        <f t="shared" si="8"/>
        <v>54099.62</v>
      </c>
    </row>
    <row r="360" spans="1:7" x14ac:dyDescent="0.2">
      <c r="A360" t="s">
        <v>433</v>
      </c>
      <c r="B360" s="11" t="s">
        <v>374</v>
      </c>
      <c r="C360" s="7">
        <v>7856.65</v>
      </c>
      <c r="D360" s="7">
        <v>0</v>
      </c>
      <c r="E360" s="7">
        <v>0</v>
      </c>
      <c r="F360" s="7">
        <v>0</v>
      </c>
      <c r="G360" s="7">
        <f t="shared" si="8"/>
        <v>7856.65</v>
      </c>
    </row>
    <row r="361" spans="1:7" x14ac:dyDescent="0.2">
      <c r="A361" t="s">
        <v>433</v>
      </c>
      <c r="B361" s="11" t="s">
        <v>375</v>
      </c>
      <c r="C361" s="7">
        <v>18603.27</v>
      </c>
      <c r="D361" s="7">
        <v>0</v>
      </c>
      <c r="E361" s="7">
        <v>0</v>
      </c>
      <c r="F361" s="7">
        <v>0</v>
      </c>
      <c r="G361" s="7">
        <f t="shared" si="8"/>
        <v>18603.27</v>
      </c>
    </row>
    <row r="362" spans="1:7" x14ac:dyDescent="0.2">
      <c r="A362" t="s">
        <v>433</v>
      </c>
      <c r="B362" s="11" t="s">
        <v>376</v>
      </c>
      <c r="C362" s="7">
        <v>23631.61</v>
      </c>
      <c r="D362" s="7">
        <v>0</v>
      </c>
      <c r="E362" s="7">
        <v>0</v>
      </c>
      <c r="F362" s="7">
        <v>0</v>
      </c>
      <c r="G362" s="7">
        <f t="shared" si="8"/>
        <v>23631.61</v>
      </c>
    </row>
    <row r="363" spans="1:7" x14ac:dyDescent="0.2">
      <c r="A363" t="s">
        <v>433</v>
      </c>
      <c r="B363" s="11" t="s">
        <v>377</v>
      </c>
      <c r="C363" s="7">
        <v>0</v>
      </c>
      <c r="D363" s="7">
        <v>0</v>
      </c>
      <c r="E363" s="7">
        <v>0</v>
      </c>
      <c r="F363" s="7">
        <v>0</v>
      </c>
      <c r="G363" s="7">
        <f t="shared" si="8"/>
        <v>0</v>
      </c>
    </row>
    <row r="364" spans="1:7" x14ac:dyDescent="0.2">
      <c r="A364" t="s">
        <v>433</v>
      </c>
      <c r="B364" s="11" t="s">
        <v>378</v>
      </c>
      <c r="C364" s="7">
        <v>5266.32</v>
      </c>
      <c r="D364" s="7">
        <v>0</v>
      </c>
      <c r="E364" s="7">
        <v>0</v>
      </c>
      <c r="F364" s="7">
        <v>0</v>
      </c>
      <c r="G364" s="7">
        <f t="shared" si="8"/>
        <v>5266.32</v>
      </c>
    </row>
    <row r="365" spans="1:7" x14ac:dyDescent="0.2">
      <c r="A365" t="s">
        <v>433</v>
      </c>
      <c r="B365" s="11" t="s">
        <v>379</v>
      </c>
      <c r="C365" s="7">
        <v>17906.22</v>
      </c>
      <c r="D365" s="7">
        <v>0</v>
      </c>
      <c r="E365" s="7">
        <v>0</v>
      </c>
      <c r="F365" s="7">
        <v>0</v>
      </c>
      <c r="G365" s="7">
        <f t="shared" si="8"/>
        <v>17906.22</v>
      </c>
    </row>
    <row r="366" spans="1:7" x14ac:dyDescent="0.2">
      <c r="A366" t="s">
        <v>433</v>
      </c>
      <c r="B366" s="11" t="s">
        <v>380</v>
      </c>
      <c r="C366" s="7">
        <v>7942.14</v>
      </c>
      <c r="D366" s="7">
        <v>0</v>
      </c>
      <c r="E366" s="7">
        <v>0</v>
      </c>
      <c r="F366" s="7">
        <v>0</v>
      </c>
      <c r="G366" s="7">
        <f t="shared" si="8"/>
        <v>7942.14</v>
      </c>
    </row>
    <row r="367" spans="1:7" x14ac:dyDescent="0.2">
      <c r="A367" t="s">
        <v>433</v>
      </c>
      <c r="B367" s="11" t="s">
        <v>381</v>
      </c>
      <c r="C367" s="7">
        <v>12388.21</v>
      </c>
      <c r="D367" s="7">
        <v>0</v>
      </c>
      <c r="E367" s="7">
        <v>0</v>
      </c>
      <c r="F367" s="7">
        <v>0</v>
      </c>
      <c r="G367" s="7">
        <f t="shared" si="8"/>
        <v>12388.21</v>
      </c>
    </row>
    <row r="368" spans="1:7" x14ac:dyDescent="0.2">
      <c r="A368" t="s">
        <v>433</v>
      </c>
      <c r="B368" s="11" t="s">
        <v>382</v>
      </c>
      <c r="C368" s="7">
        <v>1168.29</v>
      </c>
      <c r="D368" s="7">
        <v>0</v>
      </c>
      <c r="E368" s="7">
        <v>0</v>
      </c>
      <c r="F368" s="7">
        <v>0</v>
      </c>
      <c r="G368" s="7">
        <f t="shared" si="8"/>
        <v>1168.29</v>
      </c>
    </row>
    <row r="369" spans="1:7" x14ac:dyDescent="0.2">
      <c r="A369" t="s">
        <v>433</v>
      </c>
      <c r="B369" s="11" t="s">
        <v>383</v>
      </c>
      <c r="C369" s="7">
        <v>5241.74</v>
      </c>
      <c r="D369" s="7">
        <v>0</v>
      </c>
      <c r="E369" s="7">
        <v>0</v>
      </c>
      <c r="F369" s="7">
        <v>0</v>
      </c>
      <c r="G369" s="7">
        <f t="shared" si="8"/>
        <v>5241.74</v>
      </c>
    </row>
    <row r="370" spans="1:7" x14ac:dyDescent="0.2">
      <c r="A370" t="s">
        <v>433</v>
      </c>
      <c r="B370" s="11" t="s">
        <v>384</v>
      </c>
      <c r="C370" s="7">
        <v>0</v>
      </c>
      <c r="D370" s="7">
        <v>0</v>
      </c>
      <c r="E370" s="7">
        <v>0</v>
      </c>
      <c r="F370" s="7">
        <v>0</v>
      </c>
      <c r="G370" s="7">
        <f t="shared" si="8"/>
        <v>0</v>
      </c>
    </row>
    <row r="371" spans="1:7" x14ac:dyDescent="0.2">
      <c r="A371" t="s">
        <v>433</v>
      </c>
      <c r="B371" s="11" t="s">
        <v>385</v>
      </c>
      <c r="C371" s="7">
        <v>3326.74</v>
      </c>
      <c r="D371" s="7">
        <v>0</v>
      </c>
      <c r="E371" s="7">
        <v>0</v>
      </c>
      <c r="F371" s="7">
        <v>0</v>
      </c>
      <c r="G371" s="7">
        <f t="shared" si="8"/>
        <v>3326.74</v>
      </c>
    </row>
    <row r="372" spans="1:7" x14ac:dyDescent="0.2">
      <c r="A372" t="s">
        <v>433</v>
      </c>
      <c r="B372" s="11" t="s">
        <v>387</v>
      </c>
      <c r="C372" s="7">
        <v>3742.26</v>
      </c>
      <c r="D372" s="7">
        <v>0</v>
      </c>
      <c r="E372" s="7">
        <v>0</v>
      </c>
      <c r="F372" s="7">
        <v>0</v>
      </c>
      <c r="G372" s="7">
        <f t="shared" si="8"/>
        <v>3742.26</v>
      </c>
    </row>
    <row r="373" spans="1:7" x14ac:dyDescent="0.2">
      <c r="A373" t="s">
        <v>433</v>
      </c>
      <c r="B373" s="11" t="s">
        <v>388</v>
      </c>
      <c r="C373" s="7">
        <v>0</v>
      </c>
      <c r="D373" s="7">
        <v>0</v>
      </c>
      <c r="E373" s="7">
        <v>0</v>
      </c>
      <c r="F373" s="7">
        <v>0</v>
      </c>
      <c r="G373" s="7">
        <f t="shared" si="8"/>
        <v>0</v>
      </c>
    </row>
    <row r="374" spans="1:7" x14ac:dyDescent="0.2">
      <c r="A374" t="s">
        <v>433</v>
      </c>
      <c r="B374" s="11" t="s">
        <v>389</v>
      </c>
      <c r="C374" s="7">
        <v>0</v>
      </c>
      <c r="D374" s="7">
        <v>0</v>
      </c>
      <c r="E374" s="7">
        <v>0</v>
      </c>
      <c r="F374" s="7">
        <v>0</v>
      </c>
      <c r="G374" s="7">
        <f t="shared" si="8"/>
        <v>0</v>
      </c>
    </row>
    <row r="375" spans="1:7" x14ac:dyDescent="0.2">
      <c r="A375" t="s">
        <v>433</v>
      </c>
      <c r="B375" s="11" t="s">
        <v>390</v>
      </c>
      <c r="C375" s="7">
        <v>131.63</v>
      </c>
      <c r="D375" s="7">
        <v>0</v>
      </c>
      <c r="E375" s="7">
        <v>0</v>
      </c>
      <c r="F375" s="7">
        <v>0</v>
      </c>
      <c r="G375" s="7">
        <f t="shared" si="8"/>
        <v>131.63</v>
      </c>
    </row>
    <row r="376" spans="1:7" x14ac:dyDescent="0.2">
      <c r="A376" t="s">
        <v>433</v>
      </c>
      <c r="B376" s="11" t="s">
        <v>392</v>
      </c>
      <c r="C376" s="7">
        <v>99.92</v>
      </c>
      <c r="D376" s="7">
        <v>0</v>
      </c>
      <c r="E376" s="7">
        <v>0</v>
      </c>
      <c r="F376" s="7">
        <v>0</v>
      </c>
      <c r="G376" s="7">
        <f t="shared" si="8"/>
        <v>99.92</v>
      </c>
    </row>
    <row r="377" spans="1:7" x14ac:dyDescent="0.2">
      <c r="A377" t="s">
        <v>433</v>
      </c>
      <c r="B377" s="11" t="s">
        <v>393</v>
      </c>
      <c r="C377" s="7">
        <v>559.23</v>
      </c>
      <c r="D377" s="7">
        <v>2503.17</v>
      </c>
      <c r="E377" s="7">
        <v>-559.23</v>
      </c>
      <c r="F377" s="7">
        <v>0</v>
      </c>
      <c r="G377" s="7">
        <f t="shared" si="8"/>
        <v>2503.17</v>
      </c>
    </row>
    <row r="378" spans="1:7" x14ac:dyDescent="0.2">
      <c r="A378" t="s">
        <v>433</v>
      </c>
      <c r="B378" s="11" t="s">
        <v>395</v>
      </c>
      <c r="C378" s="7">
        <v>480.97</v>
      </c>
      <c r="D378" s="7">
        <v>3366.33</v>
      </c>
      <c r="E378" s="7">
        <v>0</v>
      </c>
      <c r="F378" s="7">
        <v>0</v>
      </c>
      <c r="G378" s="7">
        <f t="shared" si="8"/>
        <v>3847.3</v>
      </c>
    </row>
    <row r="379" spans="1:7" x14ac:dyDescent="0.2">
      <c r="A379" t="s">
        <v>433</v>
      </c>
      <c r="B379" s="11" t="s">
        <v>396</v>
      </c>
      <c r="C379" s="7">
        <v>463.71</v>
      </c>
      <c r="D379" s="7">
        <v>-834.66</v>
      </c>
      <c r="E379" s="7">
        <v>0</v>
      </c>
      <c r="F379" s="7">
        <v>0</v>
      </c>
      <c r="G379" s="7">
        <f t="shared" si="8"/>
        <v>-370.95</v>
      </c>
    </row>
    <row r="380" spans="1:7" x14ac:dyDescent="0.2">
      <c r="A380" t="s">
        <v>433</v>
      </c>
      <c r="B380" s="11" t="s">
        <v>397</v>
      </c>
      <c r="C380" s="7">
        <v>6611.96</v>
      </c>
      <c r="D380" s="7">
        <v>-1814.33</v>
      </c>
      <c r="E380" s="7">
        <v>0</v>
      </c>
      <c r="F380" s="7">
        <v>0</v>
      </c>
      <c r="G380" s="7">
        <f t="shared" si="8"/>
        <v>4797.63</v>
      </c>
    </row>
    <row r="381" spans="1:7" x14ac:dyDescent="0.2">
      <c r="A381" t="s">
        <v>433</v>
      </c>
      <c r="B381" s="11" t="s">
        <v>398</v>
      </c>
      <c r="C381" s="7">
        <v>0</v>
      </c>
      <c r="D381" s="7">
        <v>0</v>
      </c>
      <c r="E381" s="7">
        <v>0</v>
      </c>
      <c r="F381" s="7">
        <v>0</v>
      </c>
      <c r="G381" s="7">
        <f t="shared" si="8"/>
        <v>0</v>
      </c>
    </row>
    <row r="382" spans="1:7" x14ac:dyDescent="0.2">
      <c r="A382" t="s">
        <v>433</v>
      </c>
      <c r="B382" s="11" t="s">
        <v>399</v>
      </c>
      <c r="C382" s="7">
        <v>1571.35</v>
      </c>
      <c r="D382" s="7">
        <v>1337.17</v>
      </c>
      <c r="E382" s="7">
        <v>0</v>
      </c>
      <c r="F382" s="7">
        <v>0</v>
      </c>
      <c r="G382" s="7">
        <f t="shared" si="8"/>
        <v>2908.52</v>
      </c>
    </row>
    <row r="383" spans="1:7" x14ac:dyDescent="0.2">
      <c r="A383" t="s">
        <v>429</v>
      </c>
      <c r="B383" s="11" t="s">
        <v>400</v>
      </c>
      <c r="C383" s="7">
        <v>602.47</v>
      </c>
      <c r="D383" s="7">
        <v>0</v>
      </c>
      <c r="E383" s="7">
        <v>0</v>
      </c>
      <c r="F383" s="7">
        <v>0</v>
      </c>
    </row>
    <row r="384" spans="1:7" x14ac:dyDescent="0.2">
      <c r="A384" t="s">
        <v>429</v>
      </c>
      <c r="B384" s="11" t="s">
        <v>401</v>
      </c>
      <c r="C384" s="7">
        <v>0</v>
      </c>
      <c r="D384" s="7">
        <v>0</v>
      </c>
      <c r="E384" s="7">
        <v>0</v>
      </c>
      <c r="F384" s="7">
        <v>0</v>
      </c>
    </row>
    <row r="385" spans="1:7" x14ac:dyDescent="0.2">
      <c r="A385" t="s">
        <v>429</v>
      </c>
      <c r="B385" s="11" t="s">
        <v>402</v>
      </c>
      <c r="C385" s="7">
        <v>4697.3999999999996</v>
      </c>
      <c r="D385" s="7">
        <v>0</v>
      </c>
      <c r="E385" s="7">
        <v>0</v>
      </c>
      <c r="F385" s="7">
        <v>0</v>
      </c>
    </row>
    <row r="386" spans="1:7" x14ac:dyDescent="0.2">
      <c r="A386" t="s">
        <v>429</v>
      </c>
      <c r="B386" s="11" t="s">
        <v>404</v>
      </c>
      <c r="C386" s="7">
        <v>47.07</v>
      </c>
      <c r="D386" s="7">
        <v>0</v>
      </c>
      <c r="E386" s="7">
        <v>0</v>
      </c>
      <c r="F386" s="7">
        <v>0</v>
      </c>
    </row>
    <row r="387" spans="1:7" x14ac:dyDescent="0.2">
      <c r="A387" t="s">
        <v>433</v>
      </c>
      <c r="B387" s="11" t="s">
        <v>406</v>
      </c>
      <c r="C387" s="7">
        <v>1754.29</v>
      </c>
      <c r="D387" s="7">
        <v>112.59</v>
      </c>
      <c r="E387" s="7">
        <v>0</v>
      </c>
      <c r="F387" s="7">
        <v>0</v>
      </c>
      <c r="G387" s="7">
        <f t="shared" ref="G387:G425" si="9">SUM(C387:F387)</f>
        <v>1866.8799999999999</v>
      </c>
    </row>
    <row r="388" spans="1:7" x14ac:dyDescent="0.2">
      <c r="A388" t="s">
        <v>433</v>
      </c>
      <c r="B388" s="11" t="s">
        <v>408</v>
      </c>
      <c r="C388" s="7">
        <v>1921.98</v>
      </c>
      <c r="D388" s="7">
        <v>0</v>
      </c>
      <c r="E388" s="7">
        <v>-1921.98</v>
      </c>
      <c r="F388" s="7">
        <v>0</v>
      </c>
      <c r="G388" s="7">
        <f t="shared" si="9"/>
        <v>0</v>
      </c>
    </row>
    <row r="389" spans="1:7" x14ac:dyDescent="0.2">
      <c r="A389" t="s">
        <v>433</v>
      </c>
      <c r="B389" s="11" t="s">
        <v>409</v>
      </c>
      <c r="C389" s="7">
        <v>5917.65</v>
      </c>
      <c r="D389" s="7">
        <v>-5388.92</v>
      </c>
      <c r="E389" s="7">
        <v>0</v>
      </c>
      <c r="F389" s="7">
        <v>0</v>
      </c>
      <c r="G389" s="7">
        <f t="shared" si="9"/>
        <v>528.72999999999956</v>
      </c>
    </row>
    <row r="390" spans="1:7" x14ac:dyDescent="0.2">
      <c r="A390" t="s">
        <v>433</v>
      </c>
      <c r="B390" s="11" t="s">
        <v>410</v>
      </c>
      <c r="C390" s="7">
        <v>129</v>
      </c>
      <c r="D390" s="7">
        <v>0</v>
      </c>
      <c r="E390" s="7">
        <v>0</v>
      </c>
      <c r="F390" s="7">
        <v>0</v>
      </c>
      <c r="G390" s="7">
        <f t="shared" si="9"/>
        <v>129</v>
      </c>
    </row>
    <row r="391" spans="1:7" x14ac:dyDescent="0.2">
      <c r="A391" t="s">
        <v>433</v>
      </c>
      <c r="B391" s="11" t="s">
        <v>411</v>
      </c>
      <c r="C391" s="7">
        <v>208.21</v>
      </c>
      <c r="D391" s="7">
        <v>-446.09</v>
      </c>
      <c r="E391" s="7">
        <v>0</v>
      </c>
      <c r="F391" s="7">
        <v>0</v>
      </c>
      <c r="G391" s="7">
        <f t="shared" si="9"/>
        <v>-237.87999999999997</v>
      </c>
    </row>
    <row r="392" spans="1:7" x14ac:dyDescent="0.2">
      <c r="A392" t="s">
        <v>433</v>
      </c>
      <c r="B392" s="11" t="s">
        <v>412</v>
      </c>
      <c r="C392" s="7">
        <v>93.5</v>
      </c>
      <c r="D392" s="7">
        <v>130.16999999999999</v>
      </c>
      <c r="E392" s="7">
        <v>0</v>
      </c>
      <c r="F392" s="7">
        <v>0</v>
      </c>
      <c r="G392" s="7">
        <f t="shared" si="9"/>
        <v>223.67</v>
      </c>
    </row>
    <row r="393" spans="1:7" s="12" customFormat="1" x14ac:dyDescent="0.2">
      <c r="B393" s="13" t="s">
        <v>425</v>
      </c>
      <c r="C393" s="14">
        <v>269536.7900000001</v>
      </c>
      <c r="D393" s="14">
        <v>-1034.5699999999995</v>
      </c>
      <c r="E393" s="14">
        <v>-2574.86</v>
      </c>
      <c r="F393" s="14">
        <v>0</v>
      </c>
      <c r="G393" s="14">
        <f t="shared" si="9"/>
        <v>265927.3600000001</v>
      </c>
    </row>
    <row r="394" spans="1:7" x14ac:dyDescent="0.2">
      <c r="A394" t="s">
        <v>433</v>
      </c>
      <c r="B394" s="11" t="s">
        <v>362</v>
      </c>
      <c r="C394" s="7">
        <v>58.32</v>
      </c>
      <c r="D394" s="7">
        <v>0</v>
      </c>
      <c r="E394" s="7">
        <v>-58.32</v>
      </c>
      <c r="F394" s="7">
        <v>0</v>
      </c>
      <c r="G394" s="7">
        <f t="shared" si="9"/>
        <v>0</v>
      </c>
    </row>
    <row r="395" spans="1:7" x14ac:dyDescent="0.2">
      <c r="A395" t="s">
        <v>433</v>
      </c>
      <c r="B395" s="11" t="s">
        <v>363</v>
      </c>
      <c r="C395" s="7">
        <v>35.33</v>
      </c>
      <c r="D395" s="7">
        <v>0</v>
      </c>
      <c r="E395" s="7">
        <v>-35.33</v>
      </c>
      <c r="F395" s="7">
        <v>0</v>
      </c>
      <c r="G395" s="7">
        <f t="shared" si="9"/>
        <v>0</v>
      </c>
    </row>
    <row r="396" spans="1:7" x14ac:dyDescent="0.2">
      <c r="A396" t="s">
        <v>433</v>
      </c>
      <c r="B396" s="11" t="s">
        <v>366</v>
      </c>
      <c r="C396" s="7">
        <v>0</v>
      </c>
      <c r="D396" s="7">
        <v>0</v>
      </c>
      <c r="E396" s="7">
        <v>0</v>
      </c>
      <c r="F396" s="7">
        <v>0</v>
      </c>
      <c r="G396" s="7">
        <f t="shared" si="9"/>
        <v>0</v>
      </c>
    </row>
    <row r="397" spans="1:7" x14ac:dyDescent="0.2">
      <c r="A397" t="s">
        <v>433</v>
      </c>
      <c r="B397" s="11" t="s">
        <v>367</v>
      </c>
      <c r="C397" s="7">
        <v>0</v>
      </c>
      <c r="D397" s="7">
        <v>0</v>
      </c>
      <c r="E397" s="7">
        <v>0</v>
      </c>
      <c r="F397" s="7">
        <v>0</v>
      </c>
      <c r="G397" s="7">
        <f t="shared" si="9"/>
        <v>0</v>
      </c>
    </row>
    <row r="398" spans="1:7" x14ac:dyDescent="0.2">
      <c r="A398" t="s">
        <v>433</v>
      </c>
      <c r="B398" s="11" t="s">
        <v>368</v>
      </c>
      <c r="C398" s="7">
        <v>0</v>
      </c>
      <c r="D398" s="7">
        <v>0</v>
      </c>
      <c r="E398" s="7">
        <v>0</v>
      </c>
      <c r="F398" s="7">
        <v>0</v>
      </c>
      <c r="G398" s="7">
        <f t="shared" si="9"/>
        <v>0</v>
      </c>
    </row>
    <row r="399" spans="1:7" x14ac:dyDescent="0.2">
      <c r="A399" t="s">
        <v>433</v>
      </c>
      <c r="B399" s="11" t="s">
        <v>369</v>
      </c>
      <c r="C399" s="7">
        <v>1691.95</v>
      </c>
      <c r="D399" s="7">
        <v>0</v>
      </c>
      <c r="E399" s="7">
        <v>0</v>
      </c>
      <c r="F399" s="7">
        <v>0</v>
      </c>
      <c r="G399" s="7">
        <f t="shared" si="9"/>
        <v>1691.95</v>
      </c>
    </row>
    <row r="400" spans="1:7" x14ac:dyDescent="0.2">
      <c r="A400" t="s">
        <v>433</v>
      </c>
      <c r="B400" s="11" t="s">
        <v>371</v>
      </c>
      <c r="C400" s="7">
        <v>50560.56</v>
      </c>
      <c r="D400" s="7">
        <v>0</v>
      </c>
      <c r="E400" s="7">
        <v>0</v>
      </c>
      <c r="F400" s="7">
        <v>0</v>
      </c>
      <c r="G400" s="7">
        <f t="shared" si="9"/>
        <v>50560.56</v>
      </c>
    </row>
    <row r="401" spans="1:7" x14ac:dyDescent="0.2">
      <c r="A401" t="s">
        <v>433</v>
      </c>
      <c r="B401" s="11" t="s">
        <v>372</v>
      </c>
      <c r="C401" s="7">
        <v>30024.18</v>
      </c>
      <c r="D401" s="7">
        <v>0</v>
      </c>
      <c r="E401" s="7">
        <v>0</v>
      </c>
      <c r="F401" s="7">
        <v>0</v>
      </c>
      <c r="G401" s="7">
        <f t="shared" si="9"/>
        <v>30024.18</v>
      </c>
    </row>
    <row r="402" spans="1:7" x14ac:dyDescent="0.2">
      <c r="A402" t="s">
        <v>433</v>
      </c>
      <c r="B402" s="11" t="s">
        <v>373</v>
      </c>
      <c r="C402" s="7">
        <v>54184.15</v>
      </c>
      <c r="D402" s="7">
        <v>0</v>
      </c>
      <c r="E402" s="7">
        <v>0</v>
      </c>
      <c r="F402" s="7">
        <v>0</v>
      </c>
      <c r="G402" s="7">
        <f t="shared" si="9"/>
        <v>54184.15</v>
      </c>
    </row>
    <row r="403" spans="1:7" x14ac:dyDescent="0.2">
      <c r="A403" t="s">
        <v>433</v>
      </c>
      <c r="B403" s="11" t="s">
        <v>374</v>
      </c>
      <c r="C403" s="7">
        <v>7856.65</v>
      </c>
      <c r="D403" s="7">
        <v>0</v>
      </c>
      <c r="E403" s="7">
        <v>0</v>
      </c>
      <c r="F403" s="7">
        <v>0</v>
      </c>
      <c r="G403" s="7">
        <f t="shared" si="9"/>
        <v>7856.65</v>
      </c>
    </row>
    <row r="404" spans="1:7" x14ac:dyDescent="0.2">
      <c r="A404" t="s">
        <v>433</v>
      </c>
      <c r="B404" s="11" t="s">
        <v>375</v>
      </c>
      <c r="C404" s="7">
        <v>18604.240000000002</v>
      </c>
      <c r="D404" s="7">
        <v>0</v>
      </c>
      <c r="E404" s="7">
        <v>0</v>
      </c>
      <c r="F404" s="7">
        <v>0</v>
      </c>
      <c r="G404" s="7">
        <f t="shared" si="9"/>
        <v>18604.240000000002</v>
      </c>
    </row>
    <row r="405" spans="1:7" x14ac:dyDescent="0.2">
      <c r="A405" t="s">
        <v>433</v>
      </c>
      <c r="B405" s="11" t="s">
        <v>376</v>
      </c>
      <c r="C405" s="7">
        <v>23767.42</v>
      </c>
      <c r="D405" s="7">
        <v>0</v>
      </c>
      <c r="E405" s="7">
        <v>0</v>
      </c>
      <c r="F405" s="7">
        <v>0</v>
      </c>
      <c r="G405" s="7">
        <f t="shared" si="9"/>
        <v>23767.42</v>
      </c>
    </row>
    <row r="406" spans="1:7" x14ac:dyDescent="0.2">
      <c r="A406" t="s">
        <v>433</v>
      </c>
      <c r="B406" s="11" t="s">
        <v>377</v>
      </c>
      <c r="C406" s="7">
        <v>5.63</v>
      </c>
      <c r="D406" s="7">
        <v>0</v>
      </c>
      <c r="E406" s="7">
        <v>0</v>
      </c>
      <c r="F406" s="7">
        <v>0</v>
      </c>
      <c r="G406" s="7">
        <f t="shared" si="9"/>
        <v>5.63</v>
      </c>
    </row>
    <row r="407" spans="1:7" x14ac:dyDescent="0.2">
      <c r="A407" t="s">
        <v>433</v>
      </c>
      <c r="B407" s="11" t="s">
        <v>378</v>
      </c>
      <c r="C407" s="7">
        <v>5332.08</v>
      </c>
      <c r="D407" s="7">
        <v>0</v>
      </c>
      <c r="E407" s="7">
        <v>0</v>
      </c>
      <c r="F407" s="7">
        <v>0</v>
      </c>
      <c r="G407" s="7">
        <f t="shared" si="9"/>
        <v>5332.08</v>
      </c>
    </row>
    <row r="408" spans="1:7" x14ac:dyDescent="0.2">
      <c r="A408" t="s">
        <v>433</v>
      </c>
      <c r="B408" s="11" t="s">
        <v>379</v>
      </c>
      <c r="C408" s="7">
        <v>18175.79</v>
      </c>
      <c r="D408" s="7">
        <v>0</v>
      </c>
      <c r="E408" s="7">
        <v>0</v>
      </c>
      <c r="F408" s="7">
        <v>0</v>
      </c>
      <c r="G408" s="7">
        <f t="shared" si="9"/>
        <v>18175.79</v>
      </c>
    </row>
    <row r="409" spans="1:7" x14ac:dyDescent="0.2">
      <c r="A409" t="s">
        <v>433</v>
      </c>
      <c r="B409" s="11" t="s">
        <v>380</v>
      </c>
      <c r="C409" s="7">
        <v>7942.14</v>
      </c>
      <c r="D409" s="7">
        <v>0</v>
      </c>
      <c r="E409" s="7">
        <v>0</v>
      </c>
      <c r="F409" s="7">
        <v>0</v>
      </c>
      <c r="G409" s="7">
        <f t="shared" si="9"/>
        <v>7942.14</v>
      </c>
    </row>
    <row r="410" spans="1:7" x14ac:dyDescent="0.2">
      <c r="A410" t="s">
        <v>433</v>
      </c>
      <c r="B410" s="11" t="s">
        <v>381</v>
      </c>
      <c r="C410" s="7">
        <v>12435.85</v>
      </c>
      <c r="D410" s="7">
        <v>0</v>
      </c>
      <c r="E410" s="7">
        <v>0</v>
      </c>
      <c r="F410" s="7">
        <v>0</v>
      </c>
      <c r="G410" s="7">
        <f t="shared" si="9"/>
        <v>12435.85</v>
      </c>
    </row>
    <row r="411" spans="1:7" x14ac:dyDescent="0.2">
      <c r="A411" t="s">
        <v>433</v>
      </c>
      <c r="B411" s="11" t="s">
        <v>382</v>
      </c>
      <c r="C411" s="7">
        <v>1168.29</v>
      </c>
      <c r="D411" s="7">
        <v>0</v>
      </c>
      <c r="E411" s="7">
        <v>0</v>
      </c>
      <c r="F411" s="7">
        <v>0</v>
      </c>
      <c r="G411" s="7">
        <f t="shared" si="9"/>
        <v>1168.29</v>
      </c>
    </row>
    <row r="412" spans="1:7" x14ac:dyDescent="0.2">
      <c r="A412" t="s">
        <v>433</v>
      </c>
      <c r="B412" s="11" t="s">
        <v>383</v>
      </c>
      <c r="C412" s="7">
        <v>5311.35</v>
      </c>
      <c r="D412" s="7">
        <v>0</v>
      </c>
      <c r="E412" s="7">
        <v>0</v>
      </c>
      <c r="F412" s="7">
        <v>0</v>
      </c>
      <c r="G412" s="7">
        <f t="shared" si="9"/>
        <v>5311.35</v>
      </c>
    </row>
    <row r="413" spans="1:7" x14ac:dyDescent="0.2">
      <c r="A413" t="s">
        <v>433</v>
      </c>
      <c r="B413" s="11" t="s">
        <v>384</v>
      </c>
      <c r="C413" s="7">
        <v>0</v>
      </c>
      <c r="D413" s="7">
        <v>0</v>
      </c>
      <c r="E413" s="7">
        <v>0</v>
      </c>
      <c r="F413" s="7">
        <v>0</v>
      </c>
      <c r="G413" s="7">
        <f t="shared" si="9"/>
        <v>0</v>
      </c>
    </row>
    <row r="414" spans="1:7" x14ac:dyDescent="0.2">
      <c r="A414" t="s">
        <v>433</v>
      </c>
      <c r="B414" s="11" t="s">
        <v>385</v>
      </c>
      <c r="C414" s="7">
        <v>3326.74</v>
      </c>
      <c r="D414" s="7">
        <v>0</v>
      </c>
      <c r="E414" s="7">
        <v>0</v>
      </c>
      <c r="F414" s="7">
        <v>0</v>
      </c>
      <c r="G414" s="7">
        <f t="shared" si="9"/>
        <v>3326.74</v>
      </c>
    </row>
    <row r="415" spans="1:7" x14ac:dyDescent="0.2">
      <c r="A415" t="s">
        <v>433</v>
      </c>
      <c r="B415" s="11" t="s">
        <v>387</v>
      </c>
      <c r="C415" s="7">
        <v>3742.26</v>
      </c>
      <c r="D415" s="7">
        <v>0</v>
      </c>
      <c r="E415" s="7">
        <v>0</v>
      </c>
      <c r="F415" s="7">
        <v>0</v>
      </c>
      <c r="G415" s="7">
        <f t="shared" si="9"/>
        <v>3742.26</v>
      </c>
    </row>
    <row r="416" spans="1:7" x14ac:dyDescent="0.2">
      <c r="A416" t="s">
        <v>433</v>
      </c>
      <c r="B416" s="11" t="s">
        <v>388</v>
      </c>
      <c r="C416" s="7">
        <v>0</v>
      </c>
      <c r="D416" s="7">
        <v>0</v>
      </c>
      <c r="E416" s="7">
        <v>0</v>
      </c>
      <c r="F416" s="7">
        <v>0</v>
      </c>
      <c r="G416" s="7">
        <f t="shared" si="9"/>
        <v>0</v>
      </c>
    </row>
    <row r="417" spans="1:7" x14ac:dyDescent="0.2">
      <c r="A417" t="s">
        <v>433</v>
      </c>
      <c r="B417" s="11" t="s">
        <v>389</v>
      </c>
      <c r="C417" s="7">
        <v>0</v>
      </c>
      <c r="D417" s="7">
        <v>0</v>
      </c>
      <c r="E417" s="7">
        <v>0</v>
      </c>
      <c r="F417" s="7">
        <v>0</v>
      </c>
      <c r="G417" s="7">
        <f t="shared" si="9"/>
        <v>0</v>
      </c>
    </row>
    <row r="418" spans="1:7" x14ac:dyDescent="0.2">
      <c r="A418" t="s">
        <v>433</v>
      </c>
      <c r="B418" s="11" t="s">
        <v>390</v>
      </c>
      <c r="C418" s="7">
        <v>131.63</v>
      </c>
      <c r="D418" s="7">
        <v>0</v>
      </c>
      <c r="E418" s="7">
        <v>0</v>
      </c>
      <c r="F418" s="7">
        <v>0</v>
      </c>
      <c r="G418" s="7">
        <f t="shared" si="9"/>
        <v>131.63</v>
      </c>
    </row>
    <row r="419" spans="1:7" x14ac:dyDescent="0.2">
      <c r="A419" t="s">
        <v>433</v>
      </c>
      <c r="B419" s="11" t="s">
        <v>392</v>
      </c>
      <c r="C419" s="7">
        <v>99.92</v>
      </c>
      <c r="D419" s="7">
        <v>0</v>
      </c>
      <c r="E419" s="7">
        <v>0</v>
      </c>
      <c r="F419" s="7">
        <v>0</v>
      </c>
      <c r="G419" s="7">
        <f t="shared" si="9"/>
        <v>99.92</v>
      </c>
    </row>
    <row r="420" spans="1:7" x14ac:dyDescent="0.2">
      <c r="A420" t="s">
        <v>433</v>
      </c>
      <c r="B420" s="11" t="s">
        <v>393</v>
      </c>
      <c r="C420" s="7">
        <v>559.23</v>
      </c>
      <c r="D420" s="7">
        <v>2503.17</v>
      </c>
      <c r="E420" s="7">
        <v>-559.23</v>
      </c>
      <c r="F420" s="7">
        <v>0</v>
      </c>
      <c r="G420" s="7">
        <f t="shared" si="9"/>
        <v>2503.17</v>
      </c>
    </row>
    <row r="421" spans="1:7" x14ac:dyDescent="0.2">
      <c r="A421" t="s">
        <v>433</v>
      </c>
      <c r="B421" s="11" t="s">
        <v>395</v>
      </c>
      <c r="C421" s="7">
        <v>480.97</v>
      </c>
      <c r="D421" s="7">
        <v>3366.33</v>
      </c>
      <c r="E421" s="7">
        <v>0</v>
      </c>
      <c r="F421" s="7">
        <v>0</v>
      </c>
      <c r="G421" s="7">
        <f t="shared" si="9"/>
        <v>3847.3</v>
      </c>
    </row>
    <row r="422" spans="1:7" x14ac:dyDescent="0.2">
      <c r="A422" t="s">
        <v>433</v>
      </c>
      <c r="B422" s="11" t="s">
        <v>396</v>
      </c>
      <c r="C422" s="7">
        <v>463.71</v>
      </c>
      <c r="D422" s="7">
        <v>-834.66</v>
      </c>
      <c r="E422" s="7">
        <v>0</v>
      </c>
      <c r="F422" s="7">
        <v>0</v>
      </c>
      <c r="G422" s="7">
        <f t="shared" si="9"/>
        <v>-370.95</v>
      </c>
    </row>
    <row r="423" spans="1:7" x14ac:dyDescent="0.2">
      <c r="A423" t="s">
        <v>433</v>
      </c>
      <c r="B423" s="11" t="s">
        <v>397</v>
      </c>
      <c r="C423" s="7">
        <v>6635.48</v>
      </c>
      <c r="D423" s="7">
        <v>-1814.33</v>
      </c>
      <c r="E423" s="7">
        <v>0</v>
      </c>
      <c r="F423" s="7">
        <v>0</v>
      </c>
      <c r="G423" s="7">
        <f t="shared" si="9"/>
        <v>4821.1499999999996</v>
      </c>
    </row>
    <row r="424" spans="1:7" x14ac:dyDescent="0.2">
      <c r="A424" t="s">
        <v>433</v>
      </c>
      <c r="B424" s="11" t="s">
        <v>398</v>
      </c>
      <c r="C424" s="7">
        <v>0</v>
      </c>
      <c r="D424" s="7">
        <v>0</v>
      </c>
      <c r="E424" s="7">
        <v>0</v>
      </c>
      <c r="F424" s="7">
        <v>0</v>
      </c>
      <c r="G424" s="7">
        <f t="shared" si="9"/>
        <v>0</v>
      </c>
    </row>
    <row r="425" spans="1:7" x14ac:dyDescent="0.2">
      <c r="A425" t="s">
        <v>433</v>
      </c>
      <c r="B425" s="11" t="s">
        <v>399</v>
      </c>
      <c r="C425" s="7">
        <v>1571.35</v>
      </c>
      <c r="D425" s="7">
        <v>1337.17</v>
      </c>
      <c r="E425" s="7">
        <v>0</v>
      </c>
      <c r="F425" s="7">
        <v>0</v>
      </c>
      <c r="G425" s="7">
        <f t="shared" si="9"/>
        <v>2908.52</v>
      </c>
    </row>
    <row r="426" spans="1:7" x14ac:dyDescent="0.2">
      <c r="A426" t="s">
        <v>429</v>
      </c>
      <c r="B426" s="11" t="s">
        <v>400</v>
      </c>
      <c r="C426" s="7">
        <v>602.47</v>
      </c>
      <c r="D426" s="7">
        <v>0</v>
      </c>
      <c r="E426" s="7">
        <v>0</v>
      </c>
      <c r="F426" s="7">
        <v>0</v>
      </c>
    </row>
    <row r="427" spans="1:7" x14ac:dyDescent="0.2">
      <c r="A427" t="s">
        <v>429</v>
      </c>
      <c r="B427" s="11" t="s">
        <v>401</v>
      </c>
      <c r="C427" s="7">
        <v>0</v>
      </c>
      <c r="D427" s="7">
        <v>0</v>
      </c>
      <c r="E427" s="7">
        <v>0</v>
      </c>
      <c r="F427" s="7">
        <v>0</v>
      </c>
    </row>
    <row r="428" spans="1:7" x14ac:dyDescent="0.2">
      <c r="A428" t="s">
        <v>429</v>
      </c>
      <c r="B428" s="11" t="s">
        <v>402</v>
      </c>
      <c r="C428" s="7">
        <v>4697.3999999999996</v>
      </c>
      <c r="D428" s="7">
        <v>0</v>
      </c>
      <c r="E428" s="7">
        <v>0</v>
      </c>
      <c r="F428" s="7">
        <v>0</v>
      </c>
    </row>
    <row r="429" spans="1:7" x14ac:dyDescent="0.2">
      <c r="A429" t="s">
        <v>429</v>
      </c>
      <c r="B429" s="11" t="s">
        <v>404</v>
      </c>
      <c r="C429" s="7">
        <v>47.07</v>
      </c>
      <c r="D429" s="7">
        <v>0</v>
      </c>
      <c r="E429" s="7">
        <v>0</v>
      </c>
      <c r="F429" s="7">
        <v>0</v>
      </c>
    </row>
    <row r="430" spans="1:7" x14ac:dyDescent="0.2">
      <c r="A430" t="s">
        <v>433</v>
      </c>
      <c r="B430" s="11" t="s">
        <v>406</v>
      </c>
      <c r="C430" s="7">
        <v>1754.29</v>
      </c>
      <c r="D430" s="7">
        <v>112.59</v>
      </c>
      <c r="E430" s="7">
        <v>0</v>
      </c>
      <c r="F430" s="7">
        <v>0</v>
      </c>
      <c r="G430" s="7">
        <f t="shared" ref="G430:G468" si="10">SUM(C430:F430)</f>
        <v>1866.8799999999999</v>
      </c>
    </row>
    <row r="431" spans="1:7" x14ac:dyDescent="0.2">
      <c r="A431" t="s">
        <v>433</v>
      </c>
      <c r="B431" s="11" t="s">
        <v>408</v>
      </c>
      <c r="C431" s="7">
        <v>1921.98</v>
      </c>
      <c r="D431" s="7">
        <v>0</v>
      </c>
      <c r="E431" s="7">
        <v>-1921.98</v>
      </c>
      <c r="F431" s="7">
        <v>0</v>
      </c>
      <c r="G431" s="7">
        <f t="shared" si="10"/>
        <v>0</v>
      </c>
    </row>
    <row r="432" spans="1:7" x14ac:dyDescent="0.2">
      <c r="A432" t="s">
        <v>433</v>
      </c>
      <c r="B432" s="11" t="s">
        <v>409</v>
      </c>
      <c r="C432" s="7">
        <v>5917.65</v>
      </c>
      <c r="D432" s="7">
        <v>-5388.92</v>
      </c>
      <c r="E432" s="7">
        <v>0</v>
      </c>
      <c r="F432" s="7">
        <v>0</v>
      </c>
      <c r="G432" s="7">
        <f t="shared" si="10"/>
        <v>528.72999999999956</v>
      </c>
    </row>
    <row r="433" spans="1:7" x14ac:dyDescent="0.2">
      <c r="A433" t="s">
        <v>433</v>
      </c>
      <c r="B433" s="11" t="s">
        <v>410</v>
      </c>
      <c r="C433" s="7">
        <v>129</v>
      </c>
      <c r="D433" s="7">
        <v>0</v>
      </c>
      <c r="E433" s="7">
        <v>0</v>
      </c>
      <c r="F433" s="7">
        <v>0</v>
      </c>
      <c r="G433" s="7">
        <f t="shared" si="10"/>
        <v>129</v>
      </c>
    </row>
    <row r="434" spans="1:7" x14ac:dyDescent="0.2">
      <c r="A434" t="s">
        <v>433</v>
      </c>
      <c r="B434" s="11" t="s">
        <v>411</v>
      </c>
      <c r="C434" s="7">
        <v>208.21</v>
      </c>
      <c r="D434" s="7">
        <v>-446.09</v>
      </c>
      <c r="E434" s="7">
        <v>0</v>
      </c>
      <c r="F434" s="7">
        <v>0</v>
      </c>
      <c r="G434" s="7">
        <f t="shared" si="10"/>
        <v>-237.87999999999997</v>
      </c>
    </row>
    <row r="435" spans="1:7" x14ac:dyDescent="0.2">
      <c r="A435" t="s">
        <v>433</v>
      </c>
      <c r="B435" s="11" t="s">
        <v>412</v>
      </c>
      <c r="C435" s="7">
        <v>93.5</v>
      </c>
      <c r="D435" s="7">
        <v>130.16999999999999</v>
      </c>
      <c r="E435" s="7">
        <v>0</v>
      </c>
      <c r="F435" s="7">
        <v>0</v>
      </c>
      <c r="G435" s="7">
        <f t="shared" si="10"/>
        <v>223.67</v>
      </c>
    </row>
    <row r="436" spans="1:7" s="12" customFormat="1" x14ac:dyDescent="0.2">
      <c r="B436" s="13" t="s">
        <v>426</v>
      </c>
      <c r="C436" s="14">
        <v>270196.81000000011</v>
      </c>
      <c r="D436" s="14">
        <v>-1034.5699999999995</v>
      </c>
      <c r="E436" s="14">
        <v>-2574.86</v>
      </c>
      <c r="F436" s="14">
        <v>0</v>
      </c>
      <c r="G436" s="14">
        <f t="shared" si="10"/>
        <v>266587.38000000012</v>
      </c>
    </row>
    <row r="437" spans="1:7" x14ac:dyDescent="0.2">
      <c r="A437" t="s">
        <v>433</v>
      </c>
      <c r="B437" s="11" t="s">
        <v>362</v>
      </c>
      <c r="C437" s="7">
        <v>58.32</v>
      </c>
      <c r="D437" s="7">
        <v>0</v>
      </c>
      <c r="E437" s="7">
        <v>-58.32</v>
      </c>
      <c r="F437" s="7">
        <v>0</v>
      </c>
      <c r="G437" s="7">
        <f t="shared" si="10"/>
        <v>0</v>
      </c>
    </row>
    <row r="438" spans="1:7" x14ac:dyDescent="0.2">
      <c r="A438" t="s">
        <v>433</v>
      </c>
      <c r="B438" s="11" t="s">
        <v>363</v>
      </c>
      <c r="C438" s="7">
        <v>35.33</v>
      </c>
      <c r="D438" s="7">
        <v>0</v>
      </c>
      <c r="E438" s="7">
        <v>-35.33</v>
      </c>
      <c r="F438" s="7">
        <v>0</v>
      </c>
      <c r="G438" s="7">
        <f t="shared" si="10"/>
        <v>0</v>
      </c>
    </row>
    <row r="439" spans="1:7" x14ac:dyDescent="0.2">
      <c r="A439" t="s">
        <v>433</v>
      </c>
      <c r="B439" s="11" t="s">
        <v>366</v>
      </c>
      <c r="C439" s="7">
        <v>0</v>
      </c>
      <c r="D439" s="7">
        <v>0</v>
      </c>
      <c r="E439" s="7">
        <v>0</v>
      </c>
      <c r="F439" s="7">
        <v>0</v>
      </c>
      <c r="G439" s="7">
        <f t="shared" si="10"/>
        <v>0</v>
      </c>
    </row>
    <row r="440" spans="1:7" x14ac:dyDescent="0.2">
      <c r="A440" t="s">
        <v>433</v>
      </c>
      <c r="B440" s="11" t="s">
        <v>367</v>
      </c>
      <c r="C440" s="7">
        <v>0</v>
      </c>
      <c r="D440" s="7">
        <v>0</v>
      </c>
      <c r="E440" s="7">
        <v>0</v>
      </c>
      <c r="F440" s="7">
        <v>0</v>
      </c>
      <c r="G440" s="7">
        <f t="shared" si="10"/>
        <v>0</v>
      </c>
    </row>
    <row r="441" spans="1:7" x14ac:dyDescent="0.2">
      <c r="A441" t="s">
        <v>433</v>
      </c>
      <c r="B441" s="11" t="s">
        <v>368</v>
      </c>
      <c r="C441" s="7">
        <v>0</v>
      </c>
      <c r="D441" s="7">
        <v>0</v>
      </c>
      <c r="E441" s="7">
        <v>0</v>
      </c>
      <c r="F441" s="7">
        <v>0</v>
      </c>
      <c r="G441" s="7">
        <f t="shared" si="10"/>
        <v>0</v>
      </c>
    </row>
    <row r="442" spans="1:7" x14ac:dyDescent="0.2">
      <c r="A442" t="s">
        <v>433</v>
      </c>
      <c r="B442" s="11" t="s">
        <v>369</v>
      </c>
      <c r="C442" s="7">
        <v>1691.95</v>
      </c>
      <c r="D442" s="7">
        <v>0</v>
      </c>
      <c r="E442" s="7">
        <v>0</v>
      </c>
      <c r="F442" s="7">
        <v>0</v>
      </c>
      <c r="G442" s="7">
        <f t="shared" si="10"/>
        <v>1691.95</v>
      </c>
    </row>
    <row r="443" spans="1:7" x14ac:dyDescent="0.2">
      <c r="A443" t="s">
        <v>433</v>
      </c>
      <c r="B443" s="11" t="s">
        <v>371</v>
      </c>
      <c r="C443" s="7">
        <v>50662.1</v>
      </c>
      <c r="D443" s="7">
        <v>0</v>
      </c>
      <c r="E443" s="7">
        <v>0</v>
      </c>
      <c r="F443" s="7">
        <v>0</v>
      </c>
      <c r="G443" s="7">
        <f t="shared" si="10"/>
        <v>50662.1</v>
      </c>
    </row>
    <row r="444" spans="1:7" x14ac:dyDescent="0.2">
      <c r="A444" t="s">
        <v>433</v>
      </c>
      <c r="B444" s="11" t="s">
        <v>372</v>
      </c>
      <c r="C444" s="7">
        <v>30024.18</v>
      </c>
      <c r="D444" s="7">
        <v>0</v>
      </c>
      <c r="E444" s="7">
        <v>0</v>
      </c>
      <c r="F444" s="7">
        <v>0</v>
      </c>
      <c r="G444" s="7">
        <f t="shared" si="10"/>
        <v>30024.18</v>
      </c>
    </row>
    <row r="445" spans="1:7" x14ac:dyDescent="0.2">
      <c r="A445" t="s">
        <v>433</v>
      </c>
      <c r="B445" s="11" t="s">
        <v>373</v>
      </c>
      <c r="C445" s="7">
        <v>54181.04</v>
      </c>
      <c r="D445" s="7">
        <v>0</v>
      </c>
      <c r="E445" s="7">
        <v>0</v>
      </c>
      <c r="F445" s="7">
        <v>0</v>
      </c>
      <c r="G445" s="7">
        <f t="shared" si="10"/>
        <v>54181.04</v>
      </c>
    </row>
    <row r="446" spans="1:7" x14ac:dyDescent="0.2">
      <c r="A446" t="s">
        <v>433</v>
      </c>
      <c r="B446" s="11" t="s">
        <v>374</v>
      </c>
      <c r="C446" s="7">
        <v>7856.65</v>
      </c>
      <c r="D446" s="7">
        <v>0</v>
      </c>
      <c r="E446" s="7">
        <v>0</v>
      </c>
      <c r="F446" s="7">
        <v>0</v>
      </c>
      <c r="G446" s="7">
        <f t="shared" si="10"/>
        <v>7856.65</v>
      </c>
    </row>
    <row r="447" spans="1:7" x14ac:dyDescent="0.2">
      <c r="A447" t="s">
        <v>433</v>
      </c>
      <c r="B447" s="11" t="s">
        <v>375</v>
      </c>
      <c r="C447" s="7">
        <v>18604.240000000002</v>
      </c>
      <c r="D447" s="7">
        <v>0</v>
      </c>
      <c r="E447" s="7">
        <v>0</v>
      </c>
      <c r="F447" s="7">
        <v>0</v>
      </c>
      <c r="G447" s="7">
        <f t="shared" si="10"/>
        <v>18604.240000000002</v>
      </c>
    </row>
    <row r="448" spans="1:7" x14ac:dyDescent="0.2">
      <c r="A448" t="s">
        <v>433</v>
      </c>
      <c r="B448" s="11" t="s">
        <v>376</v>
      </c>
      <c r="C448" s="7">
        <v>23923.16</v>
      </c>
      <c r="D448" s="7">
        <v>0</v>
      </c>
      <c r="E448" s="7">
        <v>0</v>
      </c>
      <c r="F448" s="7">
        <v>0</v>
      </c>
      <c r="G448" s="7">
        <f t="shared" si="10"/>
        <v>23923.16</v>
      </c>
    </row>
    <row r="449" spans="1:7" x14ac:dyDescent="0.2">
      <c r="A449" t="s">
        <v>433</v>
      </c>
      <c r="B449" s="11" t="s">
        <v>377</v>
      </c>
      <c r="C449" s="7">
        <v>5.64</v>
      </c>
      <c r="D449" s="7">
        <v>0</v>
      </c>
      <c r="E449" s="7">
        <v>0</v>
      </c>
      <c r="F449" s="7">
        <v>0</v>
      </c>
      <c r="G449" s="7">
        <f t="shared" si="10"/>
        <v>5.64</v>
      </c>
    </row>
    <row r="450" spans="1:7" x14ac:dyDescent="0.2">
      <c r="A450" t="s">
        <v>433</v>
      </c>
      <c r="B450" s="11" t="s">
        <v>378</v>
      </c>
      <c r="C450" s="7">
        <v>5367.21</v>
      </c>
      <c r="D450" s="7">
        <v>0</v>
      </c>
      <c r="E450" s="7">
        <v>0</v>
      </c>
      <c r="F450" s="7">
        <v>0</v>
      </c>
      <c r="G450" s="7">
        <f t="shared" si="10"/>
        <v>5367.21</v>
      </c>
    </row>
    <row r="451" spans="1:7" x14ac:dyDescent="0.2">
      <c r="A451" t="s">
        <v>433</v>
      </c>
      <c r="B451" s="11" t="s">
        <v>379</v>
      </c>
      <c r="C451" s="7">
        <v>18407.18</v>
      </c>
      <c r="D451" s="7">
        <v>0</v>
      </c>
      <c r="E451" s="7">
        <v>0</v>
      </c>
      <c r="F451" s="7">
        <v>0</v>
      </c>
      <c r="G451" s="7">
        <f t="shared" si="10"/>
        <v>18407.18</v>
      </c>
    </row>
    <row r="452" spans="1:7" x14ac:dyDescent="0.2">
      <c r="A452" t="s">
        <v>433</v>
      </c>
      <c r="B452" s="11" t="s">
        <v>380</v>
      </c>
      <c r="C452" s="7">
        <v>7942.14</v>
      </c>
      <c r="D452" s="7">
        <v>0</v>
      </c>
      <c r="E452" s="7">
        <v>0</v>
      </c>
      <c r="F452" s="7">
        <v>0</v>
      </c>
      <c r="G452" s="7">
        <f t="shared" si="10"/>
        <v>7942.14</v>
      </c>
    </row>
    <row r="453" spans="1:7" x14ac:dyDescent="0.2">
      <c r="A453" t="s">
        <v>433</v>
      </c>
      <c r="B453" s="11" t="s">
        <v>381</v>
      </c>
      <c r="C453" s="7">
        <v>12476.47</v>
      </c>
      <c r="D453" s="7">
        <v>0</v>
      </c>
      <c r="E453" s="7">
        <v>0</v>
      </c>
      <c r="F453" s="7">
        <v>0</v>
      </c>
      <c r="G453" s="7">
        <f t="shared" si="10"/>
        <v>12476.47</v>
      </c>
    </row>
    <row r="454" spans="1:7" x14ac:dyDescent="0.2">
      <c r="A454" t="s">
        <v>433</v>
      </c>
      <c r="B454" s="11" t="s">
        <v>382</v>
      </c>
      <c r="C454" s="7">
        <v>1168.29</v>
      </c>
      <c r="D454" s="7">
        <v>0</v>
      </c>
      <c r="E454" s="7">
        <v>0</v>
      </c>
      <c r="F454" s="7">
        <v>0</v>
      </c>
      <c r="G454" s="7">
        <f t="shared" si="10"/>
        <v>1168.29</v>
      </c>
    </row>
    <row r="455" spans="1:7" x14ac:dyDescent="0.2">
      <c r="A455" t="s">
        <v>433</v>
      </c>
      <c r="B455" s="11" t="s">
        <v>383</v>
      </c>
      <c r="C455" s="7">
        <v>5374.87</v>
      </c>
      <c r="D455" s="7">
        <v>0</v>
      </c>
      <c r="E455" s="7">
        <v>0</v>
      </c>
      <c r="F455" s="7">
        <v>0</v>
      </c>
      <c r="G455" s="7">
        <f t="shared" si="10"/>
        <v>5374.87</v>
      </c>
    </row>
    <row r="456" spans="1:7" x14ac:dyDescent="0.2">
      <c r="A456" t="s">
        <v>433</v>
      </c>
      <c r="B456" s="11" t="s">
        <v>384</v>
      </c>
      <c r="C456" s="7">
        <v>0</v>
      </c>
      <c r="D456" s="7">
        <v>0</v>
      </c>
      <c r="E456" s="7">
        <v>0</v>
      </c>
      <c r="F456" s="7">
        <v>0</v>
      </c>
      <c r="G456" s="7">
        <f t="shared" si="10"/>
        <v>0</v>
      </c>
    </row>
    <row r="457" spans="1:7" x14ac:dyDescent="0.2">
      <c r="A457" t="s">
        <v>433</v>
      </c>
      <c r="B457" s="11" t="s">
        <v>385</v>
      </c>
      <c r="C457" s="7">
        <v>3326.74</v>
      </c>
      <c r="D457" s="7">
        <v>0</v>
      </c>
      <c r="E457" s="7">
        <v>0</v>
      </c>
      <c r="F457" s="7">
        <v>0</v>
      </c>
      <c r="G457" s="7">
        <f t="shared" si="10"/>
        <v>3326.74</v>
      </c>
    </row>
    <row r="458" spans="1:7" x14ac:dyDescent="0.2">
      <c r="A458" t="s">
        <v>433</v>
      </c>
      <c r="B458" s="11" t="s">
        <v>387</v>
      </c>
      <c r="C458" s="7">
        <v>3742.26</v>
      </c>
      <c r="D458" s="7">
        <v>0</v>
      </c>
      <c r="E458" s="7">
        <v>0</v>
      </c>
      <c r="F458" s="7">
        <v>0</v>
      </c>
      <c r="G458" s="7">
        <f t="shared" si="10"/>
        <v>3742.26</v>
      </c>
    </row>
    <row r="459" spans="1:7" x14ac:dyDescent="0.2">
      <c r="A459" t="s">
        <v>433</v>
      </c>
      <c r="B459" s="11" t="s">
        <v>388</v>
      </c>
      <c r="C459" s="7">
        <v>0</v>
      </c>
      <c r="D459" s="7">
        <v>0</v>
      </c>
      <c r="E459" s="7">
        <v>0</v>
      </c>
      <c r="F459" s="7">
        <v>0</v>
      </c>
      <c r="G459" s="7">
        <f t="shared" si="10"/>
        <v>0</v>
      </c>
    </row>
    <row r="460" spans="1:7" x14ac:dyDescent="0.2">
      <c r="A460" t="s">
        <v>433</v>
      </c>
      <c r="B460" s="11" t="s">
        <v>389</v>
      </c>
      <c r="C460" s="7">
        <v>0</v>
      </c>
      <c r="D460" s="7">
        <v>0</v>
      </c>
      <c r="E460" s="7">
        <v>0</v>
      </c>
      <c r="F460" s="7">
        <v>0</v>
      </c>
      <c r="G460" s="7">
        <f t="shared" si="10"/>
        <v>0</v>
      </c>
    </row>
    <row r="461" spans="1:7" x14ac:dyDescent="0.2">
      <c r="A461" t="s">
        <v>433</v>
      </c>
      <c r="B461" s="11" t="s">
        <v>390</v>
      </c>
      <c r="C461" s="7">
        <v>160.38</v>
      </c>
      <c r="D461" s="7">
        <v>0</v>
      </c>
      <c r="E461" s="7">
        <v>0</v>
      </c>
      <c r="F461" s="7">
        <v>0</v>
      </c>
      <c r="G461" s="7">
        <f t="shared" si="10"/>
        <v>160.38</v>
      </c>
    </row>
    <row r="462" spans="1:7" x14ac:dyDescent="0.2">
      <c r="A462" t="s">
        <v>433</v>
      </c>
      <c r="B462" s="11" t="s">
        <v>392</v>
      </c>
      <c r="C462" s="7">
        <v>99.92</v>
      </c>
      <c r="D462" s="7">
        <v>0</v>
      </c>
      <c r="E462" s="7">
        <v>0</v>
      </c>
      <c r="F462" s="7">
        <v>0</v>
      </c>
      <c r="G462" s="7">
        <f t="shared" si="10"/>
        <v>99.92</v>
      </c>
    </row>
    <row r="463" spans="1:7" x14ac:dyDescent="0.2">
      <c r="A463" t="s">
        <v>433</v>
      </c>
      <c r="B463" s="11" t="s">
        <v>393</v>
      </c>
      <c r="C463" s="7">
        <v>559.23</v>
      </c>
      <c r="D463" s="7">
        <v>2503.17</v>
      </c>
      <c r="E463" s="7">
        <v>-559.23</v>
      </c>
      <c r="F463" s="7">
        <v>0</v>
      </c>
      <c r="G463" s="7">
        <f t="shared" si="10"/>
        <v>2503.17</v>
      </c>
    </row>
    <row r="464" spans="1:7" x14ac:dyDescent="0.2">
      <c r="A464" t="s">
        <v>433</v>
      </c>
      <c r="B464" s="11" t="s">
        <v>395</v>
      </c>
      <c r="C464" s="7">
        <v>480.97</v>
      </c>
      <c r="D464" s="7">
        <v>3366.33</v>
      </c>
      <c r="E464" s="7">
        <v>0</v>
      </c>
      <c r="F464" s="7">
        <v>0</v>
      </c>
      <c r="G464" s="7">
        <f t="shared" si="10"/>
        <v>3847.3</v>
      </c>
    </row>
    <row r="465" spans="1:7" x14ac:dyDescent="0.2">
      <c r="A465" t="s">
        <v>433</v>
      </c>
      <c r="B465" s="11" t="s">
        <v>396</v>
      </c>
      <c r="C465" s="7">
        <v>463.71</v>
      </c>
      <c r="D465" s="7">
        <v>-834.66</v>
      </c>
      <c r="E465" s="7">
        <v>0</v>
      </c>
      <c r="F465" s="7">
        <v>0</v>
      </c>
      <c r="G465" s="7">
        <f t="shared" si="10"/>
        <v>-370.95</v>
      </c>
    </row>
    <row r="466" spans="1:7" x14ac:dyDescent="0.2">
      <c r="A466" t="s">
        <v>433</v>
      </c>
      <c r="B466" s="11" t="s">
        <v>397</v>
      </c>
      <c r="C466" s="7">
        <v>6641.91</v>
      </c>
      <c r="D466" s="7">
        <v>-1814.33</v>
      </c>
      <c r="E466" s="7">
        <v>0</v>
      </c>
      <c r="F466" s="7">
        <v>0</v>
      </c>
      <c r="G466" s="7">
        <f t="shared" si="10"/>
        <v>4827.58</v>
      </c>
    </row>
    <row r="467" spans="1:7" x14ac:dyDescent="0.2">
      <c r="A467" t="s">
        <v>433</v>
      </c>
      <c r="B467" s="11" t="s">
        <v>398</v>
      </c>
      <c r="C467" s="7">
        <v>0</v>
      </c>
      <c r="D467" s="7">
        <v>0</v>
      </c>
      <c r="E467" s="7">
        <v>0</v>
      </c>
      <c r="F467" s="7">
        <v>0</v>
      </c>
      <c r="G467" s="7">
        <f t="shared" si="10"/>
        <v>0</v>
      </c>
    </row>
    <row r="468" spans="1:7" x14ac:dyDescent="0.2">
      <c r="A468" t="s">
        <v>433</v>
      </c>
      <c r="B468" s="11" t="s">
        <v>399</v>
      </c>
      <c r="C468" s="7">
        <v>1571.35</v>
      </c>
      <c r="D468" s="7">
        <v>1337.17</v>
      </c>
      <c r="E468" s="7">
        <v>0</v>
      </c>
      <c r="F468" s="7">
        <v>0</v>
      </c>
      <c r="G468" s="7">
        <f t="shared" si="10"/>
        <v>2908.52</v>
      </c>
    </row>
    <row r="469" spans="1:7" x14ac:dyDescent="0.2">
      <c r="A469" t="s">
        <v>429</v>
      </c>
      <c r="B469" s="11" t="s">
        <v>400</v>
      </c>
      <c r="C469" s="7">
        <v>602.47</v>
      </c>
      <c r="D469" s="7">
        <v>0</v>
      </c>
      <c r="E469" s="7">
        <v>0</v>
      </c>
      <c r="F469" s="7">
        <v>0</v>
      </c>
    </row>
    <row r="470" spans="1:7" x14ac:dyDescent="0.2">
      <c r="A470" t="s">
        <v>429</v>
      </c>
      <c r="B470" s="11" t="s">
        <v>401</v>
      </c>
      <c r="C470" s="7">
        <v>0</v>
      </c>
      <c r="D470" s="7">
        <v>0</v>
      </c>
      <c r="E470" s="7">
        <v>0</v>
      </c>
      <c r="F470" s="7">
        <v>0</v>
      </c>
    </row>
    <row r="471" spans="1:7" x14ac:dyDescent="0.2">
      <c r="A471" t="s">
        <v>429</v>
      </c>
      <c r="B471" s="11" t="s">
        <v>402</v>
      </c>
      <c r="C471" s="7">
        <v>4697.3999999999996</v>
      </c>
      <c r="D471" s="7">
        <v>0</v>
      </c>
      <c r="E471" s="7">
        <v>0</v>
      </c>
      <c r="F471" s="7">
        <v>0</v>
      </c>
    </row>
    <row r="472" spans="1:7" x14ac:dyDescent="0.2">
      <c r="A472" t="s">
        <v>429</v>
      </c>
      <c r="B472" s="11" t="s">
        <v>404</v>
      </c>
      <c r="C472" s="7">
        <v>47.07</v>
      </c>
      <c r="D472" s="7">
        <v>0</v>
      </c>
      <c r="E472" s="7">
        <v>0</v>
      </c>
      <c r="F472" s="7">
        <v>0</v>
      </c>
    </row>
    <row r="473" spans="1:7" x14ac:dyDescent="0.2">
      <c r="A473" t="s">
        <v>433</v>
      </c>
      <c r="B473" s="11" t="s">
        <v>406</v>
      </c>
      <c r="C473" s="7">
        <v>1754.29</v>
      </c>
      <c r="D473" s="7">
        <v>112.59</v>
      </c>
      <c r="E473" s="7">
        <v>0</v>
      </c>
      <c r="F473" s="7">
        <v>0</v>
      </c>
      <c r="G473" s="7">
        <f t="shared" ref="G473:G511" si="11">SUM(C473:F473)</f>
        <v>1866.8799999999999</v>
      </c>
    </row>
    <row r="474" spans="1:7" x14ac:dyDescent="0.2">
      <c r="A474" t="s">
        <v>433</v>
      </c>
      <c r="B474" s="11" t="s">
        <v>408</v>
      </c>
      <c r="C474" s="7">
        <v>1921.98</v>
      </c>
      <c r="D474" s="7">
        <v>0</v>
      </c>
      <c r="E474" s="7">
        <v>-1921.98</v>
      </c>
      <c r="F474" s="7">
        <v>0</v>
      </c>
      <c r="G474" s="7">
        <f t="shared" si="11"/>
        <v>0</v>
      </c>
    </row>
    <row r="475" spans="1:7" x14ac:dyDescent="0.2">
      <c r="A475" t="s">
        <v>433</v>
      </c>
      <c r="B475" s="11" t="s">
        <v>409</v>
      </c>
      <c r="C475" s="7">
        <v>5917.65</v>
      </c>
      <c r="D475" s="7">
        <v>-5388.92</v>
      </c>
      <c r="E475" s="7">
        <v>0</v>
      </c>
      <c r="F475" s="7">
        <v>0</v>
      </c>
      <c r="G475" s="7">
        <f t="shared" si="11"/>
        <v>528.72999999999956</v>
      </c>
    </row>
    <row r="476" spans="1:7" x14ac:dyDescent="0.2">
      <c r="A476" t="s">
        <v>433</v>
      </c>
      <c r="B476" s="11" t="s">
        <v>410</v>
      </c>
      <c r="C476" s="7">
        <v>129</v>
      </c>
      <c r="D476" s="7">
        <v>0</v>
      </c>
      <c r="E476" s="7">
        <v>0</v>
      </c>
      <c r="F476" s="7">
        <v>0</v>
      </c>
      <c r="G476" s="7">
        <f t="shared" si="11"/>
        <v>129</v>
      </c>
    </row>
    <row r="477" spans="1:7" x14ac:dyDescent="0.2">
      <c r="A477" t="s">
        <v>433</v>
      </c>
      <c r="B477" s="11" t="s">
        <v>411</v>
      </c>
      <c r="C477" s="7">
        <v>208.21</v>
      </c>
      <c r="D477" s="7">
        <v>-446.09</v>
      </c>
      <c r="E477" s="7">
        <v>0</v>
      </c>
      <c r="F477" s="7">
        <v>0</v>
      </c>
      <c r="G477" s="7">
        <f t="shared" si="11"/>
        <v>-237.87999999999997</v>
      </c>
    </row>
    <row r="478" spans="1:7" x14ac:dyDescent="0.2">
      <c r="A478" t="s">
        <v>433</v>
      </c>
      <c r="B478" s="11" t="s">
        <v>412</v>
      </c>
      <c r="C478" s="7">
        <v>93.5</v>
      </c>
      <c r="D478" s="7">
        <v>130.16999999999999</v>
      </c>
      <c r="E478" s="7">
        <v>0</v>
      </c>
      <c r="F478" s="7">
        <v>0</v>
      </c>
      <c r="G478" s="7">
        <f t="shared" si="11"/>
        <v>223.67</v>
      </c>
    </row>
    <row r="479" spans="1:7" s="12" customFormat="1" x14ac:dyDescent="0.2">
      <c r="B479" s="13" t="s">
        <v>427</v>
      </c>
      <c r="C479" s="14">
        <v>270815.58000000007</v>
      </c>
      <c r="D479" s="14">
        <v>-1034.5699999999995</v>
      </c>
      <c r="E479" s="14">
        <v>-2574.86</v>
      </c>
      <c r="F479" s="14">
        <v>0</v>
      </c>
      <c r="G479" s="14">
        <f t="shared" si="11"/>
        <v>267206.15000000008</v>
      </c>
    </row>
    <row r="480" spans="1:7" x14ac:dyDescent="0.2">
      <c r="A480" t="s">
        <v>433</v>
      </c>
      <c r="B480" s="11" t="s">
        <v>362</v>
      </c>
      <c r="C480" s="7">
        <v>58.32</v>
      </c>
      <c r="D480" s="7">
        <v>0</v>
      </c>
      <c r="E480" s="7">
        <v>-58.32</v>
      </c>
      <c r="F480" s="7">
        <v>0</v>
      </c>
      <c r="G480" s="7">
        <f t="shared" si="11"/>
        <v>0</v>
      </c>
    </row>
    <row r="481" spans="1:7" x14ac:dyDescent="0.2">
      <c r="A481" t="s">
        <v>433</v>
      </c>
      <c r="B481" s="11" t="s">
        <v>363</v>
      </c>
      <c r="C481" s="7">
        <v>35.33</v>
      </c>
      <c r="D481" s="7">
        <v>0</v>
      </c>
      <c r="E481" s="7">
        <v>-35.33</v>
      </c>
      <c r="F481" s="7">
        <v>0</v>
      </c>
      <c r="G481" s="7">
        <f t="shared" si="11"/>
        <v>0</v>
      </c>
    </row>
    <row r="482" spans="1:7" x14ac:dyDescent="0.2">
      <c r="A482" t="s">
        <v>433</v>
      </c>
      <c r="B482" s="11" t="s">
        <v>366</v>
      </c>
      <c r="C482" s="7">
        <v>0</v>
      </c>
      <c r="D482" s="7">
        <v>0</v>
      </c>
      <c r="E482" s="7">
        <v>0</v>
      </c>
      <c r="F482" s="7">
        <v>0</v>
      </c>
      <c r="G482" s="7">
        <f t="shared" si="11"/>
        <v>0</v>
      </c>
    </row>
    <row r="483" spans="1:7" x14ac:dyDescent="0.2">
      <c r="A483" t="s">
        <v>433</v>
      </c>
      <c r="B483" s="11" t="s">
        <v>367</v>
      </c>
      <c r="C483" s="7">
        <v>0</v>
      </c>
      <c r="D483" s="7">
        <v>0</v>
      </c>
      <c r="E483" s="7">
        <v>0</v>
      </c>
      <c r="F483" s="7">
        <v>0</v>
      </c>
      <c r="G483" s="7">
        <f t="shared" si="11"/>
        <v>0</v>
      </c>
    </row>
    <row r="484" spans="1:7" x14ac:dyDescent="0.2">
      <c r="A484" t="s">
        <v>433</v>
      </c>
      <c r="B484" s="11" t="s">
        <v>368</v>
      </c>
      <c r="C484" s="7">
        <v>0</v>
      </c>
      <c r="D484" s="7">
        <v>0</v>
      </c>
      <c r="E484" s="7">
        <v>0</v>
      </c>
      <c r="F484" s="7">
        <v>0</v>
      </c>
      <c r="G484" s="7">
        <f t="shared" si="11"/>
        <v>0</v>
      </c>
    </row>
    <row r="485" spans="1:7" x14ac:dyDescent="0.2">
      <c r="A485" t="s">
        <v>433</v>
      </c>
      <c r="B485" s="11" t="s">
        <v>369</v>
      </c>
      <c r="C485" s="7">
        <v>1691.95</v>
      </c>
      <c r="D485" s="7">
        <v>0</v>
      </c>
      <c r="E485" s="7">
        <v>0</v>
      </c>
      <c r="F485" s="7">
        <v>0</v>
      </c>
      <c r="G485" s="7">
        <f t="shared" si="11"/>
        <v>1691.95</v>
      </c>
    </row>
    <row r="486" spans="1:7" x14ac:dyDescent="0.2">
      <c r="A486" t="s">
        <v>433</v>
      </c>
      <c r="B486" s="11" t="s">
        <v>371</v>
      </c>
      <c r="C486" s="7">
        <v>50683.1</v>
      </c>
      <c r="D486" s="7">
        <v>0</v>
      </c>
      <c r="E486" s="7">
        <v>0</v>
      </c>
      <c r="F486" s="7">
        <v>0</v>
      </c>
      <c r="G486" s="7">
        <f t="shared" si="11"/>
        <v>50683.1</v>
      </c>
    </row>
    <row r="487" spans="1:7" x14ac:dyDescent="0.2">
      <c r="A487" t="s">
        <v>433</v>
      </c>
      <c r="B487" s="11" t="s">
        <v>372</v>
      </c>
      <c r="C487" s="7">
        <v>30020.37</v>
      </c>
      <c r="D487" s="7">
        <v>0</v>
      </c>
      <c r="E487" s="7">
        <v>0</v>
      </c>
      <c r="F487" s="7">
        <v>0</v>
      </c>
      <c r="G487" s="7">
        <f t="shared" si="11"/>
        <v>30020.37</v>
      </c>
    </row>
    <row r="488" spans="1:7" x14ac:dyDescent="0.2">
      <c r="A488" t="s">
        <v>433</v>
      </c>
      <c r="B488" s="11" t="s">
        <v>373</v>
      </c>
      <c r="C488" s="7">
        <v>54241.42</v>
      </c>
      <c r="D488" s="7">
        <v>0</v>
      </c>
      <c r="E488" s="7">
        <v>0</v>
      </c>
      <c r="F488" s="7">
        <v>0</v>
      </c>
      <c r="G488" s="7">
        <f t="shared" si="11"/>
        <v>54241.42</v>
      </c>
    </row>
    <row r="489" spans="1:7" x14ac:dyDescent="0.2">
      <c r="A489" t="s">
        <v>433</v>
      </c>
      <c r="B489" s="11" t="s">
        <v>374</v>
      </c>
      <c r="C489" s="7">
        <v>7856.65</v>
      </c>
      <c r="D489" s="7">
        <v>0</v>
      </c>
      <c r="E489" s="7">
        <v>0</v>
      </c>
      <c r="F489" s="7">
        <v>0</v>
      </c>
      <c r="G489" s="7">
        <f t="shared" si="11"/>
        <v>7856.65</v>
      </c>
    </row>
    <row r="490" spans="1:7" x14ac:dyDescent="0.2">
      <c r="A490" t="s">
        <v>433</v>
      </c>
      <c r="B490" s="11" t="s">
        <v>375</v>
      </c>
      <c r="C490" s="7">
        <v>18604.240000000002</v>
      </c>
      <c r="D490" s="7">
        <v>0</v>
      </c>
      <c r="E490" s="7">
        <v>0</v>
      </c>
      <c r="F490" s="7">
        <v>0</v>
      </c>
      <c r="G490" s="7">
        <f t="shared" si="11"/>
        <v>18604.240000000002</v>
      </c>
    </row>
    <row r="491" spans="1:7" x14ac:dyDescent="0.2">
      <c r="A491" t="s">
        <v>433</v>
      </c>
      <c r="B491" s="11" t="s">
        <v>376</v>
      </c>
      <c r="C491" s="7">
        <v>24091.35</v>
      </c>
      <c r="D491" s="7">
        <v>0</v>
      </c>
      <c r="E491" s="7">
        <v>0</v>
      </c>
      <c r="F491" s="7">
        <v>0</v>
      </c>
      <c r="G491" s="7">
        <f t="shared" si="11"/>
        <v>24091.35</v>
      </c>
    </row>
    <row r="492" spans="1:7" x14ac:dyDescent="0.2">
      <c r="A492" t="s">
        <v>433</v>
      </c>
      <c r="B492" s="11" t="s">
        <v>377</v>
      </c>
      <c r="C492" s="7">
        <v>5.64</v>
      </c>
      <c r="D492" s="7">
        <v>0</v>
      </c>
      <c r="E492" s="7">
        <v>0</v>
      </c>
      <c r="F492" s="7">
        <v>0</v>
      </c>
      <c r="G492" s="7">
        <f t="shared" si="11"/>
        <v>5.64</v>
      </c>
    </row>
    <row r="493" spans="1:7" x14ac:dyDescent="0.2">
      <c r="A493" t="s">
        <v>433</v>
      </c>
      <c r="B493" s="11" t="s">
        <v>378</v>
      </c>
      <c r="C493" s="7">
        <v>5477.37</v>
      </c>
      <c r="D493" s="7">
        <v>0</v>
      </c>
      <c r="E493" s="7">
        <v>0</v>
      </c>
      <c r="F493" s="7">
        <v>0</v>
      </c>
      <c r="G493" s="7">
        <f t="shared" si="11"/>
        <v>5477.37</v>
      </c>
    </row>
    <row r="494" spans="1:7" x14ac:dyDescent="0.2">
      <c r="A494" t="s">
        <v>433</v>
      </c>
      <c r="B494" s="11" t="s">
        <v>379</v>
      </c>
      <c r="C494" s="7">
        <v>18487.89</v>
      </c>
      <c r="D494" s="7">
        <v>0</v>
      </c>
      <c r="E494" s="7">
        <v>0</v>
      </c>
      <c r="F494" s="7">
        <v>0</v>
      </c>
      <c r="G494" s="7">
        <f t="shared" si="11"/>
        <v>18487.89</v>
      </c>
    </row>
    <row r="495" spans="1:7" x14ac:dyDescent="0.2">
      <c r="A495" t="s">
        <v>433</v>
      </c>
      <c r="B495" s="11" t="s">
        <v>380</v>
      </c>
      <c r="C495" s="7">
        <v>7942.14</v>
      </c>
      <c r="D495" s="7">
        <v>0</v>
      </c>
      <c r="E495" s="7">
        <v>0</v>
      </c>
      <c r="F495" s="7">
        <v>0</v>
      </c>
      <c r="G495" s="7">
        <f t="shared" si="11"/>
        <v>7942.14</v>
      </c>
    </row>
    <row r="496" spans="1:7" x14ac:dyDescent="0.2">
      <c r="A496" t="s">
        <v>433</v>
      </c>
      <c r="B496" s="11" t="s">
        <v>381</v>
      </c>
      <c r="C496" s="7">
        <v>12585.81</v>
      </c>
      <c r="D496" s="7">
        <v>0</v>
      </c>
      <c r="E496" s="7">
        <v>0</v>
      </c>
      <c r="F496" s="7">
        <v>0</v>
      </c>
      <c r="G496" s="7">
        <f t="shared" si="11"/>
        <v>12585.81</v>
      </c>
    </row>
    <row r="497" spans="1:7" x14ac:dyDescent="0.2">
      <c r="A497" t="s">
        <v>433</v>
      </c>
      <c r="B497" s="11" t="s">
        <v>382</v>
      </c>
      <c r="C497" s="7">
        <v>1168.29</v>
      </c>
      <c r="D497" s="7">
        <v>0</v>
      </c>
      <c r="E497" s="7">
        <v>0</v>
      </c>
      <c r="F497" s="7">
        <v>0</v>
      </c>
      <c r="G497" s="7">
        <f t="shared" si="11"/>
        <v>1168.29</v>
      </c>
    </row>
    <row r="498" spans="1:7" x14ac:dyDescent="0.2">
      <c r="A498" t="s">
        <v>433</v>
      </c>
      <c r="B498" s="11" t="s">
        <v>383</v>
      </c>
      <c r="C498" s="7">
        <v>5374.87</v>
      </c>
      <c r="D498" s="7">
        <v>0</v>
      </c>
      <c r="E498" s="7">
        <v>0</v>
      </c>
      <c r="F498" s="7">
        <v>0</v>
      </c>
      <c r="G498" s="7">
        <f t="shared" si="11"/>
        <v>5374.87</v>
      </c>
    </row>
    <row r="499" spans="1:7" x14ac:dyDescent="0.2">
      <c r="A499" t="s">
        <v>433</v>
      </c>
      <c r="B499" s="11" t="s">
        <v>384</v>
      </c>
      <c r="C499" s="7">
        <v>0</v>
      </c>
      <c r="D499" s="7">
        <v>0</v>
      </c>
      <c r="E499" s="7">
        <v>0</v>
      </c>
      <c r="F499" s="7">
        <v>0</v>
      </c>
      <c r="G499" s="7">
        <f t="shared" si="11"/>
        <v>0</v>
      </c>
    </row>
    <row r="500" spans="1:7" x14ac:dyDescent="0.2">
      <c r="A500" t="s">
        <v>433</v>
      </c>
      <c r="B500" s="11" t="s">
        <v>385</v>
      </c>
      <c r="C500" s="7">
        <v>3326.74</v>
      </c>
      <c r="D500" s="7">
        <v>0</v>
      </c>
      <c r="E500" s="7">
        <v>0</v>
      </c>
      <c r="F500" s="7">
        <v>0</v>
      </c>
      <c r="G500" s="7">
        <f t="shared" si="11"/>
        <v>3326.74</v>
      </c>
    </row>
    <row r="501" spans="1:7" x14ac:dyDescent="0.2">
      <c r="A501" t="s">
        <v>433</v>
      </c>
      <c r="B501" s="11" t="s">
        <v>387</v>
      </c>
      <c r="C501" s="7">
        <v>3742.26</v>
      </c>
      <c r="D501" s="7">
        <v>0</v>
      </c>
      <c r="E501" s="7">
        <v>0</v>
      </c>
      <c r="F501" s="7">
        <v>0</v>
      </c>
      <c r="G501" s="7">
        <f t="shared" si="11"/>
        <v>3742.26</v>
      </c>
    </row>
    <row r="502" spans="1:7" x14ac:dyDescent="0.2">
      <c r="A502" t="s">
        <v>433</v>
      </c>
      <c r="B502" s="11" t="s">
        <v>388</v>
      </c>
      <c r="C502" s="7">
        <v>0</v>
      </c>
      <c r="D502" s="7">
        <v>0</v>
      </c>
      <c r="E502" s="7">
        <v>0</v>
      </c>
      <c r="F502" s="7">
        <v>0</v>
      </c>
      <c r="G502" s="7">
        <f t="shared" si="11"/>
        <v>0</v>
      </c>
    </row>
    <row r="503" spans="1:7" x14ac:dyDescent="0.2">
      <c r="A503" t="s">
        <v>433</v>
      </c>
      <c r="B503" s="11" t="s">
        <v>389</v>
      </c>
      <c r="C503" s="7">
        <v>0</v>
      </c>
      <c r="D503" s="7">
        <v>0</v>
      </c>
      <c r="E503" s="7">
        <v>0</v>
      </c>
      <c r="F503" s="7">
        <v>0</v>
      </c>
      <c r="G503" s="7">
        <f t="shared" si="11"/>
        <v>0</v>
      </c>
    </row>
    <row r="504" spans="1:7" x14ac:dyDescent="0.2">
      <c r="A504" t="s">
        <v>433</v>
      </c>
      <c r="B504" s="11" t="s">
        <v>390</v>
      </c>
      <c r="C504" s="7">
        <v>160.38</v>
      </c>
      <c r="D504" s="7">
        <v>0</v>
      </c>
      <c r="E504" s="7">
        <v>0</v>
      </c>
      <c r="F504" s="7">
        <v>0</v>
      </c>
      <c r="G504" s="7">
        <f t="shared" si="11"/>
        <v>160.38</v>
      </c>
    </row>
    <row r="505" spans="1:7" x14ac:dyDescent="0.2">
      <c r="A505" t="s">
        <v>433</v>
      </c>
      <c r="B505" s="11" t="s">
        <v>392</v>
      </c>
      <c r="C505" s="7">
        <v>99.92</v>
      </c>
      <c r="D505" s="7">
        <v>0</v>
      </c>
      <c r="E505" s="7">
        <v>0</v>
      </c>
      <c r="F505" s="7">
        <v>0</v>
      </c>
      <c r="G505" s="7">
        <f t="shared" si="11"/>
        <v>99.92</v>
      </c>
    </row>
    <row r="506" spans="1:7" x14ac:dyDescent="0.2">
      <c r="A506" t="s">
        <v>433</v>
      </c>
      <c r="B506" s="11" t="s">
        <v>393</v>
      </c>
      <c r="C506" s="7">
        <v>559.23</v>
      </c>
      <c r="D506" s="7">
        <v>2503.17</v>
      </c>
      <c r="E506" s="7">
        <v>-559.23</v>
      </c>
      <c r="F506" s="7">
        <v>0</v>
      </c>
      <c r="G506" s="7">
        <f t="shared" si="11"/>
        <v>2503.17</v>
      </c>
    </row>
    <row r="507" spans="1:7" x14ac:dyDescent="0.2">
      <c r="A507" t="s">
        <v>433</v>
      </c>
      <c r="B507" s="11" t="s">
        <v>395</v>
      </c>
      <c r="C507" s="7">
        <v>480.97</v>
      </c>
      <c r="D507" s="7">
        <v>3366.33</v>
      </c>
      <c r="E507" s="7">
        <v>0</v>
      </c>
      <c r="F507" s="7">
        <v>0</v>
      </c>
      <c r="G507" s="7">
        <f t="shared" si="11"/>
        <v>3847.3</v>
      </c>
    </row>
    <row r="508" spans="1:7" x14ac:dyDescent="0.2">
      <c r="A508" t="s">
        <v>433</v>
      </c>
      <c r="B508" s="11" t="s">
        <v>396</v>
      </c>
      <c r="C508" s="7">
        <v>463.71</v>
      </c>
      <c r="D508" s="7">
        <v>-834.66</v>
      </c>
      <c r="E508" s="7">
        <v>0</v>
      </c>
      <c r="F508" s="7">
        <v>0</v>
      </c>
      <c r="G508" s="7">
        <f t="shared" si="11"/>
        <v>-370.95</v>
      </c>
    </row>
    <row r="509" spans="1:7" x14ac:dyDescent="0.2">
      <c r="A509" t="s">
        <v>433</v>
      </c>
      <c r="B509" s="11" t="s">
        <v>397</v>
      </c>
      <c r="C509" s="7">
        <v>6714.71</v>
      </c>
      <c r="D509" s="7">
        <v>-1814.33</v>
      </c>
      <c r="E509" s="7">
        <v>0</v>
      </c>
      <c r="F509" s="7">
        <v>0</v>
      </c>
      <c r="G509" s="7">
        <f t="shared" si="11"/>
        <v>4900.38</v>
      </c>
    </row>
    <row r="510" spans="1:7" x14ac:dyDescent="0.2">
      <c r="A510" t="s">
        <v>433</v>
      </c>
      <c r="B510" s="11" t="s">
        <v>398</v>
      </c>
      <c r="C510" s="7">
        <v>0</v>
      </c>
      <c r="D510" s="7">
        <v>0</v>
      </c>
      <c r="E510" s="7">
        <v>0</v>
      </c>
      <c r="F510" s="7">
        <v>0</v>
      </c>
      <c r="G510" s="7">
        <f t="shared" si="11"/>
        <v>0</v>
      </c>
    </row>
    <row r="511" spans="1:7" x14ac:dyDescent="0.2">
      <c r="A511" t="s">
        <v>433</v>
      </c>
      <c r="B511" s="11" t="s">
        <v>399</v>
      </c>
      <c r="C511" s="7">
        <v>1571.35</v>
      </c>
      <c r="D511" s="7">
        <v>1337.17</v>
      </c>
      <c r="E511" s="7">
        <v>0</v>
      </c>
      <c r="F511" s="7">
        <v>0</v>
      </c>
      <c r="G511" s="7">
        <f t="shared" si="11"/>
        <v>2908.52</v>
      </c>
    </row>
    <row r="512" spans="1:7" x14ac:dyDescent="0.2">
      <c r="A512" t="s">
        <v>429</v>
      </c>
      <c r="B512" s="11" t="s">
        <v>400</v>
      </c>
      <c r="C512" s="7">
        <v>602.47</v>
      </c>
      <c r="D512" s="7">
        <v>0</v>
      </c>
      <c r="E512" s="7">
        <v>0</v>
      </c>
      <c r="F512" s="7">
        <v>0</v>
      </c>
    </row>
    <row r="513" spans="1:7" x14ac:dyDescent="0.2">
      <c r="A513" t="s">
        <v>429</v>
      </c>
      <c r="B513" s="11" t="s">
        <v>401</v>
      </c>
      <c r="C513" s="7">
        <v>0</v>
      </c>
      <c r="D513" s="7">
        <v>0</v>
      </c>
      <c r="E513" s="7">
        <v>0</v>
      </c>
      <c r="F513" s="7">
        <v>0</v>
      </c>
    </row>
    <row r="514" spans="1:7" x14ac:dyDescent="0.2">
      <c r="A514" t="s">
        <v>429</v>
      </c>
      <c r="B514" s="11" t="s">
        <v>402</v>
      </c>
      <c r="C514" s="7">
        <v>4697.3999999999996</v>
      </c>
      <c r="D514" s="7">
        <v>0</v>
      </c>
      <c r="E514" s="7">
        <v>0</v>
      </c>
      <c r="F514" s="7">
        <v>0</v>
      </c>
    </row>
    <row r="515" spans="1:7" x14ac:dyDescent="0.2">
      <c r="A515" t="s">
        <v>429</v>
      </c>
      <c r="B515" s="11" t="s">
        <v>404</v>
      </c>
      <c r="C515" s="7">
        <v>47.07</v>
      </c>
      <c r="D515" s="7">
        <v>0</v>
      </c>
      <c r="E515" s="7">
        <v>0</v>
      </c>
      <c r="F515" s="7">
        <v>0</v>
      </c>
    </row>
    <row r="516" spans="1:7" x14ac:dyDescent="0.2">
      <c r="A516" t="s">
        <v>433</v>
      </c>
      <c r="B516" s="11" t="s">
        <v>406</v>
      </c>
      <c r="C516" s="7">
        <v>1754.29</v>
      </c>
      <c r="D516" s="7">
        <v>112.59</v>
      </c>
      <c r="E516" s="7">
        <v>0</v>
      </c>
      <c r="F516" s="7">
        <v>0</v>
      </c>
      <c r="G516" s="7">
        <f t="shared" ref="G516:G554" si="12">SUM(C516:F516)</f>
        <v>1866.8799999999999</v>
      </c>
    </row>
    <row r="517" spans="1:7" x14ac:dyDescent="0.2">
      <c r="A517" t="s">
        <v>433</v>
      </c>
      <c r="B517" s="11" t="s">
        <v>408</v>
      </c>
      <c r="C517" s="7">
        <v>1921.98</v>
      </c>
      <c r="D517" s="7">
        <v>0</v>
      </c>
      <c r="E517" s="7">
        <v>-1921.98</v>
      </c>
      <c r="F517" s="7">
        <v>0</v>
      </c>
      <c r="G517" s="7">
        <f t="shared" si="12"/>
        <v>0</v>
      </c>
    </row>
    <row r="518" spans="1:7" x14ac:dyDescent="0.2">
      <c r="A518" t="s">
        <v>433</v>
      </c>
      <c r="B518" s="11" t="s">
        <v>409</v>
      </c>
      <c r="C518" s="7">
        <v>5917.65</v>
      </c>
      <c r="D518" s="7">
        <v>-5388.92</v>
      </c>
      <c r="E518" s="7">
        <v>0</v>
      </c>
      <c r="F518" s="7">
        <v>0</v>
      </c>
      <c r="G518" s="7">
        <f t="shared" si="12"/>
        <v>528.72999999999956</v>
      </c>
    </row>
    <row r="519" spans="1:7" x14ac:dyDescent="0.2">
      <c r="A519" t="s">
        <v>433</v>
      </c>
      <c r="B519" s="11" t="s">
        <v>410</v>
      </c>
      <c r="C519" s="7">
        <v>129</v>
      </c>
      <c r="D519" s="7">
        <v>0</v>
      </c>
      <c r="E519" s="7">
        <v>0</v>
      </c>
      <c r="F519" s="7">
        <v>0</v>
      </c>
      <c r="G519" s="7">
        <f t="shared" si="12"/>
        <v>129</v>
      </c>
    </row>
    <row r="520" spans="1:7" x14ac:dyDescent="0.2">
      <c r="A520" t="s">
        <v>433</v>
      </c>
      <c r="B520" s="11" t="s">
        <v>411</v>
      </c>
      <c r="C520" s="7">
        <v>208.21</v>
      </c>
      <c r="D520" s="7">
        <v>-446.09</v>
      </c>
      <c r="E520" s="7">
        <v>0</v>
      </c>
      <c r="F520" s="7">
        <v>0</v>
      </c>
      <c r="G520" s="7">
        <f t="shared" si="12"/>
        <v>-237.87999999999997</v>
      </c>
    </row>
    <row r="521" spans="1:7" x14ac:dyDescent="0.2">
      <c r="A521" t="s">
        <v>433</v>
      </c>
      <c r="B521" s="11" t="s">
        <v>412</v>
      </c>
      <c r="C521" s="7">
        <v>93.5</v>
      </c>
      <c r="D521" s="7">
        <v>130.16999999999999</v>
      </c>
      <c r="E521" s="7">
        <v>0</v>
      </c>
      <c r="F521" s="7">
        <v>0</v>
      </c>
      <c r="G521" s="7">
        <f t="shared" si="12"/>
        <v>223.67</v>
      </c>
    </row>
    <row r="522" spans="1:7" s="12" customFormat="1" x14ac:dyDescent="0.2">
      <c r="B522" s="13" t="s">
        <v>415</v>
      </c>
      <c r="C522" s="14">
        <v>271932.28000000003</v>
      </c>
      <c r="D522" s="14">
        <v>-1034.5699999999995</v>
      </c>
      <c r="E522" s="14">
        <v>-2542.61</v>
      </c>
      <c r="F522" s="14">
        <v>0</v>
      </c>
      <c r="G522" s="14">
        <f t="shared" si="12"/>
        <v>268355.10000000003</v>
      </c>
    </row>
    <row r="523" spans="1:7" x14ac:dyDescent="0.2">
      <c r="A523" t="s">
        <v>433</v>
      </c>
      <c r="B523" s="11" t="s">
        <v>362</v>
      </c>
      <c r="C523" s="7">
        <v>58.32</v>
      </c>
      <c r="D523" s="7">
        <v>0</v>
      </c>
      <c r="E523" s="7">
        <v>-58.32</v>
      </c>
      <c r="F523" s="7">
        <v>0</v>
      </c>
      <c r="G523" s="7">
        <f t="shared" si="12"/>
        <v>0</v>
      </c>
    </row>
    <row r="524" spans="1:7" x14ac:dyDescent="0.2">
      <c r="A524" t="s">
        <v>433</v>
      </c>
      <c r="B524" s="11" t="s">
        <v>363</v>
      </c>
      <c r="C524" s="7">
        <v>35.33</v>
      </c>
      <c r="D524" s="7">
        <v>0</v>
      </c>
      <c r="E524" s="7">
        <v>-35.33</v>
      </c>
      <c r="F524" s="7">
        <v>0</v>
      </c>
      <c r="G524" s="7">
        <f t="shared" si="12"/>
        <v>0</v>
      </c>
    </row>
    <row r="525" spans="1:7" x14ac:dyDescent="0.2">
      <c r="A525" t="s">
        <v>433</v>
      </c>
      <c r="B525" s="11" t="s">
        <v>366</v>
      </c>
      <c r="C525" s="7">
        <v>0</v>
      </c>
      <c r="D525" s="7">
        <v>0</v>
      </c>
      <c r="E525" s="7">
        <v>0</v>
      </c>
      <c r="F525" s="7">
        <v>0</v>
      </c>
      <c r="G525" s="7">
        <f t="shared" si="12"/>
        <v>0</v>
      </c>
    </row>
    <row r="526" spans="1:7" x14ac:dyDescent="0.2">
      <c r="A526" t="s">
        <v>433</v>
      </c>
      <c r="B526" s="11" t="s">
        <v>367</v>
      </c>
      <c r="C526" s="7">
        <v>0</v>
      </c>
      <c r="D526" s="7">
        <v>0</v>
      </c>
      <c r="E526" s="7">
        <v>0</v>
      </c>
      <c r="F526" s="7">
        <v>0</v>
      </c>
      <c r="G526" s="7">
        <f t="shared" si="12"/>
        <v>0</v>
      </c>
    </row>
    <row r="527" spans="1:7" x14ac:dyDescent="0.2">
      <c r="A527" t="s">
        <v>433</v>
      </c>
      <c r="B527" s="11" t="s">
        <v>368</v>
      </c>
      <c r="C527" s="7">
        <v>0</v>
      </c>
      <c r="D527" s="7">
        <v>0</v>
      </c>
      <c r="E527" s="7">
        <v>0</v>
      </c>
      <c r="F527" s="7">
        <v>0</v>
      </c>
      <c r="G527" s="7">
        <f t="shared" si="12"/>
        <v>0</v>
      </c>
    </row>
    <row r="528" spans="1:7" x14ac:dyDescent="0.2">
      <c r="A528" t="s">
        <v>433</v>
      </c>
      <c r="B528" s="11" t="s">
        <v>369</v>
      </c>
      <c r="C528" s="7">
        <v>1691.95</v>
      </c>
      <c r="D528" s="7">
        <v>0</v>
      </c>
      <c r="E528" s="7">
        <v>0</v>
      </c>
      <c r="F528" s="7">
        <v>0</v>
      </c>
      <c r="G528" s="7">
        <f t="shared" si="12"/>
        <v>1691.95</v>
      </c>
    </row>
    <row r="529" spans="1:7" x14ac:dyDescent="0.2">
      <c r="A529" t="s">
        <v>433</v>
      </c>
      <c r="B529" s="11" t="s">
        <v>371</v>
      </c>
      <c r="C529" s="7">
        <v>50697.66</v>
      </c>
      <c r="D529" s="7">
        <v>0</v>
      </c>
      <c r="E529" s="7">
        <v>0</v>
      </c>
      <c r="F529" s="7">
        <v>0</v>
      </c>
      <c r="G529" s="7">
        <f t="shared" si="12"/>
        <v>50697.66</v>
      </c>
    </row>
    <row r="530" spans="1:7" x14ac:dyDescent="0.2">
      <c r="A530" t="s">
        <v>433</v>
      </c>
      <c r="B530" s="11" t="s">
        <v>372</v>
      </c>
      <c r="C530" s="7">
        <v>30020.38</v>
      </c>
      <c r="D530" s="7">
        <v>0</v>
      </c>
      <c r="E530" s="7">
        <v>0</v>
      </c>
      <c r="F530" s="7">
        <v>0</v>
      </c>
      <c r="G530" s="7">
        <f t="shared" si="12"/>
        <v>30020.38</v>
      </c>
    </row>
    <row r="531" spans="1:7" x14ac:dyDescent="0.2">
      <c r="A531" t="s">
        <v>433</v>
      </c>
      <c r="B531" s="11" t="s">
        <v>373</v>
      </c>
      <c r="C531" s="7">
        <v>54796.31</v>
      </c>
      <c r="D531" s="7">
        <v>0</v>
      </c>
      <c r="E531" s="7">
        <v>0</v>
      </c>
      <c r="F531" s="7">
        <v>0</v>
      </c>
      <c r="G531" s="7">
        <f t="shared" si="12"/>
        <v>54796.31</v>
      </c>
    </row>
    <row r="532" spans="1:7" x14ac:dyDescent="0.2">
      <c r="A532" t="s">
        <v>433</v>
      </c>
      <c r="B532" s="11" t="s">
        <v>374</v>
      </c>
      <c r="C532" s="7">
        <v>7856.65</v>
      </c>
      <c r="D532" s="7">
        <v>0</v>
      </c>
      <c r="E532" s="7">
        <v>0</v>
      </c>
      <c r="F532" s="7">
        <v>0</v>
      </c>
      <c r="G532" s="7">
        <f t="shared" si="12"/>
        <v>7856.65</v>
      </c>
    </row>
    <row r="533" spans="1:7" x14ac:dyDescent="0.2">
      <c r="A533" t="s">
        <v>433</v>
      </c>
      <c r="B533" s="11" t="s">
        <v>375</v>
      </c>
      <c r="C533" s="7">
        <v>18604.240000000002</v>
      </c>
      <c r="D533" s="7">
        <v>0</v>
      </c>
      <c r="E533" s="7">
        <v>0</v>
      </c>
      <c r="F533" s="7">
        <v>0</v>
      </c>
      <c r="G533" s="7">
        <f t="shared" si="12"/>
        <v>18604.240000000002</v>
      </c>
    </row>
    <row r="534" spans="1:7" x14ac:dyDescent="0.2">
      <c r="A534" t="s">
        <v>433</v>
      </c>
      <c r="B534" s="11" t="s">
        <v>376</v>
      </c>
      <c r="C534" s="7">
        <v>24291.08</v>
      </c>
      <c r="D534" s="7">
        <v>0</v>
      </c>
      <c r="E534" s="7">
        <v>0</v>
      </c>
      <c r="F534" s="7">
        <v>0</v>
      </c>
      <c r="G534" s="7">
        <f t="shared" si="12"/>
        <v>24291.08</v>
      </c>
    </row>
    <row r="535" spans="1:7" x14ac:dyDescent="0.2">
      <c r="A535" t="s">
        <v>433</v>
      </c>
      <c r="B535" s="11" t="s">
        <v>377</v>
      </c>
      <c r="C535" s="7">
        <v>47.13</v>
      </c>
      <c r="D535" s="7">
        <v>0</v>
      </c>
      <c r="E535" s="7">
        <v>0</v>
      </c>
      <c r="F535" s="7">
        <v>0</v>
      </c>
      <c r="G535" s="7">
        <f t="shared" si="12"/>
        <v>47.13</v>
      </c>
    </row>
    <row r="536" spans="1:7" x14ac:dyDescent="0.2">
      <c r="A536" t="s">
        <v>433</v>
      </c>
      <c r="B536" s="11" t="s">
        <v>378</v>
      </c>
      <c r="C536" s="7">
        <v>5500.06</v>
      </c>
      <c r="D536" s="7">
        <v>0</v>
      </c>
      <c r="E536" s="7">
        <v>0</v>
      </c>
      <c r="F536" s="7">
        <v>0</v>
      </c>
      <c r="G536" s="7">
        <f t="shared" si="12"/>
        <v>5500.06</v>
      </c>
    </row>
    <row r="537" spans="1:7" x14ac:dyDescent="0.2">
      <c r="A537" t="s">
        <v>433</v>
      </c>
      <c r="B537" s="11" t="s">
        <v>379</v>
      </c>
      <c r="C537" s="7">
        <v>18734.43</v>
      </c>
      <c r="D537" s="7">
        <v>0</v>
      </c>
      <c r="E537" s="7">
        <v>0</v>
      </c>
      <c r="F537" s="7">
        <v>0</v>
      </c>
      <c r="G537" s="7">
        <f t="shared" si="12"/>
        <v>18734.43</v>
      </c>
    </row>
    <row r="538" spans="1:7" x14ac:dyDescent="0.2">
      <c r="A538" t="s">
        <v>433</v>
      </c>
      <c r="B538" s="11" t="s">
        <v>380</v>
      </c>
      <c r="C538" s="7">
        <v>7942.14</v>
      </c>
      <c r="D538" s="7">
        <v>0</v>
      </c>
      <c r="E538" s="7">
        <v>0</v>
      </c>
      <c r="F538" s="7">
        <v>0</v>
      </c>
      <c r="G538" s="7">
        <f t="shared" si="12"/>
        <v>7942.14</v>
      </c>
    </row>
    <row r="539" spans="1:7" x14ac:dyDescent="0.2">
      <c r="A539" t="s">
        <v>433</v>
      </c>
      <c r="B539" s="11" t="s">
        <v>381</v>
      </c>
      <c r="C539" s="7">
        <v>12645.52</v>
      </c>
      <c r="D539" s="7">
        <v>0</v>
      </c>
      <c r="E539" s="7">
        <v>0</v>
      </c>
      <c r="F539" s="7">
        <v>0</v>
      </c>
      <c r="G539" s="7">
        <f t="shared" si="12"/>
        <v>12645.52</v>
      </c>
    </row>
    <row r="540" spans="1:7" x14ac:dyDescent="0.2">
      <c r="A540" t="s">
        <v>433</v>
      </c>
      <c r="B540" s="11" t="s">
        <v>382</v>
      </c>
      <c r="C540" s="7">
        <v>1168.29</v>
      </c>
      <c r="D540" s="7">
        <v>0</v>
      </c>
      <c r="E540" s="7">
        <v>0</v>
      </c>
      <c r="F540" s="7">
        <v>0</v>
      </c>
      <c r="G540" s="7">
        <f t="shared" si="12"/>
        <v>1168.29</v>
      </c>
    </row>
    <row r="541" spans="1:7" x14ac:dyDescent="0.2">
      <c r="A541" t="s">
        <v>433</v>
      </c>
      <c r="B541" s="11" t="s">
        <v>383</v>
      </c>
      <c r="C541" s="7">
        <v>5374.87</v>
      </c>
      <c r="D541" s="7">
        <v>0</v>
      </c>
      <c r="E541" s="7">
        <v>0</v>
      </c>
      <c r="F541" s="7">
        <v>0</v>
      </c>
      <c r="G541" s="7">
        <f t="shared" si="12"/>
        <v>5374.87</v>
      </c>
    </row>
    <row r="542" spans="1:7" x14ac:dyDescent="0.2">
      <c r="A542" t="s">
        <v>433</v>
      </c>
      <c r="B542" s="11" t="s">
        <v>384</v>
      </c>
      <c r="C542" s="7">
        <v>0</v>
      </c>
      <c r="D542" s="7">
        <v>0</v>
      </c>
      <c r="E542" s="7">
        <v>0</v>
      </c>
      <c r="F542" s="7">
        <v>0</v>
      </c>
      <c r="G542" s="7">
        <f t="shared" si="12"/>
        <v>0</v>
      </c>
    </row>
    <row r="543" spans="1:7" x14ac:dyDescent="0.2">
      <c r="A543" t="s">
        <v>433</v>
      </c>
      <c r="B543" s="11" t="s">
        <v>385</v>
      </c>
      <c r="C543" s="7">
        <v>3326.74</v>
      </c>
      <c r="D543" s="7">
        <v>0</v>
      </c>
      <c r="E543" s="7">
        <v>0</v>
      </c>
      <c r="F543" s="7">
        <v>0</v>
      </c>
      <c r="G543" s="7">
        <f t="shared" si="12"/>
        <v>3326.74</v>
      </c>
    </row>
    <row r="544" spans="1:7" x14ac:dyDescent="0.2">
      <c r="A544" t="s">
        <v>433</v>
      </c>
      <c r="B544" s="11" t="s">
        <v>387</v>
      </c>
      <c r="C544" s="7">
        <v>3742.26</v>
      </c>
      <c r="D544" s="7">
        <v>0</v>
      </c>
      <c r="E544" s="7">
        <v>0</v>
      </c>
      <c r="F544" s="7">
        <v>0</v>
      </c>
      <c r="G544" s="7">
        <f t="shared" si="12"/>
        <v>3742.26</v>
      </c>
    </row>
    <row r="545" spans="1:7" x14ac:dyDescent="0.2">
      <c r="A545" t="s">
        <v>433</v>
      </c>
      <c r="B545" s="11" t="s">
        <v>388</v>
      </c>
      <c r="C545" s="7">
        <v>0</v>
      </c>
      <c r="D545" s="7">
        <v>0</v>
      </c>
      <c r="E545" s="7">
        <v>0</v>
      </c>
      <c r="F545" s="7">
        <v>0</v>
      </c>
      <c r="G545" s="7">
        <f t="shared" si="12"/>
        <v>0</v>
      </c>
    </row>
    <row r="546" spans="1:7" x14ac:dyDescent="0.2">
      <c r="A546" t="s">
        <v>433</v>
      </c>
      <c r="B546" s="11" t="s">
        <v>389</v>
      </c>
      <c r="C546" s="7">
        <v>0</v>
      </c>
      <c r="D546" s="7">
        <v>0</v>
      </c>
      <c r="E546" s="7">
        <v>0</v>
      </c>
      <c r="F546" s="7">
        <v>0</v>
      </c>
      <c r="G546" s="7">
        <f t="shared" si="12"/>
        <v>0</v>
      </c>
    </row>
    <row r="547" spans="1:7" x14ac:dyDescent="0.2">
      <c r="A547" t="s">
        <v>433</v>
      </c>
      <c r="B547" s="11" t="s">
        <v>390</v>
      </c>
      <c r="C547" s="7">
        <v>160.38</v>
      </c>
      <c r="D547" s="7">
        <v>0</v>
      </c>
      <c r="E547" s="7">
        <v>0</v>
      </c>
      <c r="F547" s="7">
        <v>0</v>
      </c>
      <c r="G547" s="7">
        <f t="shared" si="12"/>
        <v>160.38</v>
      </c>
    </row>
    <row r="548" spans="1:7" x14ac:dyDescent="0.2">
      <c r="A548" t="s">
        <v>433</v>
      </c>
      <c r="B548" s="11" t="s">
        <v>392</v>
      </c>
      <c r="C548" s="7">
        <v>99.92</v>
      </c>
      <c r="D548" s="7">
        <v>0</v>
      </c>
      <c r="E548" s="7">
        <v>0</v>
      </c>
      <c r="F548" s="7">
        <v>0</v>
      </c>
      <c r="G548" s="7">
        <f t="shared" si="12"/>
        <v>99.92</v>
      </c>
    </row>
    <row r="549" spans="1:7" x14ac:dyDescent="0.2">
      <c r="A549" t="s">
        <v>433</v>
      </c>
      <c r="B549" s="11" t="s">
        <v>393</v>
      </c>
      <c r="C549" s="7">
        <v>526.98</v>
      </c>
      <c r="D549" s="7">
        <v>2503.17</v>
      </c>
      <c r="E549" s="7">
        <v>-526.98</v>
      </c>
      <c r="F549" s="7">
        <v>0</v>
      </c>
      <c r="G549" s="7">
        <f t="shared" si="12"/>
        <v>2503.17</v>
      </c>
    </row>
    <row r="550" spans="1:7" x14ac:dyDescent="0.2">
      <c r="A550" t="s">
        <v>433</v>
      </c>
      <c r="B550" s="11" t="s">
        <v>395</v>
      </c>
      <c r="C550" s="7">
        <v>480.97</v>
      </c>
      <c r="D550" s="7">
        <v>3366.33</v>
      </c>
      <c r="E550" s="7">
        <v>0</v>
      </c>
      <c r="F550" s="7">
        <v>0</v>
      </c>
      <c r="G550" s="7">
        <f t="shared" si="12"/>
        <v>3847.3</v>
      </c>
    </row>
    <row r="551" spans="1:7" x14ac:dyDescent="0.2">
      <c r="A551" t="s">
        <v>433</v>
      </c>
      <c r="B551" s="11" t="s">
        <v>396</v>
      </c>
      <c r="C551" s="7">
        <v>463.71</v>
      </c>
      <c r="D551" s="7">
        <v>-834.66</v>
      </c>
      <c r="E551" s="7">
        <v>0</v>
      </c>
      <c r="F551" s="7">
        <v>0</v>
      </c>
      <c r="G551" s="7">
        <f t="shared" si="12"/>
        <v>-370.95</v>
      </c>
    </row>
    <row r="552" spans="1:7" x14ac:dyDescent="0.2">
      <c r="A552" t="s">
        <v>433</v>
      </c>
      <c r="B552" s="11" t="s">
        <v>397</v>
      </c>
      <c r="C552" s="7">
        <v>6724.04</v>
      </c>
      <c r="D552" s="7">
        <v>-1814.33</v>
      </c>
      <c r="E552" s="7">
        <v>0</v>
      </c>
      <c r="F552" s="7">
        <v>0</v>
      </c>
      <c r="G552" s="7">
        <f t="shared" si="12"/>
        <v>4909.71</v>
      </c>
    </row>
    <row r="553" spans="1:7" x14ac:dyDescent="0.2">
      <c r="A553" t="s">
        <v>433</v>
      </c>
      <c r="B553" s="11" t="s">
        <v>398</v>
      </c>
      <c r="C553" s="7">
        <v>0</v>
      </c>
      <c r="D553" s="7">
        <v>0</v>
      </c>
      <c r="E553" s="7">
        <v>0</v>
      </c>
      <c r="F553" s="7">
        <v>0</v>
      </c>
      <c r="G553" s="7">
        <f t="shared" si="12"/>
        <v>0</v>
      </c>
    </row>
    <row r="554" spans="1:7" x14ac:dyDescent="0.2">
      <c r="A554" t="s">
        <v>433</v>
      </c>
      <c r="B554" s="11" t="s">
        <v>399</v>
      </c>
      <c r="C554" s="7">
        <v>1571.35</v>
      </c>
      <c r="D554" s="7">
        <v>1337.17</v>
      </c>
      <c r="E554" s="7">
        <v>0</v>
      </c>
      <c r="F554" s="7">
        <v>0</v>
      </c>
      <c r="G554" s="7">
        <f t="shared" si="12"/>
        <v>2908.52</v>
      </c>
    </row>
    <row r="555" spans="1:7" x14ac:dyDescent="0.2">
      <c r="A555" t="s">
        <v>429</v>
      </c>
      <c r="B555" s="11" t="s">
        <v>400</v>
      </c>
      <c r="C555" s="7">
        <v>602.47</v>
      </c>
      <c r="D555" s="7">
        <v>0</v>
      </c>
      <c r="E555" s="7">
        <v>0</v>
      </c>
      <c r="F555" s="7">
        <v>0</v>
      </c>
    </row>
    <row r="556" spans="1:7" x14ac:dyDescent="0.2">
      <c r="A556" t="s">
        <v>429</v>
      </c>
      <c r="B556" s="11" t="s">
        <v>401</v>
      </c>
      <c r="C556" s="7">
        <v>0</v>
      </c>
      <c r="D556" s="7">
        <v>0</v>
      </c>
      <c r="E556" s="7">
        <v>0</v>
      </c>
      <c r="F556" s="7">
        <v>0</v>
      </c>
    </row>
    <row r="557" spans="1:7" x14ac:dyDescent="0.2">
      <c r="A557" t="s">
        <v>429</v>
      </c>
      <c r="B557" s="11" t="s">
        <v>402</v>
      </c>
      <c r="C557" s="7">
        <v>4697.3999999999996</v>
      </c>
      <c r="D557" s="7">
        <v>0</v>
      </c>
      <c r="E557" s="7">
        <v>0</v>
      </c>
      <c r="F557" s="7">
        <v>0</v>
      </c>
    </row>
    <row r="558" spans="1:7" x14ac:dyDescent="0.2">
      <c r="A558" t="s">
        <v>429</v>
      </c>
      <c r="B558" s="11" t="s">
        <v>404</v>
      </c>
      <c r="C558" s="7">
        <v>47.07</v>
      </c>
      <c r="D558" s="7">
        <v>0</v>
      </c>
      <c r="E558" s="7">
        <v>0</v>
      </c>
      <c r="F558" s="7">
        <v>0</v>
      </c>
    </row>
    <row r="559" spans="1:7" x14ac:dyDescent="0.2">
      <c r="A559" t="s">
        <v>433</v>
      </c>
      <c r="B559" s="11" t="s">
        <v>406</v>
      </c>
      <c r="C559" s="7">
        <v>1754.29</v>
      </c>
      <c r="D559" s="7">
        <v>112.59</v>
      </c>
      <c r="E559" s="7">
        <v>0</v>
      </c>
      <c r="F559" s="7">
        <v>0</v>
      </c>
      <c r="G559" s="7">
        <f t="shared" ref="G559:G602" si="13">SUM(C559:F559)</f>
        <v>1866.8799999999999</v>
      </c>
    </row>
    <row r="560" spans="1:7" x14ac:dyDescent="0.2">
      <c r="A560" t="s">
        <v>433</v>
      </c>
      <c r="B560" s="11" t="s">
        <v>408</v>
      </c>
      <c r="C560" s="7">
        <v>1921.98</v>
      </c>
      <c r="D560" s="7">
        <v>0</v>
      </c>
      <c r="E560" s="7">
        <v>-1921.98</v>
      </c>
      <c r="F560" s="7">
        <v>0</v>
      </c>
      <c r="G560" s="7">
        <f t="shared" si="13"/>
        <v>0</v>
      </c>
    </row>
    <row r="561" spans="1:9" x14ac:dyDescent="0.2">
      <c r="A561" t="s">
        <v>433</v>
      </c>
      <c r="B561" s="11" t="s">
        <v>409</v>
      </c>
      <c r="C561" s="7">
        <v>5917.65</v>
      </c>
      <c r="D561" s="7">
        <v>-5388.92</v>
      </c>
      <c r="E561" s="7">
        <v>0</v>
      </c>
      <c r="F561" s="7">
        <v>0</v>
      </c>
      <c r="G561" s="7">
        <f t="shared" si="13"/>
        <v>528.72999999999956</v>
      </c>
    </row>
    <row r="562" spans="1:9" x14ac:dyDescent="0.2">
      <c r="A562" t="s">
        <v>433</v>
      </c>
      <c r="B562" s="11" t="s">
        <v>410</v>
      </c>
      <c r="C562" s="7">
        <v>129</v>
      </c>
      <c r="D562" s="7">
        <v>0</v>
      </c>
      <c r="E562" s="7">
        <v>0</v>
      </c>
      <c r="F562" s="7">
        <v>0</v>
      </c>
      <c r="G562" s="7">
        <f t="shared" si="13"/>
        <v>129</v>
      </c>
    </row>
    <row r="563" spans="1:9" x14ac:dyDescent="0.2">
      <c r="A563" t="s">
        <v>433</v>
      </c>
      <c r="B563" s="11" t="s">
        <v>411</v>
      </c>
      <c r="C563" s="7">
        <v>208.21</v>
      </c>
      <c r="D563" s="7">
        <v>-446.09</v>
      </c>
      <c r="E563" s="7">
        <v>0</v>
      </c>
      <c r="F563" s="7">
        <v>0</v>
      </c>
      <c r="G563" s="7">
        <f t="shared" si="13"/>
        <v>-237.87999999999997</v>
      </c>
    </row>
    <row r="564" spans="1:9" x14ac:dyDescent="0.2">
      <c r="A564" t="s">
        <v>433</v>
      </c>
      <c r="B564" s="11" t="s">
        <v>412</v>
      </c>
      <c r="C564" s="7">
        <v>93.5</v>
      </c>
      <c r="D564" s="7">
        <v>130.16999999999999</v>
      </c>
      <c r="E564" s="7">
        <v>0</v>
      </c>
      <c r="F564" s="7">
        <v>0</v>
      </c>
      <c r="G564" s="7">
        <f t="shared" si="13"/>
        <v>223.67</v>
      </c>
      <c r="H564" s="2"/>
    </row>
    <row r="565" spans="1:9" s="12" customFormat="1" x14ac:dyDescent="0.2">
      <c r="B565" s="13" t="s">
        <v>416</v>
      </c>
      <c r="C565" s="14">
        <v>274632.47000000009</v>
      </c>
      <c r="D565" s="14">
        <v>-1034.5699999999995</v>
      </c>
      <c r="E565" s="14">
        <v>-2542.61</v>
      </c>
      <c r="F565" s="14">
        <v>61322.04</v>
      </c>
      <c r="G565" s="14">
        <f t="shared" si="13"/>
        <v>332377.33000000007</v>
      </c>
      <c r="H565" s="16"/>
      <c r="I565" s="14"/>
    </row>
    <row r="566" spans="1:9" x14ac:dyDescent="0.2">
      <c r="A566" t="s">
        <v>433</v>
      </c>
      <c r="B566" s="11" t="s">
        <v>362</v>
      </c>
      <c r="C566" s="7">
        <v>58.32</v>
      </c>
      <c r="D566" s="7">
        <v>0</v>
      </c>
      <c r="E566" s="7">
        <v>-58.32</v>
      </c>
      <c r="F566" s="7">
        <v>0</v>
      </c>
      <c r="G566" s="7">
        <f t="shared" si="13"/>
        <v>0</v>
      </c>
      <c r="H566" s="2"/>
    </row>
    <row r="567" spans="1:9" x14ac:dyDescent="0.2">
      <c r="A567" t="s">
        <v>433</v>
      </c>
      <c r="B567" s="11" t="s">
        <v>363</v>
      </c>
      <c r="C567" s="7">
        <v>35.33</v>
      </c>
      <c r="D567" s="7">
        <v>0</v>
      </c>
      <c r="E567" s="7">
        <v>-35.33</v>
      </c>
      <c r="F567" s="7">
        <v>0</v>
      </c>
      <c r="G567" s="7">
        <f t="shared" si="13"/>
        <v>0</v>
      </c>
    </row>
    <row r="568" spans="1:9" x14ac:dyDescent="0.2">
      <c r="A568" t="s">
        <v>433</v>
      </c>
      <c r="B568" s="11" t="s">
        <v>366</v>
      </c>
      <c r="C568" s="7">
        <v>0</v>
      </c>
      <c r="D568" s="7">
        <v>0</v>
      </c>
      <c r="E568" s="7">
        <v>0</v>
      </c>
      <c r="F568" s="7">
        <v>0</v>
      </c>
      <c r="G568" s="7">
        <f t="shared" si="13"/>
        <v>0</v>
      </c>
    </row>
    <row r="569" spans="1:9" x14ac:dyDescent="0.2">
      <c r="A569" t="s">
        <v>433</v>
      </c>
      <c r="B569" s="11" t="s">
        <v>367</v>
      </c>
      <c r="C569" s="7">
        <v>0</v>
      </c>
      <c r="D569" s="7">
        <v>0</v>
      </c>
      <c r="E569" s="7">
        <v>0</v>
      </c>
      <c r="F569" s="7">
        <v>0</v>
      </c>
      <c r="G569" s="7">
        <f t="shared" si="13"/>
        <v>0</v>
      </c>
    </row>
    <row r="570" spans="1:9" x14ac:dyDescent="0.2">
      <c r="A570" t="s">
        <v>433</v>
      </c>
      <c r="B570" s="11" t="s">
        <v>368</v>
      </c>
      <c r="C570" s="7">
        <v>0</v>
      </c>
      <c r="D570" s="7">
        <v>0</v>
      </c>
      <c r="E570" s="7">
        <v>0</v>
      </c>
      <c r="F570" s="7">
        <v>0</v>
      </c>
      <c r="G570" s="7">
        <f t="shared" si="13"/>
        <v>0</v>
      </c>
    </row>
    <row r="571" spans="1:9" x14ac:dyDescent="0.2">
      <c r="A571" t="s">
        <v>433</v>
      </c>
      <c r="B571" s="11" t="s">
        <v>369</v>
      </c>
      <c r="C571" s="7">
        <v>1691.95</v>
      </c>
      <c r="D571" s="7">
        <v>0</v>
      </c>
      <c r="E571" s="7">
        <v>0</v>
      </c>
      <c r="F571" s="7">
        <v>0</v>
      </c>
      <c r="G571" s="7">
        <f t="shared" si="13"/>
        <v>1691.95</v>
      </c>
    </row>
    <row r="572" spans="1:9" x14ac:dyDescent="0.2">
      <c r="A572" t="s">
        <v>433</v>
      </c>
      <c r="B572" s="11" t="s">
        <v>371</v>
      </c>
      <c r="C572" s="7">
        <v>50969.74</v>
      </c>
      <c r="D572" s="7">
        <v>0</v>
      </c>
      <c r="E572" s="7">
        <v>0</v>
      </c>
      <c r="F572" s="7">
        <v>61322.04</v>
      </c>
      <c r="G572" s="7">
        <f t="shared" si="13"/>
        <v>112291.78</v>
      </c>
    </row>
    <row r="573" spans="1:9" x14ac:dyDescent="0.2">
      <c r="A573" t="s">
        <v>433</v>
      </c>
      <c r="B573" s="11" t="s">
        <v>372</v>
      </c>
      <c r="C573" s="7">
        <v>30086.42</v>
      </c>
      <c r="D573" s="7">
        <v>0</v>
      </c>
      <c r="E573" s="7">
        <v>0</v>
      </c>
      <c r="F573" s="7">
        <v>0</v>
      </c>
      <c r="G573" s="7">
        <f t="shared" si="13"/>
        <v>30086.42</v>
      </c>
    </row>
    <row r="574" spans="1:9" x14ac:dyDescent="0.2">
      <c r="A574" t="s">
        <v>433</v>
      </c>
      <c r="B574" s="11" t="s">
        <v>373</v>
      </c>
      <c r="C574" s="7">
        <v>56852.46</v>
      </c>
      <c r="D574" s="7">
        <v>0</v>
      </c>
      <c r="E574" s="7">
        <v>0</v>
      </c>
      <c r="F574" s="7">
        <v>0</v>
      </c>
      <c r="G574" s="7">
        <f t="shared" si="13"/>
        <v>56852.46</v>
      </c>
    </row>
    <row r="575" spans="1:9" x14ac:dyDescent="0.2">
      <c r="A575" t="s">
        <v>433</v>
      </c>
      <c r="B575" s="11" t="s">
        <v>374</v>
      </c>
      <c r="C575" s="7">
        <v>7983.87</v>
      </c>
      <c r="D575" s="7">
        <v>0</v>
      </c>
      <c r="E575" s="7">
        <v>0</v>
      </c>
      <c r="F575" s="7">
        <v>0</v>
      </c>
      <c r="G575" s="7">
        <f t="shared" si="13"/>
        <v>7983.87</v>
      </c>
    </row>
    <row r="576" spans="1:9" x14ac:dyDescent="0.2">
      <c r="A576" t="s">
        <v>433</v>
      </c>
      <c r="B576" s="11" t="s">
        <v>375</v>
      </c>
      <c r="C576" s="7">
        <v>18656.099999999999</v>
      </c>
      <c r="D576" s="7">
        <v>0</v>
      </c>
      <c r="E576" s="7">
        <v>0</v>
      </c>
      <c r="F576" s="7">
        <v>0</v>
      </c>
      <c r="G576" s="7">
        <f t="shared" si="13"/>
        <v>18656.099999999999</v>
      </c>
    </row>
    <row r="577" spans="1:7" x14ac:dyDescent="0.2">
      <c r="A577" t="s">
        <v>433</v>
      </c>
      <c r="B577" s="11" t="s">
        <v>376</v>
      </c>
      <c r="C577" s="7">
        <v>24387.56</v>
      </c>
      <c r="D577" s="7">
        <v>0</v>
      </c>
      <c r="E577" s="7">
        <v>0</v>
      </c>
      <c r="F577" s="7">
        <v>0</v>
      </c>
      <c r="G577" s="7">
        <f t="shared" si="13"/>
        <v>24387.56</v>
      </c>
    </row>
    <row r="578" spans="1:7" x14ac:dyDescent="0.2">
      <c r="A578" t="s">
        <v>433</v>
      </c>
      <c r="B578" s="11" t="s">
        <v>377</v>
      </c>
      <c r="C578" s="7">
        <v>47.17</v>
      </c>
      <c r="D578" s="7">
        <v>0</v>
      </c>
      <c r="E578" s="7">
        <v>0</v>
      </c>
      <c r="F578" s="7">
        <v>0</v>
      </c>
      <c r="G578" s="7">
        <f t="shared" si="13"/>
        <v>47.17</v>
      </c>
    </row>
    <row r="579" spans="1:7" x14ac:dyDescent="0.2">
      <c r="A579" t="s">
        <v>433</v>
      </c>
      <c r="B579" s="11" t="s">
        <v>378</v>
      </c>
      <c r="C579" s="7">
        <v>5548.31</v>
      </c>
      <c r="D579" s="7">
        <v>0</v>
      </c>
      <c r="E579" s="7">
        <v>0</v>
      </c>
      <c r="F579" s="7">
        <v>0</v>
      </c>
      <c r="G579" s="7">
        <f t="shared" si="13"/>
        <v>5548.31</v>
      </c>
    </row>
    <row r="580" spans="1:7" x14ac:dyDescent="0.2">
      <c r="A580" t="s">
        <v>433</v>
      </c>
      <c r="B580" s="11" t="s">
        <v>379</v>
      </c>
      <c r="C580" s="7">
        <v>18763.849999999999</v>
      </c>
      <c r="D580" s="7">
        <v>0</v>
      </c>
      <c r="E580" s="7">
        <v>0</v>
      </c>
      <c r="F580" s="7">
        <v>0</v>
      </c>
      <c r="G580" s="7">
        <f t="shared" si="13"/>
        <v>18763.849999999999</v>
      </c>
    </row>
    <row r="581" spans="1:7" x14ac:dyDescent="0.2">
      <c r="A581" t="s">
        <v>433</v>
      </c>
      <c r="B581" s="11" t="s">
        <v>380</v>
      </c>
      <c r="C581" s="7">
        <v>7942.14</v>
      </c>
      <c r="D581" s="7">
        <v>0</v>
      </c>
      <c r="E581" s="7">
        <v>0</v>
      </c>
      <c r="F581" s="7">
        <v>0</v>
      </c>
      <c r="G581" s="7">
        <f t="shared" si="13"/>
        <v>7942.14</v>
      </c>
    </row>
    <row r="582" spans="1:7" x14ac:dyDescent="0.2">
      <c r="A582" t="s">
        <v>433</v>
      </c>
      <c r="B582" s="11" t="s">
        <v>381</v>
      </c>
      <c r="C582" s="7">
        <v>12693.36</v>
      </c>
      <c r="D582" s="7">
        <v>0</v>
      </c>
      <c r="E582" s="7">
        <v>0</v>
      </c>
      <c r="F582" s="7">
        <v>0</v>
      </c>
      <c r="G582" s="7">
        <f t="shared" si="13"/>
        <v>12693.36</v>
      </c>
    </row>
    <row r="583" spans="1:7" x14ac:dyDescent="0.2">
      <c r="A583" t="s">
        <v>433</v>
      </c>
      <c r="B583" s="11" t="s">
        <v>382</v>
      </c>
      <c r="C583" s="7">
        <v>1168.29</v>
      </c>
      <c r="D583" s="7">
        <v>0</v>
      </c>
      <c r="E583" s="7">
        <v>0</v>
      </c>
      <c r="F583" s="7">
        <v>0</v>
      </c>
      <c r="G583" s="7">
        <f t="shared" si="13"/>
        <v>1168.29</v>
      </c>
    </row>
    <row r="584" spans="1:7" x14ac:dyDescent="0.2">
      <c r="A584" t="s">
        <v>433</v>
      </c>
      <c r="B584" s="11" t="s">
        <v>383</v>
      </c>
      <c r="C584" s="7">
        <v>5378.31</v>
      </c>
      <c r="D584" s="7">
        <v>0</v>
      </c>
      <c r="E584" s="7">
        <v>0</v>
      </c>
      <c r="F584" s="7">
        <v>0</v>
      </c>
      <c r="G584" s="7">
        <f t="shared" si="13"/>
        <v>5378.31</v>
      </c>
    </row>
    <row r="585" spans="1:7" x14ac:dyDescent="0.2">
      <c r="A585" t="s">
        <v>433</v>
      </c>
      <c r="B585" s="11" t="s">
        <v>384</v>
      </c>
      <c r="C585" s="7">
        <v>0</v>
      </c>
      <c r="D585" s="7">
        <v>0</v>
      </c>
      <c r="E585" s="7">
        <v>0</v>
      </c>
      <c r="F585" s="7">
        <v>0</v>
      </c>
      <c r="G585" s="7">
        <f t="shared" si="13"/>
        <v>0</v>
      </c>
    </row>
    <row r="586" spans="1:7" x14ac:dyDescent="0.2">
      <c r="A586" t="s">
        <v>433</v>
      </c>
      <c r="B586" s="11" t="s">
        <v>385</v>
      </c>
      <c r="C586" s="7">
        <v>3326.74</v>
      </c>
      <c r="D586" s="7">
        <v>0</v>
      </c>
      <c r="E586" s="7">
        <v>0</v>
      </c>
      <c r="F586" s="7">
        <v>0</v>
      </c>
      <c r="G586" s="7">
        <f t="shared" si="13"/>
        <v>3326.74</v>
      </c>
    </row>
    <row r="587" spans="1:7" x14ac:dyDescent="0.2">
      <c r="A587" t="s">
        <v>433</v>
      </c>
      <c r="B587" s="11" t="s">
        <v>387</v>
      </c>
      <c r="C587" s="7">
        <v>3742.26</v>
      </c>
      <c r="D587" s="7">
        <v>0</v>
      </c>
      <c r="E587" s="7">
        <v>0</v>
      </c>
      <c r="F587" s="7">
        <v>0</v>
      </c>
      <c r="G587" s="7">
        <f t="shared" si="13"/>
        <v>3742.26</v>
      </c>
    </row>
    <row r="588" spans="1:7" x14ac:dyDescent="0.2">
      <c r="A588" t="s">
        <v>433</v>
      </c>
      <c r="B588" s="11" t="s">
        <v>388</v>
      </c>
      <c r="C588" s="7">
        <v>0</v>
      </c>
      <c r="D588" s="7">
        <v>0</v>
      </c>
      <c r="E588" s="7">
        <v>0</v>
      </c>
      <c r="F588" s="7">
        <v>0</v>
      </c>
      <c r="G588" s="7">
        <f t="shared" si="13"/>
        <v>0</v>
      </c>
    </row>
    <row r="589" spans="1:7" x14ac:dyDescent="0.2">
      <c r="A589" t="s">
        <v>433</v>
      </c>
      <c r="B589" s="11" t="s">
        <v>389</v>
      </c>
      <c r="C589" s="7">
        <v>0</v>
      </c>
      <c r="D589" s="7">
        <v>0</v>
      </c>
      <c r="E589" s="7">
        <v>0</v>
      </c>
      <c r="F589" s="7">
        <v>0</v>
      </c>
      <c r="G589" s="7">
        <f t="shared" si="13"/>
        <v>0</v>
      </c>
    </row>
    <row r="590" spans="1:7" x14ac:dyDescent="0.2">
      <c r="A590" t="s">
        <v>433</v>
      </c>
      <c r="B590" s="11" t="s">
        <v>390</v>
      </c>
      <c r="C590" s="7">
        <v>197.57</v>
      </c>
      <c r="D590" s="7">
        <v>0</v>
      </c>
      <c r="E590" s="7">
        <v>0</v>
      </c>
      <c r="F590" s="7">
        <v>0</v>
      </c>
      <c r="G590" s="7">
        <f t="shared" si="13"/>
        <v>197.57</v>
      </c>
    </row>
    <row r="591" spans="1:7" x14ac:dyDescent="0.2">
      <c r="A591" t="s">
        <v>433</v>
      </c>
      <c r="B591" s="11" t="s">
        <v>392</v>
      </c>
      <c r="C591" s="7">
        <v>99.92</v>
      </c>
      <c r="D591" s="7">
        <v>0</v>
      </c>
      <c r="E591" s="7">
        <v>0</v>
      </c>
      <c r="F591" s="7">
        <v>0</v>
      </c>
      <c r="G591" s="7">
        <f t="shared" si="13"/>
        <v>99.92</v>
      </c>
    </row>
    <row r="592" spans="1:7" x14ac:dyDescent="0.2">
      <c r="A592" t="s">
        <v>433</v>
      </c>
      <c r="B592" s="11" t="s">
        <v>393</v>
      </c>
      <c r="C592" s="7">
        <v>526.98</v>
      </c>
      <c r="D592" s="7">
        <v>2503.17</v>
      </c>
      <c r="E592" s="7">
        <v>-526.98</v>
      </c>
      <c r="F592" s="7">
        <v>0</v>
      </c>
      <c r="G592" s="7">
        <f t="shared" si="13"/>
        <v>2503.17</v>
      </c>
    </row>
    <row r="593" spans="1:7" x14ac:dyDescent="0.2">
      <c r="A593" t="s">
        <v>433</v>
      </c>
      <c r="B593" s="11" t="s">
        <v>395</v>
      </c>
      <c r="C593" s="7">
        <v>480.97</v>
      </c>
      <c r="D593" s="7">
        <v>3366.33</v>
      </c>
      <c r="E593" s="7">
        <v>0</v>
      </c>
      <c r="F593" s="7">
        <v>0</v>
      </c>
      <c r="G593" s="7">
        <f t="shared" si="13"/>
        <v>3847.3</v>
      </c>
    </row>
    <row r="594" spans="1:7" x14ac:dyDescent="0.2">
      <c r="A594" t="s">
        <v>433</v>
      </c>
      <c r="B594" s="11" t="s">
        <v>396</v>
      </c>
      <c r="C594" s="7">
        <v>463.71</v>
      </c>
      <c r="D594" s="7">
        <v>-834.66</v>
      </c>
      <c r="E594" s="7">
        <v>0</v>
      </c>
      <c r="F594" s="7">
        <v>0</v>
      </c>
      <c r="G594" s="7">
        <f t="shared" si="13"/>
        <v>-370.95</v>
      </c>
    </row>
    <row r="595" spans="1:7" x14ac:dyDescent="0.2">
      <c r="A595" t="s">
        <v>433</v>
      </c>
      <c r="B595" s="11" t="s">
        <v>397</v>
      </c>
      <c r="C595" s="7">
        <v>6740.35</v>
      </c>
      <c r="D595" s="7">
        <v>-1814.33</v>
      </c>
      <c r="E595" s="7">
        <v>0</v>
      </c>
      <c r="F595" s="7">
        <v>0</v>
      </c>
      <c r="G595" s="7">
        <f t="shared" si="13"/>
        <v>4926.0200000000004</v>
      </c>
    </row>
    <row r="596" spans="1:7" x14ac:dyDescent="0.2">
      <c r="A596" t="s">
        <v>433</v>
      </c>
      <c r="B596" s="11" t="s">
        <v>398</v>
      </c>
      <c r="C596" s="7">
        <v>0</v>
      </c>
      <c r="D596" s="7">
        <v>0</v>
      </c>
      <c r="E596" s="7">
        <v>0</v>
      </c>
      <c r="F596" s="7">
        <v>0</v>
      </c>
      <c r="G596" s="7">
        <f t="shared" si="13"/>
        <v>0</v>
      </c>
    </row>
    <row r="597" spans="1:7" x14ac:dyDescent="0.2">
      <c r="A597" t="s">
        <v>433</v>
      </c>
      <c r="B597" s="11" t="s">
        <v>399</v>
      </c>
      <c r="C597" s="7">
        <v>1571.35</v>
      </c>
      <c r="D597" s="7">
        <v>1337.17</v>
      </c>
      <c r="E597" s="7">
        <v>0</v>
      </c>
      <c r="F597" s="7">
        <v>0</v>
      </c>
      <c r="G597" s="7">
        <f t="shared" si="13"/>
        <v>2908.52</v>
      </c>
    </row>
    <row r="598" spans="1:7" x14ac:dyDescent="0.2">
      <c r="A598" t="s">
        <v>429</v>
      </c>
      <c r="B598" s="11" t="s">
        <v>400</v>
      </c>
      <c r="C598" s="7">
        <v>602.47</v>
      </c>
      <c r="D598" s="7">
        <v>0</v>
      </c>
      <c r="E598" s="7">
        <v>0</v>
      </c>
      <c r="F598" s="7">
        <v>0</v>
      </c>
      <c r="G598" s="7">
        <f t="shared" si="13"/>
        <v>602.47</v>
      </c>
    </row>
    <row r="599" spans="1:7" x14ac:dyDescent="0.2">
      <c r="A599" t="s">
        <v>429</v>
      </c>
      <c r="B599" s="11" t="s">
        <v>401</v>
      </c>
      <c r="C599" s="7">
        <v>0</v>
      </c>
      <c r="D599" s="7">
        <v>0</v>
      </c>
      <c r="E599" s="7">
        <v>0</v>
      </c>
      <c r="F599" s="7">
        <v>0</v>
      </c>
      <c r="G599" s="7">
        <f t="shared" si="13"/>
        <v>0</v>
      </c>
    </row>
    <row r="600" spans="1:7" x14ac:dyDescent="0.2">
      <c r="A600" t="s">
        <v>429</v>
      </c>
      <c r="B600" s="11" t="s">
        <v>402</v>
      </c>
      <c r="C600" s="7">
        <v>4697.3999999999996</v>
      </c>
      <c r="D600" s="7">
        <v>0</v>
      </c>
      <c r="E600" s="7">
        <v>0</v>
      </c>
      <c r="F600" s="7">
        <v>0</v>
      </c>
      <c r="G600" s="7">
        <f t="shared" si="13"/>
        <v>4697.3999999999996</v>
      </c>
    </row>
    <row r="601" spans="1:7" x14ac:dyDescent="0.2">
      <c r="A601" t="s">
        <v>429</v>
      </c>
      <c r="B601" s="11" t="s">
        <v>404</v>
      </c>
      <c r="C601" s="7">
        <v>47.07</v>
      </c>
      <c r="D601" s="7">
        <v>0</v>
      </c>
      <c r="E601" s="7">
        <v>0</v>
      </c>
      <c r="F601" s="7">
        <v>0</v>
      </c>
      <c r="G601" s="7">
        <f t="shared" si="13"/>
        <v>47.07</v>
      </c>
    </row>
    <row r="602" spans="1:7" x14ac:dyDescent="0.2">
      <c r="A602" t="s">
        <v>433</v>
      </c>
      <c r="B602" s="11" t="s">
        <v>406</v>
      </c>
      <c r="C602" s="7">
        <v>1842.58</v>
      </c>
      <c r="D602" s="7">
        <v>112.59</v>
      </c>
      <c r="E602" s="7">
        <v>0</v>
      </c>
      <c r="F602" s="7">
        <v>0</v>
      </c>
      <c r="G602" s="7">
        <f t="shared" si="13"/>
        <v>1955.1699999999998</v>
      </c>
    </row>
    <row r="603" spans="1:7" x14ac:dyDescent="0.2">
      <c r="A603" t="s">
        <v>433</v>
      </c>
      <c r="B603" s="11" t="s">
        <v>408</v>
      </c>
      <c r="C603" s="7">
        <v>1921.98</v>
      </c>
      <c r="D603" s="7">
        <v>0</v>
      </c>
      <c r="E603" s="7">
        <v>-1921.98</v>
      </c>
      <c r="F603" s="7">
        <v>0</v>
      </c>
      <c r="G603" s="7">
        <f t="shared" ref="G603:G608" si="14">SUM(C603:F603)</f>
        <v>0</v>
      </c>
    </row>
    <row r="604" spans="1:7" x14ac:dyDescent="0.2">
      <c r="A604" t="s">
        <v>433</v>
      </c>
      <c r="B604" s="11" t="s">
        <v>409</v>
      </c>
      <c r="C604" s="7">
        <v>5677.23</v>
      </c>
      <c r="D604" s="7">
        <v>-5388.92</v>
      </c>
      <c r="E604" s="7">
        <v>0</v>
      </c>
      <c r="F604" s="7">
        <v>0</v>
      </c>
      <c r="G604" s="7">
        <f t="shared" si="14"/>
        <v>288.30999999999949</v>
      </c>
    </row>
    <row r="605" spans="1:7" x14ac:dyDescent="0.2">
      <c r="A605" t="s">
        <v>433</v>
      </c>
      <c r="B605" s="11" t="s">
        <v>410</v>
      </c>
      <c r="C605" s="7">
        <v>129</v>
      </c>
      <c r="D605" s="7">
        <v>0</v>
      </c>
      <c r="E605" s="7">
        <v>0</v>
      </c>
      <c r="F605" s="7">
        <v>0</v>
      </c>
      <c r="G605" s="7">
        <f t="shared" si="14"/>
        <v>129</v>
      </c>
    </row>
    <row r="606" spans="1:7" x14ac:dyDescent="0.2">
      <c r="A606" t="s">
        <v>433</v>
      </c>
      <c r="B606" s="11" t="s">
        <v>411</v>
      </c>
      <c r="C606" s="7">
        <v>208.21</v>
      </c>
      <c r="D606" s="7">
        <v>-446.09</v>
      </c>
      <c r="E606" s="7">
        <v>0</v>
      </c>
      <c r="F606" s="7">
        <v>0</v>
      </c>
      <c r="G606" s="7">
        <f t="shared" si="14"/>
        <v>-237.87999999999997</v>
      </c>
    </row>
    <row r="607" spans="1:7" x14ac:dyDescent="0.2">
      <c r="A607" t="s">
        <v>433</v>
      </c>
      <c r="B607" s="11" t="s">
        <v>412</v>
      </c>
      <c r="C607" s="7">
        <v>93.5</v>
      </c>
      <c r="D607" s="7">
        <v>130.16999999999999</v>
      </c>
      <c r="E607" s="7">
        <v>0</v>
      </c>
      <c r="F607" s="7">
        <v>0</v>
      </c>
      <c r="G607" s="7">
        <f t="shared" si="14"/>
        <v>223.67</v>
      </c>
    </row>
    <row r="608" spans="1:7" s="12" customFormat="1" x14ac:dyDescent="0.2">
      <c r="B608" s="15" t="s">
        <v>413</v>
      </c>
      <c r="C608" s="14">
        <v>3729843.5300000045</v>
      </c>
      <c r="D608" s="14">
        <v>192845.30000000013</v>
      </c>
      <c r="E608" s="14">
        <v>-39384.660000000018</v>
      </c>
      <c r="F608" s="14">
        <v>61357.04</v>
      </c>
      <c r="G608" s="14">
        <f t="shared" si="14"/>
        <v>3944661.2100000046</v>
      </c>
    </row>
    <row r="614" spans="1:5" x14ac:dyDescent="0.2">
      <c r="B614" t="s">
        <v>432</v>
      </c>
    </row>
    <row r="616" spans="1:5" x14ac:dyDescent="0.2">
      <c r="B616" s="8" t="s">
        <v>428</v>
      </c>
      <c r="C616" t="s">
        <v>35</v>
      </c>
    </row>
    <row r="618" spans="1:5" x14ac:dyDescent="0.2">
      <c r="B618" s="8" t="s">
        <v>361</v>
      </c>
      <c r="C618" t="s">
        <v>430</v>
      </c>
      <c r="D618" t="s">
        <v>431</v>
      </c>
    </row>
    <row r="619" spans="1:5" x14ac:dyDescent="0.2">
      <c r="B619" s="9" t="s">
        <v>414</v>
      </c>
      <c r="C619" s="7"/>
      <c r="D619" s="7"/>
    </row>
    <row r="620" spans="1:5" x14ac:dyDescent="0.2">
      <c r="B620" s="10" t="s">
        <v>415</v>
      </c>
      <c r="C620" s="7">
        <v>33006.759999999995</v>
      </c>
      <c r="D620" s="7">
        <v>0</v>
      </c>
      <c r="E620" s="7">
        <f>SUM(C620:D620)</f>
        <v>33006.759999999995</v>
      </c>
    </row>
    <row r="621" spans="1:5" x14ac:dyDescent="0.2">
      <c r="A621" t="s">
        <v>434</v>
      </c>
      <c r="B621" s="11" t="s">
        <v>362</v>
      </c>
      <c r="C621" s="7">
        <v>0</v>
      </c>
      <c r="D621" s="7">
        <v>0</v>
      </c>
      <c r="E621" s="7">
        <f t="shared" ref="E621:E684" si="15">SUM(C621:D621)</f>
        <v>0</v>
      </c>
    </row>
    <row r="622" spans="1:5" x14ac:dyDescent="0.2">
      <c r="A622" t="s">
        <v>434</v>
      </c>
      <c r="B622" s="11" t="s">
        <v>363</v>
      </c>
      <c r="C622" s="7">
        <v>0</v>
      </c>
      <c r="D622" s="7">
        <v>0</v>
      </c>
      <c r="E622" s="7">
        <f t="shared" si="15"/>
        <v>0</v>
      </c>
    </row>
    <row r="623" spans="1:5" x14ac:dyDescent="0.2">
      <c r="A623" t="s">
        <v>434</v>
      </c>
      <c r="B623" s="11" t="s">
        <v>366</v>
      </c>
      <c r="C623" s="7">
        <v>0</v>
      </c>
      <c r="D623" s="7">
        <v>0</v>
      </c>
      <c r="E623" s="7">
        <f t="shared" si="15"/>
        <v>0</v>
      </c>
    </row>
    <row r="624" spans="1:5" x14ac:dyDescent="0.2">
      <c r="A624" t="s">
        <v>434</v>
      </c>
      <c r="B624" s="11" t="s">
        <v>367</v>
      </c>
      <c r="C624" s="7">
        <v>0</v>
      </c>
      <c r="D624" s="7">
        <v>0</v>
      </c>
      <c r="E624" s="7">
        <f t="shared" si="15"/>
        <v>0</v>
      </c>
    </row>
    <row r="625" spans="1:5" x14ac:dyDescent="0.2">
      <c r="A625" t="s">
        <v>434</v>
      </c>
      <c r="B625" s="11" t="s">
        <v>368</v>
      </c>
      <c r="C625" s="7">
        <v>0</v>
      </c>
      <c r="D625" s="7">
        <v>0</v>
      </c>
      <c r="E625" s="7">
        <f t="shared" si="15"/>
        <v>0</v>
      </c>
    </row>
    <row r="626" spans="1:5" x14ac:dyDescent="0.2">
      <c r="A626" t="s">
        <v>434</v>
      </c>
      <c r="B626" s="11" t="s">
        <v>369</v>
      </c>
      <c r="C626" s="7">
        <v>0</v>
      </c>
      <c r="D626" s="7">
        <v>0</v>
      </c>
      <c r="E626" s="7">
        <f t="shared" si="15"/>
        <v>0</v>
      </c>
    </row>
    <row r="627" spans="1:5" x14ac:dyDescent="0.2">
      <c r="A627" t="s">
        <v>434</v>
      </c>
      <c r="B627" s="11" t="s">
        <v>371</v>
      </c>
      <c r="C627" s="7">
        <v>7586.14</v>
      </c>
      <c r="D627" s="7">
        <v>0</v>
      </c>
      <c r="E627" s="7">
        <f t="shared" si="15"/>
        <v>7586.14</v>
      </c>
    </row>
    <row r="628" spans="1:5" x14ac:dyDescent="0.2">
      <c r="A628" t="s">
        <v>434</v>
      </c>
      <c r="B628" s="11" t="s">
        <v>372</v>
      </c>
      <c r="C628" s="7">
        <v>8459.64</v>
      </c>
      <c r="D628" s="7">
        <v>0</v>
      </c>
      <c r="E628" s="7">
        <f t="shared" si="15"/>
        <v>8459.64</v>
      </c>
    </row>
    <row r="629" spans="1:5" x14ac:dyDescent="0.2">
      <c r="A629" t="s">
        <v>434</v>
      </c>
      <c r="B629" s="11" t="s">
        <v>373</v>
      </c>
      <c r="C629" s="7">
        <v>8421.61</v>
      </c>
      <c r="D629" s="7">
        <v>0</v>
      </c>
      <c r="E629" s="7">
        <f t="shared" si="15"/>
        <v>8421.61</v>
      </c>
    </row>
    <row r="630" spans="1:5" x14ac:dyDescent="0.2">
      <c r="A630" t="s">
        <v>434</v>
      </c>
      <c r="B630" s="11" t="s">
        <v>374</v>
      </c>
      <c r="C630" s="7">
        <v>386.04</v>
      </c>
      <c r="D630" s="7">
        <v>0</v>
      </c>
      <c r="E630" s="7">
        <f t="shared" si="15"/>
        <v>386.04</v>
      </c>
    </row>
    <row r="631" spans="1:5" x14ac:dyDescent="0.2">
      <c r="A631" t="s">
        <v>434</v>
      </c>
      <c r="B631" s="11" t="s">
        <v>375</v>
      </c>
      <c r="C631" s="7">
        <v>903.37</v>
      </c>
      <c r="D631" s="7">
        <v>0</v>
      </c>
      <c r="E631" s="7">
        <f t="shared" si="15"/>
        <v>903.37</v>
      </c>
    </row>
    <row r="632" spans="1:5" x14ac:dyDescent="0.2">
      <c r="A632" t="s">
        <v>434</v>
      </c>
      <c r="B632" s="11" t="s">
        <v>376</v>
      </c>
      <c r="C632" s="7">
        <v>4921.08</v>
      </c>
      <c r="D632" s="7">
        <v>0</v>
      </c>
      <c r="E632" s="7">
        <f t="shared" si="15"/>
        <v>4921.08</v>
      </c>
    </row>
    <row r="633" spans="1:5" x14ac:dyDescent="0.2">
      <c r="A633" t="s">
        <v>434</v>
      </c>
      <c r="B633" s="11" t="s">
        <v>377</v>
      </c>
      <c r="C633" s="7">
        <v>0</v>
      </c>
      <c r="D633" s="7">
        <v>0</v>
      </c>
      <c r="E633" s="7">
        <f t="shared" si="15"/>
        <v>0</v>
      </c>
    </row>
    <row r="634" spans="1:5" x14ac:dyDescent="0.2">
      <c r="A634" t="s">
        <v>434</v>
      </c>
      <c r="B634" s="11" t="s">
        <v>378</v>
      </c>
      <c r="C634" s="7">
        <v>1035.8399999999999</v>
      </c>
      <c r="D634" s="7">
        <v>0</v>
      </c>
      <c r="E634" s="7">
        <f t="shared" si="15"/>
        <v>1035.8399999999999</v>
      </c>
    </row>
    <row r="635" spans="1:5" x14ac:dyDescent="0.2">
      <c r="A635" t="s">
        <v>434</v>
      </c>
      <c r="B635" s="11" t="s">
        <v>379</v>
      </c>
      <c r="C635" s="7">
        <v>0</v>
      </c>
      <c r="D635" s="7">
        <v>0</v>
      </c>
      <c r="E635" s="7">
        <f t="shared" si="15"/>
        <v>0</v>
      </c>
    </row>
    <row r="636" spans="1:5" x14ac:dyDescent="0.2">
      <c r="A636" t="s">
        <v>434</v>
      </c>
      <c r="B636" s="11" t="s">
        <v>380</v>
      </c>
      <c r="C636" s="7">
        <v>0</v>
      </c>
      <c r="D636" s="7">
        <v>0</v>
      </c>
      <c r="E636" s="7">
        <f t="shared" si="15"/>
        <v>0</v>
      </c>
    </row>
    <row r="637" spans="1:5" x14ac:dyDescent="0.2">
      <c r="A637" t="s">
        <v>434</v>
      </c>
      <c r="B637" s="11" t="s">
        <v>381</v>
      </c>
      <c r="C637" s="7">
        <v>1176.4100000000001</v>
      </c>
      <c r="D637" s="7">
        <v>0</v>
      </c>
      <c r="E637" s="7">
        <f t="shared" si="15"/>
        <v>1176.4100000000001</v>
      </c>
    </row>
    <row r="638" spans="1:5" x14ac:dyDescent="0.2">
      <c r="A638" t="s">
        <v>434</v>
      </c>
      <c r="B638" s="11" t="s">
        <v>382</v>
      </c>
      <c r="C638" s="7">
        <v>116.63</v>
      </c>
      <c r="D638" s="7">
        <v>0</v>
      </c>
      <c r="E638" s="7">
        <f t="shared" si="15"/>
        <v>116.63</v>
      </c>
    </row>
    <row r="639" spans="1:5" x14ac:dyDescent="0.2">
      <c r="A639" t="s">
        <v>434</v>
      </c>
      <c r="B639" s="11" t="s">
        <v>383</v>
      </c>
      <c r="C639" s="7">
        <v>0</v>
      </c>
      <c r="D639" s="7">
        <v>0</v>
      </c>
      <c r="E639" s="7">
        <f t="shared" si="15"/>
        <v>0</v>
      </c>
    </row>
    <row r="640" spans="1:5" x14ac:dyDescent="0.2">
      <c r="A640" t="s">
        <v>434</v>
      </c>
      <c r="B640" s="11" t="s">
        <v>384</v>
      </c>
      <c r="C640" s="7">
        <v>0</v>
      </c>
      <c r="D640" s="7">
        <v>0</v>
      </c>
      <c r="E640" s="7">
        <f t="shared" si="15"/>
        <v>0</v>
      </c>
    </row>
    <row r="641" spans="1:5" x14ac:dyDescent="0.2">
      <c r="A641" t="s">
        <v>434</v>
      </c>
      <c r="B641" s="11" t="s">
        <v>385</v>
      </c>
      <c r="C641" s="7">
        <v>0</v>
      </c>
      <c r="D641" s="7">
        <v>0</v>
      </c>
      <c r="E641" s="7">
        <f t="shared" si="15"/>
        <v>0</v>
      </c>
    </row>
    <row r="642" spans="1:5" x14ac:dyDescent="0.2">
      <c r="A642" t="s">
        <v>434</v>
      </c>
      <c r="B642" s="11" t="s">
        <v>387</v>
      </c>
      <c r="C642" s="7">
        <v>0</v>
      </c>
      <c r="D642" s="7">
        <v>0</v>
      </c>
      <c r="E642" s="7">
        <f t="shared" si="15"/>
        <v>0</v>
      </c>
    </row>
    <row r="643" spans="1:5" x14ac:dyDescent="0.2">
      <c r="A643" t="s">
        <v>434</v>
      </c>
      <c r="B643" s="11" t="s">
        <v>388</v>
      </c>
      <c r="C643" s="7">
        <v>0</v>
      </c>
      <c r="D643" s="7">
        <v>0</v>
      </c>
      <c r="E643" s="7">
        <f t="shared" si="15"/>
        <v>0</v>
      </c>
    </row>
    <row r="644" spans="1:5" x14ac:dyDescent="0.2">
      <c r="A644" t="s">
        <v>434</v>
      </c>
      <c r="B644" s="11" t="s">
        <v>389</v>
      </c>
      <c r="C644" s="7">
        <v>0</v>
      </c>
      <c r="D644" s="7">
        <v>0</v>
      </c>
      <c r="E644" s="7">
        <f t="shared" si="15"/>
        <v>0</v>
      </c>
    </row>
    <row r="645" spans="1:5" x14ac:dyDescent="0.2">
      <c r="A645" t="s">
        <v>434</v>
      </c>
      <c r="B645" s="11" t="s">
        <v>390</v>
      </c>
      <c r="C645" s="7">
        <v>0</v>
      </c>
      <c r="D645" s="7">
        <v>0</v>
      </c>
      <c r="E645" s="7">
        <f t="shared" si="15"/>
        <v>0</v>
      </c>
    </row>
    <row r="646" spans="1:5" x14ac:dyDescent="0.2">
      <c r="A646" t="s">
        <v>434</v>
      </c>
      <c r="B646" s="11" t="s">
        <v>392</v>
      </c>
      <c r="C646" s="7">
        <v>0</v>
      </c>
      <c r="D646" s="7">
        <v>0</v>
      </c>
      <c r="E646" s="7">
        <f t="shared" si="15"/>
        <v>0</v>
      </c>
    </row>
    <row r="647" spans="1:5" x14ac:dyDescent="0.2">
      <c r="A647" t="s">
        <v>434</v>
      </c>
      <c r="B647" s="11" t="s">
        <v>393</v>
      </c>
      <c r="C647" s="7">
        <v>0</v>
      </c>
      <c r="D647" s="7">
        <v>0</v>
      </c>
      <c r="E647" s="7">
        <f t="shared" si="15"/>
        <v>0</v>
      </c>
    </row>
    <row r="648" spans="1:5" x14ac:dyDescent="0.2">
      <c r="A648" t="s">
        <v>434</v>
      </c>
      <c r="B648" s="11" t="s">
        <v>395</v>
      </c>
      <c r="C648" s="7">
        <v>0</v>
      </c>
      <c r="D648" s="7">
        <v>0</v>
      </c>
      <c r="E648" s="7">
        <f t="shared" si="15"/>
        <v>0</v>
      </c>
    </row>
    <row r="649" spans="1:5" x14ac:dyDescent="0.2">
      <c r="A649" t="s">
        <v>434</v>
      </c>
      <c r="B649" s="11" t="s">
        <v>396</v>
      </c>
      <c r="C649" s="7">
        <v>0</v>
      </c>
      <c r="D649" s="7">
        <v>0</v>
      </c>
      <c r="E649" s="7">
        <f t="shared" si="15"/>
        <v>0</v>
      </c>
    </row>
    <row r="650" spans="1:5" x14ac:dyDescent="0.2">
      <c r="A650" t="s">
        <v>434</v>
      </c>
      <c r="B650" s="11" t="s">
        <v>397</v>
      </c>
      <c r="C650" s="7">
        <v>0</v>
      </c>
      <c r="D650" s="7">
        <v>0</v>
      </c>
      <c r="E650" s="7">
        <f t="shared" si="15"/>
        <v>0</v>
      </c>
    </row>
    <row r="651" spans="1:5" x14ac:dyDescent="0.2">
      <c r="A651" t="s">
        <v>434</v>
      </c>
      <c r="B651" s="11" t="s">
        <v>398</v>
      </c>
      <c r="C651" s="7">
        <v>0</v>
      </c>
      <c r="D651" s="7">
        <v>0</v>
      </c>
      <c r="E651" s="7">
        <f t="shared" si="15"/>
        <v>0</v>
      </c>
    </row>
    <row r="652" spans="1:5" x14ac:dyDescent="0.2">
      <c r="A652" t="s">
        <v>434</v>
      </c>
      <c r="B652" s="11" t="s">
        <v>399</v>
      </c>
      <c r="C652" s="7">
        <v>0</v>
      </c>
      <c r="D652" s="7">
        <v>0</v>
      </c>
      <c r="E652" s="7">
        <f t="shared" si="15"/>
        <v>0</v>
      </c>
    </row>
    <row r="653" spans="1:5" x14ac:dyDescent="0.2">
      <c r="A653" t="s">
        <v>434</v>
      </c>
      <c r="B653" s="11" t="s">
        <v>400</v>
      </c>
      <c r="C653" s="7">
        <v>0</v>
      </c>
      <c r="D653" s="7">
        <v>0</v>
      </c>
      <c r="E653" s="7">
        <f t="shared" si="15"/>
        <v>0</v>
      </c>
    </row>
    <row r="654" spans="1:5" x14ac:dyDescent="0.2">
      <c r="A654" t="s">
        <v>434</v>
      </c>
      <c r="B654" s="11" t="s">
        <v>401</v>
      </c>
      <c r="C654" s="7">
        <v>0</v>
      </c>
      <c r="D654" s="7">
        <v>0</v>
      </c>
      <c r="E654" s="7">
        <f t="shared" si="15"/>
        <v>0</v>
      </c>
    </row>
    <row r="655" spans="1:5" x14ac:dyDescent="0.2">
      <c r="A655" t="s">
        <v>434</v>
      </c>
      <c r="B655" s="11" t="s">
        <v>402</v>
      </c>
      <c r="C655" s="7">
        <v>0</v>
      </c>
      <c r="D655" s="7">
        <v>0</v>
      </c>
      <c r="E655" s="7">
        <f t="shared" si="15"/>
        <v>0</v>
      </c>
    </row>
    <row r="656" spans="1:5" x14ac:dyDescent="0.2">
      <c r="A656" t="s">
        <v>434</v>
      </c>
      <c r="B656" s="11" t="s">
        <v>404</v>
      </c>
      <c r="C656" s="7">
        <v>0</v>
      </c>
      <c r="D656" s="7">
        <v>0</v>
      </c>
      <c r="E656" s="7">
        <f t="shared" si="15"/>
        <v>0</v>
      </c>
    </row>
    <row r="657" spans="1:5" x14ac:dyDescent="0.2">
      <c r="A657" t="s">
        <v>434</v>
      </c>
      <c r="B657" s="11" t="s">
        <v>406</v>
      </c>
      <c r="C657" s="7">
        <v>0</v>
      </c>
      <c r="D657" s="7">
        <v>0</v>
      </c>
      <c r="E657" s="7">
        <f t="shared" si="15"/>
        <v>0</v>
      </c>
    </row>
    <row r="658" spans="1:5" x14ac:dyDescent="0.2">
      <c r="A658" t="s">
        <v>434</v>
      </c>
      <c r="B658" s="11" t="s">
        <v>408</v>
      </c>
      <c r="C658" s="7">
        <v>0</v>
      </c>
      <c r="D658" s="7">
        <v>0</v>
      </c>
      <c r="E658" s="7">
        <f t="shared" si="15"/>
        <v>0</v>
      </c>
    </row>
    <row r="659" spans="1:5" x14ac:dyDescent="0.2">
      <c r="A659" t="s">
        <v>434</v>
      </c>
      <c r="B659" s="11" t="s">
        <v>409</v>
      </c>
      <c r="C659" s="7">
        <v>0</v>
      </c>
      <c r="D659" s="7">
        <v>0</v>
      </c>
      <c r="E659" s="7">
        <f t="shared" si="15"/>
        <v>0</v>
      </c>
    </row>
    <row r="660" spans="1:5" x14ac:dyDescent="0.2">
      <c r="A660" t="s">
        <v>434</v>
      </c>
      <c r="B660" s="11" t="s">
        <v>410</v>
      </c>
      <c r="C660" s="7">
        <v>0</v>
      </c>
      <c r="D660" s="7">
        <v>0</v>
      </c>
      <c r="E660" s="7">
        <f t="shared" si="15"/>
        <v>0</v>
      </c>
    </row>
    <row r="661" spans="1:5" x14ac:dyDescent="0.2">
      <c r="A661" t="s">
        <v>434</v>
      </c>
      <c r="B661" s="11" t="s">
        <v>411</v>
      </c>
      <c r="C661" s="7">
        <v>0</v>
      </c>
      <c r="D661" s="7">
        <v>0</v>
      </c>
      <c r="E661" s="7">
        <f t="shared" si="15"/>
        <v>0</v>
      </c>
    </row>
    <row r="662" spans="1:5" x14ac:dyDescent="0.2">
      <c r="A662" t="s">
        <v>434</v>
      </c>
      <c r="B662" s="11" t="s">
        <v>412</v>
      </c>
      <c r="C662" s="7">
        <v>0</v>
      </c>
      <c r="D662" s="7">
        <v>0</v>
      </c>
      <c r="E662" s="7">
        <f t="shared" si="15"/>
        <v>0</v>
      </c>
    </row>
    <row r="663" spans="1:5" x14ac:dyDescent="0.2">
      <c r="B663" s="10" t="s">
        <v>416</v>
      </c>
      <c r="C663" s="7">
        <v>33177.71</v>
      </c>
      <c r="D663" s="7">
        <v>0</v>
      </c>
      <c r="E663" s="7">
        <f t="shared" si="15"/>
        <v>33177.71</v>
      </c>
    </row>
    <row r="664" spans="1:5" x14ac:dyDescent="0.2">
      <c r="A664" t="s">
        <v>434</v>
      </c>
      <c r="B664" s="11" t="s">
        <v>362</v>
      </c>
      <c r="C664" s="7">
        <v>0</v>
      </c>
      <c r="D664" s="7">
        <v>0</v>
      </c>
      <c r="E664" s="7">
        <f t="shared" si="15"/>
        <v>0</v>
      </c>
    </row>
    <row r="665" spans="1:5" x14ac:dyDescent="0.2">
      <c r="A665" t="s">
        <v>434</v>
      </c>
      <c r="B665" s="11" t="s">
        <v>363</v>
      </c>
      <c r="C665" s="7">
        <v>0</v>
      </c>
      <c r="D665" s="7">
        <v>0</v>
      </c>
      <c r="E665" s="7">
        <f t="shared" si="15"/>
        <v>0</v>
      </c>
    </row>
    <row r="666" spans="1:5" x14ac:dyDescent="0.2">
      <c r="A666" t="s">
        <v>434</v>
      </c>
      <c r="B666" s="11" t="s">
        <v>366</v>
      </c>
      <c r="C666" s="7">
        <v>0</v>
      </c>
      <c r="D666" s="7">
        <v>0</v>
      </c>
      <c r="E666" s="7">
        <f t="shared" si="15"/>
        <v>0</v>
      </c>
    </row>
    <row r="667" spans="1:5" x14ac:dyDescent="0.2">
      <c r="A667" t="s">
        <v>434</v>
      </c>
      <c r="B667" s="11" t="s">
        <v>367</v>
      </c>
      <c r="C667" s="7">
        <v>0</v>
      </c>
      <c r="D667" s="7">
        <v>0</v>
      </c>
      <c r="E667" s="7">
        <f t="shared" si="15"/>
        <v>0</v>
      </c>
    </row>
    <row r="668" spans="1:5" x14ac:dyDescent="0.2">
      <c r="A668" t="s">
        <v>434</v>
      </c>
      <c r="B668" s="11" t="s">
        <v>368</v>
      </c>
      <c r="C668" s="7">
        <v>0</v>
      </c>
      <c r="D668" s="7">
        <v>0</v>
      </c>
      <c r="E668" s="7">
        <f t="shared" si="15"/>
        <v>0</v>
      </c>
    </row>
    <row r="669" spans="1:5" x14ac:dyDescent="0.2">
      <c r="A669" t="s">
        <v>434</v>
      </c>
      <c r="B669" s="11" t="s">
        <v>369</v>
      </c>
      <c r="C669" s="7">
        <v>0</v>
      </c>
      <c r="D669" s="7">
        <v>0</v>
      </c>
      <c r="E669" s="7">
        <f t="shared" si="15"/>
        <v>0</v>
      </c>
    </row>
    <row r="670" spans="1:5" x14ac:dyDescent="0.2">
      <c r="A670" t="s">
        <v>434</v>
      </c>
      <c r="B670" s="11" t="s">
        <v>371</v>
      </c>
      <c r="C670" s="7">
        <v>7617.78</v>
      </c>
      <c r="D670" s="7">
        <v>0</v>
      </c>
      <c r="E670" s="7">
        <f t="shared" si="15"/>
        <v>7617.78</v>
      </c>
    </row>
    <row r="671" spans="1:5" x14ac:dyDescent="0.2">
      <c r="A671" t="s">
        <v>434</v>
      </c>
      <c r="B671" s="11" t="s">
        <v>372</v>
      </c>
      <c r="C671" s="7">
        <v>8459.64</v>
      </c>
      <c r="D671" s="7">
        <v>0</v>
      </c>
      <c r="E671" s="7">
        <f t="shared" si="15"/>
        <v>8459.64</v>
      </c>
    </row>
    <row r="672" spans="1:5" x14ac:dyDescent="0.2">
      <c r="A672" t="s">
        <v>434</v>
      </c>
      <c r="B672" s="11" t="s">
        <v>373</v>
      </c>
      <c r="C672" s="7">
        <v>8478.9699999999993</v>
      </c>
      <c r="D672" s="7">
        <v>0</v>
      </c>
      <c r="E672" s="7">
        <f t="shared" si="15"/>
        <v>8478.9699999999993</v>
      </c>
    </row>
    <row r="673" spans="1:5" x14ac:dyDescent="0.2">
      <c r="A673" t="s">
        <v>434</v>
      </c>
      <c r="B673" s="11" t="s">
        <v>374</v>
      </c>
      <c r="C673" s="7">
        <v>387.25</v>
      </c>
      <c r="D673" s="7">
        <v>0</v>
      </c>
      <c r="E673" s="7">
        <f t="shared" si="15"/>
        <v>387.25</v>
      </c>
    </row>
    <row r="674" spans="1:5" x14ac:dyDescent="0.2">
      <c r="A674" t="s">
        <v>434</v>
      </c>
      <c r="B674" s="11" t="s">
        <v>375</v>
      </c>
      <c r="C674" s="7">
        <v>928.49</v>
      </c>
      <c r="D674" s="7">
        <v>0</v>
      </c>
      <c r="E674" s="7">
        <f t="shared" si="15"/>
        <v>928.49</v>
      </c>
    </row>
    <row r="675" spans="1:5" x14ac:dyDescent="0.2">
      <c r="A675" t="s">
        <v>434</v>
      </c>
      <c r="B675" s="11" t="s">
        <v>376</v>
      </c>
      <c r="C675" s="7">
        <v>4949.75</v>
      </c>
      <c r="D675" s="7">
        <v>0</v>
      </c>
      <c r="E675" s="7">
        <f t="shared" si="15"/>
        <v>4949.75</v>
      </c>
    </row>
    <row r="676" spans="1:5" x14ac:dyDescent="0.2">
      <c r="A676" t="s">
        <v>434</v>
      </c>
      <c r="B676" s="11" t="s">
        <v>377</v>
      </c>
      <c r="C676" s="7">
        <v>0</v>
      </c>
      <c r="D676" s="7">
        <v>0</v>
      </c>
      <c r="E676" s="7">
        <f t="shared" si="15"/>
        <v>0</v>
      </c>
    </row>
    <row r="677" spans="1:5" x14ac:dyDescent="0.2">
      <c r="A677" t="s">
        <v>434</v>
      </c>
      <c r="B677" s="11" t="s">
        <v>378</v>
      </c>
      <c r="C677" s="7">
        <v>1052.22</v>
      </c>
      <c r="D677" s="7">
        <v>0</v>
      </c>
      <c r="E677" s="7">
        <f t="shared" si="15"/>
        <v>1052.22</v>
      </c>
    </row>
    <row r="678" spans="1:5" x14ac:dyDescent="0.2">
      <c r="A678" t="s">
        <v>434</v>
      </c>
      <c r="B678" s="11" t="s">
        <v>379</v>
      </c>
      <c r="C678" s="7">
        <v>0</v>
      </c>
      <c r="D678" s="7">
        <v>0</v>
      </c>
      <c r="E678" s="7">
        <f t="shared" si="15"/>
        <v>0</v>
      </c>
    </row>
    <row r="679" spans="1:5" x14ac:dyDescent="0.2">
      <c r="A679" t="s">
        <v>434</v>
      </c>
      <c r="B679" s="11" t="s">
        <v>380</v>
      </c>
      <c r="C679" s="7">
        <v>0</v>
      </c>
      <c r="D679" s="7">
        <v>0</v>
      </c>
      <c r="E679" s="7">
        <f t="shared" si="15"/>
        <v>0</v>
      </c>
    </row>
    <row r="680" spans="1:5" x14ac:dyDescent="0.2">
      <c r="A680" t="s">
        <v>434</v>
      </c>
      <c r="B680" s="11" t="s">
        <v>381</v>
      </c>
      <c r="C680" s="7">
        <v>1186.98</v>
      </c>
      <c r="D680" s="7">
        <v>0</v>
      </c>
      <c r="E680" s="7">
        <f t="shared" si="15"/>
        <v>1186.98</v>
      </c>
    </row>
    <row r="681" spans="1:5" x14ac:dyDescent="0.2">
      <c r="A681" t="s">
        <v>434</v>
      </c>
      <c r="B681" s="11" t="s">
        <v>382</v>
      </c>
      <c r="C681" s="7">
        <v>116.63</v>
      </c>
      <c r="D681" s="7">
        <v>0</v>
      </c>
      <c r="E681" s="7">
        <f t="shared" si="15"/>
        <v>116.63</v>
      </c>
    </row>
    <row r="682" spans="1:5" x14ac:dyDescent="0.2">
      <c r="A682" t="s">
        <v>434</v>
      </c>
      <c r="B682" s="11" t="s">
        <v>383</v>
      </c>
      <c r="C682" s="7">
        <v>0</v>
      </c>
      <c r="D682" s="7">
        <v>0</v>
      </c>
      <c r="E682" s="7">
        <f t="shared" si="15"/>
        <v>0</v>
      </c>
    </row>
    <row r="683" spans="1:5" x14ac:dyDescent="0.2">
      <c r="A683" t="s">
        <v>434</v>
      </c>
      <c r="B683" s="11" t="s">
        <v>384</v>
      </c>
      <c r="C683" s="7">
        <v>0</v>
      </c>
      <c r="D683" s="7">
        <v>0</v>
      </c>
      <c r="E683" s="7">
        <f t="shared" si="15"/>
        <v>0</v>
      </c>
    </row>
    <row r="684" spans="1:5" x14ac:dyDescent="0.2">
      <c r="A684" t="s">
        <v>434</v>
      </c>
      <c r="B684" s="11" t="s">
        <v>385</v>
      </c>
      <c r="C684" s="7">
        <v>0</v>
      </c>
      <c r="D684" s="7">
        <v>0</v>
      </c>
      <c r="E684" s="7">
        <f t="shared" si="15"/>
        <v>0</v>
      </c>
    </row>
    <row r="685" spans="1:5" x14ac:dyDescent="0.2">
      <c r="A685" t="s">
        <v>434</v>
      </c>
      <c r="B685" s="11" t="s">
        <v>387</v>
      </c>
      <c r="C685" s="7">
        <v>0</v>
      </c>
      <c r="D685" s="7">
        <v>0</v>
      </c>
      <c r="E685" s="7">
        <f t="shared" ref="E685:E748" si="16">SUM(C685:D685)</f>
        <v>0</v>
      </c>
    </row>
    <row r="686" spans="1:5" x14ac:dyDescent="0.2">
      <c r="A686" t="s">
        <v>434</v>
      </c>
      <c r="B686" s="11" t="s">
        <v>388</v>
      </c>
      <c r="C686" s="7">
        <v>0</v>
      </c>
      <c r="D686" s="7">
        <v>0</v>
      </c>
      <c r="E686" s="7">
        <f t="shared" si="16"/>
        <v>0</v>
      </c>
    </row>
    <row r="687" spans="1:5" x14ac:dyDescent="0.2">
      <c r="A687" t="s">
        <v>434</v>
      </c>
      <c r="B687" s="11" t="s">
        <v>389</v>
      </c>
      <c r="C687" s="7">
        <v>0</v>
      </c>
      <c r="D687" s="7">
        <v>0</v>
      </c>
      <c r="E687" s="7">
        <f t="shared" si="16"/>
        <v>0</v>
      </c>
    </row>
    <row r="688" spans="1:5" x14ac:dyDescent="0.2">
      <c r="A688" t="s">
        <v>434</v>
      </c>
      <c r="B688" s="11" t="s">
        <v>390</v>
      </c>
      <c r="C688" s="7">
        <v>0</v>
      </c>
      <c r="D688" s="7">
        <v>0</v>
      </c>
      <c r="E688" s="7">
        <f t="shared" si="16"/>
        <v>0</v>
      </c>
    </row>
    <row r="689" spans="1:5" x14ac:dyDescent="0.2">
      <c r="A689" t="s">
        <v>434</v>
      </c>
      <c r="B689" s="11" t="s">
        <v>392</v>
      </c>
      <c r="C689" s="7">
        <v>0</v>
      </c>
      <c r="D689" s="7">
        <v>0</v>
      </c>
      <c r="E689" s="7">
        <f t="shared" si="16"/>
        <v>0</v>
      </c>
    </row>
    <row r="690" spans="1:5" x14ac:dyDescent="0.2">
      <c r="A690" t="s">
        <v>434</v>
      </c>
      <c r="B690" s="11" t="s">
        <v>393</v>
      </c>
      <c r="C690" s="7">
        <v>0</v>
      </c>
      <c r="D690" s="7">
        <v>0</v>
      </c>
      <c r="E690" s="7">
        <f t="shared" si="16"/>
        <v>0</v>
      </c>
    </row>
    <row r="691" spans="1:5" x14ac:dyDescent="0.2">
      <c r="A691" t="s">
        <v>434</v>
      </c>
      <c r="B691" s="11" t="s">
        <v>395</v>
      </c>
      <c r="C691" s="7">
        <v>0</v>
      </c>
      <c r="D691" s="7">
        <v>0</v>
      </c>
      <c r="E691" s="7">
        <f t="shared" si="16"/>
        <v>0</v>
      </c>
    </row>
    <row r="692" spans="1:5" x14ac:dyDescent="0.2">
      <c r="A692" t="s">
        <v>434</v>
      </c>
      <c r="B692" s="11" t="s">
        <v>396</v>
      </c>
      <c r="C692" s="7">
        <v>0</v>
      </c>
      <c r="D692" s="7">
        <v>0</v>
      </c>
      <c r="E692" s="7">
        <f t="shared" si="16"/>
        <v>0</v>
      </c>
    </row>
    <row r="693" spans="1:5" x14ac:dyDescent="0.2">
      <c r="A693" t="s">
        <v>434</v>
      </c>
      <c r="B693" s="11" t="s">
        <v>397</v>
      </c>
      <c r="C693" s="7">
        <v>0</v>
      </c>
      <c r="D693" s="7">
        <v>0</v>
      </c>
      <c r="E693" s="7">
        <f t="shared" si="16"/>
        <v>0</v>
      </c>
    </row>
    <row r="694" spans="1:5" x14ac:dyDescent="0.2">
      <c r="A694" t="s">
        <v>434</v>
      </c>
      <c r="B694" s="11" t="s">
        <v>398</v>
      </c>
      <c r="C694" s="7">
        <v>0</v>
      </c>
      <c r="D694" s="7">
        <v>0</v>
      </c>
      <c r="E694" s="7">
        <f t="shared" si="16"/>
        <v>0</v>
      </c>
    </row>
    <row r="695" spans="1:5" x14ac:dyDescent="0.2">
      <c r="A695" t="s">
        <v>434</v>
      </c>
      <c r="B695" s="11" t="s">
        <v>399</v>
      </c>
      <c r="C695" s="7">
        <v>0</v>
      </c>
      <c r="D695" s="7">
        <v>0</v>
      </c>
      <c r="E695" s="7">
        <f t="shared" si="16"/>
        <v>0</v>
      </c>
    </row>
    <row r="696" spans="1:5" x14ac:dyDescent="0.2">
      <c r="A696" t="s">
        <v>434</v>
      </c>
      <c r="B696" s="11" t="s">
        <v>400</v>
      </c>
      <c r="C696" s="7">
        <v>0</v>
      </c>
      <c r="D696" s="7">
        <v>0</v>
      </c>
      <c r="E696" s="7">
        <f t="shared" si="16"/>
        <v>0</v>
      </c>
    </row>
    <row r="697" spans="1:5" x14ac:dyDescent="0.2">
      <c r="A697" t="s">
        <v>434</v>
      </c>
      <c r="B697" s="11" t="s">
        <v>401</v>
      </c>
      <c r="C697" s="7">
        <v>0</v>
      </c>
      <c r="D697" s="7">
        <v>0</v>
      </c>
      <c r="E697" s="7">
        <f t="shared" si="16"/>
        <v>0</v>
      </c>
    </row>
    <row r="698" spans="1:5" x14ac:dyDescent="0.2">
      <c r="A698" t="s">
        <v>434</v>
      </c>
      <c r="B698" s="11" t="s">
        <v>402</v>
      </c>
      <c r="C698" s="7">
        <v>0</v>
      </c>
      <c r="D698" s="7">
        <v>0</v>
      </c>
      <c r="E698" s="7">
        <f t="shared" si="16"/>
        <v>0</v>
      </c>
    </row>
    <row r="699" spans="1:5" x14ac:dyDescent="0.2">
      <c r="A699" t="s">
        <v>434</v>
      </c>
      <c r="B699" s="11" t="s">
        <v>404</v>
      </c>
      <c r="C699" s="7">
        <v>0</v>
      </c>
      <c r="D699" s="7">
        <v>0</v>
      </c>
      <c r="E699" s="7">
        <f t="shared" si="16"/>
        <v>0</v>
      </c>
    </row>
    <row r="700" spans="1:5" x14ac:dyDescent="0.2">
      <c r="A700" t="s">
        <v>434</v>
      </c>
      <c r="B700" s="11" t="s">
        <v>406</v>
      </c>
      <c r="C700" s="7">
        <v>0</v>
      </c>
      <c r="D700" s="7">
        <v>0</v>
      </c>
      <c r="E700" s="7">
        <f t="shared" si="16"/>
        <v>0</v>
      </c>
    </row>
    <row r="701" spans="1:5" x14ac:dyDescent="0.2">
      <c r="A701" t="s">
        <v>434</v>
      </c>
      <c r="B701" s="11" t="s">
        <v>408</v>
      </c>
      <c r="C701" s="7">
        <v>0</v>
      </c>
      <c r="D701" s="7">
        <v>0</v>
      </c>
      <c r="E701" s="7">
        <f t="shared" si="16"/>
        <v>0</v>
      </c>
    </row>
    <row r="702" spans="1:5" x14ac:dyDescent="0.2">
      <c r="A702" t="s">
        <v>434</v>
      </c>
      <c r="B702" s="11" t="s">
        <v>409</v>
      </c>
      <c r="C702" s="7">
        <v>0</v>
      </c>
      <c r="D702" s="7">
        <v>0</v>
      </c>
      <c r="E702" s="7">
        <f t="shared" si="16"/>
        <v>0</v>
      </c>
    </row>
    <row r="703" spans="1:5" x14ac:dyDescent="0.2">
      <c r="A703" t="s">
        <v>434</v>
      </c>
      <c r="B703" s="11" t="s">
        <v>410</v>
      </c>
      <c r="C703" s="7">
        <v>0</v>
      </c>
      <c r="D703" s="7">
        <v>0</v>
      </c>
      <c r="E703" s="7">
        <f t="shared" si="16"/>
        <v>0</v>
      </c>
    </row>
    <row r="704" spans="1:5" x14ac:dyDescent="0.2">
      <c r="A704" t="s">
        <v>434</v>
      </c>
      <c r="B704" s="11" t="s">
        <v>411</v>
      </c>
      <c r="C704" s="7">
        <v>0</v>
      </c>
      <c r="D704" s="7">
        <v>0</v>
      </c>
      <c r="E704" s="7">
        <f t="shared" si="16"/>
        <v>0</v>
      </c>
    </row>
    <row r="705" spans="1:5" x14ac:dyDescent="0.2">
      <c r="A705" t="s">
        <v>434</v>
      </c>
      <c r="B705" s="11" t="s">
        <v>412</v>
      </c>
      <c r="C705" s="7">
        <v>0</v>
      </c>
      <c r="D705" s="7">
        <v>0</v>
      </c>
      <c r="E705" s="7">
        <f t="shared" si="16"/>
        <v>0</v>
      </c>
    </row>
    <row r="706" spans="1:5" x14ac:dyDescent="0.2">
      <c r="B706" s="10" t="s">
        <v>417</v>
      </c>
      <c r="C706" s="7">
        <v>33306.699999999997</v>
      </c>
      <c r="D706" s="7">
        <v>0</v>
      </c>
      <c r="E706" s="7">
        <f t="shared" si="16"/>
        <v>33306.699999999997</v>
      </c>
    </row>
    <row r="707" spans="1:5" x14ac:dyDescent="0.2">
      <c r="A707" t="s">
        <v>434</v>
      </c>
      <c r="B707" s="11" t="s">
        <v>362</v>
      </c>
      <c r="C707" s="7">
        <v>0</v>
      </c>
      <c r="D707" s="7">
        <v>0</v>
      </c>
      <c r="E707" s="7">
        <f t="shared" si="16"/>
        <v>0</v>
      </c>
    </row>
    <row r="708" spans="1:5" x14ac:dyDescent="0.2">
      <c r="A708" t="s">
        <v>434</v>
      </c>
      <c r="B708" s="11" t="s">
        <v>363</v>
      </c>
      <c r="C708" s="7">
        <v>0</v>
      </c>
      <c r="D708" s="7">
        <v>0</v>
      </c>
      <c r="E708" s="7">
        <f t="shared" si="16"/>
        <v>0</v>
      </c>
    </row>
    <row r="709" spans="1:5" x14ac:dyDescent="0.2">
      <c r="A709" t="s">
        <v>434</v>
      </c>
      <c r="B709" s="11" t="s">
        <v>366</v>
      </c>
      <c r="C709" s="7">
        <v>0</v>
      </c>
      <c r="D709" s="7">
        <v>0</v>
      </c>
      <c r="E709" s="7">
        <f t="shared" si="16"/>
        <v>0</v>
      </c>
    </row>
    <row r="710" spans="1:5" x14ac:dyDescent="0.2">
      <c r="A710" t="s">
        <v>434</v>
      </c>
      <c r="B710" s="11" t="s">
        <v>367</v>
      </c>
      <c r="C710" s="7">
        <v>0</v>
      </c>
      <c r="D710" s="7">
        <v>0</v>
      </c>
      <c r="E710" s="7">
        <f t="shared" si="16"/>
        <v>0</v>
      </c>
    </row>
    <row r="711" spans="1:5" x14ac:dyDescent="0.2">
      <c r="A711" t="s">
        <v>434</v>
      </c>
      <c r="B711" s="11" t="s">
        <v>368</v>
      </c>
      <c r="C711" s="7">
        <v>0</v>
      </c>
      <c r="D711" s="7">
        <v>0</v>
      </c>
      <c r="E711" s="7">
        <f t="shared" si="16"/>
        <v>0</v>
      </c>
    </row>
    <row r="712" spans="1:5" x14ac:dyDescent="0.2">
      <c r="A712" t="s">
        <v>434</v>
      </c>
      <c r="B712" s="11" t="s">
        <v>369</v>
      </c>
      <c r="C712" s="7">
        <v>0</v>
      </c>
      <c r="D712" s="7">
        <v>0</v>
      </c>
      <c r="E712" s="7">
        <f t="shared" si="16"/>
        <v>0</v>
      </c>
    </row>
    <row r="713" spans="1:5" x14ac:dyDescent="0.2">
      <c r="A713" t="s">
        <v>434</v>
      </c>
      <c r="B713" s="11" t="s">
        <v>371</v>
      </c>
      <c r="C713" s="7">
        <v>7670.85</v>
      </c>
      <c r="D713" s="7">
        <v>0</v>
      </c>
      <c r="E713" s="7">
        <f t="shared" si="16"/>
        <v>7670.85</v>
      </c>
    </row>
    <row r="714" spans="1:5" x14ac:dyDescent="0.2">
      <c r="A714" t="s">
        <v>434</v>
      </c>
      <c r="B714" s="11" t="s">
        <v>372</v>
      </c>
      <c r="C714" s="7">
        <v>8459.64</v>
      </c>
      <c r="D714" s="7">
        <v>0</v>
      </c>
      <c r="E714" s="7">
        <f t="shared" si="16"/>
        <v>8459.64</v>
      </c>
    </row>
    <row r="715" spans="1:5" x14ac:dyDescent="0.2">
      <c r="A715" t="s">
        <v>434</v>
      </c>
      <c r="B715" s="11" t="s">
        <v>373</v>
      </c>
      <c r="C715" s="7">
        <v>8499.0499999999993</v>
      </c>
      <c r="D715" s="7">
        <v>0</v>
      </c>
      <c r="E715" s="7">
        <f t="shared" si="16"/>
        <v>8499.0499999999993</v>
      </c>
    </row>
    <row r="716" spans="1:5" x14ac:dyDescent="0.2">
      <c r="A716" t="s">
        <v>434</v>
      </c>
      <c r="B716" s="11" t="s">
        <v>374</v>
      </c>
      <c r="C716" s="7">
        <v>387.14</v>
      </c>
      <c r="D716" s="7">
        <v>0</v>
      </c>
      <c r="E716" s="7">
        <f t="shared" si="16"/>
        <v>387.14</v>
      </c>
    </row>
    <row r="717" spans="1:5" x14ac:dyDescent="0.2">
      <c r="A717" t="s">
        <v>434</v>
      </c>
      <c r="B717" s="11" t="s">
        <v>375</v>
      </c>
      <c r="C717" s="7">
        <v>928.5</v>
      </c>
      <c r="D717" s="7">
        <v>0</v>
      </c>
      <c r="E717" s="7">
        <f t="shared" si="16"/>
        <v>928.5</v>
      </c>
    </row>
    <row r="718" spans="1:5" x14ac:dyDescent="0.2">
      <c r="A718" t="s">
        <v>434</v>
      </c>
      <c r="B718" s="11" t="s">
        <v>376</v>
      </c>
      <c r="C718" s="7">
        <v>4989.67</v>
      </c>
      <c r="D718" s="7">
        <v>0</v>
      </c>
      <c r="E718" s="7">
        <f t="shared" si="16"/>
        <v>4989.67</v>
      </c>
    </row>
    <row r="719" spans="1:5" x14ac:dyDescent="0.2">
      <c r="A719" t="s">
        <v>434</v>
      </c>
      <c r="B719" s="11" t="s">
        <v>377</v>
      </c>
      <c r="C719" s="7">
        <v>0</v>
      </c>
      <c r="D719" s="7">
        <v>0</v>
      </c>
      <c r="E719" s="7">
        <f t="shared" si="16"/>
        <v>0</v>
      </c>
    </row>
    <row r="720" spans="1:5" x14ac:dyDescent="0.2">
      <c r="A720" t="s">
        <v>434</v>
      </c>
      <c r="B720" s="11" t="s">
        <v>378</v>
      </c>
      <c r="C720" s="7">
        <v>1065.96</v>
      </c>
      <c r="D720" s="7">
        <v>0</v>
      </c>
      <c r="E720" s="7">
        <f t="shared" si="16"/>
        <v>1065.96</v>
      </c>
    </row>
    <row r="721" spans="1:5" x14ac:dyDescent="0.2">
      <c r="A721" t="s">
        <v>434</v>
      </c>
      <c r="B721" s="11" t="s">
        <v>379</v>
      </c>
      <c r="C721" s="7">
        <v>0</v>
      </c>
      <c r="D721" s="7">
        <v>0</v>
      </c>
      <c r="E721" s="7">
        <f t="shared" si="16"/>
        <v>0</v>
      </c>
    </row>
    <row r="722" spans="1:5" x14ac:dyDescent="0.2">
      <c r="A722" t="s">
        <v>434</v>
      </c>
      <c r="B722" s="11" t="s">
        <v>380</v>
      </c>
      <c r="C722" s="7">
        <v>0</v>
      </c>
      <c r="D722" s="7">
        <v>0</v>
      </c>
      <c r="E722" s="7">
        <f t="shared" si="16"/>
        <v>0</v>
      </c>
    </row>
    <row r="723" spans="1:5" x14ac:dyDescent="0.2">
      <c r="A723" t="s">
        <v>434</v>
      </c>
      <c r="B723" s="11" t="s">
        <v>381</v>
      </c>
      <c r="C723" s="7">
        <v>1189.26</v>
      </c>
      <c r="D723" s="7">
        <v>0</v>
      </c>
      <c r="E723" s="7">
        <f t="shared" si="16"/>
        <v>1189.26</v>
      </c>
    </row>
    <row r="724" spans="1:5" x14ac:dyDescent="0.2">
      <c r="A724" t="s">
        <v>434</v>
      </c>
      <c r="B724" s="11" t="s">
        <v>382</v>
      </c>
      <c r="C724" s="7">
        <v>116.63</v>
      </c>
      <c r="D724" s="7">
        <v>0</v>
      </c>
      <c r="E724" s="7">
        <f t="shared" si="16"/>
        <v>116.63</v>
      </c>
    </row>
    <row r="725" spans="1:5" x14ac:dyDescent="0.2">
      <c r="A725" t="s">
        <v>434</v>
      </c>
      <c r="B725" s="11" t="s">
        <v>383</v>
      </c>
      <c r="C725" s="7">
        <v>0</v>
      </c>
      <c r="D725" s="7">
        <v>0</v>
      </c>
      <c r="E725" s="7">
        <f t="shared" si="16"/>
        <v>0</v>
      </c>
    </row>
    <row r="726" spans="1:5" x14ac:dyDescent="0.2">
      <c r="A726" t="s">
        <v>434</v>
      </c>
      <c r="B726" s="11" t="s">
        <v>384</v>
      </c>
      <c r="C726" s="7">
        <v>0</v>
      </c>
      <c r="D726" s="7">
        <v>0</v>
      </c>
      <c r="E726" s="7">
        <f t="shared" si="16"/>
        <v>0</v>
      </c>
    </row>
    <row r="727" spans="1:5" x14ac:dyDescent="0.2">
      <c r="A727" t="s">
        <v>434</v>
      </c>
      <c r="B727" s="11" t="s">
        <v>385</v>
      </c>
      <c r="C727" s="7">
        <v>0</v>
      </c>
      <c r="D727" s="7">
        <v>0</v>
      </c>
      <c r="E727" s="7">
        <f t="shared" si="16"/>
        <v>0</v>
      </c>
    </row>
    <row r="728" spans="1:5" x14ac:dyDescent="0.2">
      <c r="A728" t="s">
        <v>434</v>
      </c>
      <c r="B728" s="11" t="s">
        <v>387</v>
      </c>
      <c r="C728" s="7">
        <v>0</v>
      </c>
      <c r="D728" s="7">
        <v>0</v>
      </c>
      <c r="E728" s="7">
        <f t="shared" si="16"/>
        <v>0</v>
      </c>
    </row>
    <row r="729" spans="1:5" x14ac:dyDescent="0.2">
      <c r="A729" t="s">
        <v>434</v>
      </c>
      <c r="B729" s="11" t="s">
        <v>388</v>
      </c>
      <c r="C729" s="7">
        <v>0</v>
      </c>
      <c r="D729" s="7">
        <v>0</v>
      </c>
      <c r="E729" s="7">
        <f t="shared" si="16"/>
        <v>0</v>
      </c>
    </row>
    <row r="730" spans="1:5" x14ac:dyDescent="0.2">
      <c r="A730" t="s">
        <v>434</v>
      </c>
      <c r="B730" s="11" t="s">
        <v>389</v>
      </c>
      <c r="C730" s="7">
        <v>0</v>
      </c>
      <c r="D730" s="7">
        <v>0</v>
      </c>
      <c r="E730" s="7">
        <f t="shared" si="16"/>
        <v>0</v>
      </c>
    </row>
    <row r="731" spans="1:5" x14ac:dyDescent="0.2">
      <c r="A731" t="s">
        <v>434</v>
      </c>
      <c r="B731" s="11" t="s">
        <v>390</v>
      </c>
      <c r="C731" s="7">
        <v>0</v>
      </c>
      <c r="D731" s="7">
        <v>0</v>
      </c>
      <c r="E731" s="7">
        <f t="shared" si="16"/>
        <v>0</v>
      </c>
    </row>
    <row r="732" spans="1:5" x14ac:dyDescent="0.2">
      <c r="A732" t="s">
        <v>434</v>
      </c>
      <c r="B732" s="11" t="s">
        <v>392</v>
      </c>
      <c r="C732" s="7">
        <v>0</v>
      </c>
      <c r="D732" s="7">
        <v>0</v>
      </c>
      <c r="E732" s="7">
        <f t="shared" si="16"/>
        <v>0</v>
      </c>
    </row>
    <row r="733" spans="1:5" x14ac:dyDescent="0.2">
      <c r="A733" t="s">
        <v>434</v>
      </c>
      <c r="B733" s="11" t="s">
        <v>393</v>
      </c>
      <c r="C733" s="7">
        <v>0</v>
      </c>
      <c r="D733" s="7">
        <v>0</v>
      </c>
      <c r="E733" s="7">
        <f t="shared" si="16"/>
        <v>0</v>
      </c>
    </row>
    <row r="734" spans="1:5" x14ac:dyDescent="0.2">
      <c r="A734" t="s">
        <v>434</v>
      </c>
      <c r="B734" s="11" t="s">
        <v>395</v>
      </c>
      <c r="C734" s="7">
        <v>0</v>
      </c>
      <c r="D734" s="7">
        <v>0</v>
      </c>
      <c r="E734" s="7">
        <f t="shared" si="16"/>
        <v>0</v>
      </c>
    </row>
    <row r="735" spans="1:5" x14ac:dyDescent="0.2">
      <c r="A735" t="s">
        <v>434</v>
      </c>
      <c r="B735" s="11" t="s">
        <v>396</v>
      </c>
      <c r="C735" s="7">
        <v>0</v>
      </c>
      <c r="D735" s="7">
        <v>0</v>
      </c>
      <c r="E735" s="7">
        <f t="shared" si="16"/>
        <v>0</v>
      </c>
    </row>
    <row r="736" spans="1:5" x14ac:dyDescent="0.2">
      <c r="A736" t="s">
        <v>434</v>
      </c>
      <c r="B736" s="11" t="s">
        <v>397</v>
      </c>
      <c r="C736" s="7">
        <v>0</v>
      </c>
      <c r="D736" s="7">
        <v>0</v>
      </c>
      <c r="E736" s="7">
        <f t="shared" si="16"/>
        <v>0</v>
      </c>
    </row>
    <row r="737" spans="1:5" x14ac:dyDescent="0.2">
      <c r="A737" t="s">
        <v>434</v>
      </c>
      <c r="B737" s="11" t="s">
        <v>398</v>
      </c>
      <c r="C737" s="7">
        <v>0</v>
      </c>
      <c r="D737" s="7">
        <v>0</v>
      </c>
      <c r="E737" s="7">
        <f t="shared" si="16"/>
        <v>0</v>
      </c>
    </row>
    <row r="738" spans="1:5" x14ac:dyDescent="0.2">
      <c r="A738" t="s">
        <v>434</v>
      </c>
      <c r="B738" s="11" t="s">
        <v>399</v>
      </c>
      <c r="C738" s="7">
        <v>0</v>
      </c>
      <c r="D738" s="7">
        <v>0</v>
      </c>
      <c r="E738" s="7">
        <f t="shared" si="16"/>
        <v>0</v>
      </c>
    </row>
    <row r="739" spans="1:5" x14ac:dyDescent="0.2">
      <c r="A739" t="s">
        <v>434</v>
      </c>
      <c r="B739" s="11" t="s">
        <v>400</v>
      </c>
      <c r="C739" s="7">
        <v>0</v>
      </c>
      <c r="D739" s="7">
        <v>0</v>
      </c>
      <c r="E739" s="7">
        <f t="shared" si="16"/>
        <v>0</v>
      </c>
    </row>
    <row r="740" spans="1:5" x14ac:dyDescent="0.2">
      <c r="A740" t="s">
        <v>434</v>
      </c>
      <c r="B740" s="11" t="s">
        <v>401</v>
      </c>
      <c r="C740" s="7">
        <v>0</v>
      </c>
      <c r="D740" s="7">
        <v>0</v>
      </c>
      <c r="E740" s="7">
        <f t="shared" si="16"/>
        <v>0</v>
      </c>
    </row>
    <row r="741" spans="1:5" x14ac:dyDescent="0.2">
      <c r="A741" t="s">
        <v>434</v>
      </c>
      <c r="B741" s="11" t="s">
        <v>402</v>
      </c>
      <c r="C741" s="7">
        <v>0</v>
      </c>
      <c r="D741" s="7">
        <v>0</v>
      </c>
      <c r="E741" s="7">
        <f t="shared" si="16"/>
        <v>0</v>
      </c>
    </row>
    <row r="742" spans="1:5" x14ac:dyDescent="0.2">
      <c r="A742" t="s">
        <v>434</v>
      </c>
      <c r="B742" s="11" t="s">
        <v>404</v>
      </c>
      <c r="C742" s="7">
        <v>0</v>
      </c>
      <c r="D742" s="7">
        <v>0</v>
      </c>
      <c r="E742" s="7">
        <f t="shared" si="16"/>
        <v>0</v>
      </c>
    </row>
    <row r="743" spans="1:5" x14ac:dyDescent="0.2">
      <c r="A743" t="s">
        <v>434</v>
      </c>
      <c r="B743" s="11" t="s">
        <v>406</v>
      </c>
      <c r="C743" s="7">
        <v>0</v>
      </c>
      <c r="D743" s="7">
        <v>0</v>
      </c>
      <c r="E743" s="7">
        <f t="shared" si="16"/>
        <v>0</v>
      </c>
    </row>
    <row r="744" spans="1:5" x14ac:dyDescent="0.2">
      <c r="A744" t="s">
        <v>434</v>
      </c>
      <c r="B744" s="11" t="s">
        <v>408</v>
      </c>
      <c r="C744" s="7">
        <v>0</v>
      </c>
      <c r="D744" s="7">
        <v>0</v>
      </c>
      <c r="E744" s="7">
        <f t="shared" si="16"/>
        <v>0</v>
      </c>
    </row>
    <row r="745" spans="1:5" x14ac:dyDescent="0.2">
      <c r="A745" t="s">
        <v>434</v>
      </c>
      <c r="B745" s="11" t="s">
        <v>409</v>
      </c>
      <c r="C745" s="7">
        <v>0</v>
      </c>
      <c r="D745" s="7">
        <v>0</v>
      </c>
      <c r="E745" s="7">
        <f t="shared" si="16"/>
        <v>0</v>
      </c>
    </row>
    <row r="746" spans="1:5" x14ac:dyDescent="0.2">
      <c r="A746" t="s">
        <v>434</v>
      </c>
      <c r="B746" s="11" t="s">
        <v>410</v>
      </c>
      <c r="C746" s="7">
        <v>0</v>
      </c>
      <c r="D746" s="7">
        <v>0</v>
      </c>
      <c r="E746" s="7">
        <f t="shared" si="16"/>
        <v>0</v>
      </c>
    </row>
    <row r="747" spans="1:5" x14ac:dyDescent="0.2">
      <c r="A747" t="s">
        <v>434</v>
      </c>
      <c r="B747" s="11" t="s">
        <v>411</v>
      </c>
      <c r="C747" s="7">
        <v>0</v>
      </c>
      <c r="D747" s="7">
        <v>0</v>
      </c>
      <c r="E747" s="7">
        <f t="shared" si="16"/>
        <v>0</v>
      </c>
    </row>
    <row r="748" spans="1:5" x14ac:dyDescent="0.2">
      <c r="A748" t="s">
        <v>434</v>
      </c>
      <c r="B748" s="11" t="s">
        <v>412</v>
      </c>
      <c r="C748" s="7">
        <v>0</v>
      </c>
      <c r="D748" s="7">
        <v>0</v>
      </c>
      <c r="E748" s="7">
        <f t="shared" si="16"/>
        <v>0</v>
      </c>
    </row>
    <row r="749" spans="1:5" x14ac:dyDescent="0.2">
      <c r="B749" s="10" t="s">
        <v>418</v>
      </c>
      <c r="C749" s="7">
        <v>33443.439999999995</v>
      </c>
      <c r="D749" s="7">
        <v>0</v>
      </c>
      <c r="E749" s="7">
        <f t="shared" ref="E749:E812" si="17">SUM(C749:D749)</f>
        <v>33443.439999999995</v>
      </c>
    </row>
    <row r="750" spans="1:5" x14ac:dyDescent="0.2">
      <c r="A750" t="s">
        <v>434</v>
      </c>
      <c r="B750" s="11" t="s">
        <v>362</v>
      </c>
      <c r="C750" s="7">
        <v>0</v>
      </c>
      <c r="D750" s="7">
        <v>0</v>
      </c>
      <c r="E750" s="7">
        <f t="shared" si="17"/>
        <v>0</v>
      </c>
    </row>
    <row r="751" spans="1:5" x14ac:dyDescent="0.2">
      <c r="A751" t="s">
        <v>434</v>
      </c>
      <c r="B751" s="11" t="s">
        <v>363</v>
      </c>
      <c r="C751" s="7">
        <v>0</v>
      </c>
      <c r="D751" s="7">
        <v>0</v>
      </c>
      <c r="E751" s="7">
        <f t="shared" si="17"/>
        <v>0</v>
      </c>
    </row>
    <row r="752" spans="1:5" x14ac:dyDescent="0.2">
      <c r="A752" t="s">
        <v>434</v>
      </c>
      <c r="B752" s="11" t="s">
        <v>366</v>
      </c>
      <c r="C752" s="7">
        <v>0</v>
      </c>
      <c r="D752" s="7">
        <v>0</v>
      </c>
      <c r="E752" s="7">
        <f t="shared" si="17"/>
        <v>0</v>
      </c>
    </row>
    <row r="753" spans="1:5" x14ac:dyDescent="0.2">
      <c r="A753" t="s">
        <v>434</v>
      </c>
      <c r="B753" s="11" t="s">
        <v>367</v>
      </c>
      <c r="C753" s="7">
        <v>0</v>
      </c>
      <c r="D753" s="7">
        <v>0</v>
      </c>
      <c r="E753" s="7">
        <f t="shared" si="17"/>
        <v>0</v>
      </c>
    </row>
    <row r="754" spans="1:5" x14ac:dyDescent="0.2">
      <c r="A754" t="s">
        <v>434</v>
      </c>
      <c r="B754" s="11" t="s">
        <v>368</v>
      </c>
      <c r="C754" s="7">
        <v>0</v>
      </c>
      <c r="D754" s="7">
        <v>0</v>
      </c>
      <c r="E754" s="7">
        <f t="shared" si="17"/>
        <v>0</v>
      </c>
    </row>
    <row r="755" spans="1:5" x14ac:dyDescent="0.2">
      <c r="A755" t="s">
        <v>434</v>
      </c>
      <c r="B755" s="11" t="s">
        <v>369</v>
      </c>
      <c r="C755" s="7">
        <v>0</v>
      </c>
      <c r="D755" s="7">
        <v>0</v>
      </c>
      <c r="E755" s="7">
        <f t="shared" si="17"/>
        <v>0</v>
      </c>
    </row>
    <row r="756" spans="1:5" x14ac:dyDescent="0.2">
      <c r="A756" t="s">
        <v>434</v>
      </c>
      <c r="B756" s="11" t="s">
        <v>371</v>
      </c>
      <c r="C756" s="7">
        <v>7721.87</v>
      </c>
      <c r="D756" s="7">
        <v>0</v>
      </c>
      <c r="E756" s="7">
        <f t="shared" si="17"/>
        <v>7721.87</v>
      </c>
    </row>
    <row r="757" spans="1:5" x14ac:dyDescent="0.2">
      <c r="A757" t="s">
        <v>434</v>
      </c>
      <c r="B757" s="11" t="s">
        <v>372</v>
      </c>
      <c r="C757" s="7">
        <v>8459.64</v>
      </c>
      <c r="D757" s="7">
        <v>0</v>
      </c>
      <c r="E757" s="7">
        <f t="shared" si="17"/>
        <v>8459.64</v>
      </c>
    </row>
    <row r="758" spans="1:5" x14ac:dyDescent="0.2">
      <c r="A758" t="s">
        <v>434</v>
      </c>
      <c r="B758" s="11" t="s">
        <v>373</v>
      </c>
      <c r="C758" s="7">
        <v>8522.43</v>
      </c>
      <c r="D758" s="7">
        <v>0</v>
      </c>
      <c r="E758" s="7">
        <f t="shared" si="17"/>
        <v>8522.43</v>
      </c>
    </row>
    <row r="759" spans="1:5" x14ac:dyDescent="0.2">
      <c r="A759" t="s">
        <v>434</v>
      </c>
      <c r="B759" s="11" t="s">
        <v>374</v>
      </c>
      <c r="C759" s="7">
        <v>387.14</v>
      </c>
      <c r="D759" s="7">
        <v>0</v>
      </c>
      <c r="E759" s="7">
        <f t="shared" si="17"/>
        <v>387.14</v>
      </c>
    </row>
    <row r="760" spans="1:5" x14ac:dyDescent="0.2">
      <c r="A760" t="s">
        <v>434</v>
      </c>
      <c r="B760" s="11" t="s">
        <v>375</v>
      </c>
      <c r="C760" s="7">
        <v>928.57</v>
      </c>
      <c r="D760" s="7">
        <v>0</v>
      </c>
      <c r="E760" s="7">
        <f t="shared" si="17"/>
        <v>928.57</v>
      </c>
    </row>
    <row r="761" spans="1:5" x14ac:dyDescent="0.2">
      <c r="A761" t="s">
        <v>434</v>
      </c>
      <c r="B761" s="11" t="s">
        <v>376</v>
      </c>
      <c r="C761" s="7">
        <v>5040.1400000000003</v>
      </c>
      <c r="D761" s="7">
        <v>0</v>
      </c>
      <c r="E761" s="7">
        <f t="shared" si="17"/>
        <v>5040.1400000000003</v>
      </c>
    </row>
    <row r="762" spans="1:5" x14ac:dyDescent="0.2">
      <c r="A762" t="s">
        <v>434</v>
      </c>
      <c r="B762" s="11" t="s">
        <v>377</v>
      </c>
      <c r="C762" s="7">
        <v>0</v>
      </c>
      <c r="D762" s="7">
        <v>0</v>
      </c>
      <c r="E762" s="7">
        <f t="shared" si="17"/>
        <v>0</v>
      </c>
    </row>
    <row r="763" spans="1:5" x14ac:dyDescent="0.2">
      <c r="A763" t="s">
        <v>434</v>
      </c>
      <c r="B763" s="11" t="s">
        <v>378</v>
      </c>
      <c r="C763" s="7">
        <v>1073.21</v>
      </c>
      <c r="D763" s="7">
        <v>0</v>
      </c>
      <c r="E763" s="7">
        <f t="shared" si="17"/>
        <v>1073.21</v>
      </c>
    </row>
    <row r="764" spans="1:5" x14ac:dyDescent="0.2">
      <c r="A764" t="s">
        <v>434</v>
      </c>
      <c r="B764" s="11" t="s">
        <v>379</v>
      </c>
      <c r="C764" s="7">
        <v>0</v>
      </c>
      <c r="D764" s="7">
        <v>0</v>
      </c>
      <c r="E764" s="7">
        <f t="shared" si="17"/>
        <v>0</v>
      </c>
    </row>
    <row r="765" spans="1:5" x14ac:dyDescent="0.2">
      <c r="A765" t="s">
        <v>434</v>
      </c>
      <c r="B765" s="11" t="s">
        <v>380</v>
      </c>
      <c r="C765" s="7">
        <v>0</v>
      </c>
      <c r="D765" s="7">
        <v>0</v>
      </c>
      <c r="E765" s="7">
        <f t="shared" si="17"/>
        <v>0</v>
      </c>
    </row>
    <row r="766" spans="1:5" x14ac:dyDescent="0.2">
      <c r="A766" t="s">
        <v>434</v>
      </c>
      <c r="B766" s="11" t="s">
        <v>381</v>
      </c>
      <c r="C766" s="7">
        <v>1193.81</v>
      </c>
      <c r="D766" s="7">
        <v>0</v>
      </c>
      <c r="E766" s="7">
        <f t="shared" si="17"/>
        <v>1193.81</v>
      </c>
    </row>
    <row r="767" spans="1:5" x14ac:dyDescent="0.2">
      <c r="A767" t="s">
        <v>434</v>
      </c>
      <c r="B767" s="11" t="s">
        <v>382</v>
      </c>
      <c r="C767" s="7">
        <v>116.63</v>
      </c>
      <c r="D767" s="7">
        <v>0</v>
      </c>
      <c r="E767" s="7">
        <f t="shared" si="17"/>
        <v>116.63</v>
      </c>
    </row>
    <row r="768" spans="1:5" x14ac:dyDescent="0.2">
      <c r="A768" t="s">
        <v>434</v>
      </c>
      <c r="B768" s="11" t="s">
        <v>383</v>
      </c>
      <c r="C768" s="7">
        <v>0</v>
      </c>
      <c r="D768" s="7">
        <v>0</v>
      </c>
      <c r="E768" s="7">
        <f t="shared" si="17"/>
        <v>0</v>
      </c>
    </row>
    <row r="769" spans="1:5" x14ac:dyDescent="0.2">
      <c r="A769" t="s">
        <v>434</v>
      </c>
      <c r="B769" s="11" t="s">
        <v>384</v>
      </c>
      <c r="C769" s="7">
        <v>0</v>
      </c>
      <c r="D769" s="7">
        <v>0</v>
      </c>
      <c r="E769" s="7">
        <f t="shared" si="17"/>
        <v>0</v>
      </c>
    </row>
    <row r="770" spans="1:5" x14ac:dyDescent="0.2">
      <c r="A770" t="s">
        <v>434</v>
      </c>
      <c r="B770" s="11" t="s">
        <v>385</v>
      </c>
      <c r="C770" s="7">
        <v>0</v>
      </c>
      <c r="D770" s="7">
        <v>0</v>
      </c>
      <c r="E770" s="7">
        <f t="shared" si="17"/>
        <v>0</v>
      </c>
    </row>
    <row r="771" spans="1:5" x14ac:dyDescent="0.2">
      <c r="A771" t="s">
        <v>434</v>
      </c>
      <c r="B771" s="11" t="s">
        <v>387</v>
      </c>
      <c r="C771" s="7">
        <v>0</v>
      </c>
      <c r="D771" s="7">
        <v>0</v>
      </c>
      <c r="E771" s="7">
        <f t="shared" si="17"/>
        <v>0</v>
      </c>
    </row>
    <row r="772" spans="1:5" x14ac:dyDescent="0.2">
      <c r="A772" t="s">
        <v>434</v>
      </c>
      <c r="B772" s="11" t="s">
        <v>388</v>
      </c>
      <c r="C772" s="7">
        <v>0</v>
      </c>
      <c r="D772" s="7">
        <v>0</v>
      </c>
      <c r="E772" s="7">
        <f t="shared" si="17"/>
        <v>0</v>
      </c>
    </row>
    <row r="773" spans="1:5" x14ac:dyDescent="0.2">
      <c r="A773" t="s">
        <v>434</v>
      </c>
      <c r="B773" s="11" t="s">
        <v>389</v>
      </c>
      <c r="C773" s="7">
        <v>0</v>
      </c>
      <c r="D773" s="7">
        <v>0</v>
      </c>
      <c r="E773" s="7">
        <f t="shared" si="17"/>
        <v>0</v>
      </c>
    </row>
    <row r="774" spans="1:5" x14ac:dyDescent="0.2">
      <c r="A774" t="s">
        <v>434</v>
      </c>
      <c r="B774" s="11" t="s">
        <v>390</v>
      </c>
      <c r="C774" s="7">
        <v>0</v>
      </c>
      <c r="D774" s="7">
        <v>0</v>
      </c>
      <c r="E774" s="7">
        <f t="shared" si="17"/>
        <v>0</v>
      </c>
    </row>
    <row r="775" spans="1:5" x14ac:dyDescent="0.2">
      <c r="A775" t="s">
        <v>434</v>
      </c>
      <c r="B775" s="11" t="s">
        <v>392</v>
      </c>
      <c r="C775" s="7">
        <v>0</v>
      </c>
      <c r="D775" s="7">
        <v>0</v>
      </c>
      <c r="E775" s="7">
        <f t="shared" si="17"/>
        <v>0</v>
      </c>
    </row>
    <row r="776" spans="1:5" x14ac:dyDescent="0.2">
      <c r="A776" t="s">
        <v>434</v>
      </c>
      <c r="B776" s="11" t="s">
        <v>393</v>
      </c>
      <c r="C776" s="7">
        <v>0</v>
      </c>
      <c r="D776" s="7">
        <v>0</v>
      </c>
      <c r="E776" s="7">
        <f t="shared" si="17"/>
        <v>0</v>
      </c>
    </row>
    <row r="777" spans="1:5" x14ac:dyDescent="0.2">
      <c r="A777" t="s">
        <v>434</v>
      </c>
      <c r="B777" s="11" t="s">
        <v>395</v>
      </c>
      <c r="C777" s="7">
        <v>0</v>
      </c>
      <c r="D777" s="7">
        <v>0</v>
      </c>
      <c r="E777" s="7">
        <f t="shared" si="17"/>
        <v>0</v>
      </c>
    </row>
    <row r="778" spans="1:5" x14ac:dyDescent="0.2">
      <c r="A778" t="s">
        <v>434</v>
      </c>
      <c r="B778" s="11" t="s">
        <v>396</v>
      </c>
      <c r="C778" s="7">
        <v>0</v>
      </c>
      <c r="D778" s="7">
        <v>0</v>
      </c>
      <c r="E778" s="7">
        <f t="shared" si="17"/>
        <v>0</v>
      </c>
    </row>
    <row r="779" spans="1:5" x14ac:dyDescent="0.2">
      <c r="A779" t="s">
        <v>434</v>
      </c>
      <c r="B779" s="11" t="s">
        <v>397</v>
      </c>
      <c r="C779" s="7">
        <v>0</v>
      </c>
      <c r="D779" s="7">
        <v>0</v>
      </c>
      <c r="E779" s="7">
        <f t="shared" si="17"/>
        <v>0</v>
      </c>
    </row>
    <row r="780" spans="1:5" x14ac:dyDescent="0.2">
      <c r="A780" t="s">
        <v>434</v>
      </c>
      <c r="B780" s="11" t="s">
        <v>398</v>
      </c>
      <c r="C780" s="7">
        <v>0</v>
      </c>
      <c r="D780" s="7">
        <v>0</v>
      </c>
      <c r="E780" s="7">
        <f t="shared" si="17"/>
        <v>0</v>
      </c>
    </row>
    <row r="781" spans="1:5" x14ac:dyDescent="0.2">
      <c r="A781" t="s">
        <v>434</v>
      </c>
      <c r="B781" s="11" t="s">
        <v>399</v>
      </c>
      <c r="C781" s="7">
        <v>0</v>
      </c>
      <c r="D781" s="7">
        <v>0</v>
      </c>
      <c r="E781" s="7">
        <f t="shared" si="17"/>
        <v>0</v>
      </c>
    </row>
    <row r="782" spans="1:5" x14ac:dyDescent="0.2">
      <c r="A782" t="s">
        <v>434</v>
      </c>
      <c r="B782" s="11" t="s">
        <v>400</v>
      </c>
      <c r="C782" s="7">
        <v>0</v>
      </c>
      <c r="D782" s="7">
        <v>0</v>
      </c>
      <c r="E782" s="7">
        <f t="shared" si="17"/>
        <v>0</v>
      </c>
    </row>
    <row r="783" spans="1:5" x14ac:dyDescent="0.2">
      <c r="A783" t="s">
        <v>434</v>
      </c>
      <c r="B783" s="11" t="s">
        <v>401</v>
      </c>
      <c r="C783" s="7">
        <v>0</v>
      </c>
      <c r="D783" s="7">
        <v>0</v>
      </c>
      <c r="E783" s="7">
        <f t="shared" si="17"/>
        <v>0</v>
      </c>
    </row>
    <row r="784" spans="1:5" x14ac:dyDescent="0.2">
      <c r="A784" t="s">
        <v>434</v>
      </c>
      <c r="B784" s="11" t="s">
        <v>402</v>
      </c>
      <c r="C784" s="7">
        <v>0</v>
      </c>
      <c r="D784" s="7">
        <v>0</v>
      </c>
      <c r="E784" s="7">
        <f t="shared" si="17"/>
        <v>0</v>
      </c>
    </row>
    <row r="785" spans="1:5" x14ac:dyDescent="0.2">
      <c r="A785" t="s">
        <v>434</v>
      </c>
      <c r="B785" s="11" t="s">
        <v>404</v>
      </c>
      <c r="C785" s="7">
        <v>0</v>
      </c>
      <c r="D785" s="7">
        <v>0</v>
      </c>
      <c r="E785" s="7">
        <f t="shared" si="17"/>
        <v>0</v>
      </c>
    </row>
    <row r="786" spans="1:5" x14ac:dyDescent="0.2">
      <c r="A786" t="s">
        <v>434</v>
      </c>
      <c r="B786" s="11" t="s">
        <v>406</v>
      </c>
      <c r="C786" s="7">
        <v>0</v>
      </c>
      <c r="D786" s="7">
        <v>0</v>
      </c>
      <c r="E786" s="7">
        <f t="shared" si="17"/>
        <v>0</v>
      </c>
    </row>
    <row r="787" spans="1:5" x14ac:dyDescent="0.2">
      <c r="A787" t="s">
        <v>434</v>
      </c>
      <c r="B787" s="11" t="s">
        <v>408</v>
      </c>
      <c r="C787" s="7">
        <v>0</v>
      </c>
      <c r="D787" s="7">
        <v>0</v>
      </c>
      <c r="E787" s="7">
        <f t="shared" si="17"/>
        <v>0</v>
      </c>
    </row>
    <row r="788" spans="1:5" x14ac:dyDescent="0.2">
      <c r="A788" t="s">
        <v>434</v>
      </c>
      <c r="B788" s="11" t="s">
        <v>409</v>
      </c>
      <c r="C788" s="7">
        <v>0</v>
      </c>
      <c r="D788" s="7">
        <v>0</v>
      </c>
      <c r="E788" s="7">
        <f t="shared" si="17"/>
        <v>0</v>
      </c>
    </row>
    <row r="789" spans="1:5" x14ac:dyDescent="0.2">
      <c r="A789" t="s">
        <v>434</v>
      </c>
      <c r="B789" s="11" t="s">
        <v>410</v>
      </c>
      <c r="C789" s="7">
        <v>0</v>
      </c>
      <c r="D789" s="7">
        <v>0</v>
      </c>
      <c r="E789" s="7">
        <f t="shared" si="17"/>
        <v>0</v>
      </c>
    </row>
    <row r="790" spans="1:5" x14ac:dyDescent="0.2">
      <c r="A790" t="s">
        <v>434</v>
      </c>
      <c r="B790" s="11" t="s">
        <v>411</v>
      </c>
      <c r="C790" s="7">
        <v>0</v>
      </c>
      <c r="D790" s="7">
        <v>0</v>
      </c>
      <c r="E790" s="7">
        <f t="shared" si="17"/>
        <v>0</v>
      </c>
    </row>
    <row r="791" spans="1:5" x14ac:dyDescent="0.2">
      <c r="A791" t="s">
        <v>434</v>
      </c>
      <c r="B791" s="11" t="s">
        <v>412</v>
      </c>
      <c r="C791" s="7">
        <v>0</v>
      </c>
      <c r="D791" s="7">
        <v>0</v>
      </c>
      <c r="E791" s="7">
        <f t="shared" si="17"/>
        <v>0</v>
      </c>
    </row>
    <row r="792" spans="1:5" x14ac:dyDescent="0.2">
      <c r="B792" s="10" t="s">
        <v>419</v>
      </c>
      <c r="C792" s="7">
        <v>33592.439999999995</v>
      </c>
      <c r="D792" s="7">
        <v>0</v>
      </c>
      <c r="E792" s="7">
        <f t="shared" si="17"/>
        <v>33592.439999999995</v>
      </c>
    </row>
    <row r="793" spans="1:5" x14ac:dyDescent="0.2">
      <c r="A793" t="s">
        <v>434</v>
      </c>
      <c r="B793" s="11" t="s">
        <v>362</v>
      </c>
      <c r="C793" s="7">
        <v>0</v>
      </c>
      <c r="D793" s="7">
        <v>0</v>
      </c>
      <c r="E793" s="7">
        <f t="shared" si="17"/>
        <v>0</v>
      </c>
    </row>
    <row r="794" spans="1:5" x14ac:dyDescent="0.2">
      <c r="A794" t="s">
        <v>434</v>
      </c>
      <c r="B794" s="11" t="s">
        <v>363</v>
      </c>
      <c r="C794" s="7">
        <v>0</v>
      </c>
      <c r="D794" s="7">
        <v>0</v>
      </c>
      <c r="E794" s="7">
        <f t="shared" si="17"/>
        <v>0</v>
      </c>
    </row>
    <row r="795" spans="1:5" x14ac:dyDescent="0.2">
      <c r="A795" t="s">
        <v>434</v>
      </c>
      <c r="B795" s="11" t="s">
        <v>366</v>
      </c>
      <c r="C795" s="7">
        <v>0</v>
      </c>
      <c r="D795" s="7">
        <v>0</v>
      </c>
      <c r="E795" s="7">
        <f t="shared" si="17"/>
        <v>0</v>
      </c>
    </row>
    <row r="796" spans="1:5" x14ac:dyDescent="0.2">
      <c r="A796" t="s">
        <v>434</v>
      </c>
      <c r="B796" s="11" t="s">
        <v>367</v>
      </c>
      <c r="C796" s="7">
        <v>0</v>
      </c>
      <c r="D796" s="7">
        <v>0</v>
      </c>
      <c r="E796" s="7">
        <f t="shared" si="17"/>
        <v>0</v>
      </c>
    </row>
    <row r="797" spans="1:5" x14ac:dyDescent="0.2">
      <c r="A797" t="s">
        <v>434</v>
      </c>
      <c r="B797" s="11" t="s">
        <v>368</v>
      </c>
      <c r="C797" s="7">
        <v>0</v>
      </c>
      <c r="D797" s="7">
        <v>0</v>
      </c>
      <c r="E797" s="7">
        <f t="shared" si="17"/>
        <v>0</v>
      </c>
    </row>
    <row r="798" spans="1:5" x14ac:dyDescent="0.2">
      <c r="A798" t="s">
        <v>434</v>
      </c>
      <c r="B798" s="11" t="s">
        <v>369</v>
      </c>
      <c r="C798" s="7">
        <v>0</v>
      </c>
      <c r="D798" s="7">
        <v>0</v>
      </c>
      <c r="E798" s="7">
        <f t="shared" si="17"/>
        <v>0</v>
      </c>
    </row>
    <row r="799" spans="1:5" x14ac:dyDescent="0.2">
      <c r="A799" t="s">
        <v>434</v>
      </c>
      <c r="B799" s="11" t="s">
        <v>371</v>
      </c>
      <c r="C799" s="7">
        <v>7801.76</v>
      </c>
      <c r="D799" s="7">
        <v>0</v>
      </c>
      <c r="E799" s="7">
        <f t="shared" si="17"/>
        <v>7801.76</v>
      </c>
    </row>
    <row r="800" spans="1:5" x14ac:dyDescent="0.2">
      <c r="A800" t="s">
        <v>434</v>
      </c>
      <c r="B800" s="11" t="s">
        <v>372</v>
      </c>
      <c r="C800" s="7">
        <v>8459.64</v>
      </c>
      <c r="D800" s="7">
        <v>0</v>
      </c>
      <c r="E800" s="7">
        <f t="shared" si="17"/>
        <v>8459.64</v>
      </c>
    </row>
    <row r="801" spans="1:5" x14ac:dyDescent="0.2">
      <c r="A801" t="s">
        <v>434</v>
      </c>
      <c r="B801" s="11" t="s">
        <v>373</v>
      </c>
      <c r="C801" s="7">
        <v>8537.65</v>
      </c>
      <c r="D801" s="7">
        <v>0</v>
      </c>
      <c r="E801" s="7">
        <f t="shared" si="17"/>
        <v>8537.65</v>
      </c>
    </row>
    <row r="802" spans="1:5" x14ac:dyDescent="0.2">
      <c r="A802" t="s">
        <v>434</v>
      </c>
      <c r="B802" s="11" t="s">
        <v>374</v>
      </c>
      <c r="C802" s="7">
        <v>387.14</v>
      </c>
      <c r="D802" s="7">
        <v>0</v>
      </c>
      <c r="E802" s="7">
        <f t="shared" si="17"/>
        <v>387.14</v>
      </c>
    </row>
    <row r="803" spans="1:5" x14ac:dyDescent="0.2">
      <c r="A803" t="s">
        <v>434</v>
      </c>
      <c r="B803" s="11" t="s">
        <v>375</v>
      </c>
      <c r="C803" s="7">
        <v>928.8</v>
      </c>
      <c r="D803" s="7">
        <v>0</v>
      </c>
      <c r="E803" s="7">
        <f t="shared" si="17"/>
        <v>928.8</v>
      </c>
    </row>
    <row r="804" spans="1:5" x14ac:dyDescent="0.2">
      <c r="A804" t="s">
        <v>434</v>
      </c>
      <c r="B804" s="11" t="s">
        <v>376</v>
      </c>
      <c r="C804" s="7">
        <v>5081.92</v>
      </c>
      <c r="D804" s="7">
        <v>0</v>
      </c>
      <c r="E804" s="7">
        <f t="shared" si="17"/>
        <v>5081.92</v>
      </c>
    </row>
    <row r="805" spans="1:5" x14ac:dyDescent="0.2">
      <c r="A805" t="s">
        <v>434</v>
      </c>
      <c r="B805" s="11" t="s">
        <v>377</v>
      </c>
      <c r="C805" s="7">
        <v>0</v>
      </c>
      <c r="D805" s="7">
        <v>0</v>
      </c>
      <c r="E805" s="7">
        <f t="shared" si="17"/>
        <v>0</v>
      </c>
    </row>
    <row r="806" spans="1:5" x14ac:dyDescent="0.2">
      <c r="A806" t="s">
        <v>434</v>
      </c>
      <c r="B806" s="11" t="s">
        <v>378</v>
      </c>
      <c r="C806" s="7">
        <v>1078.6199999999999</v>
      </c>
      <c r="D806" s="7">
        <v>0</v>
      </c>
      <c r="E806" s="7">
        <f t="shared" si="17"/>
        <v>1078.6199999999999</v>
      </c>
    </row>
    <row r="807" spans="1:5" x14ac:dyDescent="0.2">
      <c r="A807" t="s">
        <v>434</v>
      </c>
      <c r="B807" s="11" t="s">
        <v>379</v>
      </c>
      <c r="C807" s="7">
        <v>0</v>
      </c>
      <c r="D807" s="7">
        <v>0</v>
      </c>
      <c r="E807" s="7">
        <f t="shared" si="17"/>
        <v>0</v>
      </c>
    </row>
    <row r="808" spans="1:5" x14ac:dyDescent="0.2">
      <c r="A808" t="s">
        <v>434</v>
      </c>
      <c r="B808" s="11" t="s">
        <v>380</v>
      </c>
      <c r="C808" s="7">
        <v>0</v>
      </c>
      <c r="D808" s="7">
        <v>0</v>
      </c>
      <c r="E808" s="7">
        <f t="shared" si="17"/>
        <v>0</v>
      </c>
    </row>
    <row r="809" spans="1:5" x14ac:dyDescent="0.2">
      <c r="A809" t="s">
        <v>434</v>
      </c>
      <c r="B809" s="11" t="s">
        <v>381</v>
      </c>
      <c r="C809" s="7">
        <v>1200.28</v>
      </c>
      <c r="D809" s="7">
        <v>0</v>
      </c>
      <c r="E809" s="7">
        <f t="shared" si="17"/>
        <v>1200.28</v>
      </c>
    </row>
    <row r="810" spans="1:5" x14ac:dyDescent="0.2">
      <c r="A810" t="s">
        <v>434</v>
      </c>
      <c r="B810" s="11" t="s">
        <v>382</v>
      </c>
      <c r="C810" s="7">
        <v>116.63</v>
      </c>
      <c r="D810" s="7">
        <v>0</v>
      </c>
      <c r="E810" s="7">
        <f t="shared" si="17"/>
        <v>116.63</v>
      </c>
    </row>
    <row r="811" spans="1:5" x14ac:dyDescent="0.2">
      <c r="A811" t="s">
        <v>434</v>
      </c>
      <c r="B811" s="11" t="s">
        <v>383</v>
      </c>
      <c r="C811" s="7">
        <v>0</v>
      </c>
      <c r="D811" s="7">
        <v>0</v>
      </c>
      <c r="E811" s="7">
        <f t="shared" si="17"/>
        <v>0</v>
      </c>
    </row>
    <row r="812" spans="1:5" x14ac:dyDescent="0.2">
      <c r="A812" t="s">
        <v>434</v>
      </c>
      <c r="B812" s="11" t="s">
        <v>384</v>
      </c>
      <c r="C812" s="7">
        <v>0</v>
      </c>
      <c r="D812" s="7">
        <v>0</v>
      </c>
      <c r="E812" s="7">
        <f t="shared" si="17"/>
        <v>0</v>
      </c>
    </row>
    <row r="813" spans="1:5" x14ac:dyDescent="0.2">
      <c r="A813" t="s">
        <v>434</v>
      </c>
      <c r="B813" s="11" t="s">
        <v>385</v>
      </c>
      <c r="C813" s="7">
        <v>0</v>
      </c>
      <c r="D813" s="7">
        <v>0</v>
      </c>
      <c r="E813" s="7">
        <f t="shared" ref="E813:E876" si="18">SUM(C813:D813)</f>
        <v>0</v>
      </c>
    </row>
    <row r="814" spans="1:5" x14ac:dyDescent="0.2">
      <c r="A814" t="s">
        <v>434</v>
      </c>
      <c r="B814" s="11" t="s">
        <v>387</v>
      </c>
      <c r="C814" s="7">
        <v>0</v>
      </c>
      <c r="D814" s="7">
        <v>0</v>
      </c>
      <c r="E814" s="7">
        <f t="shared" si="18"/>
        <v>0</v>
      </c>
    </row>
    <row r="815" spans="1:5" x14ac:dyDescent="0.2">
      <c r="A815" t="s">
        <v>434</v>
      </c>
      <c r="B815" s="11" t="s">
        <v>388</v>
      </c>
      <c r="C815" s="7">
        <v>0</v>
      </c>
      <c r="D815" s="7">
        <v>0</v>
      </c>
      <c r="E815" s="7">
        <f t="shared" si="18"/>
        <v>0</v>
      </c>
    </row>
    <row r="816" spans="1:5" x14ac:dyDescent="0.2">
      <c r="A816" t="s">
        <v>434</v>
      </c>
      <c r="B816" s="11" t="s">
        <v>389</v>
      </c>
      <c r="C816" s="7">
        <v>0</v>
      </c>
      <c r="D816" s="7">
        <v>0</v>
      </c>
      <c r="E816" s="7">
        <f t="shared" si="18"/>
        <v>0</v>
      </c>
    </row>
    <row r="817" spans="1:5" x14ac:dyDescent="0.2">
      <c r="A817" t="s">
        <v>434</v>
      </c>
      <c r="B817" s="11" t="s">
        <v>390</v>
      </c>
      <c r="C817" s="7">
        <v>0</v>
      </c>
      <c r="D817" s="7">
        <v>0</v>
      </c>
      <c r="E817" s="7">
        <f t="shared" si="18"/>
        <v>0</v>
      </c>
    </row>
    <row r="818" spans="1:5" x14ac:dyDescent="0.2">
      <c r="A818" t="s">
        <v>434</v>
      </c>
      <c r="B818" s="11" t="s">
        <v>392</v>
      </c>
      <c r="C818" s="7">
        <v>0</v>
      </c>
      <c r="D818" s="7">
        <v>0</v>
      </c>
      <c r="E818" s="7">
        <f t="shared" si="18"/>
        <v>0</v>
      </c>
    </row>
    <row r="819" spans="1:5" x14ac:dyDescent="0.2">
      <c r="A819" t="s">
        <v>434</v>
      </c>
      <c r="B819" s="11" t="s">
        <v>393</v>
      </c>
      <c r="C819" s="7">
        <v>0</v>
      </c>
      <c r="D819" s="7">
        <v>0</v>
      </c>
      <c r="E819" s="7">
        <f t="shared" si="18"/>
        <v>0</v>
      </c>
    </row>
    <row r="820" spans="1:5" x14ac:dyDescent="0.2">
      <c r="A820" t="s">
        <v>434</v>
      </c>
      <c r="B820" s="11" t="s">
        <v>395</v>
      </c>
      <c r="C820" s="7">
        <v>0</v>
      </c>
      <c r="D820" s="7">
        <v>0</v>
      </c>
      <c r="E820" s="7">
        <f t="shared" si="18"/>
        <v>0</v>
      </c>
    </row>
    <row r="821" spans="1:5" x14ac:dyDescent="0.2">
      <c r="A821" t="s">
        <v>434</v>
      </c>
      <c r="B821" s="11" t="s">
        <v>396</v>
      </c>
      <c r="C821" s="7">
        <v>0</v>
      </c>
      <c r="D821" s="7">
        <v>0</v>
      </c>
      <c r="E821" s="7">
        <f t="shared" si="18"/>
        <v>0</v>
      </c>
    </row>
    <row r="822" spans="1:5" x14ac:dyDescent="0.2">
      <c r="A822" t="s">
        <v>434</v>
      </c>
      <c r="B822" s="11" t="s">
        <v>397</v>
      </c>
      <c r="C822" s="7">
        <v>0</v>
      </c>
      <c r="D822" s="7">
        <v>0</v>
      </c>
      <c r="E822" s="7">
        <f t="shared" si="18"/>
        <v>0</v>
      </c>
    </row>
    <row r="823" spans="1:5" x14ac:dyDescent="0.2">
      <c r="A823" t="s">
        <v>434</v>
      </c>
      <c r="B823" s="11" t="s">
        <v>398</v>
      </c>
      <c r="C823" s="7">
        <v>0</v>
      </c>
      <c r="D823" s="7">
        <v>0</v>
      </c>
      <c r="E823" s="7">
        <f t="shared" si="18"/>
        <v>0</v>
      </c>
    </row>
    <row r="824" spans="1:5" x14ac:dyDescent="0.2">
      <c r="A824" t="s">
        <v>434</v>
      </c>
      <c r="B824" s="11" t="s">
        <v>399</v>
      </c>
      <c r="C824" s="7">
        <v>0</v>
      </c>
      <c r="D824" s="7">
        <v>0</v>
      </c>
      <c r="E824" s="7">
        <f t="shared" si="18"/>
        <v>0</v>
      </c>
    </row>
    <row r="825" spans="1:5" x14ac:dyDescent="0.2">
      <c r="A825" t="s">
        <v>434</v>
      </c>
      <c r="B825" s="11" t="s">
        <v>400</v>
      </c>
      <c r="C825" s="7">
        <v>0</v>
      </c>
      <c r="D825" s="7">
        <v>0</v>
      </c>
      <c r="E825" s="7">
        <f t="shared" si="18"/>
        <v>0</v>
      </c>
    </row>
    <row r="826" spans="1:5" x14ac:dyDescent="0.2">
      <c r="A826" t="s">
        <v>434</v>
      </c>
      <c r="B826" s="11" t="s">
        <v>401</v>
      </c>
      <c r="C826" s="7">
        <v>0</v>
      </c>
      <c r="D826" s="7">
        <v>0</v>
      </c>
      <c r="E826" s="7">
        <f t="shared" si="18"/>
        <v>0</v>
      </c>
    </row>
    <row r="827" spans="1:5" x14ac:dyDescent="0.2">
      <c r="A827" t="s">
        <v>434</v>
      </c>
      <c r="B827" s="11" t="s">
        <v>402</v>
      </c>
      <c r="C827" s="7">
        <v>0</v>
      </c>
      <c r="D827" s="7">
        <v>0</v>
      </c>
      <c r="E827" s="7">
        <f t="shared" si="18"/>
        <v>0</v>
      </c>
    </row>
    <row r="828" spans="1:5" x14ac:dyDescent="0.2">
      <c r="A828" t="s">
        <v>434</v>
      </c>
      <c r="B828" s="11" t="s">
        <v>404</v>
      </c>
      <c r="C828" s="7">
        <v>0</v>
      </c>
      <c r="D828" s="7">
        <v>0</v>
      </c>
      <c r="E828" s="7">
        <f t="shared" si="18"/>
        <v>0</v>
      </c>
    </row>
    <row r="829" spans="1:5" x14ac:dyDescent="0.2">
      <c r="A829" t="s">
        <v>434</v>
      </c>
      <c r="B829" s="11" t="s">
        <v>406</v>
      </c>
      <c r="C829" s="7">
        <v>0</v>
      </c>
      <c r="D829" s="7">
        <v>0</v>
      </c>
      <c r="E829" s="7">
        <f t="shared" si="18"/>
        <v>0</v>
      </c>
    </row>
    <row r="830" spans="1:5" x14ac:dyDescent="0.2">
      <c r="A830" t="s">
        <v>434</v>
      </c>
      <c r="B830" s="11" t="s">
        <v>408</v>
      </c>
      <c r="C830" s="7">
        <v>0</v>
      </c>
      <c r="D830" s="7">
        <v>0</v>
      </c>
      <c r="E830" s="7">
        <f t="shared" si="18"/>
        <v>0</v>
      </c>
    </row>
    <row r="831" spans="1:5" x14ac:dyDescent="0.2">
      <c r="A831" t="s">
        <v>434</v>
      </c>
      <c r="B831" s="11" t="s">
        <v>409</v>
      </c>
      <c r="C831" s="7">
        <v>0</v>
      </c>
      <c r="D831" s="7">
        <v>0</v>
      </c>
      <c r="E831" s="7">
        <f t="shared" si="18"/>
        <v>0</v>
      </c>
    </row>
    <row r="832" spans="1:5" x14ac:dyDescent="0.2">
      <c r="A832" t="s">
        <v>434</v>
      </c>
      <c r="B832" s="11" t="s">
        <v>410</v>
      </c>
      <c r="C832" s="7">
        <v>0</v>
      </c>
      <c r="D832" s="7">
        <v>0</v>
      </c>
      <c r="E832" s="7">
        <f t="shared" si="18"/>
        <v>0</v>
      </c>
    </row>
    <row r="833" spans="1:5" x14ac:dyDescent="0.2">
      <c r="A833" t="s">
        <v>434</v>
      </c>
      <c r="B833" s="11" t="s">
        <v>411</v>
      </c>
      <c r="C833" s="7">
        <v>0</v>
      </c>
      <c r="D833" s="7">
        <v>0</v>
      </c>
      <c r="E833" s="7">
        <f t="shared" si="18"/>
        <v>0</v>
      </c>
    </row>
    <row r="834" spans="1:5" x14ac:dyDescent="0.2">
      <c r="A834" t="s">
        <v>434</v>
      </c>
      <c r="B834" s="11" t="s">
        <v>412</v>
      </c>
      <c r="C834" s="7">
        <v>0</v>
      </c>
      <c r="D834" s="7">
        <v>0</v>
      </c>
      <c r="E834" s="7">
        <f t="shared" si="18"/>
        <v>0</v>
      </c>
    </row>
    <row r="835" spans="1:5" x14ac:dyDescent="0.2">
      <c r="B835" s="10" t="s">
        <v>420</v>
      </c>
      <c r="C835" s="7">
        <v>33771.509999999995</v>
      </c>
      <c r="D835" s="7">
        <v>0</v>
      </c>
      <c r="E835" s="7">
        <f t="shared" si="18"/>
        <v>33771.509999999995</v>
      </c>
    </row>
    <row r="836" spans="1:5" x14ac:dyDescent="0.2">
      <c r="A836" t="s">
        <v>434</v>
      </c>
      <c r="B836" s="11" t="s">
        <v>362</v>
      </c>
      <c r="C836" s="7">
        <v>0</v>
      </c>
      <c r="D836" s="7">
        <v>0</v>
      </c>
      <c r="E836" s="7">
        <f t="shared" si="18"/>
        <v>0</v>
      </c>
    </row>
    <row r="837" spans="1:5" x14ac:dyDescent="0.2">
      <c r="A837" t="s">
        <v>434</v>
      </c>
      <c r="B837" s="11" t="s">
        <v>363</v>
      </c>
      <c r="C837" s="7">
        <v>0</v>
      </c>
      <c r="D837" s="7">
        <v>0</v>
      </c>
      <c r="E837" s="7">
        <f t="shared" si="18"/>
        <v>0</v>
      </c>
    </row>
    <row r="838" spans="1:5" x14ac:dyDescent="0.2">
      <c r="A838" t="s">
        <v>434</v>
      </c>
      <c r="B838" s="11" t="s">
        <v>366</v>
      </c>
      <c r="C838" s="7">
        <v>0</v>
      </c>
      <c r="D838" s="7">
        <v>0</v>
      </c>
      <c r="E838" s="7">
        <f t="shared" si="18"/>
        <v>0</v>
      </c>
    </row>
    <row r="839" spans="1:5" x14ac:dyDescent="0.2">
      <c r="A839" t="s">
        <v>434</v>
      </c>
      <c r="B839" s="11" t="s">
        <v>367</v>
      </c>
      <c r="C839" s="7">
        <v>0</v>
      </c>
      <c r="D839" s="7">
        <v>0</v>
      </c>
      <c r="E839" s="7">
        <f t="shared" si="18"/>
        <v>0</v>
      </c>
    </row>
    <row r="840" spans="1:5" x14ac:dyDescent="0.2">
      <c r="A840" t="s">
        <v>434</v>
      </c>
      <c r="B840" s="11" t="s">
        <v>368</v>
      </c>
      <c r="C840" s="7">
        <v>0</v>
      </c>
      <c r="D840" s="7">
        <v>0</v>
      </c>
      <c r="E840" s="7">
        <f t="shared" si="18"/>
        <v>0</v>
      </c>
    </row>
    <row r="841" spans="1:5" x14ac:dyDescent="0.2">
      <c r="A841" t="s">
        <v>434</v>
      </c>
      <c r="B841" s="11" t="s">
        <v>369</v>
      </c>
      <c r="C841" s="7">
        <v>0</v>
      </c>
      <c r="D841" s="7">
        <v>0</v>
      </c>
      <c r="E841" s="7">
        <f t="shared" si="18"/>
        <v>0</v>
      </c>
    </row>
    <row r="842" spans="1:5" x14ac:dyDescent="0.2">
      <c r="A842" t="s">
        <v>434</v>
      </c>
      <c r="B842" s="11" t="s">
        <v>371</v>
      </c>
      <c r="C842" s="7">
        <v>7821.99</v>
      </c>
      <c r="D842" s="7">
        <v>0</v>
      </c>
      <c r="E842" s="7">
        <f t="shared" si="18"/>
        <v>7821.99</v>
      </c>
    </row>
    <row r="843" spans="1:5" x14ac:dyDescent="0.2">
      <c r="A843" t="s">
        <v>434</v>
      </c>
      <c r="B843" s="11" t="s">
        <v>372</v>
      </c>
      <c r="C843" s="7">
        <v>8459.64</v>
      </c>
      <c r="D843" s="7">
        <v>0</v>
      </c>
      <c r="E843" s="7">
        <f t="shared" si="18"/>
        <v>8459.64</v>
      </c>
    </row>
    <row r="844" spans="1:5" x14ac:dyDescent="0.2">
      <c r="A844" t="s">
        <v>434</v>
      </c>
      <c r="B844" s="11" t="s">
        <v>373</v>
      </c>
      <c r="C844" s="7">
        <v>8614.4500000000007</v>
      </c>
      <c r="D844" s="7">
        <v>0</v>
      </c>
      <c r="E844" s="7">
        <f t="shared" si="18"/>
        <v>8614.4500000000007</v>
      </c>
    </row>
    <row r="845" spans="1:5" x14ac:dyDescent="0.2">
      <c r="A845" t="s">
        <v>434</v>
      </c>
      <c r="B845" s="11" t="s">
        <v>374</v>
      </c>
      <c r="C845" s="7">
        <v>387.14</v>
      </c>
      <c r="D845" s="7">
        <v>0</v>
      </c>
      <c r="E845" s="7">
        <f t="shared" si="18"/>
        <v>387.14</v>
      </c>
    </row>
    <row r="846" spans="1:5" x14ac:dyDescent="0.2">
      <c r="A846" t="s">
        <v>434</v>
      </c>
      <c r="B846" s="11" t="s">
        <v>375</v>
      </c>
      <c r="C846" s="7">
        <v>932.25</v>
      </c>
      <c r="D846" s="7">
        <v>0</v>
      </c>
      <c r="E846" s="7">
        <f t="shared" si="18"/>
        <v>932.25</v>
      </c>
    </row>
    <row r="847" spans="1:5" x14ac:dyDescent="0.2">
      <c r="A847" t="s">
        <v>434</v>
      </c>
      <c r="B847" s="11" t="s">
        <v>376</v>
      </c>
      <c r="C847" s="7">
        <v>5131.9799999999996</v>
      </c>
      <c r="D847" s="7">
        <v>0</v>
      </c>
      <c r="E847" s="7">
        <f t="shared" si="18"/>
        <v>5131.9799999999996</v>
      </c>
    </row>
    <row r="848" spans="1:5" x14ac:dyDescent="0.2">
      <c r="A848" t="s">
        <v>434</v>
      </c>
      <c r="B848" s="11" t="s">
        <v>377</v>
      </c>
      <c r="C848" s="7">
        <v>0</v>
      </c>
      <c r="D848" s="7">
        <v>0</v>
      </c>
      <c r="E848" s="7">
        <f t="shared" si="18"/>
        <v>0</v>
      </c>
    </row>
    <row r="849" spans="1:5" x14ac:dyDescent="0.2">
      <c r="A849" t="s">
        <v>434</v>
      </c>
      <c r="B849" s="11" t="s">
        <v>378</v>
      </c>
      <c r="C849" s="7">
        <v>1099.0899999999999</v>
      </c>
      <c r="D849" s="7">
        <v>0</v>
      </c>
      <c r="E849" s="7">
        <f t="shared" si="18"/>
        <v>1099.0899999999999</v>
      </c>
    </row>
    <row r="850" spans="1:5" x14ac:dyDescent="0.2">
      <c r="A850" t="s">
        <v>434</v>
      </c>
      <c r="B850" s="11" t="s">
        <v>379</v>
      </c>
      <c r="C850" s="7">
        <v>0</v>
      </c>
      <c r="D850" s="7">
        <v>0</v>
      </c>
      <c r="E850" s="7">
        <f t="shared" si="18"/>
        <v>0</v>
      </c>
    </row>
    <row r="851" spans="1:5" x14ac:dyDescent="0.2">
      <c r="A851" t="s">
        <v>434</v>
      </c>
      <c r="B851" s="11" t="s">
        <v>380</v>
      </c>
      <c r="C851" s="7">
        <v>0</v>
      </c>
      <c r="D851" s="7">
        <v>0</v>
      </c>
      <c r="E851" s="7">
        <f t="shared" si="18"/>
        <v>0</v>
      </c>
    </row>
    <row r="852" spans="1:5" x14ac:dyDescent="0.2">
      <c r="A852" t="s">
        <v>434</v>
      </c>
      <c r="B852" s="11" t="s">
        <v>381</v>
      </c>
      <c r="C852" s="7">
        <v>1208.3399999999999</v>
      </c>
      <c r="D852" s="7">
        <v>0</v>
      </c>
      <c r="E852" s="7">
        <f t="shared" si="18"/>
        <v>1208.3399999999999</v>
      </c>
    </row>
    <row r="853" spans="1:5" x14ac:dyDescent="0.2">
      <c r="A853" t="s">
        <v>434</v>
      </c>
      <c r="B853" s="11" t="s">
        <v>382</v>
      </c>
      <c r="C853" s="7">
        <v>116.63</v>
      </c>
      <c r="D853" s="7">
        <v>0</v>
      </c>
      <c r="E853" s="7">
        <f t="shared" si="18"/>
        <v>116.63</v>
      </c>
    </row>
    <row r="854" spans="1:5" x14ac:dyDescent="0.2">
      <c r="A854" t="s">
        <v>434</v>
      </c>
      <c r="B854" s="11" t="s">
        <v>383</v>
      </c>
      <c r="C854" s="7">
        <v>0</v>
      </c>
      <c r="D854" s="7">
        <v>0</v>
      </c>
      <c r="E854" s="7">
        <f t="shared" si="18"/>
        <v>0</v>
      </c>
    </row>
    <row r="855" spans="1:5" x14ac:dyDescent="0.2">
      <c r="A855" t="s">
        <v>434</v>
      </c>
      <c r="B855" s="11" t="s">
        <v>384</v>
      </c>
      <c r="C855" s="7">
        <v>0</v>
      </c>
      <c r="D855" s="7">
        <v>0</v>
      </c>
      <c r="E855" s="7">
        <f t="shared" si="18"/>
        <v>0</v>
      </c>
    </row>
    <row r="856" spans="1:5" x14ac:dyDescent="0.2">
      <c r="A856" t="s">
        <v>434</v>
      </c>
      <c r="B856" s="11" t="s">
        <v>385</v>
      </c>
      <c r="C856" s="7">
        <v>0</v>
      </c>
      <c r="D856" s="7">
        <v>0</v>
      </c>
      <c r="E856" s="7">
        <f t="shared" si="18"/>
        <v>0</v>
      </c>
    </row>
    <row r="857" spans="1:5" x14ac:dyDescent="0.2">
      <c r="A857" t="s">
        <v>434</v>
      </c>
      <c r="B857" s="11" t="s">
        <v>387</v>
      </c>
      <c r="C857" s="7">
        <v>0</v>
      </c>
      <c r="D857" s="7">
        <v>0</v>
      </c>
      <c r="E857" s="7">
        <f t="shared" si="18"/>
        <v>0</v>
      </c>
    </row>
    <row r="858" spans="1:5" x14ac:dyDescent="0.2">
      <c r="A858" t="s">
        <v>434</v>
      </c>
      <c r="B858" s="11" t="s">
        <v>388</v>
      </c>
      <c r="C858" s="7">
        <v>0</v>
      </c>
      <c r="D858" s="7">
        <v>0</v>
      </c>
      <c r="E858" s="7">
        <f t="shared" si="18"/>
        <v>0</v>
      </c>
    </row>
    <row r="859" spans="1:5" x14ac:dyDescent="0.2">
      <c r="A859" t="s">
        <v>434</v>
      </c>
      <c r="B859" s="11" t="s">
        <v>389</v>
      </c>
      <c r="C859" s="7">
        <v>0</v>
      </c>
      <c r="D859" s="7">
        <v>0</v>
      </c>
      <c r="E859" s="7">
        <f t="shared" si="18"/>
        <v>0</v>
      </c>
    </row>
    <row r="860" spans="1:5" x14ac:dyDescent="0.2">
      <c r="A860" t="s">
        <v>434</v>
      </c>
      <c r="B860" s="11" t="s">
        <v>390</v>
      </c>
      <c r="C860" s="7">
        <v>0</v>
      </c>
      <c r="D860" s="7">
        <v>0</v>
      </c>
      <c r="E860" s="7">
        <f t="shared" si="18"/>
        <v>0</v>
      </c>
    </row>
    <row r="861" spans="1:5" x14ac:dyDescent="0.2">
      <c r="A861" t="s">
        <v>434</v>
      </c>
      <c r="B861" s="11" t="s">
        <v>392</v>
      </c>
      <c r="C861" s="7">
        <v>0</v>
      </c>
      <c r="D861" s="7">
        <v>0</v>
      </c>
      <c r="E861" s="7">
        <f t="shared" si="18"/>
        <v>0</v>
      </c>
    </row>
    <row r="862" spans="1:5" x14ac:dyDescent="0.2">
      <c r="A862" t="s">
        <v>434</v>
      </c>
      <c r="B862" s="11" t="s">
        <v>393</v>
      </c>
      <c r="C862" s="7">
        <v>0</v>
      </c>
      <c r="D862" s="7">
        <v>0</v>
      </c>
      <c r="E862" s="7">
        <f t="shared" si="18"/>
        <v>0</v>
      </c>
    </row>
    <row r="863" spans="1:5" x14ac:dyDescent="0.2">
      <c r="A863" t="s">
        <v>434</v>
      </c>
      <c r="B863" s="11" t="s">
        <v>395</v>
      </c>
      <c r="C863" s="7">
        <v>0</v>
      </c>
      <c r="D863" s="7">
        <v>0</v>
      </c>
      <c r="E863" s="7">
        <f t="shared" si="18"/>
        <v>0</v>
      </c>
    </row>
    <row r="864" spans="1:5" x14ac:dyDescent="0.2">
      <c r="A864" t="s">
        <v>434</v>
      </c>
      <c r="B864" s="11" t="s">
        <v>396</v>
      </c>
      <c r="C864" s="7">
        <v>0</v>
      </c>
      <c r="D864" s="7">
        <v>0</v>
      </c>
      <c r="E864" s="7">
        <f t="shared" si="18"/>
        <v>0</v>
      </c>
    </row>
    <row r="865" spans="1:5" x14ac:dyDescent="0.2">
      <c r="A865" t="s">
        <v>434</v>
      </c>
      <c r="B865" s="11" t="s">
        <v>397</v>
      </c>
      <c r="C865" s="7">
        <v>0</v>
      </c>
      <c r="D865" s="7">
        <v>0</v>
      </c>
      <c r="E865" s="7">
        <f t="shared" si="18"/>
        <v>0</v>
      </c>
    </row>
    <row r="866" spans="1:5" x14ac:dyDescent="0.2">
      <c r="A866" t="s">
        <v>434</v>
      </c>
      <c r="B866" s="11" t="s">
        <v>398</v>
      </c>
      <c r="C866" s="7">
        <v>0</v>
      </c>
      <c r="D866" s="7">
        <v>0</v>
      </c>
      <c r="E866" s="7">
        <f t="shared" si="18"/>
        <v>0</v>
      </c>
    </row>
    <row r="867" spans="1:5" x14ac:dyDescent="0.2">
      <c r="A867" t="s">
        <v>434</v>
      </c>
      <c r="B867" s="11" t="s">
        <v>399</v>
      </c>
      <c r="C867" s="7">
        <v>0</v>
      </c>
      <c r="D867" s="7">
        <v>0</v>
      </c>
      <c r="E867" s="7">
        <f t="shared" si="18"/>
        <v>0</v>
      </c>
    </row>
    <row r="868" spans="1:5" x14ac:dyDescent="0.2">
      <c r="A868" t="s">
        <v>434</v>
      </c>
      <c r="B868" s="11" t="s">
        <v>400</v>
      </c>
      <c r="C868" s="7">
        <v>0</v>
      </c>
      <c r="D868" s="7">
        <v>0</v>
      </c>
      <c r="E868" s="7">
        <f t="shared" si="18"/>
        <v>0</v>
      </c>
    </row>
    <row r="869" spans="1:5" x14ac:dyDescent="0.2">
      <c r="A869" t="s">
        <v>434</v>
      </c>
      <c r="B869" s="11" t="s">
        <v>401</v>
      </c>
      <c r="C869" s="7">
        <v>0</v>
      </c>
      <c r="D869" s="7">
        <v>0</v>
      </c>
      <c r="E869" s="7">
        <f t="shared" si="18"/>
        <v>0</v>
      </c>
    </row>
    <row r="870" spans="1:5" x14ac:dyDescent="0.2">
      <c r="A870" t="s">
        <v>434</v>
      </c>
      <c r="B870" s="11" t="s">
        <v>402</v>
      </c>
      <c r="C870" s="7">
        <v>0</v>
      </c>
      <c r="D870" s="7">
        <v>0</v>
      </c>
      <c r="E870" s="7">
        <f t="shared" si="18"/>
        <v>0</v>
      </c>
    </row>
    <row r="871" spans="1:5" x14ac:dyDescent="0.2">
      <c r="A871" t="s">
        <v>434</v>
      </c>
      <c r="B871" s="11" t="s">
        <v>404</v>
      </c>
      <c r="C871" s="7">
        <v>0</v>
      </c>
      <c r="D871" s="7">
        <v>0</v>
      </c>
      <c r="E871" s="7">
        <f t="shared" si="18"/>
        <v>0</v>
      </c>
    </row>
    <row r="872" spans="1:5" x14ac:dyDescent="0.2">
      <c r="A872" t="s">
        <v>434</v>
      </c>
      <c r="B872" s="11" t="s">
        <v>406</v>
      </c>
      <c r="C872" s="7">
        <v>0</v>
      </c>
      <c r="D872" s="7">
        <v>0</v>
      </c>
      <c r="E872" s="7">
        <f t="shared" si="18"/>
        <v>0</v>
      </c>
    </row>
    <row r="873" spans="1:5" x14ac:dyDescent="0.2">
      <c r="A873" t="s">
        <v>434</v>
      </c>
      <c r="B873" s="11" t="s">
        <v>408</v>
      </c>
      <c r="C873" s="7">
        <v>0</v>
      </c>
      <c r="D873" s="7">
        <v>0</v>
      </c>
      <c r="E873" s="7">
        <f t="shared" si="18"/>
        <v>0</v>
      </c>
    </row>
    <row r="874" spans="1:5" x14ac:dyDescent="0.2">
      <c r="A874" t="s">
        <v>434</v>
      </c>
      <c r="B874" s="11" t="s">
        <v>409</v>
      </c>
      <c r="C874" s="7">
        <v>0</v>
      </c>
      <c r="D874" s="7">
        <v>0</v>
      </c>
      <c r="E874" s="7">
        <f t="shared" si="18"/>
        <v>0</v>
      </c>
    </row>
    <row r="875" spans="1:5" x14ac:dyDescent="0.2">
      <c r="A875" t="s">
        <v>434</v>
      </c>
      <c r="B875" s="11" t="s">
        <v>410</v>
      </c>
      <c r="C875" s="7">
        <v>0</v>
      </c>
      <c r="D875" s="7">
        <v>0</v>
      </c>
      <c r="E875" s="7">
        <f t="shared" si="18"/>
        <v>0</v>
      </c>
    </row>
    <row r="876" spans="1:5" x14ac:dyDescent="0.2">
      <c r="A876" t="s">
        <v>434</v>
      </c>
      <c r="B876" s="11" t="s">
        <v>411</v>
      </c>
      <c r="C876" s="7">
        <v>0</v>
      </c>
      <c r="D876" s="7">
        <v>0</v>
      </c>
      <c r="E876" s="7">
        <f t="shared" si="18"/>
        <v>0</v>
      </c>
    </row>
    <row r="877" spans="1:5" x14ac:dyDescent="0.2">
      <c r="A877" t="s">
        <v>434</v>
      </c>
      <c r="B877" s="11" t="s">
        <v>412</v>
      </c>
      <c r="C877" s="7">
        <v>0</v>
      </c>
      <c r="D877" s="7">
        <v>0</v>
      </c>
      <c r="E877" s="7">
        <f t="shared" ref="E877:E940" si="19">SUM(C877:D877)</f>
        <v>0</v>
      </c>
    </row>
    <row r="878" spans="1:5" x14ac:dyDescent="0.2">
      <c r="B878" s="10" t="s">
        <v>421</v>
      </c>
      <c r="C878" s="7">
        <v>34059.219999999987</v>
      </c>
      <c r="D878" s="7">
        <v>0</v>
      </c>
      <c r="E878" s="7">
        <f t="shared" si="19"/>
        <v>34059.219999999987</v>
      </c>
    </row>
    <row r="879" spans="1:5" x14ac:dyDescent="0.2">
      <c r="A879" t="s">
        <v>434</v>
      </c>
      <c r="B879" s="11" t="s">
        <v>362</v>
      </c>
      <c r="C879" s="7">
        <v>0</v>
      </c>
      <c r="D879" s="7">
        <v>0</v>
      </c>
      <c r="E879" s="7">
        <f t="shared" si="19"/>
        <v>0</v>
      </c>
    </row>
    <row r="880" spans="1:5" x14ac:dyDescent="0.2">
      <c r="A880" t="s">
        <v>434</v>
      </c>
      <c r="B880" s="11" t="s">
        <v>363</v>
      </c>
      <c r="C880" s="7">
        <v>0</v>
      </c>
      <c r="D880" s="7">
        <v>0</v>
      </c>
      <c r="E880" s="7">
        <f t="shared" si="19"/>
        <v>0</v>
      </c>
    </row>
    <row r="881" spans="1:5" x14ac:dyDescent="0.2">
      <c r="A881" t="s">
        <v>434</v>
      </c>
      <c r="B881" s="11" t="s">
        <v>366</v>
      </c>
      <c r="C881" s="7">
        <v>0</v>
      </c>
      <c r="D881" s="7">
        <v>0</v>
      </c>
      <c r="E881" s="7">
        <f t="shared" si="19"/>
        <v>0</v>
      </c>
    </row>
    <row r="882" spans="1:5" x14ac:dyDescent="0.2">
      <c r="A882" t="s">
        <v>434</v>
      </c>
      <c r="B882" s="11" t="s">
        <v>367</v>
      </c>
      <c r="C882" s="7">
        <v>0</v>
      </c>
      <c r="D882" s="7">
        <v>0</v>
      </c>
      <c r="E882" s="7">
        <f t="shared" si="19"/>
        <v>0</v>
      </c>
    </row>
    <row r="883" spans="1:5" x14ac:dyDescent="0.2">
      <c r="A883" t="s">
        <v>434</v>
      </c>
      <c r="B883" s="11" t="s">
        <v>368</v>
      </c>
      <c r="C883" s="7">
        <v>0</v>
      </c>
      <c r="D883" s="7">
        <v>0</v>
      </c>
      <c r="E883" s="7">
        <f t="shared" si="19"/>
        <v>0</v>
      </c>
    </row>
    <row r="884" spans="1:5" x14ac:dyDescent="0.2">
      <c r="A884" t="s">
        <v>434</v>
      </c>
      <c r="B884" s="11" t="s">
        <v>369</v>
      </c>
      <c r="C884" s="7">
        <v>0</v>
      </c>
      <c r="D884" s="7">
        <v>0</v>
      </c>
      <c r="E884" s="7">
        <f t="shared" si="19"/>
        <v>0</v>
      </c>
    </row>
    <row r="885" spans="1:5" x14ac:dyDescent="0.2">
      <c r="A885" t="s">
        <v>434</v>
      </c>
      <c r="B885" s="11" t="s">
        <v>371</v>
      </c>
      <c r="C885" s="7">
        <v>8020.99</v>
      </c>
      <c r="D885" s="7">
        <v>0</v>
      </c>
      <c r="E885" s="7">
        <f t="shared" si="19"/>
        <v>8020.99</v>
      </c>
    </row>
    <row r="886" spans="1:5" x14ac:dyDescent="0.2">
      <c r="A886" t="s">
        <v>434</v>
      </c>
      <c r="B886" s="11" t="s">
        <v>372</v>
      </c>
      <c r="C886" s="7">
        <v>8459.64</v>
      </c>
      <c r="D886" s="7">
        <v>0</v>
      </c>
      <c r="E886" s="7">
        <f t="shared" si="19"/>
        <v>8459.64</v>
      </c>
    </row>
    <row r="887" spans="1:5" x14ac:dyDescent="0.2">
      <c r="A887" t="s">
        <v>434</v>
      </c>
      <c r="B887" s="11" t="s">
        <v>373</v>
      </c>
      <c r="C887" s="7">
        <v>8644.6299999999992</v>
      </c>
      <c r="D887" s="7">
        <v>0</v>
      </c>
      <c r="E887" s="7">
        <f t="shared" si="19"/>
        <v>8644.6299999999992</v>
      </c>
    </row>
    <row r="888" spans="1:5" x14ac:dyDescent="0.2">
      <c r="A888" t="s">
        <v>434</v>
      </c>
      <c r="B888" s="11" t="s">
        <v>374</v>
      </c>
      <c r="C888" s="7">
        <v>387.14</v>
      </c>
      <c r="D888" s="7">
        <v>0</v>
      </c>
      <c r="E888" s="7">
        <f t="shared" si="19"/>
        <v>387.14</v>
      </c>
    </row>
    <row r="889" spans="1:5" x14ac:dyDescent="0.2">
      <c r="A889" t="s">
        <v>434</v>
      </c>
      <c r="B889" s="11" t="s">
        <v>375</v>
      </c>
      <c r="C889" s="7">
        <v>932.62</v>
      </c>
      <c r="D889" s="7">
        <v>0</v>
      </c>
      <c r="E889" s="7">
        <f t="shared" si="19"/>
        <v>932.62</v>
      </c>
    </row>
    <row r="890" spans="1:5" x14ac:dyDescent="0.2">
      <c r="A890" t="s">
        <v>434</v>
      </c>
      <c r="B890" s="11" t="s">
        <v>376</v>
      </c>
      <c r="C890" s="7">
        <v>5169.1899999999996</v>
      </c>
      <c r="D890" s="7">
        <v>0</v>
      </c>
      <c r="E890" s="7">
        <f t="shared" si="19"/>
        <v>5169.1899999999996</v>
      </c>
    </row>
    <row r="891" spans="1:5" x14ac:dyDescent="0.2">
      <c r="A891" t="s">
        <v>434</v>
      </c>
      <c r="B891" s="11" t="s">
        <v>377</v>
      </c>
      <c r="C891" s="7">
        <v>0</v>
      </c>
      <c r="D891" s="7">
        <v>0</v>
      </c>
      <c r="E891" s="7">
        <f t="shared" si="19"/>
        <v>0</v>
      </c>
    </row>
    <row r="892" spans="1:5" x14ac:dyDescent="0.2">
      <c r="A892" t="s">
        <v>434</v>
      </c>
      <c r="B892" s="11" t="s">
        <v>378</v>
      </c>
      <c r="C892" s="7">
        <v>1108.07</v>
      </c>
      <c r="D892" s="7">
        <v>0</v>
      </c>
      <c r="E892" s="7">
        <f t="shared" si="19"/>
        <v>1108.07</v>
      </c>
    </row>
    <row r="893" spans="1:5" x14ac:dyDescent="0.2">
      <c r="A893" t="s">
        <v>434</v>
      </c>
      <c r="B893" s="11" t="s">
        <v>379</v>
      </c>
      <c r="C893" s="7">
        <v>0</v>
      </c>
      <c r="D893" s="7">
        <v>0</v>
      </c>
      <c r="E893" s="7">
        <f t="shared" si="19"/>
        <v>0</v>
      </c>
    </row>
    <row r="894" spans="1:5" x14ac:dyDescent="0.2">
      <c r="A894" t="s">
        <v>434</v>
      </c>
      <c r="B894" s="11" t="s">
        <v>380</v>
      </c>
      <c r="C894" s="7">
        <v>0</v>
      </c>
      <c r="D894" s="7">
        <v>0</v>
      </c>
      <c r="E894" s="7">
        <f t="shared" si="19"/>
        <v>0</v>
      </c>
    </row>
    <row r="895" spans="1:5" x14ac:dyDescent="0.2">
      <c r="A895" t="s">
        <v>434</v>
      </c>
      <c r="B895" s="11" t="s">
        <v>381</v>
      </c>
      <c r="C895" s="7">
        <v>1220.31</v>
      </c>
      <c r="D895" s="7">
        <v>0</v>
      </c>
      <c r="E895" s="7">
        <f t="shared" si="19"/>
        <v>1220.31</v>
      </c>
    </row>
    <row r="896" spans="1:5" x14ac:dyDescent="0.2">
      <c r="A896" t="s">
        <v>434</v>
      </c>
      <c r="B896" s="11" t="s">
        <v>382</v>
      </c>
      <c r="C896" s="7">
        <v>116.63</v>
      </c>
      <c r="D896" s="7">
        <v>0</v>
      </c>
      <c r="E896" s="7">
        <f t="shared" si="19"/>
        <v>116.63</v>
      </c>
    </row>
    <row r="897" spans="1:5" x14ac:dyDescent="0.2">
      <c r="A897" t="s">
        <v>434</v>
      </c>
      <c r="B897" s="11" t="s">
        <v>383</v>
      </c>
      <c r="C897" s="7">
        <v>0</v>
      </c>
      <c r="D897" s="7">
        <v>0</v>
      </c>
      <c r="E897" s="7">
        <f t="shared" si="19"/>
        <v>0</v>
      </c>
    </row>
    <row r="898" spans="1:5" x14ac:dyDescent="0.2">
      <c r="A898" t="s">
        <v>434</v>
      </c>
      <c r="B898" s="11" t="s">
        <v>384</v>
      </c>
      <c r="C898" s="7">
        <v>0</v>
      </c>
      <c r="D898" s="7">
        <v>0</v>
      </c>
      <c r="E898" s="7">
        <f t="shared" si="19"/>
        <v>0</v>
      </c>
    </row>
    <row r="899" spans="1:5" x14ac:dyDescent="0.2">
      <c r="A899" t="s">
        <v>434</v>
      </c>
      <c r="B899" s="11" t="s">
        <v>385</v>
      </c>
      <c r="C899" s="7">
        <v>0</v>
      </c>
      <c r="D899" s="7">
        <v>0</v>
      </c>
      <c r="E899" s="7">
        <f t="shared" si="19"/>
        <v>0</v>
      </c>
    </row>
    <row r="900" spans="1:5" x14ac:dyDescent="0.2">
      <c r="A900" t="s">
        <v>434</v>
      </c>
      <c r="B900" s="11" t="s">
        <v>387</v>
      </c>
      <c r="C900" s="7">
        <v>0</v>
      </c>
      <c r="D900" s="7">
        <v>0</v>
      </c>
      <c r="E900" s="7">
        <f t="shared" si="19"/>
        <v>0</v>
      </c>
    </row>
    <row r="901" spans="1:5" x14ac:dyDescent="0.2">
      <c r="A901" t="s">
        <v>434</v>
      </c>
      <c r="B901" s="11" t="s">
        <v>388</v>
      </c>
      <c r="C901" s="7">
        <v>0</v>
      </c>
      <c r="D901" s="7">
        <v>0</v>
      </c>
      <c r="E901" s="7">
        <f t="shared" si="19"/>
        <v>0</v>
      </c>
    </row>
    <row r="902" spans="1:5" x14ac:dyDescent="0.2">
      <c r="A902" t="s">
        <v>434</v>
      </c>
      <c r="B902" s="11" t="s">
        <v>389</v>
      </c>
      <c r="C902" s="7">
        <v>0</v>
      </c>
      <c r="D902" s="7">
        <v>0</v>
      </c>
      <c r="E902" s="7">
        <f t="shared" si="19"/>
        <v>0</v>
      </c>
    </row>
    <row r="903" spans="1:5" x14ac:dyDescent="0.2">
      <c r="A903" t="s">
        <v>434</v>
      </c>
      <c r="B903" s="11" t="s">
        <v>390</v>
      </c>
      <c r="C903" s="7">
        <v>0</v>
      </c>
      <c r="D903" s="7">
        <v>0</v>
      </c>
      <c r="E903" s="7">
        <f t="shared" si="19"/>
        <v>0</v>
      </c>
    </row>
    <row r="904" spans="1:5" x14ac:dyDescent="0.2">
      <c r="A904" t="s">
        <v>434</v>
      </c>
      <c r="B904" s="11" t="s">
        <v>392</v>
      </c>
      <c r="C904" s="7">
        <v>0</v>
      </c>
      <c r="D904" s="7">
        <v>0</v>
      </c>
      <c r="E904" s="7">
        <f t="shared" si="19"/>
        <v>0</v>
      </c>
    </row>
    <row r="905" spans="1:5" x14ac:dyDescent="0.2">
      <c r="A905" t="s">
        <v>434</v>
      </c>
      <c r="B905" s="11" t="s">
        <v>393</v>
      </c>
      <c r="C905" s="7">
        <v>0</v>
      </c>
      <c r="D905" s="7">
        <v>0</v>
      </c>
      <c r="E905" s="7">
        <f t="shared" si="19"/>
        <v>0</v>
      </c>
    </row>
    <row r="906" spans="1:5" x14ac:dyDescent="0.2">
      <c r="A906" t="s">
        <v>434</v>
      </c>
      <c r="B906" s="11" t="s">
        <v>395</v>
      </c>
      <c r="C906" s="7">
        <v>0</v>
      </c>
      <c r="D906" s="7">
        <v>0</v>
      </c>
      <c r="E906" s="7">
        <f t="shared" si="19"/>
        <v>0</v>
      </c>
    </row>
    <row r="907" spans="1:5" x14ac:dyDescent="0.2">
      <c r="A907" t="s">
        <v>434</v>
      </c>
      <c r="B907" s="11" t="s">
        <v>396</v>
      </c>
      <c r="C907" s="7">
        <v>0</v>
      </c>
      <c r="D907" s="7">
        <v>0</v>
      </c>
      <c r="E907" s="7">
        <f t="shared" si="19"/>
        <v>0</v>
      </c>
    </row>
    <row r="908" spans="1:5" x14ac:dyDescent="0.2">
      <c r="A908" t="s">
        <v>434</v>
      </c>
      <c r="B908" s="11" t="s">
        <v>397</v>
      </c>
      <c r="C908" s="7">
        <v>0</v>
      </c>
      <c r="D908" s="7">
        <v>0</v>
      </c>
      <c r="E908" s="7">
        <f t="shared" si="19"/>
        <v>0</v>
      </c>
    </row>
    <row r="909" spans="1:5" x14ac:dyDescent="0.2">
      <c r="A909" t="s">
        <v>434</v>
      </c>
      <c r="B909" s="11" t="s">
        <v>398</v>
      </c>
      <c r="C909" s="7">
        <v>0</v>
      </c>
      <c r="D909" s="7">
        <v>0</v>
      </c>
      <c r="E909" s="7">
        <f t="shared" si="19"/>
        <v>0</v>
      </c>
    </row>
    <row r="910" spans="1:5" x14ac:dyDescent="0.2">
      <c r="A910" t="s">
        <v>434</v>
      </c>
      <c r="B910" s="11" t="s">
        <v>399</v>
      </c>
      <c r="C910" s="7">
        <v>0</v>
      </c>
      <c r="D910" s="7">
        <v>0</v>
      </c>
      <c r="E910" s="7">
        <f t="shared" si="19"/>
        <v>0</v>
      </c>
    </row>
    <row r="911" spans="1:5" x14ac:dyDescent="0.2">
      <c r="A911" t="s">
        <v>434</v>
      </c>
      <c r="B911" s="11" t="s">
        <v>400</v>
      </c>
      <c r="C911" s="7">
        <v>0</v>
      </c>
      <c r="D911" s="7">
        <v>0</v>
      </c>
      <c r="E911" s="7">
        <f t="shared" si="19"/>
        <v>0</v>
      </c>
    </row>
    <row r="912" spans="1:5" x14ac:dyDescent="0.2">
      <c r="A912" t="s">
        <v>434</v>
      </c>
      <c r="B912" s="11" t="s">
        <v>401</v>
      </c>
      <c r="C912" s="7">
        <v>0</v>
      </c>
      <c r="D912" s="7">
        <v>0</v>
      </c>
      <c r="E912" s="7">
        <f t="shared" si="19"/>
        <v>0</v>
      </c>
    </row>
    <row r="913" spans="1:5" x14ac:dyDescent="0.2">
      <c r="A913" t="s">
        <v>434</v>
      </c>
      <c r="B913" s="11" t="s">
        <v>402</v>
      </c>
      <c r="C913" s="7">
        <v>0</v>
      </c>
      <c r="D913" s="7">
        <v>0</v>
      </c>
      <c r="E913" s="7">
        <f t="shared" si="19"/>
        <v>0</v>
      </c>
    </row>
    <row r="914" spans="1:5" x14ac:dyDescent="0.2">
      <c r="A914" t="s">
        <v>434</v>
      </c>
      <c r="B914" s="11" t="s">
        <v>404</v>
      </c>
      <c r="C914" s="7">
        <v>0</v>
      </c>
      <c r="D914" s="7">
        <v>0</v>
      </c>
      <c r="E914" s="7">
        <f t="shared" si="19"/>
        <v>0</v>
      </c>
    </row>
    <row r="915" spans="1:5" x14ac:dyDescent="0.2">
      <c r="A915" t="s">
        <v>434</v>
      </c>
      <c r="B915" s="11" t="s">
        <v>406</v>
      </c>
      <c r="C915" s="7">
        <v>0</v>
      </c>
      <c r="D915" s="7">
        <v>0</v>
      </c>
      <c r="E915" s="7">
        <f t="shared" si="19"/>
        <v>0</v>
      </c>
    </row>
    <row r="916" spans="1:5" x14ac:dyDescent="0.2">
      <c r="A916" t="s">
        <v>434</v>
      </c>
      <c r="B916" s="11" t="s">
        <v>408</v>
      </c>
      <c r="C916" s="7">
        <v>0</v>
      </c>
      <c r="D916" s="7">
        <v>0</v>
      </c>
      <c r="E916" s="7">
        <f t="shared" si="19"/>
        <v>0</v>
      </c>
    </row>
    <row r="917" spans="1:5" x14ac:dyDescent="0.2">
      <c r="A917" t="s">
        <v>434</v>
      </c>
      <c r="B917" s="11" t="s">
        <v>409</v>
      </c>
      <c r="C917" s="7">
        <v>0</v>
      </c>
      <c r="D917" s="7">
        <v>0</v>
      </c>
      <c r="E917" s="7">
        <f t="shared" si="19"/>
        <v>0</v>
      </c>
    </row>
    <row r="918" spans="1:5" x14ac:dyDescent="0.2">
      <c r="A918" t="s">
        <v>434</v>
      </c>
      <c r="B918" s="11" t="s">
        <v>410</v>
      </c>
      <c r="C918" s="7">
        <v>0</v>
      </c>
      <c r="D918" s="7">
        <v>0</v>
      </c>
      <c r="E918" s="7">
        <f t="shared" si="19"/>
        <v>0</v>
      </c>
    </row>
    <row r="919" spans="1:5" x14ac:dyDescent="0.2">
      <c r="A919" t="s">
        <v>434</v>
      </c>
      <c r="B919" s="11" t="s">
        <v>411</v>
      </c>
      <c r="C919" s="7">
        <v>0</v>
      </c>
      <c r="D919" s="7">
        <v>0</v>
      </c>
      <c r="E919" s="7">
        <f t="shared" si="19"/>
        <v>0</v>
      </c>
    </row>
    <row r="920" spans="1:5" x14ac:dyDescent="0.2">
      <c r="A920" t="s">
        <v>434</v>
      </c>
      <c r="B920" s="11" t="s">
        <v>412</v>
      </c>
      <c r="C920" s="7">
        <v>0</v>
      </c>
      <c r="D920" s="7">
        <v>0</v>
      </c>
      <c r="E920" s="7">
        <f t="shared" si="19"/>
        <v>0</v>
      </c>
    </row>
    <row r="921" spans="1:5" x14ac:dyDescent="0.2">
      <c r="B921" s="10" t="s">
        <v>422</v>
      </c>
      <c r="C921" s="7">
        <v>34152.079999999994</v>
      </c>
      <c r="D921" s="7">
        <v>0</v>
      </c>
      <c r="E921" s="7">
        <f t="shared" si="19"/>
        <v>34152.079999999994</v>
      </c>
    </row>
    <row r="922" spans="1:5" x14ac:dyDescent="0.2">
      <c r="A922" t="s">
        <v>434</v>
      </c>
      <c r="B922" s="11" t="s">
        <v>362</v>
      </c>
      <c r="C922" s="7">
        <v>0</v>
      </c>
      <c r="D922" s="7">
        <v>0</v>
      </c>
      <c r="E922" s="7">
        <f t="shared" si="19"/>
        <v>0</v>
      </c>
    </row>
    <row r="923" spans="1:5" x14ac:dyDescent="0.2">
      <c r="A923" t="s">
        <v>434</v>
      </c>
      <c r="B923" s="11" t="s">
        <v>363</v>
      </c>
      <c r="C923" s="7">
        <v>0</v>
      </c>
      <c r="D923" s="7">
        <v>0</v>
      </c>
      <c r="E923" s="7">
        <f t="shared" si="19"/>
        <v>0</v>
      </c>
    </row>
    <row r="924" spans="1:5" x14ac:dyDescent="0.2">
      <c r="A924" t="s">
        <v>434</v>
      </c>
      <c r="B924" s="11" t="s">
        <v>366</v>
      </c>
      <c r="C924" s="7">
        <v>0</v>
      </c>
      <c r="D924" s="7">
        <v>0</v>
      </c>
      <c r="E924" s="7">
        <f t="shared" si="19"/>
        <v>0</v>
      </c>
    </row>
    <row r="925" spans="1:5" x14ac:dyDescent="0.2">
      <c r="A925" t="s">
        <v>434</v>
      </c>
      <c r="B925" s="11" t="s">
        <v>367</v>
      </c>
      <c r="C925" s="7">
        <v>0</v>
      </c>
      <c r="D925" s="7">
        <v>0</v>
      </c>
      <c r="E925" s="7">
        <f t="shared" si="19"/>
        <v>0</v>
      </c>
    </row>
    <row r="926" spans="1:5" x14ac:dyDescent="0.2">
      <c r="A926" t="s">
        <v>434</v>
      </c>
      <c r="B926" s="11" t="s">
        <v>368</v>
      </c>
      <c r="C926" s="7">
        <v>0</v>
      </c>
      <c r="D926" s="7">
        <v>0</v>
      </c>
      <c r="E926" s="7">
        <f t="shared" si="19"/>
        <v>0</v>
      </c>
    </row>
    <row r="927" spans="1:5" x14ac:dyDescent="0.2">
      <c r="A927" t="s">
        <v>434</v>
      </c>
      <c r="B927" s="11" t="s">
        <v>369</v>
      </c>
      <c r="C927" s="7">
        <v>0</v>
      </c>
      <c r="D927" s="7">
        <v>0</v>
      </c>
      <c r="E927" s="7">
        <f t="shared" si="19"/>
        <v>0</v>
      </c>
    </row>
    <row r="928" spans="1:5" x14ac:dyDescent="0.2">
      <c r="A928" t="s">
        <v>434</v>
      </c>
      <c r="B928" s="11" t="s">
        <v>371</v>
      </c>
      <c r="C928" s="7">
        <v>8033.08</v>
      </c>
      <c r="D928" s="7">
        <v>0</v>
      </c>
      <c r="E928" s="7">
        <f t="shared" si="19"/>
        <v>8033.08</v>
      </c>
    </row>
    <row r="929" spans="1:5" x14ac:dyDescent="0.2">
      <c r="A929" t="s">
        <v>434</v>
      </c>
      <c r="B929" s="11" t="s">
        <v>372</v>
      </c>
      <c r="C929" s="7">
        <v>8439.9</v>
      </c>
      <c r="D929" s="7">
        <v>0</v>
      </c>
      <c r="E929" s="7">
        <f t="shared" si="19"/>
        <v>8439.9</v>
      </c>
    </row>
    <row r="930" spans="1:5" x14ac:dyDescent="0.2">
      <c r="A930" t="s">
        <v>434</v>
      </c>
      <c r="B930" s="11" t="s">
        <v>373</v>
      </c>
      <c r="C930" s="7">
        <v>8654.2800000000007</v>
      </c>
      <c r="D930" s="7">
        <v>0</v>
      </c>
      <c r="E930" s="7">
        <f t="shared" si="19"/>
        <v>8654.2800000000007</v>
      </c>
    </row>
    <row r="931" spans="1:5" x14ac:dyDescent="0.2">
      <c r="A931" t="s">
        <v>434</v>
      </c>
      <c r="B931" s="11" t="s">
        <v>374</v>
      </c>
      <c r="C931" s="7">
        <v>387.14</v>
      </c>
      <c r="D931" s="7">
        <v>0</v>
      </c>
      <c r="E931" s="7">
        <f t="shared" si="19"/>
        <v>387.14</v>
      </c>
    </row>
    <row r="932" spans="1:5" x14ac:dyDescent="0.2">
      <c r="A932" t="s">
        <v>434</v>
      </c>
      <c r="B932" s="11" t="s">
        <v>375</v>
      </c>
      <c r="C932" s="7">
        <v>932.68</v>
      </c>
      <c r="D932" s="7">
        <v>0</v>
      </c>
      <c r="E932" s="7">
        <f t="shared" si="19"/>
        <v>932.68</v>
      </c>
    </row>
    <row r="933" spans="1:5" x14ac:dyDescent="0.2">
      <c r="A933" t="s">
        <v>434</v>
      </c>
      <c r="B933" s="11" t="s">
        <v>376</v>
      </c>
      <c r="C933" s="7">
        <v>5209.62</v>
      </c>
      <c r="D933" s="7">
        <v>0</v>
      </c>
      <c r="E933" s="7">
        <f t="shared" si="19"/>
        <v>5209.62</v>
      </c>
    </row>
    <row r="934" spans="1:5" x14ac:dyDescent="0.2">
      <c r="A934" t="s">
        <v>434</v>
      </c>
      <c r="B934" s="11" t="s">
        <v>377</v>
      </c>
      <c r="C934" s="7">
        <v>0</v>
      </c>
      <c r="D934" s="7">
        <v>0</v>
      </c>
      <c r="E934" s="7">
        <f t="shared" si="19"/>
        <v>0</v>
      </c>
    </row>
    <row r="935" spans="1:5" x14ac:dyDescent="0.2">
      <c r="A935" t="s">
        <v>434</v>
      </c>
      <c r="B935" s="11" t="s">
        <v>378</v>
      </c>
      <c r="C935" s="7">
        <v>1147.33</v>
      </c>
      <c r="D935" s="7">
        <v>0</v>
      </c>
      <c r="E935" s="7">
        <f t="shared" si="19"/>
        <v>1147.33</v>
      </c>
    </row>
    <row r="936" spans="1:5" x14ac:dyDescent="0.2">
      <c r="A936" t="s">
        <v>434</v>
      </c>
      <c r="B936" s="11" t="s">
        <v>379</v>
      </c>
      <c r="C936" s="7">
        <v>0</v>
      </c>
      <c r="D936" s="7">
        <v>0</v>
      </c>
      <c r="E936" s="7">
        <f t="shared" si="19"/>
        <v>0</v>
      </c>
    </row>
    <row r="937" spans="1:5" x14ac:dyDescent="0.2">
      <c r="A937" t="s">
        <v>434</v>
      </c>
      <c r="B937" s="11" t="s">
        <v>380</v>
      </c>
      <c r="C937" s="7">
        <v>0</v>
      </c>
      <c r="D937" s="7">
        <v>0</v>
      </c>
      <c r="E937" s="7">
        <f t="shared" si="19"/>
        <v>0</v>
      </c>
    </row>
    <row r="938" spans="1:5" x14ac:dyDescent="0.2">
      <c r="A938" t="s">
        <v>434</v>
      </c>
      <c r="B938" s="11" t="s">
        <v>381</v>
      </c>
      <c r="C938" s="7">
        <v>1231.42</v>
      </c>
      <c r="D938" s="7">
        <v>0</v>
      </c>
      <c r="E938" s="7">
        <f t="shared" si="19"/>
        <v>1231.42</v>
      </c>
    </row>
    <row r="939" spans="1:5" x14ac:dyDescent="0.2">
      <c r="A939" t="s">
        <v>434</v>
      </c>
      <c r="B939" s="11" t="s">
        <v>382</v>
      </c>
      <c r="C939" s="7">
        <v>116.63</v>
      </c>
      <c r="D939" s="7">
        <v>0</v>
      </c>
      <c r="E939" s="7">
        <f t="shared" si="19"/>
        <v>116.63</v>
      </c>
    </row>
    <row r="940" spans="1:5" x14ac:dyDescent="0.2">
      <c r="A940" t="s">
        <v>434</v>
      </c>
      <c r="B940" s="11" t="s">
        <v>383</v>
      </c>
      <c r="C940" s="7">
        <v>0</v>
      </c>
      <c r="D940" s="7">
        <v>0</v>
      </c>
      <c r="E940" s="7">
        <f t="shared" si="19"/>
        <v>0</v>
      </c>
    </row>
    <row r="941" spans="1:5" x14ac:dyDescent="0.2">
      <c r="A941" t="s">
        <v>434</v>
      </c>
      <c r="B941" s="11" t="s">
        <v>384</v>
      </c>
      <c r="C941" s="7">
        <v>0</v>
      </c>
      <c r="D941" s="7">
        <v>0</v>
      </c>
      <c r="E941" s="7">
        <f t="shared" ref="E941:E1004" si="20">SUM(C941:D941)</f>
        <v>0</v>
      </c>
    </row>
    <row r="942" spans="1:5" x14ac:dyDescent="0.2">
      <c r="A942" t="s">
        <v>434</v>
      </c>
      <c r="B942" s="11" t="s">
        <v>385</v>
      </c>
      <c r="C942" s="7">
        <v>0</v>
      </c>
      <c r="D942" s="7">
        <v>0</v>
      </c>
      <c r="E942" s="7">
        <f t="shared" si="20"/>
        <v>0</v>
      </c>
    </row>
    <row r="943" spans="1:5" x14ac:dyDescent="0.2">
      <c r="A943" t="s">
        <v>434</v>
      </c>
      <c r="B943" s="11" t="s">
        <v>387</v>
      </c>
      <c r="C943" s="7">
        <v>0</v>
      </c>
      <c r="D943" s="7">
        <v>0</v>
      </c>
      <c r="E943" s="7">
        <f t="shared" si="20"/>
        <v>0</v>
      </c>
    </row>
    <row r="944" spans="1:5" x14ac:dyDescent="0.2">
      <c r="A944" t="s">
        <v>434</v>
      </c>
      <c r="B944" s="11" t="s">
        <v>388</v>
      </c>
      <c r="C944" s="7">
        <v>0</v>
      </c>
      <c r="D944" s="7">
        <v>0</v>
      </c>
      <c r="E944" s="7">
        <f t="shared" si="20"/>
        <v>0</v>
      </c>
    </row>
    <row r="945" spans="1:5" x14ac:dyDescent="0.2">
      <c r="A945" t="s">
        <v>434</v>
      </c>
      <c r="B945" s="11" t="s">
        <v>389</v>
      </c>
      <c r="C945" s="7">
        <v>0</v>
      </c>
      <c r="D945" s="7">
        <v>0</v>
      </c>
      <c r="E945" s="7">
        <f t="shared" si="20"/>
        <v>0</v>
      </c>
    </row>
    <row r="946" spans="1:5" x14ac:dyDescent="0.2">
      <c r="A946" t="s">
        <v>434</v>
      </c>
      <c r="B946" s="11" t="s">
        <v>390</v>
      </c>
      <c r="C946" s="7">
        <v>0</v>
      </c>
      <c r="D946" s="7">
        <v>0</v>
      </c>
      <c r="E946" s="7">
        <f t="shared" si="20"/>
        <v>0</v>
      </c>
    </row>
    <row r="947" spans="1:5" x14ac:dyDescent="0.2">
      <c r="A947" t="s">
        <v>434</v>
      </c>
      <c r="B947" s="11" t="s">
        <v>392</v>
      </c>
      <c r="C947" s="7">
        <v>0</v>
      </c>
      <c r="D947" s="7">
        <v>0</v>
      </c>
      <c r="E947" s="7">
        <f t="shared" si="20"/>
        <v>0</v>
      </c>
    </row>
    <row r="948" spans="1:5" x14ac:dyDescent="0.2">
      <c r="A948" t="s">
        <v>434</v>
      </c>
      <c r="B948" s="11" t="s">
        <v>393</v>
      </c>
      <c r="C948" s="7">
        <v>0</v>
      </c>
      <c r="D948" s="7">
        <v>0</v>
      </c>
      <c r="E948" s="7">
        <f t="shared" si="20"/>
        <v>0</v>
      </c>
    </row>
    <row r="949" spans="1:5" x14ac:dyDescent="0.2">
      <c r="A949" t="s">
        <v>434</v>
      </c>
      <c r="B949" s="11" t="s">
        <v>395</v>
      </c>
      <c r="C949" s="7">
        <v>0</v>
      </c>
      <c r="D949" s="7">
        <v>0</v>
      </c>
      <c r="E949" s="7">
        <f t="shared" si="20"/>
        <v>0</v>
      </c>
    </row>
    <row r="950" spans="1:5" x14ac:dyDescent="0.2">
      <c r="A950" t="s">
        <v>434</v>
      </c>
      <c r="B950" s="11" t="s">
        <v>396</v>
      </c>
      <c r="C950" s="7">
        <v>0</v>
      </c>
      <c r="D950" s="7">
        <v>0</v>
      </c>
      <c r="E950" s="7">
        <f t="shared" si="20"/>
        <v>0</v>
      </c>
    </row>
    <row r="951" spans="1:5" x14ac:dyDescent="0.2">
      <c r="A951" t="s">
        <v>434</v>
      </c>
      <c r="B951" s="11" t="s">
        <v>397</v>
      </c>
      <c r="C951" s="7">
        <v>0</v>
      </c>
      <c r="D951" s="7">
        <v>0</v>
      </c>
      <c r="E951" s="7">
        <f t="shared" si="20"/>
        <v>0</v>
      </c>
    </row>
    <row r="952" spans="1:5" x14ac:dyDescent="0.2">
      <c r="A952" t="s">
        <v>434</v>
      </c>
      <c r="B952" s="11" t="s">
        <v>398</v>
      </c>
      <c r="C952" s="7">
        <v>0</v>
      </c>
      <c r="D952" s="7">
        <v>0</v>
      </c>
      <c r="E952" s="7">
        <f t="shared" si="20"/>
        <v>0</v>
      </c>
    </row>
    <row r="953" spans="1:5" x14ac:dyDescent="0.2">
      <c r="A953" t="s">
        <v>434</v>
      </c>
      <c r="B953" s="11" t="s">
        <v>399</v>
      </c>
      <c r="C953" s="7">
        <v>0</v>
      </c>
      <c r="D953" s="7">
        <v>0</v>
      </c>
      <c r="E953" s="7">
        <f t="shared" si="20"/>
        <v>0</v>
      </c>
    </row>
    <row r="954" spans="1:5" x14ac:dyDescent="0.2">
      <c r="A954" t="s">
        <v>434</v>
      </c>
      <c r="B954" s="11" t="s">
        <v>400</v>
      </c>
      <c r="C954" s="7">
        <v>0</v>
      </c>
      <c r="D954" s="7">
        <v>0</v>
      </c>
      <c r="E954" s="7">
        <f t="shared" si="20"/>
        <v>0</v>
      </c>
    </row>
    <row r="955" spans="1:5" x14ac:dyDescent="0.2">
      <c r="A955" t="s">
        <v>434</v>
      </c>
      <c r="B955" s="11" t="s">
        <v>401</v>
      </c>
      <c r="C955" s="7">
        <v>0</v>
      </c>
      <c r="D955" s="7">
        <v>0</v>
      </c>
      <c r="E955" s="7">
        <f t="shared" si="20"/>
        <v>0</v>
      </c>
    </row>
    <row r="956" spans="1:5" x14ac:dyDescent="0.2">
      <c r="A956" t="s">
        <v>434</v>
      </c>
      <c r="B956" s="11" t="s">
        <v>402</v>
      </c>
      <c r="C956" s="7">
        <v>0</v>
      </c>
      <c r="D956" s="7">
        <v>0</v>
      </c>
      <c r="E956" s="7">
        <f t="shared" si="20"/>
        <v>0</v>
      </c>
    </row>
    <row r="957" spans="1:5" x14ac:dyDescent="0.2">
      <c r="A957" t="s">
        <v>434</v>
      </c>
      <c r="B957" s="11" t="s">
        <v>404</v>
      </c>
      <c r="C957" s="7">
        <v>0</v>
      </c>
      <c r="D957" s="7">
        <v>0</v>
      </c>
      <c r="E957" s="7">
        <f t="shared" si="20"/>
        <v>0</v>
      </c>
    </row>
    <row r="958" spans="1:5" x14ac:dyDescent="0.2">
      <c r="A958" t="s">
        <v>434</v>
      </c>
      <c r="B958" s="11" t="s">
        <v>406</v>
      </c>
      <c r="C958" s="7">
        <v>0</v>
      </c>
      <c r="D958" s="7">
        <v>0</v>
      </c>
      <c r="E958" s="7">
        <f t="shared" si="20"/>
        <v>0</v>
      </c>
    </row>
    <row r="959" spans="1:5" x14ac:dyDescent="0.2">
      <c r="A959" t="s">
        <v>434</v>
      </c>
      <c r="B959" s="11" t="s">
        <v>408</v>
      </c>
      <c r="C959" s="7">
        <v>0</v>
      </c>
      <c r="D959" s="7">
        <v>0</v>
      </c>
      <c r="E959" s="7">
        <f t="shared" si="20"/>
        <v>0</v>
      </c>
    </row>
    <row r="960" spans="1:5" x14ac:dyDescent="0.2">
      <c r="A960" t="s">
        <v>434</v>
      </c>
      <c r="B960" s="11" t="s">
        <v>409</v>
      </c>
      <c r="C960" s="7">
        <v>0</v>
      </c>
      <c r="D960" s="7">
        <v>0</v>
      </c>
      <c r="E960" s="7">
        <f t="shared" si="20"/>
        <v>0</v>
      </c>
    </row>
    <row r="961" spans="1:5" x14ac:dyDescent="0.2">
      <c r="A961" t="s">
        <v>434</v>
      </c>
      <c r="B961" s="11" t="s">
        <v>410</v>
      </c>
      <c r="C961" s="7">
        <v>0</v>
      </c>
      <c r="D961" s="7">
        <v>0</v>
      </c>
      <c r="E961" s="7">
        <f t="shared" si="20"/>
        <v>0</v>
      </c>
    </row>
    <row r="962" spans="1:5" x14ac:dyDescent="0.2">
      <c r="A962" t="s">
        <v>434</v>
      </c>
      <c r="B962" s="11" t="s">
        <v>411</v>
      </c>
      <c r="C962" s="7">
        <v>0</v>
      </c>
      <c r="D962" s="7">
        <v>0</v>
      </c>
      <c r="E962" s="7">
        <f t="shared" si="20"/>
        <v>0</v>
      </c>
    </row>
    <row r="963" spans="1:5" x14ac:dyDescent="0.2">
      <c r="A963" t="s">
        <v>434</v>
      </c>
      <c r="B963" s="11" t="s">
        <v>412</v>
      </c>
      <c r="C963" s="7">
        <v>0</v>
      </c>
      <c r="D963" s="7">
        <v>0</v>
      </c>
      <c r="E963" s="7">
        <f t="shared" si="20"/>
        <v>0</v>
      </c>
    </row>
    <row r="964" spans="1:5" x14ac:dyDescent="0.2">
      <c r="B964" s="9" t="s">
        <v>423</v>
      </c>
      <c r="C964" s="7"/>
      <c r="D964" s="7"/>
      <c r="E964" s="7">
        <f t="shared" si="20"/>
        <v>0</v>
      </c>
    </row>
    <row r="965" spans="1:5" x14ac:dyDescent="0.2">
      <c r="B965" s="10" t="s">
        <v>424</v>
      </c>
      <c r="C965" s="7">
        <v>34175.719999999994</v>
      </c>
      <c r="D965" s="7">
        <v>0</v>
      </c>
      <c r="E965" s="7">
        <f t="shared" si="20"/>
        <v>34175.719999999994</v>
      </c>
    </row>
    <row r="966" spans="1:5" x14ac:dyDescent="0.2">
      <c r="A966" t="s">
        <v>434</v>
      </c>
      <c r="B966" s="11" t="s">
        <v>362</v>
      </c>
      <c r="C966" s="7">
        <v>0</v>
      </c>
      <c r="D966" s="7">
        <v>0</v>
      </c>
      <c r="E966" s="7">
        <f t="shared" si="20"/>
        <v>0</v>
      </c>
    </row>
    <row r="967" spans="1:5" x14ac:dyDescent="0.2">
      <c r="A967" t="s">
        <v>434</v>
      </c>
      <c r="B967" s="11" t="s">
        <v>363</v>
      </c>
      <c r="C967" s="7">
        <v>0</v>
      </c>
      <c r="D967" s="7">
        <v>0</v>
      </c>
      <c r="E967" s="7">
        <f t="shared" si="20"/>
        <v>0</v>
      </c>
    </row>
    <row r="968" spans="1:5" x14ac:dyDescent="0.2">
      <c r="A968" t="s">
        <v>434</v>
      </c>
      <c r="B968" s="11" t="s">
        <v>366</v>
      </c>
      <c r="C968" s="7">
        <v>0</v>
      </c>
      <c r="D968" s="7">
        <v>0</v>
      </c>
      <c r="E968" s="7">
        <f t="shared" si="20"/>
        <v>0</v>
      </c>
    </row>
    <row r="969" spans="1:5" x14ac:dyDescent="0.2">
      <c r="A969" t="s">
        <v>434</v>
      </c>
      <c r="B969" s="11" t="s">
        <v>367</v>
      </c>
      <c r="C969" s="7">
        <v>0</v>
      </c>
      <c r="D969" s="7">
        <v>0</v>
      </c>
      <c r="E969" s="7">
        <f t="shared" si="20"/>
        <v>0</v>
      </c>
    </row>
    <row r="970" spans="1:5" x14ac:dyDescent="0.2">
      <c r="A970" t="s">
        <v>434</v>
      </c>
      <c r="B970" s="11" t="s">
        <v>368</v>
      </c>
      <c r="C970" s="7">
        <v>0</v>
      </c>
      <c r="D970" s="7">
        <v>0</v>
      </c>
      <c r="E970" s="7">
        <f t="shared" si="20"/>
        <v>0</v>
      </c>
    </row>
    <row r="971" spans="1:5" x14ac:dyDescent="0.2">
      <c r="A971" t="s">
        <v>434</v>
      </c>
      <c r="B971" s="11" t="s">
        <v>369</v>
      </c>
      <c r="C971" s="7">
        <v>0</v>
      </c>
      <c r="D971" s="7">
        <v>0</v>
      </c>
      <c r="E971" s="7">
        <f t="shared" si="20"/>
        <v>0</v>
      </c>
    </row>
    <row r="972" spans="1:5" x14ac:dyDescent="0.2">
      <c r="A972" t="s">
        <v>434</v>
      </c>
      <c r="B972" s="11" t="s">
        <v>371</v>
      </c>
      <c r="C972" s="7">
        <v>8061.44</v>
      </c>
      <c r="D972" s="7">
        <v>0</v>
      </c>
      <c r="E972" s="7">
        <f t="shared" si="20"/>
        <v>8061.44</v>
      </c>
    </row>
    <row r="973" spans="1:5" x14ac:dyDescent="0.2">
      <c r="A973" t="s">
        <v>434</v>
      </c>
      <c r="B973" s="11" t="s">
        <v>372</v>
      </c>
      <c r="C973" s="7">
        <v>8401.18</v>
      </c>
      <c r="D973" s="7">
        <v>0</v>
      </c>
      <c r="E973" s="7">
        <f t="shared" si="20"/>
        <v>8401.18</v>
      </c>
    </row>
    <row r="974" spans="1:5" x14ac:dyDescent="0.2">
      <c r="A974" t="s">
        <v>434</v>
      </c>
      <c r="B974" s="11" t="s">
        <v>373</v>
      </c>
      <c r="C974" s="7">
        <v>8667.89</v>
      </c>
      <c r="D974" s="7">
        <v>0</v>
      </c>
      <c r="E974" s="7">
        <f t="shared" si="20"/>
        <v>8667.89</v>
      </c>
    </row>
    <row r="975" spans="1:5" x14ac:dyDescent="0.2">
      <c r="A975" t="s">
        <v>434</v>
      </c>
      <c r="B975" s="11" t="s">
        <v>374</v>
      </c>
      <c r="C975" s="7">
        <v>393.66</v>
      </c>
      <c r="D975" s="7">
        <v>0</v>
      </c>
      <c r="E975" s="7">
        <f t="shared" si="20"/>
        <v>393.66</v>
      </c>
    </row>
    <row r="976" spans="1:5" x14ac:dyDescent="0.2">
      <c r="A976" t="s">
        <v>434</v>
      </c>
      <c r="B976" s="11" t="s">
        <v>375</v>
      </c>
      <c r="C976" s="7">
        <v>932.68</v>
      </c>
      <c r="D976" s="7">
        <v>0</v>
      </c>
      <c r="E976" s="7">
        <f t="shared" si="20"/>
        <v>932.68</v>
      </c>
    </row>
    <row r="977" spans="1:5" x14ac:dyDescent="0.2">
      <c r="A977" t="s">
        <v>434</v>
      </c>
      <c r="B977" s="11" t="s">
        <v>376</v>
      </c>
      <c r="C977" s="7">
        <v>5203.41</v>
      </c>
      <c r="D977" s="7">
        <v>0</v>
      </c>
      <c r="E977" s="7">
        <f t="shared" si="20"/>
        <v>5203.41</v>
      </c>
    </row>
    <row r="978" spans="1:5" x14ac:dyDescent="0.2">
      <c r="A978" t="s">
        <v>434</v>
      </c>
      <c r="B978" s="11" t="s">
        <v>377</v>
      </c>
      <c r="C978" s="7">
        <v>0</v>
      </c>
      <c r="D978" s="7">
        <v>0</v>
      </c>
      <c r="E978" s="7">
        <f t="shared" si="20"/>
        <v>0</v>
      </c>
    </row>
    <row r="979" spans="1:5" x14ac:dyDescent="0.2">
      <c r="A979" t="s">
        <v>434</v>
      </c>
      <c r="B979" s="11" t="s">
        <v>378</v>
      </c>
      <c r="C979" s="7">
        <v>1159.58</v>
      </c>
      <c r="D979" s="7">
        <v>0</v>
      </c>
      <c r="E979" s="7">
        <f t="shared" si="20"/>
        <v>1159.58</v>
      </c>
    </row>
    <row r="980" spans="1:5" x14ac:dyDescent="0.2">
      <c r="A980" t="s">
        <v>434</v>
      </c>
      <c r="B980" s="11" t="s">
        <v>379</v>
      </c>
      <c r="C980" s="7">
        <v>0</v>
      </c>
      <c r="D980" s="7">
        <v>0</v>
      </c>
      <c r="E980" s="7">
        <f t="shared" si="20"/>
        <v>0</v>
      </c>
    </row>
    <row r="981" spans="1:5" x14ac:dyDescent="0.2">
      <c r="A981" t="s">
        <v>434</v>
      </c>
      <c r="B981" s="11" t="s">
        <v>380</v>
      </c>
      <c r="C981" s="7">
        <v>0</v>
      </c>
      <c r="D981" s="7">
        <v>0</v>
      </c>
      <c r="E981" s="7">
        <f t="shared" si="20"/>
        <v>0</v>
      </c>
    </row>
    <row r="982" spans="1:5" x14ac:dyDescent="0.2">
      <c r="A982" t="s">
        <v>434</v>
      </c>
      <c r="B982" s="11" t="s">
        <v>381</v>
      </c>
      <c r="C982" s="7">
        <v>1239.25</v>
      </c>
      <c r="D982" s="7">
        <v>0</v>
      </c>
      <c r="E982" s="7">
        <f t="shared" si="20"/>
        <v>1239.25</v>
      </c>
    </row>
    <row r="983" spans="1:5" x14ac:dyDescent="0.2">
      <c r="A983" t="s">
        <v>434</v>
      </c>
      <c r="B983" s="11" t="s">
        <v>382</v>
      </c>
      <c r="C983" s="7">
        <v>116.63</v>
      </c>
      <c r="D983" s="7">
        <v>0</v>
      </c>
      <c r="E983" s="7">
        <f t="shared" si="20"/>
        <v>116.63</v>
      </c>
    </row>
    <row r="984" spans="1:5" x14ac:dyDescent="0.2">
      <c r="A984" t="s">
        <v>434</v>
      </c>
      <c r="B984" s="11" t="s">
        <v>383</v>
      </c>
      <c r="C984" s="7">
        <v>0</v>
      </c>
      <c r="D984" s="7">
        <v>0</v>
      </c>
      <c r="E984" s="7">
        <f t="shared" si="20"/>
        <v>0</v>
      </c>
    </row>
    <row r="985" spans="1:5" x14ac:dyDescent="0.2">
      <c r="A985" t="s">
        <v>434</v>
      </c>
      <c r="B985" s="11" t="s">
        <v>384</v>
      </c>
      <c r="C985" s="7">
        <v>0</v>
      </c>
      <c r="D985" s="7">
        <v>0</v>
      </c>
      <c r="E985" s="7">
        <f t="shared" si="20"/>
        <v>0</v>
      </c>
    </row>
    <row r="986" spans="1:5" x14ac:dyDescent="0.2">
      <c r="A986" t="s">
        <v>434</v>
      </c>
      <c r="B986" s="11" t="s">
        <v>385</v>
      </c>
      <c r="C986" s="7">
        <v>0</v>
      </c>
      <c r="D986" s="7">
        <v>0</v>
      </c>
      <c r="E986" s="7">
        <f t="shared" si="20"/>
        <v>0</v>
      </c>
    </row>
    <row r="987" spans="1:5" x14ac:dyDescent="0.2">
      <c r="A987" t="s">
        <v>434</v>
      </c>
      <c r="B987" s="11" t="s">
        <v>387</v>
      </c>
      <c r="C987" s="7">
        <v>0</v>
      </c>
      <c r="D987" s="7">
        <v>0</v>
      </c>
      <c r="E987" s="7">
        <f t="shared" si="20"/>
        <v>0</v>
      </c>
    </row>
    <row r="988" spans="1:5" x14ac:dyDescent="0.2">
      <c r="A988" t="s">
        <v>434</v>
      </c>
      <c r="B988" s="11" t="s">
        <v>388</v>
      </c>
      <c r="C988" s="7">
        <v>0</v>
      </c>
      <c r="D988" s="7">
        <v>0</v>
      </c>
      <c r="E988" s="7">
        <f t="shared" si="20"/>
        <v>0</v>
      </c>
    </row>
    <row r="989" spans="1:5" x14ac:dyDescent="0.2">
      <c r="A989" t="s">
        <v>434</v>
      </c>
      <c r="B989" s="11" t="s">
        <v>389</v>
      </c>
      <c r="C989" s="7">
        <v>0</v>
      </c>
      <c r="D989" s="7">
        <v>0</v>
      </c>
      <c r="E989" s="7">
        <f t="shared" si="20"/>
        <v>0</v>
      </c>
    </row>
    <row r="990" spans="1:5" x14ac:dyDescent="0.2">
      <c r="A990" t="s">
        <v>434</v>
      </c>
      <c r="B990" s="11" t="s">
        <v>390</v>
      </c>
      <c r="C990" s="7">
        <v>0</v>
      </c>
      <c r="D990" s="7">
        <v>0</v>
      </c>
      <c r="E990" s="7">
        <f t="shared" si="20"/>
        <v>0</v>
      </c>
    </row>
    <row r="991" spans="1:5" x14ac:dyDescent="0.2">
      <c r="A991" t="s">
        <v>434</v>
      </c>
      <c r="B991" s="11" t="s">
        <v>392</v>
      </c>
      <c r="C991" s="7">
        <v>0</v>
      </c>
      <c r="D991" s="7">
        <v>0</v>
      </c>
      <c r="E991" s="7">
        <f t="shared" si="20"/>
        <v>0</v>
      </c>
    </row>
    <row r="992" spans="1:5" x14ac:dyDescent="0.2">
      <c r="A992" t="s">
        <v>434</v>
      </c>
      <c r="B992" s="11" t="s">
        <v>393</v>
      </c>
      <c r="C992" s="7">
        <v>0</v>
      </c>
      <c r="D992" s="7">
        <v>0</v>
      </c>
      <c r="E992" s="7">
        <f t="shared" si="20"/>
        <v>0</v>
      </c>
    </row>
    <row r="993" spans="1:5" x14ac:dyDescent="0.2">
      <c r="A993" t="s">
        <v>434</v>
      </c>
      <c r="B993" s="11" t="s">
        <v>395</v>
      </c>
      <c r="C993" s="7">
        <v>0</v>
      </c>
      <c r="D993" s="7">
        <v>0</v>
      </c>
      <c r="E993" s="7">
        <f t="shared" si="20"/>
        <v>0</v>
      </c>
    </row>
    <row r="994" spans="1:5" x14ac:dyDescent="0.2">
      <c r="A994" t="s">
        <v>434</v>
      </c>
      <c r="B994" s="11" t="s">
        <v>396</v>
      </c>
      <c r="C994" s="7">
        <v>0</v>
      </c>
      <c r="D994" s="7">
        <v>0</v>
      </c>
      <c r="E994" s="7">
        <f t="shared" si="20"/>
        <v>0</v>
      </c>
    </row>
    <row r="995" spans="1:5" x14ac:dyDescent="0.2">
      <c r="A995" t="s">
        <v>434</v>
      </c>
      <c r="B995" s="11" t="s">
        <v>397</v>
      </c>
      <c r="C995" s="7">
        <v>0</v>
      </c>
      <c r="D995" s="7">
        <v>0</v>
      </c>
      <c r="E995" s="7">
        <f t="shared" si="20"/>
        <v>0</v>
      </c>
    </row>
    <row r="996" spans="1:5" x14ac:dyDescent="0.2">
      <c r="A996" t="s">
        <v>434</v>
      </c>
      <c r="B996" s="11" t="s">
        <v>398</v>
      </c>
      <c r="C996" s="7">
        <v>0</v>
      </c>
      <c r="D996" s="7">
        <v>0</v>
      </c>
      <c r="E996" s="7">
        <f t="shared" si="20"/>
        <v>0</v>
      </c>
    </row>
    <row r="997" spans="1:5" x14ac:dyDescent="0.2">
      <c r="A997" t="s">
        <v>434</v>
      </c>
      <c r="B997" s="11" t="s">
        <v>399</v>
      </c>
      <c r="C997" s="7">
        <v>0</v>
      </c>
      <c r="D997" s="7">
        <v>0</v>
      </c>
      <c r="E997" s="7">
        <f t="shared" si="20"/>
        <v>0</v>
      </c>
    </row>
    <row r="998" spans="1:5" x14ac:dyDescent="0.2">
      <c r="A998" t="s">
        <v>434</v>
      </c>
      <c r="B998" s="11" t="s">
        <v>400</v>
      </c>
      <c r="C998" s="7">
        <v>0</v>
      </c>
      <c r="D998" s="7">
        <v>0</v>
      </c>
      <c r="E998" s="7">
        <f t="shared" si="20"/>
        <v>0</v>
      </c>
    </row>
    <row r="999" spans="1:5" x14ac:dyDescent="0.2">
      <c r="A999" t="s">
        <v>434</v>
      </c>
      <c r="B999" s="11" t="s">
        <v>401</v>
      </c>
      <c r="C999" s="7">
        <v>0</v>
      </c>
      <c r="D999" s="7">
        <v>0</v>
      </c>
      <c r="E999" s="7">
        <f t="shared" si="20"/>
        <v>0</v>
      </c>
    </row>
    <row r="1000" spans="1:5" x14ac:dyDescent="0.2">
      <c r="A1000" t="s">
        <v>434</v>
      </c>
      <c r="B1000" s="11" t="s">
        <v>402</v>
      </c>
      <c r="C1000" s="7">
        <v>0</v>
      </c>
      <c r="D1000" s="7">
        <v>0</v>
      </c>
      <c r="E1000" s="7">
        <f t="shared" si="20"/>
        <v>0</v>
      </c>
    </row>
    <row r="1001" spans="1:5" x14ac:dyDescent="0.2">
      <c r="A1001" t="s">
        <v>434</v>
      </c>
      <c r="B1001" s="11" t="s">
        <v>404</v>
      </c>
      <c r="C1001" s="7">
        <v>0</v>
      </c>
      <c r="D1001" s="7">
        <v>0</v>
      </c>
      <c r="E1001" s="7">
        <f t="shared" si="20"/>
        <v>0</v>
      </c>
    </row>
    <row r="1002" spans="1:5" x14ac:dyDescent="0.2">
      <c r="A1002" t="s">
        <v>434</v>
      </c>
      <c r="B1002" s="11" t="s">
        <v>406</v>
      </c>
      <c r="C1002" s="7">
        <v>0</v>
      </c>
      <c r="D1002" s="7">
        <v>0</v>
      </c>
      <c r="E1002" s="7">
        <f t="shared" si="20"/>
        <v>0</v>
      </c>
    </row>
    <row r="1003" spans="1:5" x14ac:dyDescent="0.2">
      <c r="A1003" t="s">
        <v>434</v>
      </c>
      <c r="B1003" s="11" t="s">
        <v>408</v>
      </c>
      <c r="C1003" s="7">
        <v>0</v>
      </c>
      <c r="D1003" s="7">
        <v>0</v>
      </c>
      <c r="E1003" s="7">
        <f t="shared" si="20"/>
        <v>0</v>
      </c>
    </row>
    <row r="1004" spans="1:5" x14ac:dyDescent="0.2">
      <c r="A1004" t="s">
        <v>434</v>
      </c>
      <c r="B1004" s="11" t="s">
        <v>409</v>
      </c>
      <c r="C1004" s="7">
        <v>0</v>
      </c>
      <c r="D1004" s="7">
        <v>0</v>
      </c>
      <c r="E1004" s="7">
        <f t="shared" si="20"/>
        <v>0</v>
      </c>
    </row>
    <row r="1005" spans="1:5" x14ac:dyDescent="0.2">
      <c r="A1005" t="s">
        <v>434</v>
      </c>
      <c r="B1005" s="11" t="s">
        <v>410</v>
      </c>
      <c r="C1005" s="7">
        <v>0</v>
      </c>
      <c r="D1005" s="7">
        <v>0</v>
      </c>
      <c r="E1005" s="7">
        <f t="shared" ref="E1005:E1068" si="21">SUM(C1005:D1005)</f>
        <v>0</v>
      </c>
    </row>
    <row r="1006" spans="1:5" x14ac:dyDescent="0.2">
      <c r="A1006" t="s">
        <v>434</v>
      </c>
      <c r="B1006" s="11" t="s">
        <v>411</v>
      </c>
      <c r="C1006" s="7">
        <v>0</v>
      </c>
      <c r="D1006" s="7">
        <v>0</v>
      </c>
      <c r="E1006" s="7">
        <f t="shared" si="21"/>
        <v>0</v>
      </c>
    </row>
    <row r="1007" spans="1:5" x14ac:dyDescent="0.2">
      <c r="A1007" t="s">
        <v>434</v>
      </c>
      <c r="B1007" s="11" t="s">
        <v>412</v>
      </c>
      <c r="C1007" s="7">
        <v>0</v>
      </c>
      <c r="D1007" s="7">
        <v>0</v>
      </c>
      <c r="E1007" s="7">
        <f t="shared" si="21"/>
        <v>0</v>
      </c>
    </row>
    <row r="1008" spans="1:5" x14ac:dyDescent="0.2">
      <c r="B1008" s="10" t="s">
        <v>425</v>
      </c>
      <c r="C1008" s="7">
        <v>34284.920000000006</v>
      </c>
      <c r="D1008" s="7">
        <v>0</v>
      </c>
      <c r="E1008" s="7">
        <f t="shared" si="21"/>
        <v>34284.920000000006</v>
      </c>
    </row>
    <row r="1009" spans="1:5" x14ac:dyDescent="0.2">
      <c r="A1009" t="s">
        <v>434</v>
      </c>
      <c r="B1009" s="11" t="s">
        <v>362</v>
      </c>
      <c r="C1009" s="7">
        <v>0</v>
      </c>
      <c r="D1009" s="7">
        <v>0</v>
      </c>
      <c r="E1009" s="7">
        <f t="shared" si="21"/>
        <v>0</v>
      </c>
    </row>
    <row r="1010" spans="1:5" x14ac:dyDescent="0.2">
      <c r="A1010" t="s">
        <v>434</v>
      </c>
      <c r="B1010" s="11" t="s">
        <v>363</v>
      </c>
      <c r="C1010" s="7">
        <v>0</v>
      </c>
      <c r="D1010" s="7">
        <v>0</v>
      </c>
      <c r="E1010" s="7">
        <f t="shared" si="21"/>
        <v>0</v>
      </c>
    </row>
    <row r="1011" spans="1:5" x14ac:dyDescent="0.2">
      <c r="A1011" t="s">
        <v>434</v>
      </c>
      <c r="B1011" s="11" t="s">
        <v>366</v>
      </c>
      <c r="C1011" s="7">
        <v>0</v>
      </c>
      <c r="D1011" s="7">
        <v>0</v>
      </c>
      <c r="E1011" s="7">
        <f t="shared" si="21"/>
        <v>0</v>
      </c>
    </row>
    <row r="1012" spans="1:5" x14ac:dyDescent="0.2">
      <c r="A1012" t="s">
        <v>434</v>
      </c>
      <c r="B1012" s="11" t="s">
        <v>367</v>
      </c>
      <c r="C1012" s="7">
        <v>0</v>
      </c>
      <c r="D1012" s="7">
        <v>0</v>
      </c>
      <c r="E1012" s="7">
        <f t="shared" si="21"/>
        <v>0</v>
      </c>
    </row>
    <row r="1013" spans="1:5" x14ac:dyDescent="0.2">
      <c r="A1013" t="s">
        <v>434</v>
      </c>
      <c r="B1013" s="11" t="s">
        <v>368</v>
      </c>
      <c r="C1013" s="7">
        <v>0</v>
      </c>
      <c r="D1013" s="7">
        <v>0</v>
      </c>
      <c r="E1013" s="7">
        <f t="shared" si="21"/>
        <v>0</v>
      </c>
    </row>
    <row r="1014" spans="1:5" x14ac:dyDescent="0.2">
      <c r="A1014" t="s">
        <v>434</v>
      </c>
      <c r="B1014" s="11" t="s">
        <v>369</v>
      </c>
      <c r="C1014" s="7">
        <v>0</v>
      </c>
      <c r="D1014" s="7">
        <v>0</v>
      </c>
      <c r="E1014" s="7">
        <f t="shared" si="21"/>
        <v>0</v>
      </c>
    </row>
    <row r="1015" spans="1:5" x14ac:dyDescent="0.2">
      <c r="A1015" t="s">
        <v>434</v>
      </c>
      <c r="B1015" s="11" t="s">
        <v>371</v>
      </c>
      <c r="C1015" s="7">
        <v>8100.86</v>
      </c>
      <c r="D1015" s="7">
        <v>0</v>
      </c>
      <c r="E1015" s="7">
        <f t="shared" si="21"/>
        <v>8100.86</v>
      </c>
    </row>
    <row r="1016" spans="1:5" x14ac:dyDescent="0.2">
      <c r="A1016" t="s">
        <v>434</v>
      </c>
      <c r="B1016" s="11" t="s">
        <v>372</v>
      </c>
      <c r="C1016" s="7">
        <v>8401.18</v>
      </c>
      <c r="D1016" s="7">
        <v>0</v>
      </c>
      <c r="E1016" s="7">
        <f t="shared" si="21"/>
        <v>8401.18</v>
      </c>
    </row>
    <row r="1017" spans="1:5" x14ac:dyDescent="0.2">
      <c r="A1017" t="s">
        <v>434</v>
      </c>
      <c r="B1017" s="11" t="s">
        <v>373</v>
      </c>
      <c r="C1017" s="7">
        <v>8681.44</v>
      </c>
      <c r="D1017" s="7">
        <v>0</v>
      </c>
      <c r="E1017" s="7">
        <f t="shared" si="21"/>
        <v>8681.44</v>
      </c>
    </row>
    <row r="1018" spans="1:5" x14ac:dyDescent="0.2">
      <c r="A1018" t="s">
        <v>434</v>
      </c>
      <c r="B1018" s="11" t="s">
        <v>374</v>
      </c>
      <c r="C1018" s="7">
        <v>393.66</v>
      </c>
      <c r="D1018" s="7">
        <v>0</v>
      </c>
      <c r="E1018" s="7">
        <f t="shared" si="21"/>
        <v>393.66</v>
      </c>
    </row>
    <row r="1019" spans="1:5" x14ac:dyDescent="0.2">
      <c r="A1019" t="s">
        <v>434</v>
      </c>
      <c r="B1019" s="11" t="s">
        <v>375</v>
      </c>
      <c r="C1019" s="7">
        <v>932.73</v>
      </c>
      <c r="D1019" s="7">
        <v>0</v>
      </c>
      <c r="E1019" s="7">
        <f t="shared" si="21"/>
        <v>932.73</v>
      </c>
    </row>
    <row r="1020" spans="1:5" x14ac:dyDescent="0.2">
      <c r="A1020" t="s">
        <v>434</v>
      </c>
      <c r="B1020" s="11" t="s">
        <v>376</v>
      </c>
      <c r="C1020" s="7">
        <v>5233.3100000000004</v>
      </c>
      <c r="D1020" s="7">
        <v>0</v>
      </c>
      <c r="E1020" s="7">
        <f t="shared" si="21"/>
        <v>5233.3100000000004</v>
      </c>
    </row>
    <row r="1021" spans="1:5" x14ac:dyDescent="0.2">
      <c r="A1021" t="s">
        <v>434</v>
      </c>
      <c r="B1021" s="11" t="s">
        <v>377</v>
      </c>
      <c r="C1021" s="7">
        <v>7.04</v>
      </c>
      <c r="D1021" s="7">
        <v>0</v>
      </c>
      <c r="E1021" s="7">
        <f t="shared" si="21"/>
        <v>7.04</v>
      </c>
    </row>
    <row r="1022" spans="1:5" x14ac:dyDescent="0.2">
      <c r="A1022" t="s">
        <v>434</v>
      </c>
      <c r="B1022" s="11" t="s">
        <v>378</v>
      </c>
      <c r="C1022" s="7">
        <v>1174.06</v>
      </c>
      <c r="D1022" s="7">
        <v>0</v>
      </c>
      <c r="E1022" s="7">
        <f t="shared" si="21"/>
        <v>1174.06</v>
      </c>
    </row>
    <row r="1023" spans="1:5" x14ac:dyDescent="0.2">
      <c r="A1023" t="s">
        <v>434</v>
      </c>
      <c r="B1023" s="11" t="s">
        <v>379</v>
      </c>
      <c r="C1023" s="7">
        <v>0</v>
      </c>
      <c r="D1023" s="7">
        <v>0</v>
      </c>
      <c r="E1023" s="7">
        <f t="shared" si="21"/>
        <v>0</v>
      </c>
    </row>
    <row r="1024" spans="1:5" x14ac:dyDescent="0.2">
      <c r="A1024" t="s">
        <v>434</v>
      </c>
      <c r="B1024" s="11" t="s">
        <v>380</v>
      </c>
      <c r="C1024" s="7">
        <v>0</v>
      </c>
      <c r="D1024" s="7">
        <v>0</v>
      </c>
      <c r="E1024" s="7">
        <f t="shared" si="21"/>
        <v>0</v>
      </c>
    </row>
    <row r="1025" spans="1:5" x14ac:dyDescent="0.2">
      <c r="A1025" t="s">
        <v>434</v>
      </c>
      <c r="B1025" s="11" t="s">
        <v>381</v>
      </c>
      <c r="C1025" s="7">
        <v>1244.01</v>
      </c>
      <c r="D1025" s="7">
        <v>0</v>
      </c>
      <c r="E1025" s="7">
        <f t="shared" si="21"/>
        <v>1244.01</v>
      </c>
    </row>
    <row r="1026" spans="1:5" x14ac:dyDescent="0.2">
      <c r="A1026" t="s">
        <v>434</v>
      </c>
      <c r="B1026" s="11" t="s">
        <v>382</v>
      </c>
      <c r="C1026" s="7">
        <v>116.63</v>
      </c>
      <c r="D1026" s="7">
        <v>0</v>
      </c>
      <c r="E1026" s="7">
        <f t="shared" si="21"/>
        <v>116.63</v>
      </c>
    </row>
    <row r="1027" spans="1:5" x14ac:dyDescent="0.2">
      <c r="A1027" t="s">
        <v>434</v>
      </c>
      <c r="B1027" s="11" t="s">
        <v>383</v>
      </c>
      <c r="C1027" s="7">
        <v>0</v>
      </c>
      <c r="D1027" s="7">
        <v>0</v>
      </c>
      <c r="E1027" s="7">
        <f t="shared" si="21"/>
        <v>0</v>
      </c>
    </row>
    <row r="1028" spans="1:5" x14ac:dyDescent="0.2">
      <c r="A1028" t="s">
        <v>434</v>
      </c>
      <c r="B1028" s="11" t="s">
        <v>384</v>
      </c>
      <c r="C1028" s="7">
        <v>0</v>
      </c>
      <c r="D1028" s="7">
        <v>0</v>
      </c>
      <c r="E1028" s="7">
        <f t="shared" si="21"/>
        <v>0</v>
      </c>
    </row>
    <row r="1029" spans="1:5" x14ac:dyDescent="0.2">
      <c r="A1029" t="s">
        <v>434</v>
      </c>
      <c r="B1029" s="11" t="s">
        <v>385</v>
      </c>
      <c r="C1029" s="7">
        <v>0</v>
      </c>
      <c r="D1029" s="7">
        <v>0</v>
      </c>
      <c r="E1029" s="7">
        <f t="shared" si="21"/>
        <v>0</v>
      </c>
    </row>
    <row r="1030" spans="1:5" x14ac:dyDescent="0.2">
      <c r="A1030" t="s">
        <v>434</v>
      </c>
      <c r="B1030" s="11" t="s">
        <v>387</v>
      </c>
      <c r="C1030" s="7">
        <v>0</v>
      </c>
      <c r="D1030" s="7">
        <v>0</v>
      </c>
      <c r="E1030" s="7">
        <f t="shared" si="21"/>
        <v>0</v>
      </c>
    </row>
    <row r="1031" spans="1:5" x14ac:dyDescent="0.2">
      <c r="A1031" t="s">
        <v>434</v>
      </c>
      <c r="B1031" s="11" t="s">
        <v>388</v>
      </c>
      <c r="C1031" s="7">
        <v>0</v>
      </c>
      <c r="D1031" s="7">
        <v>0</v>
      </c>
      <c r="E1031" s="7">
        <f t="shared" si="21"/>
        <v>0</v>
      </c>
    </row>
    <row r="1032" spans="1:5" x14ac:dyDescent="0.2">
      <c r="A1032" t="s">
        <v>434</v>
      </c>
      <c r="B1032" s="11" t="s">
        <v>389</v>
      </c>
      <c r="C1032" s="7">
        <v>0</v>
      </c>
      <c r="D1032" s="7">
        <v>0</v>
      </c>
      <c r="E1032" s="7">
        <f t="shared" si="21"/>
        <v>0</v>
      </c>
    </row>
    <row r="1033" spans="1:5" x14ac:dyDescent="0.2">
      <c r="A1033" t="s">
        <v>434</v>
      </c>
      <c r="B1033" s="11" t="s">
        <v>390</v>
      </c>
      <c r="C1033" s="7">
        <v>0</v>
      </c>
      <c r="D1033" s="7">
        <v>0</v>
      </c>
      <c r="E1033" s="7">
        <f t="shared" si="21"/>
        <v>0</v>
      </c>
    </row>
    <row r="1034" spans="1:5" x14ac:dyDescent="0.2">
      <c r="A1034" t="s">
        <v>434</v>
      </c>
      <c r="B1034" s="11" t="s">
        <v>392</v>
      </c>
      <c r="C1034" s="7">
        <v>0</v>
      </c>
      <c r="D1034" s="7">
        <v>0</v>
      </c>
      <c r="E1034" s="7">
        <f t="shared" si="21"/>
        <v>0</v>
      </c>
    </row>
    <row r="1035" spans="1:5" x14ac:dyDescent="0.2">
      <c r="A1035" t="s">
        <v>434</v>
      </c>
      <c r="B1035" s="11" t="s">
        <v>393</v>
      </c>
      <c r="C1035" s="7">
        <v>0</v>
      </c>
      <c r="D1035" s="7">
        <v>0</v>
      </c>
      <c r="E1035" s="7">
        <f t="shared" si="21"/>
        <v>0</v>
      </c>
    </row>
    <row r="1036" spans="1:5" x14ac:dyDescent="0.2">
      <c r="A1036" t="s">
        <v>434</v>
      </c>
      <c r="B1036" s="11" t="s">
        <v>395</v>
      </c>
      <c r="C1036" s="7">
        <v>0</v>
      </c>
      <c r="D1036" s="7">
        <v>0</v>
      </c>
      <c r="E1036" s="7">
        <f t="shared" si="21"/>
        <v>0</v>
      </c>
    </row>
    <row r="1037" spans="1:5" x14ac:dyDescent="0.2">
      <c r="A1037" t="s">
        <v>434</v>
      </c>
      <c r="B1037" s="11" t="s">
        <v>396</v>
      </c>
      <c r="C1037" s="7">
        <v>0</v>
      </c>
      <c r="D1037" s="7">
        <v>0</v>
      </c>
      <c r="E1037" s="7">
        <f t="shared" si="21"/>
        <v>0</v>
      </c>
    </row>
    <row r="1038" spans="1:5" x14ac:dyDescent="0.2">
      <c r="A1038" t="s">
        <v>434</v>
      </c>
      <c r="B1038" s="11" t="s">
        <v>397</v>
      </c>
      <c r="C1038" s="7">
        <v>0</v>
      </c>
      <c r="D1038" s="7">
        <v>0</v>
      </c>
      <c r="E1038" s="7">
        <f t="shared" si="21"/>
        <v>0</v>
      </c>
    </row>
    <row r="1039" spans="1:5" x14ac:dyDescent="0.2">
      <c r="A1039" t="s">
        <v>434</v>
      </c>
      <c r="B1039" s="11" t="s">
        <v>398</v>
      </c>
      <c r="C1039" s="7">
        <v>0</v>
      </c>
      <c r="D1039" s="7">
        <v>0</v>
      </c>
      <c r="E1039" s="7">
        <f t="shared" si="21"/>
        <v>0</v>
      </c>
    </row>
    <row r="1040" spans="1:5" x14ac:dyDescent="0.2">
      <c r="A1040" t="s">
        <v>434</v>
      </c>
      <c r="B1040" s="11" t="s">
        <v>399</v>
      </c>
      <c r="C1040" s="7">
        <v>0</v>
      </c>
      <c r="D1040" s="7">
        <v>0</v>
      </c>
      <c r="E1040" s="7">
        <f t="shared" si="21"/>
        <v>0</v>
      </c>
    </row>
    <row r="1041" spans="1:5" x14ac:dyDescent="0.2">
      <c r="A1041" t="s">
        <v>434</v>
      </c>
      <c r="B1041" s="11" t="s">
        <v>400</v>
      </c>
      <c r="C1041" s="7">
        <v>0</v>
      </c>
      <c r="D1041" s="7">
        <v>0</v>
      </c>
      <c r="E1041" s="7">
        <f t="shared" si="21"/>
        <v>0</v>
      </c>
    </row>
    <row r="1042" spans="1:5" x14ac:dyDescent="0.2">
      <c r="A1042" t="s">
        <v>434</v>
      </c>
      <c r="B1042" s="11" t="s">
        <v>401</v>
      </c>
      <c r="C1042" s="7">
        <v>0</v>
      </c>
      <c r="D1042" s="7">
        <v>0</v>
      </c>
      <c r="E1042" s="7">
        <f t="shared" si="21"/>
        <v>0</v>
      </c>
    </row>
    <row r="1043" spans="1:5" x14ac:dyDescent="0.2">
      <c r="A1043" t="s">
        <v>434</v>
      </c>
      <c r="B1043" s="11" t="s">
        <v>402</v>
      </c>
      <c r="C1043" s="7">
        <v>0</v>
      </c>
      <c r="D1043" s="7">
        <v>0</v>
      </c>
      <c r="E1043" s="7">
        <f t="shared" si="21"/>
        <v>0</v>
      </c>
    </row>
    <row r="1044" spans="1:5" x14ac:dyDescent="0.2">
      <c r="A1044" t="s">
        <v>434</v>
      </c>
      <c r="B1044" s="11" t="s">
        <v>404</v>
      </c>
      <c r="C1044" s="7">
        <v>0</v>
      </c>
      <c r="D1044" s="7">
        <v>0</v>
      </c>
      <c r="E1044" s="7">
        <f t="shared" si="21"/>
        <v>0</v>
      </c>
    </row>
    <row r="1045" spans="1:5" x14ac:dyDescent="0.2">
      <c r="A1045" t="s">
        <v>434</v>
      </c>
      <c r="B1045" s="11" t="s">
        <v>406</v>
      </c>
      <c r="C1045" s="7">
        <v>0</v>
      </c>
      <c r="D1045" s="7">
        <v>0</v>
      </c>
      <c r="E1045" s="7">
        <f t="shared" si="21"/>
        <v>0</v>
      </c>
    </row>
    <row r="1046" spans="1:5" x14ac:dyDescent="0.2">
      <c r="A1046" t="s">
        <v>434</v>
      </c>
      <c r="B1046" s="11" t="s">
        <v>408</v>
      </c>
      <c r="C1046" s="7">
        <v>0</v>
      </c>
      <c r="D1046" s="7">
        <v>0</v>
      </c>
      <c r="E1046" s="7">
        <f t="shared" si="21"/>
        <v>0</v>
      </c>
    </row>
    <row r="1047" spans="1:5" x14ac:dyDescent="0.2">
      <c r="A1047" t="s">
        <v>434</v>
      </c>
      <c r="B1047" s="11" t="s">
        <v>409</v>
      </c>
      <c r="C1047" s="7">
        <v>0</v>
      </c>
      <c r="D1047" s="7">
        <v>0</v>
      </c>
      <c r="E1047" s="7">
        <f t="shared" si="21"/>
        <v>0</v>
      </c>
    </row>
    <row r="1048" spans="1:5" x14ac:dyDescent="0.2">
      <c r="A1048" t="s">
        <v>434</v>
      </c>
      <c r="B1048" s="11" t="s">
        <v>410</v>
      </c>
      <c r="C1048" s="7">
        <v>0</v>
      </c>
      <c r="D1048" s="7">
        <v>0</v>
      </c>
      <c r="E1048" s="7">
        <f t="shared" si="21"/>
        <v>0</v>
      </c>
    </row>
    <row r="1049" spans="1:5" x14ac:dyDescent="0.2">
      <c r="A1049" t="s">
        <v>434</v>
      </c>
      <c r="B1049" s="11" t="s">
        <v>411</v>
      </c>
      <c r="C1049" s="7">
        <v>0</v>
      </c>
      <c r="D1049" s="7">
        <v>0</v>
      </c>
      <c r="E1049" s="7">
        <f t="shared" si="21"/>
        <v>0</v>
      </c>
    </row>
    <row r="1050" spans="1:5" x14ac:dyDescent="0.2">
      <c r="A1050" t="s">
        <v>434</v>
      </c>
      <c r="B1050" s="11" t="s">
        <v>412</v>
      </c>
      <c r="C1050" s="7">
        <v>0</v>
      </c>
      <c r="D1050" s="7">
        <v>0</v>
      </c>
      <c r="E1050" s="7">
        <f t="shared" si="21"/>
        <v>0</v>
      </c>
    </row>
    <row r="1051" spans="1:5" x14ac:dyDescent="0.2">
      <c r="B1051" s="10" t="s">
        <v>426</v>
      </c>
      <c r="C1051" s="7">
        <v>34346.81</v>
      </c>
      <c r="D1051" s="7">
        <v>0</v>
      </c>
      <c r="E1051" s="7">
        <f t="shared" si="21"/>
        <v>34346.81</v>
      </c>
    </row>
    <row r="1052" spans="1:5" x14ac:dyDescent="0.2">
      <c r="A1052" t="s">
        <v>434</v>
      </c>
      <c r="B1052" s="11" t="s">
        <v>362</v>
      </c>
      <c r="C1052" s="7">
        <v>0</v>
      </c>
      <c r="D1052" s="7">
        <v>0</v>
      </c>
      <c r="E1052" s="7">
        <f t="shared" si="21"/>
        <v>0</v>
      </c>
    </row>
    <row r="1053" spans="1:5" x14ac:dyDescent="0.2">
      <c r="A1053" t="s">
        <v>434</v>
      </c>
      <c r="B1053" s="11" t="s">
        <v>363</v>
      </c>
      <c r="C1053" s="7">
        <v>0</v>
      </c>
      <c r="D1053" s="7">
        <v>0</v>
      </c>
      <c r="E1053" s="7">
        <f t="shared" si="21"/>
        <v>0</v>
      </c>
    </row>
    <row r="1054" spans="1:5" x14ac:dyDescent="0.2">
      <c r="A1054" t="s">
        <v>434</v>
      </c>
      <c r="B1054" s="11" t="s">
        <v>366</v>
      </c>
      <c r="C1054" s="7">
        <v>0</v>
      </c>
      <c r="D1054" s="7">
        <v>0</v>
      </c>
      <c r="E1054" s="7">
        <f t="shared" si="21"/>
        <v>0</v>
      </c>
    </row>
    <row r="1055" spans="1:5" x14ac:dyDescent="0.2">
      <c r="A1055" t="s">
        <v>434</v>
      </c>
      <c r="B1055" s="11" t="s">
        <v>367</v>
      </c>
      <c r="C1055" s="7">
        <v>0</v>
      </c>
      <c r="D1055" s="7">
        <v>0</v>
      </c>
      <c r="E1055" s="7">
        <f t="shared" si="21"/>
        <v>0</v>
      </c>
    </row>
    <row r="1056" spans="1:5" x14ac:dyDescent="0.2">
      <c r="A1056" t="s">
        <v>434</v>
      </c>
      <c r="B1056" s="11" t="s">
        <v>368</v>
      </c>
      <c r="C1056" s="7">
        <v>0</v>
      </c>
      <c r="D1056" s="7">
        <v>0</v>
      </c>
      <c r="E1056" s="7">
        <f t="shared" si="21"/>
        <v>0</v>
      </c>
    </row>
    <row r="1057" spans="1:5" x14ac:dyDescent="0.2">
      <c r="A1057" t="s">
        <v>434</v>
      </c>
      <c r="B1057" s="11" t="s">
        <v>369</v>
      </c>
      <c r="C1057" s="7">
        <v>0</v>
      </c>
      <c r="D1057" s="7">
        <v>0</v>
      </c>
      <c r="E1057" s="7">
        <f t="shared" si="21"/>
        <v>0</v>
      </c>
    </row>
    <row r="1058" spans="1:5" x14ac:dyDescent="0.2">
      <c r="A1058" t="s">
        <v>434</v>
      </c>
      <c r="B1058" s="11" t="s">
        <v>371</v>
      </c>
      <c r="C1058" s="7">
        <v>8117.13</v>
      </c>
      <c r="D1058" s="7">
        <v>0</v>
      </c>
      <c r="E1058" s="7">
        <f t="shared" si="21"/>
        <v>8117.13</v>
      </c>
    </row>
    <row r="1059" spans="1:5" x14ac:dyDescent="0.2">
      <c r="A1059" t="s">
        <v>434</v>
      </c>
      <c r="B1059" s="11" t="s">
        <v>372</v>
      </c>
      <c r="C1059" s="7">
        <v>8401.18</v>
      </c>
      <c r="D1059" s="7">
        <v>0</v>
      </c>
      <c r="E1059" s="7">
        <f t="shared" si="21"/>
        <v>8401.18</v>
      </c>
    </row>
    <row r="1060" spans="1:5" x14ac:dyDescent="0.2">
      <c r="A1060" t="s">
        <v>434</v>
      </c>
      <c r="B1060" s="11" t="s">
        <v>373</v>
      </c>
      <c r="C1060" s="7">
        <v>8680.94</v>
      </c>
      <c r="D1060" s="7">
        <v>0</v>
      </c>
      <c r="E1060" s="7">
        <f t="shared" si="21"/>
        <v>8680.94</v>
      </c>
    </row>
    <row r="1061" spans="1:5" x14ac:dyDescent="0.2">
      <c r="A1061" t="s">
        <v>434</v>
      </c>
      <c r="B1061" s="11" t="s">
        <v>374</v>
      </c>
      <c r="C1061" s="7">
        <v>393.66</v>
      </c>
      <c r="D1061" s="7">
        <v>0</v>
      </c>
      <c r="E1061" s="7">
        <f t="shared" si="21"/>
        <v>393.66</v>
      </c>
    </row>
    <row r="1062" spans="1:5" x14ac:dyDescent="0.2">
      <c r="A1062" t="s">
        <v>434</v>
      </c>
      <c r="B1062" s="11" t="s">
        <v>375</v>
      </c>
      <c r="C1062" s="7">
        <v>932.73</v>
      </c>
      <c r="D1062" s="7">
        <v>0</v>
      </c>
      <c r="E1062" s="7">
        <f t="shared" si="21"/>
        <v>932.73</v>
      </c>
    </row>
    <row r="1063" spans="1:5" x14ac:dyDescent="0.2">
      <c r="A1063" t="s">
        <v>434</v>
      </c>
      <c r="B1063" s="11" t="s">
        <v>376</v>
      </c>
      <c r="C1063" s="7">
        <v>5267.61</v>
      </c>
      <c r="D1063" s="7">
        <v>0</v>
      </c>
      <c r="E1063" s="7">
        <f t="shared" si="21"/>
        <v>5267.61</v>
      </c>
    </row>
    <row r="1064" spans="1:5" x14ac:dyDescent="0.2">
      <c r="A1064" t="s">
        <v>434</v>
      </c>
      <c r="B1064" s="11" t="s">
        <v>377</v>
      </c>
      <c r="C1064" s="7">
        <v>7.05</v>
      </c>
      <c r="D1064" s="7">
        <v>0</v>
      </c>
      <c r="E1064" s="7">
        <f t="shared" si="21"/>
        <v>7.05</v>
      </c>
    </row>
    <row r="1065" spans="1:5" x14ac:dyDescent="0.2">
      <c r="A1065" t="s">
        <v>434</v>
      </c>
      <c r="B1065" s="11" t="s">
        <v>378</v>
      </c>
      <c r="C1065" s="7">
        <v>1181.8</v>
      </c>
      <c r="D1065" s="7">
        <v>0</v>
      </c>
      <c r="E1065" s="7">
        <f t="shared" si="21"/>
        <v>1181.8</v>
      </c>
    </row>
    <row r="1066" spans="1:5" x14ac:dyDescent="0.2">
      <c r="A1066" t="s">
        <v>434</v>
      </c>
      <c r="B1066" s="11" t="s">
        <v>379</v>
      </c>
      <c r="C1066" s="7">
        <v>0</v>
      </c>
      <c r="D1066" s="7">
        <v>0</v>
      </c>
      <c r="E1066" s="7">
        <f t="shared" si="21"/>
        <v>0</v>
      </c>
    </row>
    <row r="1067" spans="1:5" x14ac:dyDescent="0.2">
      <c r="A1067" t="s">
        <v>434</v>
      </c>
      <c r="B1067" s="11" t="s">
        <v>380</v>
      </c>
      <c r="C1067" s="7">
        <v>0</v>
      </c>
      <c r="D1067" s="7">
        <v>0</v>
      </c>
      <c r="E1067" s="7">
        <f t="shared" si="21"/>
        <v>0</v>
      </c>
    </row>
    <row r="1068" spans="1:5" x14ac:dyDescent="0.2">
      <c r="A1068" t="s">
        <v>434</v>
      </c>
      <c r="B1068" s="11" t="s">
        <v>381</v>
      </c>
      <c r="C1068" s="7">
        <v>1248.08</v>
      </c>
      <c r="D1068" s="7">
        <v>0</v>
      </c>
      <c r="E1068" s="7">
        <f t="shared" si="21"/>
        <v>1248.08</v>
      </c>
    </row>
    <row r="1069" spans="1:5" x14ac:dyDescent="0.2">
      <c r="A1069" t="s">
        <v>434</v>
      </c>
      <c r="B1069" s="11" t="s">
        <v>382</v>
      </c>
      <c r="C1069" s="7">
        <v>116.63</v>
      </c>
      <c r="D1069" s="7">
        <v>0</v>
      </c>
      <c r="E1069" s="7">
        <f t="shared" ref="E1069:E1132" si="22">SUM(C1069:D1069)</f>
        <v>116.63</v>
      </c>
    </row>
    <row r="1070" spans="1:5" x14ac:dyDescent="0.2">
      <c r="A1070" t="s">
        <v>434</v>
      </c>
      <c r="B1070" s="11" t="s">
        <v>383</v>
      </c>
      <c r="C1070" s="7">
        <v>0</v>
      </c>
      <c r="D1070" s="7">
        <v>0</v>
      </c>
      <c r="E1070" s="7">
        <f t="shared" si="22"/>
        <v>0</v>
      </c>
    </row>
    <row r="1071" spans="1:5" x14ac:dyDescent="0.2">
      <c r="A1071" t="s">
        <v>434</v>
      </c>
      <c r="B1071" s="11" t="s">
        <v>384</v>
      </c>
      <c r="C1071" s="7">
        <v>0</v>
      </c>
      <c r="D1071" s="7">
        <v>0</v>
      </c>
      <c r="E1071" s="7">
        <f t="shared" si="22"/>
        <v>0</v>
      </c>
    </row>
    <row r="1072" spans="1:5" x14ac:dyDescent="0.2">
      <c r="A1072" t="s">
        <v>434</v>
      </c>
      <c r="B1072" s="11" t="s">
        <v>385</v>
      </c>
      <c r="C1072" s="7">
        <v>0</v>
      </c>
      <c r="D1072" s="7">
        <v>0</v>
      </c>
      <c r="E1072" s="7">
        <f t="shared" si="22"/>
        <v>0</v>
      </c>
    </row>
    <row r="1073" spans="1:5" x14ac:dyDescent="0.2">
      <c r="A1073" t="s">
        <v>434</v>
      </c>
      <c r="B1073" s="11" t="s">
        <v>387</v>
      </c>
      <c r="C1073" s="7">
        <v>0</v>
      </c>
      <c r="D1073" s="7">
        <v>0</v>
      </c>
      <c r="E1073" s="7">
        <f t="shared" si="22"/>
        <v>0</v>
      </c>
    </row>
    <row r="1074" spans="1:5" x14ac:dyDescent="0.2">
      <c r="A1074" t="s">
        <v>434</v>
      </c>
      <c r="B1074" s="11" t="s">
        <v>388</v>
      </c>
      <c r="C1074" s="7">
        <v>0</v>
      </c>
      <c r="D1074" s="7">
        <v>0</v>
      </c>
      <c r="E1074" s="7">
        <f t="shared" si="22"/>
        <v>0</v>
      </c>
    </row>
    <row r="1075" spans="1:5" x14ac:dyDescent="0.2">
      <c r="A1075" t="s">
        <v>434</v>
      </c>
      <c r="B1075" s="11" t="s">
        <v>389</v>
      </c>
      <c r="C1075" s="7">
        <v>0</v>
      </c>
      <c r="D1075" s="7">
        <v>0</v>
      </c>
      <c r="E1075" s="7">
        <f t="shared" si="22"/>
        <v>0</v>
      </c>
    </row>
    <row r="1076" spans="1:5" x14ac:dyDescent="0.2">
      <c r="A1076" t="s">
        <v>434</v>
      </c>
      <c r="B1076" s="11" t="s">
        <v>390</v>
      </c>
      <c r="C1076" s="7">
        <v>0</v>
      </c>
      <c r="D1076" s="7">
        <v>0</v>
      </c>
      <c r="E1076" s="7">
        <f t="shared" si="22"/>
        <v>0</v>
      </c>
    </row>
    <row r="1077" spans="1:5" x14ac:dyDescent="0.2">
      <c r="A1077" t="s">
        <v>434</v>
      </c>
      <c r="B1077" s="11" t="s">
        <v>392</v>
      </c>
      <c r="C1077" s="7">
        <v>0</v>
      </c>
      <c r="D1077" s="7">
        <v>0</v>
      </c>
      <c r="E1077" s="7">
        <f t="shared" si="22"/>
        <v>0</v>
      </c>
    </row>
    <row r="1078" spans="1:5" x14ac:dyDescent="0.2">
      <c r="A1078" t="s">
        <v>434</v>
      </c>
      <c r="B1078" s="11" t="s">
        <v>393</v>
      </c>
      <c r="C1078" s="7">
        <v>0</v>
      </c>
      <c r="D1078" s="7">
        <v>0</v>
      </c>
      <c r="E1078" s="7">
        <f t="shared" si="22"/>
        <v>0</v>
      </c>
    </row>
    <row r="1079" spans="1:5" x14ac:dyDescent="0.2">
      <c r="A1079" t="s">
        <v>434</v>
      </c>
      <c r="B1079" s="11" t="s">
        <v>395</v>
      </c>
      <c r="C1079" s="7">
        <v>0</v>
      </c>
      <c r="D1079" s="7">
        <v>0</v>
      </c>
      <c r="E1079" s="7">
        <f t="shared" si="22"/>
        <v>0</v>
      </c>
    </row>
    <row r="1080" spans="1:5" x14ac:dyDescent="0.2">
      <c r="A1080" t="s">
        <v>434</v>
      </c>
      <c r="B1080" s="11" t="s">
        <v>396</v>
      </c>
      <c r="C1080" s="7">
        <v>0</v>
      </c>
      <c r="D1080" s="7">
        <v>0</v>
      </c>
      <c r="E1080" s="7">
        <f t="shared" si="22"/>
        <v>0</v>
      </c>
    </row>
    <row r="1081" spans="1:5" x14ac:dyDescent="0.2">
      <c r="A1081" t="s">
        <v>434</v>
      </c>
      <c r="B1081" s="11" t="s">
        <v>397</v>
      </c>
      <c r="C1081" s="7">
        <v>0</v>
      </c>
      <c r="D1081" s="7">
        <v>0</v>
      </c>
      <c r="E1081" s="7">
        <f t="shared" si="22"/>
        <v>0</v>
      </c>
    </row>
    <row r="1082" spans="1:5" x14ac:dyDescent="0.2">
      <c r="A1082" t="s">
        <v>434</v>
      </c>
      <c r="B1082" s="11" t="s">
        <v>398</v>
      </c>
      <c r="C1082" s="7">
        <v>0</v>
      </c>
      <c r="D1082" s="7">
        <v>0</v>
      </c>
      <c r="E1082" s="7">
        <f t="shared" si="22"/>
        <v>0</v>
      </c>
    </row>
    <row r="1083" spans="1:5" x14ac:dyDescent="0.2">
      <c r="A1083" t="s">
        <v>434</v>
      </c>
      <c r="B1083" s="11" t="s">
        <v>399</v>
      </c>
      <c r="C1083" s="7">
        <v>0</v>
      </c>
      <c r="D1083" s="7">
        <v>0</v>
      </c>
      <c r="E1083" s="7">
        <f t="shared" si="22"/>
        <v>0</v>
      </c>
    </row>
    <row r="1084" spans="1:5" x14ac:dyDescent="0.2">
      <c r="A1084" t="s">
        <v>434</v>
      </c>
      <c r="B1084" s="11" t="s">
        <v>400</v>
      </c>
      <c r="C1084" s="7">
        <v>0</v>
      </c>
      <c r="D1084" s="7">
        <v>0</v>
      </c>
      <c r="E1084" s="7">
        <f t="shared" si="22"/>
        <v>0</v>
      </c>
    </row>
    <row r="1085" spans="1:5" x14ac:dyDescent="0.2">
      <c r="A1085" t="s">
        <v>434</v>
      </c>
      <c r="B1085" s="11" t="s">
        <v>401</v>
      </c>
      <c r="C1085" s="7">
        <v>0</v>
      </c>
      <c r="D1085" s="7">
        <v>0</v>
      </c>
      <c r="E1085" s="7">
        <f t="shared" si="22"/>
        <v>0</v>
      </c>
    </row>
    <row r="1086" spans="1:5" x14ac:dyDescent="0.2">
      <c r="A1086" t="s">
        <v>434</v>
      </c>
      <c r="B1086" s="11" t="s">
        <v>402</v>
      </c>
      <c r="C1086" s="7">
        <v>0</v>
      </c>
      <c r="D1086" s="7">
        <v>0</v>
      </c>
      <c r="E1086" s="7">
        <f t="shared" si="22"/>
        <v>0</v>
      </c>
    </row>
    <row r="1087" spans="1:5" x14ac:dyDescent="0.2">
      <c r="A1087" t="s">
        <v>434</v>
      </c>
      <c r="B1087" s="11" t="s">
        <v>404</v>
      </c>
      <c r="C1087" s="7">
        <v>0</v>
      </c>
      <c r="D1087" s="7">
        <v>0</v>
      </c>
      <c r="E1087" s="7">
        <f t="shared" si="22"/>
        <v>0</v>
      </c>
    </row>
    <row r="1088" spans="1:5" x14ac:dyDescent="0.2">
      <c r="A1088" t="s">
        <v>434</v>
      </c>
      <c r="B1088" s="11" t="s">
        <v>406</v>
      </c>
      <c r="C1088" s="7">
        <v>0</v>
      </c>
      <c r="D1088" s="7">
        <v>0</v>
      </c>
      <c r="E1088" s="7">
        <f t="shared" si="22"/>
        <v>0</v>
      </c>
    </row>
    <row r="1089" spans="1:5" x14ac:dyDescent="0.2">
      <c r="A1089" t="s">
        <v>434</v>
      </c>
      <c r="B1089" s="11" t="s">
        <v>408</v>
      </c>
      <c r="C1089" s="7">
        <v>0</v>
      </c>
      <c r="D1089" s="7">
        <v>0</v>
      </c>
      <c r="E1089" s="7">
        <f t="shared" si="22"/>
        <v>0</v>
      </c>
    </row>
    <row r="1090" spans="1:5" x14ac:dyDescent="0.2">
      <c r="A1090" t="s">
        <v>434</v>
      </c>
      <c r="B1090" s="11" t="s">
        <v>409</v>
      </c>
      <c r="C1090" s="7">
        <v>0</v>
      </c>
      <c r="D1090" s="7">
        <v>0</v>
      </c>
      <c r="E1090" s="7">
        <f t="shared" si="22"/>
        <v>0</v>
      </c>
    </row>
    <row r="1091" spans="1:5" x14ac:dyDescent="0.2">
      <c r="A1091" t="s">
        <v>434</v>
      </c>
      <c r="B1091" s="11" t="s">
        <v>410</v>
      </c>
      <c r="C1091" s="7">
        <v>0</v>
      </c>
      <c r="D1091" s="7">
        <v>0</v>
      </c>
      <c r="E1091" s="7">
        <f t="shared" si="22"/>
        <v>0</v>
      </c>
    </row>
    <row r="1092" spans="1:5" x14ac:dyDescent="0.2">
      <c r="A1092" t="s">
        <v>434</v>
      </c>
      <c r="B1092" s="11" t="s">
        <v>411</v>
      </c>
      <c r="C1092" s="7">
        <v>0</v>
      </c>
      <c r="D1092" s="7">
        <v>0</v>
      </c>
      <c r="E1092" s="7">
        <f t="shared" si="22"/>
        <v>0</v>
      </c>
    </row>
    <row r="1093" spans="1:5" x14ac:dyDescent="0.2">
      <c r="A1093" t="s">
        <v>434</v>
      </c>
      <c r="B1093" s="11" t="s">
        <v>412</v>
      </c>
      <c r="C1093" s="7">
        <v>0</v>
      </c>
      <c r="D1093" s="7">
        <v>0</v>
      </c>
      <c r="E1093" s="7">
        <f t="shared" si="22"/>
        <v>0</v>
      </c>
    </row>
    <row r="1094" spans="1:5" x14ac:dyDescent="0.2">
      <c r="B1094" s="10" t="s">
        <v>427</v>
      </c>
      <c r="C1094" s="7">
        <v>34431.01</v>
      </c>
      <c r="D1094" s="7">
        <v>0</v>
      </c>
      <c r="E1094" s="7">
        <f t="shared" si="22"/>
        <v>34431.01</v>
      </c>
    </row>
    <row r="1095" spans="1:5" x14ac:dyDescent="0.2">
      <c r="A1095" t="s">
        <v>434</v>
      </c>
      <c r="B1095" s="11" t="s">
        <v>362</v>
      </c>
      <c r="C1095" s="7">
        <v>0</v>
      </c>
      <c r="D1095" s="7">
        <v>0</v>
      </c>
      <c r="E1095" s="7">
        <f t="shared" si="22"/>
        <v>0</v>
      </c>
    </row>
    <row r="1096" spans="1:5" x14ac:dyDescent="0.2">
      <c r="A1096" t="s">
        <v>434</v>
      </c>
      <c r="B1096" s="11" t="s">
        <v>363</v>
      </c>
      <c r="C1096" s="7">
        <v>0</v>
      </c>
      <c r="D1096" s="7">
        <v>0</v>
      </c>
      <c r="E1096" s="7">
        <f t="shared" si="22"/>
        <v>0</v>
      </c>
    </row>
    <row r="1097" spans="1:5" x14ac:dyDescent="0.2">
      <c r="A1097" t="s">
        <v>434</v>
      </c>
      <c r="B1097" s="11" t="s">
        <v>366</v>
      </c>
      <c r="C1097" s="7">
        <v>0</v>
      </c>
      <c r="D1097" s="7">
        <v>0</v>
      </c>
      <c r="E1097" s="7">
        <f t="shared" si="22"/>
        <v>0</v>
      </c>
    </row>
    <row r="1098" spans="1:5" x14ac:dyDescent="0.2">
      <c r="A1098" t="s">
        <v>434</v>
      </c>
      <c r="B1098" s="11" t="s">
        <v>367</v>
      </c>
      <c r="C1098" s="7">
        <v>0</v>
      </c>
      <c r="D1098" s="7">
        <v>0</v>
      </c>
      <c r="E1098" s="7">
        <f t="shared" si="22"/>
        <v>0</v>
      </c>
    </row>
    <row r="1099" spans="1:5" x14ac:dyDescent="0.2">
      <c r="A1099" t="s">
        <v>434</v>
      </c>
      <c r="B1099" s="11" t="s">
        <v>368</v>
      </c>
      <c r="C1099" s="7">
        <v>0</v>
      </c>
      <c r="D1099" s="7">
        <v>0</v>
      </c>
      <c r="E1099" s="7">
        <f t="shared" si="22"/>
        <v>0</v>
      </c>
    </row>
    <row r="1100" spans="1:5" x14ac:dyDescent="0.2">
      <c r="A1100" t="s">
        <v>434</v>
      </c>
      <c r="B1100" s="11" t="s">
        <v>369</v>
      </c>
      <c r="C1100" s="7">
        <v>0</v>
      </c>
      <c r="D1100" s="7">
        <v>0</v>
      </c>
      <c r="E1100" s="7">
        <f t="shared" si="22"/>
        <v>0</v>
      </c>
    </row>
    <row r="1101" spans="1:5" x14ac:dyDescent="0.2">
      <c r="A1101" t="s">
        <v>434</v>
      </c>
      <c r="B1101" s="11" t="s">
        <v>371</v>
      </c>
      <c r="C1101" s="7">
        <v>8120.5</v>
      </c>
      <c r="D1101" s="7">
        <v>0</v>
      </c>
      <c r="E1101" s="7">
        <f t="shared" si="22"/>
        <v>8120.5</v>
      </c>
    </row>
    <row r="1102" spans="1:5" x14ac:dyDescent="0.2">
      <c r="A1102" t="s">
        <v>434</v>
      </c>
      <c r="B1102" s="11" t="s">
        <v>372</v>
      </c>
      <c r="C1102" s="7">
        <v>8400.1200000000008</v>
      </c>
      <c r="D1102" s="7">
        <v>0</v>
      </c>
      <c r="E1102" s="7">
        <f t="shared" si="22"/>
        <v>8400.1200000000008</v>
      </c>
    </row>
    <row r="1103" spans="1:5" x14ac:dyDescent="0.2">
      <c r="A1103" t="s">
        <v>434</v>
      </c>
      <c r="B1103" s="11" t="s">
        <v>373</v>
      </c>
      <c r="C1103" s="7">
        <v>8690.61</v>
      </c>
      <c r="D1103" s="7">
        <v>0</v>
      </c>
      <c r="E1103" s="7">
        <f t="shared" si="22"/>
        <v>8690.61</v>
      </c>
    </row>
    <row r="1104" spans="1:5" x14ac:dyDescent="0.2">
      <c r="A1104" t="s">
        <v>434</v>
      </c>
      <c r="B1104" s="11" t="s">
        <v>374</v>
      </c>
      <c r="C1104" s="7">
        <v>393.66</v>
      </c>
      <c r="D1104" s="7">
        <v>0</v>
      </c>
      <c r="E1104" s="7">
        <f t="shared" si="22"/>
        <v>393.66</v>
      </c>
    </row>
    <row r="1105" spans="1:5" x14ac:dyDescent="0.2">
      <c r="A1105" t="s">
        <v>434</v>
      </c>
      <c r="B1105" s="11" t="s">
        <v>375</v>
      </c>
      <c r="C1105" s="7">
        <v>932.73</v>
      </c>
      <c r="D1105" s="7">
        <v>0</v>
      </c>
      <c r="E1105" s="7">
        <f t="shared" si="22"/>
        <v>932.73</v>
      </c>
    </row>
    <row r="1106" spans="1:5" x14ac:dyDescent="0.2">
      <c r="A1106" t="s">
        <v>434</v>
      </c>
      <c r="B1106" s="11" t="s">
        <v>376</v>
      </c>
      <c r="C1106" s="7">
        <v>5304.64</v>
      </c>
      <c r="D1106" s="7">
        <v>0</v>
      </c>
      <c r="E1106" s="7">
        <f t="shared" si="22"/>
        <v>5304.64</v>
      </c>
    </row>
    <row r="1107" spans="1:5" x14ac:dyDescent="0.2">
      <c r="A1107" t="s">
        <v>434</v>
      </c>
      <c r="B1107" s="11" t="s">
        <v>377</v>
      </c>
      <c r="C1107" s="7">
        <v>7.05</v>
      </c>
      <c r="D1107" s="7">
        <v>0</v>
      </c>
      <c r="E1107" s="7">
        <f t="shared" si="22"/>
        <v>7.05</v>
      </c>
    </row>
    <row r="1108" spans="1:5" x14ac:dyDescent="0.2">
      <c r="A1108" t="s">
        <v>434</v>
      </c>
      <c r="B1108" s="11" t="s">
        <v>378</v>
      </c>
      <c r="C1108" s="7">
        <v>1206.06</v>
      </c>
      <c r="D1108" s="7">
        <v>0</v>
      </c>
      <c r="E1108" s="7">
        <f t="shared" si="22"/>
        <v>1206.06</v>
      </c>
    </row>
    <row r="1109" spans="1:5" x14ac:dyDescent="0.2">
      <c r="A1109" t="s">
        <v>434</v>
      </c>
      <c r="B1109" s="11" t="s">
        <v>379</v>
      </c>
      <c r="C1109" s="7">
        <v>0</v>
      </c>
      <c r="D1109" s="7">
        <v>0</v>
      </c>
      <c r="E1109" s="7">
        <f t="shared" si="22"/>
        <v>0</v>
      </c>
    </row>
    <row r="1110" spans="1:5" x14ac:dyDescent="0.2">
      <c r="A1110" t="s">
        <v>434</v>
      </c>
      <c r="B1110" s="11" t="s">
        <v>380</v>
      </c>
      <c r="C1110" s="7">
        <v>0</v>
      </c>
      <c r="D1110" s="7">
        <v>0</v>
      </c>
      <c r="E1110" s="7">
        <f t="shared" si="22"/>
        <v>0</v>
      </c>
    </row>
    <row r="1111" spans="1:5" x14ac:dyDescent="0.2">
      <c r="A1111" t="s">
        <v>434</v>
      </c>
      <c r="B1111" s="11" t="s">
        <v>381</v>
      </c>
      <c r="C1111" s="7">
        <v>1259.01</v>
      </c>
      <c r="D1111" s="7">
        <v>0</v>
      </c>
      <c r="E1111" s="7">
        <f t="shared" si="22"/>
        <v>1259.01</v>
      </c>
    </row>
    <row r="1112" spans="1:5" x14ac:dyDescent="0.2">
      <c r="A1112" t="s">
        <v>434</v>
      </c>
      <c r="B1112" s="11" t="s">
        <v>382</v>
      </c>
      <c r="C1112" s="7">
        <v>116.63</v>
      </c>
      <c r="D1112" s="7">
        <v>0</v>
      </c>
      <c r="E1112" s="7">
        <f t="shared" si="22"/>
        <v>116.63</v>
      </c>
    </row>
    <row r="1113" spans="1:5" x14ac:dyDescent="0.2">
      <c r="A1113" t="s">
        <v>434</v>
      </c>
      <c r="B1113" s="11" t="s">
        <v>383</v>
      </c>
      <c r="C1113" s="7">
        <v>0</v>
      </c>
      <c r="D1113" s="7">
        <v>0</v>
      </c>
      <c r="E1113" s="7">
        <f t="shared" si="22"/>
        <v>0</v>
      </c>
    </row>
    <row r="1114" spans="1:5" x14ac:dyDescent="0.2">
      <c r="A1114" t="s">
        <v>434</v>
      </c>
      <c r="B1114" s="11" t="s">
        <v>384</v>
      </c>
      <c r="C1114" s="7">
        <v>0</v>
      </c>
      <c r="D1114" s="7">
        <v>0</v>
      </c>
      <c r="E1114" s="7">
        <f t="shared" si="22"/>
        <v>0</v>
      </c>
    </row>
    <row r="1115" spans="1:5" x14ac:dyDescent="0.2">
      <c r="A1115" t="s">
        <v>434</v>
      </c>
      <c r="B1115" s="11" t="s">
        <v>385</v>
      </c>
      <c r="C1115" s="7">
        <v>0</v>
      </c>
      <c r="D1115" s="7">
        <v>0</v>
      </c>
      <c r="E1115" s="7">
        <f t="shared" si="22"/>
        <v>0</v>
      </c>
    </row>
    <row r="1116" spans="1:5" x14ac:dyDescent="0.2">
      <c r="A1116" t="s">
        <v>434</v>
      </c>
      <c r="B1116" s="11" t="s">
        <v>387</v>
      </c>
      <c r="C1116" s="7">
        <v>0</v>
      </c>
      <c r="D1116" s="7">
        <v>0</v>
      </c>
      <c r="E1116" s="7">
        <f t="shared" si="22"/>
        <v>0</v>
      </c>
    </row>
    <row r="1117" spans="1:5" x14ac:dyDescent="0.2">
      <c r="A1117" t="s">
        <v>434</v>
      </c>
      <c r="B1117" s="11" t="s">
        <v>388</v>
      </c>
      <c r="C1117" s="7">
        <v>0</v>
      </c>
      <c r="D1117" s="7">
        <v>0</v>
      </c>
      <c r="E1117" s="7">
        <f t="shared" si="22"/>
        <v>0</v>
      </c>
    </row>
    <row r="1118" spans="1:5" x14ac:dyDescent="0.2">
      <c r="A1118" t="s">
        <v>434</v>
      </c>
      <c r="B1118" s="11" t="s">
        <v>389</v>
      </c>
      <c r="C1118" s="7">
        <v>0</v>
      </c>
      <c r="D1118" s="7">
        <v>0</v>
      </c>
      <c r="E1118" s="7">
        <f t="shared" si="22"/>
        <v>0</v>
      </c>
    </row>
    <row r="1119" spans="1:5" x14ac:dyDescent="0.2">
      <c r="A1119" t="s">
        <v>434</v>
      </c>
      <c r="B1119" s="11" t="s">
        <v>390</v>
      </c>
      <c r="C1119" s="7">
        <v>0</v>
      </c>
      <c r="D1119" s="7">
        <v>0</v>
      </c>
      <c r="E1119" s="7">
        <f t="shared" si="22"/>
        <v>0</v>
      </c>
    </row>
    <row r="1120" spans="1:5" x14ac:dyDescent="0.2">
      <c r="A1120" t="s">
        <v>434</v>
      </c>
      <c r="B1120" s="11" t="s">
        <v>392</v>
      </c>
      <c r="C1120" s="7">
        <v>0</v>
      </c>
      <c r="D1120" s="7">
        <v>0</v>
      </c>
      <c r="E1120" s="7">
        <f t="shared" si="22"/>
        <v>0</v>
      </c>
    </row>
    <row r="1121" spans="1:5" x14ac:dyDescent="0.2">
      <c r="A1121" t="s">
        <v>434</v>
      </c>
      <c r="B1121" s="11" t="s">
        <v>393</v>
      </c>
      <c r="C1121" s="7">
        <v>0</v>
      </c>
      <c r="D1121" s="7">
        <v>0</v>
      </c>
      <c r="E1121" s="7">
        <f t="shared" si="22"/>
        <v>0</v>
      </c>
    </row>
    <row r="1122" spans="1:5" x14ac:dyDescent="0.2">
      <c r="A1122" t="s">
        <v>434</v>
      </c>
      <c r="B1122" s="11" t="s">
        <v>395</v>
      </c>
      <c r="C1122" s="7">
        <v>0</v>
      </c>
      <c r="D1122" s="7">
        <v>0</v>
      </c>
      <c r="E1122" s="7">
        <f t="shared" si="22"/>
        <v>0</v>
      </c>
    </row>
    <row r="1123" spans="1:5" x14ac:dyDescent="0.2">
      <c r="A1123" t="s">
        <v>434</v>
      </c>
      <c r="B1123" s="11" t="s">
        <v>396</v>
      </c>
      <c r="C1123" s="7">
        <v>0</v>
      </c>
      <c r="D1123" s="7">
        <v>0</v>
      </c>
      <c r="E1123" s="7">
        <f t="shared" si="22"/>
        <v>0</v>
      </c>
    </row>
    <row r="1124" spans="1:5" x14ac:dyDescent="0.2">
      <c r="A1124" t="s">
        <v>434</v>
      </c>
      <c r="B1124" s="11" t="s">
        <v>397</v>
      </c>
      <c r="C1124" s="7">
        <v>0</v>
      </c>
      <c r="D1124" s="7">
        <v>0</v>
      </c>
      <c r="E1124" s="7">
        <f t="shared" si="22"/>
        <v>0</v>
      </c>
    </row>
    <row r="1125" spans="1:5" x14ac:dyDescent="0.2">
      <c r="A1125" t="s">
        <v>434</v>
      </c>
      <c r="B1125" s="11" t="s">
        <v>398</v>
      </c>
      <c r="C1125" s="7">
        <v>0</v>
      </c>
      <c r="D1125" s="7">
        <v>0</v>
      </c>
      <c r="E1125" s="7">
        <f t="shared" si="22"/>
        <v>0</v>
      </c>
    </row>
    <row r="1126" spans="1:5" x14ac:dyDescent="0.2">
      <c r="A1126" t="s">
        <v>434</v>
      </c>
      <c r="B1126" s="11" t="s">
        <v>399</v>
      </c>
      <c r="C1126" s="7">
        <v>0</v>
      </c>
      <c r="D1126" s="7">
        <v>0</v>
      </c>
      <c r="E1126" s="7">
        <f t="shared" si="22"/>
        <v>0</v>
      </c>
    </row>
    <row r="1127" spans="1:5" x14ac:dyDescent="0.2">
      <c r="A1127" t="s">
        <v>434</v>
      </c>
      <c r="B1127" s="11" t="s">
        <v>400</v>
      </c>
      <c r="C1127" s="7">
        <v>0</v>
      </c>
      <c r="D1127" s="7">
        <v>0</v>
      </c>
      <c r="E1127" s="7">
        <f t="shared" si="22"/>
        <v>0</v>
      </c>
    </row>
    <row r="1128" spans="1:5" x14ac:dyDescent="0.2">
      <c r="A1128" t="s">
        <v>434</v>
      </c>
      <c r="B1128" s="11" t="s">
        <v>401</v>
      </c>
      <c r="C1128" s="7">
        <v>0</v>
      </c>
      <c r="D1128" s="7">
        <v>0</v>
      </c>
      <c r="E1128" s="7">
        <f t="shared" si="22"/>
        <v>0</v>
      </c>
    </row>
    <row r="1129" spans="1:5" x14ac:dyDescent="0.2">
      <c r="A1129" t="s">
        <v>434</v>
      </c>
      <c r="B1129" s="11" t="s">
        <v>402</v>
      </c>
      <c r="C1129" s="7">
        <v>0</v>
      </c>
      <c r="D1129" s="7">
        <v>0</v>
      </c>
      <c r="E1129" s="7">
        <f t="shared" si="22"/>
        <v>0</v>
      </c>
    </row>
    <row r="1130" spans="1:5" x14ac:dyDescent="0.2">
      <c r="A1130" t="s">
        <v>434</v>
      </c>
      <c r="B1130" s="11" t="s">
        <v>404</v>
      </c>
      <c r="C1130" s="7">
        <v>0</v>
      </c>
      <c r="D1130" s="7">
        <v>0</v>
      </c>
      <c r="E1130" s="7">
        <f t="shared" si="22"/>
        <v>0</v>
      </c>
    </row>
    <row r="1131" spans="1:5" x14ac:dyDescent="0.2">
      <c r="A1131" t="s">
        <v>434</v>
      </c>
      <c r="B1131" s="11" t="s">
        <v>406</v>
      </c>
      <c r="C1131" s="7">
        <v>0</v>
      </c>
      <c r="D1131" s="7">
        <v>0</v>
      </c>
      <c r="E1131" s="7">
        <f t="shared" si="22"/>
        <v>0</v>
      </c>
    </row>
    <row r="1132" spans="1:5" x14ac:dyDescent="0.2">
      <c r="A1132" t="s">
        <v>434</v>
      </c>
      <c r="B1132" s="11" t="s">
        <v>408</v>
      </c>
      <c r="C1132" s="7">
        <v>0</v>
      </c>
      <c r="D1132" s="7">
        <v>0</v>
      </c>
      <c r="E1132" s="7">
        <f t="shared" si="22"/>
        <v>0</v>
      </c>
    </row>
    <row r="1133" spans="1:5" x14ac:dyDescent="0.2">
      <c r="A1133" t="s">
        <v>434</v>
      </c>
      <c r="B1133" s="11" t="s">
        <v>409</v>
      </c>
      <c r="C1133" s="7">
        <v>0</v>
      </c>
      <c r="D1133" s="7">
        <v>0</v>
      </c>
      <c r="E1133" s="7">
        <f t="shared" ref="E1133:E1196" si="23">SUM(C1133:D1133)</f>
        <v>0</v>
      </c>
    </row>
    <row r="1134" spans="1:5" x14ac:dyDescent="0.2">
      <c r="A1134" t="s">
        <v>434</v>
      </c>
      <c r="B1134" s="11" t="s">
        <v>410</v>
      </c>
      <c r="C1134" s="7">
        <v>0</v>
      </c>
      <c r="D1134" s="7">
        <v>0</v>
      </c>
      <c r="E1134" s="7">
        <f t="shared" si="23"/>
        <v>0</v>
      </c>
    </row>
    <row r="1135" spans="1:5" x14ac:dyDescent="0.2">
      <c r="A1135" t="s">
        <v>434</v>
      </c>
      <c r="B1135" s="11" t="s">
        <v>411</v>
      </c>
      <c r="C1135" s="7">
        <v>0</v>
      </c>
      <c r="D1135" s="7">
        <v>0</v>
      </c>
      <c r="E1135" s="7">
        <f t="shared" si="23"/>
        <v>0</v>
      </c>
    </row>
    <row r="1136" spans="1:5" x14ac:dyDescent="0.2">
      <c r="A1136" t="s">
        <v>434</v>
      </c>
      <c r="B1136" s="11" t="s">
        <v>412</v>
      </c>
      <c r="C1136" s="7">
        <v>0</v>
      </c>
      <c r="D1136" s="7">
        <v>0</v>
      </c>
      <c r="E1136" s="7">
        <f t="shared" si="23"/>
        <v>0</v>
      </c>
    </row>
    <row r="1137" spans="1:5" x14ac:dyDescent="0.2">
      <c r="B1137" s="10" t="s">
        <v>415</v>
      </c>
      <c r="C1137" s="7">
        <v>34629.049999999996</v>
      </c>
      <c r="D1137" s="7">
        <v>0</v>
      </c>
      <c r="E1137" s="7">
        <f t="shared" si="23"/>
        <v>34629.049999999996</v>
      </c>
    </row>
    <row r="1138" spans="1:5" x14ac:dyDescent="0.2">
      <c r="A1138" t="s">
        <v>434</v>
      </c>
      <c r="B1138" s="11" t="s">
        <v>362</v>
      </c>
      <c r="C1138" s="7">
        <v>0</v>
      </c>
      <c r="D1138" s="7">
        <v>0</v>
      </c>
      <c r="E1138" s="7">
        <f t="shared" si="23"/>
        <v>0</v>
      </c>
    </row>
    <row r="1139" spans="1:5" x14ac:dyDescent="0.2">
      <c r="A1139" t="s">
        <v>434</v>
      </c>
      <c r="B1139" s="11" t="s">
        <v>363</v>
      </c>
      <c r="C1139" s="7">
        <v>0</v>
      </c>
      <c r="D1139" s="7">
        <v>0</v>
      </c>
      <c r="E1139" s="7">
        <f t="shared" si="23"/>
        <v>0</v>
      </c>
    </row>
    <row r="1140" spans="1:5" x14ac:dyDescent="0.2">
      <c r="A1140" t="s">
        <v>434</v>
      </c>
      <c r="B1140" s="11" t="s">
        <v>366</v>
      </c>
      <c r="C1140" s="7">
        <v>0</v>
      </c>
      <c r="D1140" s="7">
        <v>0</v>
      </c>
      <c r="E1140" s="7">
        <f t="shared" si="23"/>
        <v>0</v>
      </c>
    </row>
    <row r="1141" spans="1:5" x14ac:dyDescent="0.2">
      <c r="A1141" t="s">
        <v>434</v>
      </c>
      <c r="B1141" s="11" t="s">
        <v>367</v>
      </c>
      <c r="C1141" s="7">
        <v>0</v>
      </c>
      <c r="D1141" s="7">
        <v>0</v>
      </c>
      <c r="E1141" s="7">
        <f t="shared" si="23"/>
        <v>0</v>
      </c>
    </row>
    <row r="1142" spans="1:5" x14ac:dyDescent="0.2">
      <c r="A1142" t="s">
        <v>434</v>
      </c>
      <c r="B1142" s="11" t="s">
        <v>368</v>
      </c>
      <c r="C1142" s="7">
        <v>0</v>
      </c>
      <c r="D1142" s="7">
        <v>0</v>
      </c>
      <c r="E1142" s="7">
        <f t="shared" si="23"/>
        <v>0</v>
      </c>
    </row>
    <row r="1143" spans="1:5" x14ac:dyDescent="0.2">
      <c r="A1143" t="s">
        <v>434</v>
      </c>
      <c r="B1143" s="11" t="s">
        <v>369</v>
      </c>
      <c r="C1143" s="7">
        <v>0</v>
      </c>
      <c r="D1143" s="7">
        <v>0</v>
      </c>
      <c r="E1143" s="7">
        <f t="shared" si="23"/>
        <v>0</v>
      </c>
    </row>
    <row r="1144" spans="1:5" x14ac:dyDescent="0.2">
      <c r="A1144" t="s">
        <v>434</v>
      </c>
      <c r="B1144" s="11" t="s">
        <v>371</v>
      </c>
      <c r="C1144" s="7">
        <v>8122.83</v>
      </c>
      <c r="D1144" s="7">
        <v>0</v>
      </c>
      <c r="E1144" s="7">
        <f t="shared" si="23"/>
        <v>8122.83</v>
      </c>
    </row>
    <row r="1145" spans="1:5" x14ac:dyDescent="0.2">
      <c r="A1145" t="s">
        <v>434</v>
      </c>
      <c r="B1145" s="11" t="s">
        <v>372</v>
      </c>
      <c r="C1145" s="7">
        <v>8400.1200000000008</v>
      </c>
      <c r="D1145" s="7">
        <v>0</v>
      </c>
      <c r="E1145" s="7">
        <f t="shared" si="23"/>
        <v>8400.1200000000008</v>
      </c>
    </row>
    <row r="1146" spans="1:5" x14ac:dyDescent="0.2">
      <c r="A1146" t="s">
        <v>434</v>
      </c>
      <c r="B1146" s="11" t="s">
        <v>373</v>
      </c>
      <c r="C1146" s="7">
        <v>8779.52</v>
      </c>
      <c r="D1146" s="7">
        <v>0</v>
      </c>
      <c r="E1146" s="7">
        <f t="shared" si="23"/>
        <v>8779.52</v>
      </c>
    </row>
    <row r="1147" spans="1:5" x14ac:dyDescent="0.2">
      <c r="A1147" t="s">
        <v>434</v>
      </c>
      <c r="B1147" s="11" t="s">
        <v>374</v>
      </c>
      <c r="C1147" s="7">
        <v>393.66</v>
      </c>
      <c r="D1147" s="7">
        <v>0</v>
      </c>
      <c r="E1147" s="7">
        <f t="shared" si="23"/>
        <v>393.66</v>
      </c>
    </row>
    <row r="1148" spans="1:5" x14ac:dyDescent="0.2">
      <c r="A1148" t="s">
        <v>434</v>
      </c>
      <c r="B1148" s="11" t="s">
        <v>375</v>
      </c>
      <c r="C1148" s="7">
        <v>932.73</v>
      </c>
      <c r="D1148" s="7">
        <v>0</v>
      </c>
      <c r="E1148" s="7">
        <f t="shared" si="23"/>
        <v>932.73</v>
      </c>
    </row>
    <row r="1149" spans="1:5" x14ac:dyDescent="0.2">
      <c r="A1149" t="s">
        <v>434</v>
      </c>
      <c r="B1149" s="11" t="s">
        <v>376</v>
      </c>
      <c r="C1149" s="7">
        <v>5348.62</v>
      </c>
      <c r="D1149" s="7">
        <v>0</v>
      </c>
      <c r="E1149" s="7">
        <f t="shared" si="23"/>
        <v>5348.62</v>
      </c>
    </row>
    <row r="1150" spans="1:5" x14ac:dyDescent="0.2">
      <c r="A1150" t="s">
        <v>434</v>
      </c>
      <c r="B1150" s="11" t="s">
        <v>377</v>
      </c>
      <c r="C1150" s="7">
        <v>58.9</v>
      </c>
      <c r="D1150" s="7">
        <v>0</v>
      </c>
      <c r="E1150" s="7">
        <f t="shared" si="23"/>
        <v>58.9</v>
      </c>
    </row>
    <row r="1151" spans="1:5" x14ac:dyDescent="0.2">
      <c r="A1151" t="s">
        <v>434</v>
      </c>
      <c r="B1151" s="11" t="s">
        <v>378</v>
      </c>
      <c r="C1151" s="7">
        <v>1211.05</v>
      </c>
      <c r="D1151" s="7">
        <v>0</v>
      </c>
      <c r="E1151" s="7">
        <f t="shared" si="23"/>
        <v>1211.05</v>
      </c>
    </row>
    <row r="1152" spans="1:5" x14ac:dyDescent="0.2">
      <c r="A1152" t="s">
        <v>434</v>
      </c>
      <c r="B1152" s="11" t="s">
        <v>379</v>
      </c>
      <c r="C1152" s="7">
        <v>0</v>
      </c>
      <c r="D1152" s="7">
        <v>0</v>
      </c>
      <c r="E1152" s="7">
        <f t="shared" si="23"/>
        <v>0</v>
      </c>
    </row>
    <row r="1153" spans="1:5" x14ac:dyDescent="0.2">
      <c r="A1153" t="s">
        <v>434</v>
      </c>
      <c r="B1153" s="11" t="s">
        <v>380</v>
      </c>
      <c r="C1153" s="7">
        <v>0</v>
      </c>
      <c r="D1153" s="7">
        <v>0</v>
      </c>
      <c r="E1153" s="7">
        <f t="shared" si="23"/>
        <v>0</v>
      </c>
    </row>
    <row r="1154" spans="1:5" x14ac:dyDescent="0.2">
      <c r="A1154" t="s">
        <v>434</v>
      </c>
      <c r="B1154" s="11" t="s">
        <v>381</v>
      </c>
      <c r="C1154" s="7">
        <v>1264.99</v>
      </c>
      <c r="D1154" s="7">
        <v>0</v>
      </c>
      <c r="E1154" s="7">
        <f t="shared" si="23"/>
        <v>1264.99</v>
      </c>
    </row>
    <row r="1155" spans="1:5" x14ac:dyDescent="0.2">
      <c r="A1155" t="s">
        <v>434</v>
      </c>
      <c r="B1155" s="11" t="s">
        <v>382</v>
      </c>
      <c r="C1155" s="7">
        <v>116.63</v>
      </c>
      <c r="D1155" s="7">
        <v>0</v>
      </c>
      <c r="E1155" s="7">
        <f t="shared" si="23"/>
        <v>116.63</v>
      </c>
    </row>
    <row r="1156" spans="1:5" x14ac:dyDescent="0.2">
      <c r="A1156" t="s">
        <v>434</v>
      </c>
      <c r="B1156" s="11" t="s">
        <v>383</v>
      </c>
      <c r="C1156" s="7">
        <v>0</v>
      </c>
      <c r="D1156" s="7">
        <v>0</v>
      </c>
      <c r="E1156" s="7">
        <f t="shared" si="23"/>
        <v>0</v>
      </c>
    </row>
    <row r="1157" spans="1:5" x14ac:dyDescent="0.2">
      <c r="A1157" t="s">
        <v>434</v>
      </c>
      <c r="B1157" s="11" t="s">
        <v>384</v>
      </c>
      <c r="C1157" s="7">
        <v>0</v>
      </c>
      <c r="D1157" s="7">
        <v>0</v>
      </c>
      <c r="E1157" s="7">
        <f t="shared" si="23"/>
        <v>0</v>
      </c>
    </row>
    <row r="1158" spans="1:5" x14ac:dyDescent="0.2">
      <c r="A1158" t="s">
        <v>434</v>
      </c>
      <c r="B1158" s="11" t="s">
        <v>385</v>
      </c>
      <c r="C1158" s="7">
        <v>0</v>
      </c>
      <c r="D1158" s="7">
        <v>0</v>
      </c>
      <c r="E1158" s="7">
        <f t="shared" si="23"/>
        <v>0</v>
      </c>
    </row>
    <row r="1159" spans="1:5" x14ac:dyDescent="0.2">
      <c r="A1159" t="s">
        <v>434</v>
      </c>
      <c r="B1159" s="11" t="s">
        <v>387</v>
      </c>
      <c r="C1159" s="7">
        <v>0</v>
      </c>
      <c r="D1159" s="7">
        <v>0</v>
      </c>
      <c r="E1159" s="7">
        <f t="shared" si="23"/>
        <v>0</v>
      </c>
    </row>
    <row r="1160" spans="1:5" x14ac:dyDescent="0.2">
      <c r="A1160" t="s">
        <v>434</v>
      </c>
      <c r="B1160" s="11" t="s">
        <v>388</v>
      </c>
      <c r="C1160" s="7">
        <v>0</v>
      </c>
      <c r="D1160" s="7">
        <v>0</v>
      </c>
      <c r="E1160" s="7">
        <f t="shared" si="23"/>
        <v>0</v>
      </c>
    </row>
    <row r="1161" spans="1:5" x14ac:dyDescent="0.2">
      <c r="A1161" t="s">
        <v>434</v>
      </c>
      <c r="B1161" s="11" t="s">
        <v>389</v>
      </c>
      <c r="C1161" s="7">
        <v>0</v>
      </c>
      <c r="D1161" s="7">
        <v>0</v>
      </c>
      <c r="E1161" s="7">
        <f t="shared" si="23"/>
        <v>0</v>
      </c>
    </row>
    <row r="1162" spans="1:5" x14ac:dyDescent="0.2">
      <c r="A1162" t="s">
        <v>434</v>
      </c>
      <c r="B1162" s="11" t="s">
        <v>390</v>
      </c>
      <c r="C1162" s="7">
        <v>0</v>
      </c>
      <c r="D1162" s="7">
        <v>0</v>
      </c>
      <c r="E1162" s="7">
        <f t="shared" si="23"/>
        <v>0</v>
      </c>
    </row>
    <row r="1163" spans="1:5" x14ac:dyDescent="0.2">
      <c r="A1163" t="s">
        <v>434</v>
      </c>
      <c r="B1163" s="11" t="s">
        <v>392</v>
      </c>
      <c r="C1163" s="7">
        <v>0</v>
      </c>
      <c r="D1163" s="7">
        <v>0</v>
      </c>
      <c r="E1163" s="7">
        <f t="shared" si="23"/>
        <v>0</v>
      </c>
    </row>
    <row r="1164" spans="1:5" x14ac:dyDescent="0.2">
      <c r="A1164" t="s">
        <v>434</v>
      </c>
      <c r="B1164" s="11" t="s">
        <v>393</v>
      </c>
      <c r="C1164" s="7">
        <v>0</v>
      </c>
      <c r="D1164" s="7">
        <v>0</v>
      </c>
      <c r="E1164" s="7">
        <f t="shared" si="23"/>
        <v>0</v>
      </c>
    </row>
    <row r="1165" spans="1:5" x14ac:dyDescent="0.2">
      <c r="A1165" t="s">
        <v>434</v>
      </c>
      <c r="B1165" s="11" t="s">
        <v>395</v>
      </c>
      <c r="C1165" s="7">
        <v>0</v>
      </c>
      <c r="D1165" s="7">
        <v>0</v>
      </c>
      <c r="E1165" s="7">
        <f t="shared" si="23"/>
        <v>0</v>
      </c>
    </row>
    <row r="1166" spans="1:5" x14ac:dyDescent="0.2">
      <c r="A1166" t="s">
        <v>434</v>
      </c>
      <c r="B1166" s="11" t="s">
        <v>396</v>
      </c>
      <c r="C1166" s="7">
        <v>0</v>
      </c>
      <c r="D1166" s="7">
        <v>0</v>
      </c>
      <c r="E1166" s="7">
        <f t="shared" si="23"/>
        <v>0</v>
      </c>
    </row>
    <row r="1167" spans="1:5" x14ac:dyDescent="0.2">
      <c r="A1167" t="s">
        <v>434</v>
      </c>
      <c r="B1167" s="11" t="s">
        <v>397</v>
      </c>
      <c r="C1167" s="7">
        <v>0</v>
      </c>
      <c r="D1167" s="7">
        <v>0</v>
      </c>
      <c r="E1167" s="7">
        <f t="shared" si="23"/>
        <v>0</v>
      </c>
    </row>
    <row r="1168" spans="1:5" x14ac:dyDescent="0.2">
      <c r="A1168" t="s">
        <v>434</v>
      </c>
      <c r="B1168" s="11" t="s">
        <v>398</v>
      </c>
      <c r="C1168" s="7">
        <v>0</v>
      </c>
      <c r="D1168" s="7">
        <v>0</v>
      </c>
      <c r="E1168" s="7">
        <f t="shared" si="23"/>
        <v>0</v>
      </c>
    </row>
    <row r="1169" spans="1:5" x14ac:dyDescent="0.2">
      <c r="A1169" t="s">
        <v>434</v>
      </c>
      <c r="B1169" s="11" t="s">
        <v>399</v>
      </c>
      <c r="C1169" s="7">
        <v>0</v>
      </c>
      <c r="D1169" s="7">
        <v>0</v>
      </c>
      <c r="E1169" s="7">
        <f t="shared" si="23"/>
        <v>0</v>
      </c>
    </row>
    <row r="1170" spans="1:5" x14ac:dyDescent="0.2">
      <c r="A1170" t="s">
        <v>434</v>
      </c>
      <c r="B1170" s="11" t="s">
        <v>400</v>
      </c>
      <c r="C1170" s="7">
        <v>0</v>
      </c>
      <c r="D1170" s="7">
        <v>0</v>
      </c>
      <c r="E1170" s="7">
        <f t="shared" si="23"/>
        <v>0</v>
      </c>
    </row>
    <row r="1171" spans="1:5" x14ac:dyDescent="0.2">
      <c r="A1171" t="s">
        <v>434</v>
      </c>
      <c r="B1171" s="11" t="s">
        <v>401</v>
      </c>
      <c r="C1171" s="7">
        <v>0</v>
      </c>
      <c r="D1171" s="7">
        <v>0</v>
      </c>
      <c r="E1171" s="7">
        <f t="shared" si="23"/>
        <v>0</v>
      </c>
    </row>
    <row r="1172" spans="1:5" x14ac:dyDescent="0.2">
      <c r="A1172" t="s">
        <v>434</v>
      </c>
      <c r="B1172" s="11" t="s">
        <v>402</v>
      </c>
      <c r="C1172" s="7">
        <v>0</v>
      </c>
      <c r="D1172" s="7">
        <v>0</v>
      </c>
      <c r="E1172" s="7">
        <f t="shared" si="23"/>
        <v>0</v>
      </c>
    </row>
    <row r="1173" spans="1:5" x14ac:dyDescent="0.2">
      <c r="A1173" t="s">
        <v>434</v>
      </c>
      <c r="B1173" s="11" t="s">
        <v>404</v>
      </c>
      <c r="C1173" s="7">
        <v>0</v>
      </c>
      <c r="D1173" s="7">
        <v>0</v>
      </c>
      <c r="E1173" s="7">
        <f t="shared" si="23"/>
        <v>0</v>
      </c>
    </row>
    <row r="1174" spans="1:5" x14ac:dyDescent="0.2">
      <c r="A1174" t="s">
        <v>434</v>
      </c>
      <c r="B1174" s="11" t="s">
        <v>406</v>
      </c>
      <c r="C1174" s="7">
        <v>0</v>
      </c>
      <c r="D1174" s="7">
        <v>0</v>
      </c>
      <c r="E1174" s="7">
        <f t="shared" si="23"/>
        <v>0</v>
      </c>
    </row>
    <row r="1175" spans="1:5" x14ac:dyDescent="0.2">
      <c r="A1175" t="s">
        <v>434</v>
      </c>
      <c r="B1175" s="11" t="s">
        <v>408</v>
      </c>
      <c r="C1175" s="7">
        <v>0</v>
      </c>
      <c r="D1175" s="7">
        <v>0</v>
      </c>
      <c r="E1175" s="7">
        <f t="shared" si="23"/>
        <v>0</v>
      </c>
    </row>
    <row r="1176" spans="1:5" x14ac:dyDescent="0.2">
      <c r="A1176" t="s">
        <v>434</v>
      </c>
      <c r="B1176" s="11" t="s">
        <v>409</v>
      </c>
      <c r="C1176" s="7">
        <v>0</v>
      </c>
      <c r="D1176" s="7">
        <v>0</v>
      </c>
      <c r="E1176" s="7">
        <f t="shared" si="23"/>
        <v>0</v>
      </c>
    </row>
    <row r="1177" spans="1:5" x14ac:dyDescent="0.2">
      <c r="A1177" t="s">
        <v>434</v>
      </c>
      <c r="B1177" s="11" t="s">
        <v>410</v>
      </c>
      <c r="C1177" s="7">
        <v>0</v>
      </c>
      <c r="D1177" s="7">
        <v>0</v>
      </c>
      <c r="E1177" s="7">
        <f t="shared" si="23"/>
        <v>0</v>
      </c>
    </row>
    <row r="1178" spans="1:5" x14ac:dyDescent="0.2">
      <c r="A1178" t="s">
        <v>434</v>
      </c>
      <c r="B1178" s="11" t="s">
        <v>411</v>
      </c>
      <c r="C1178" s="7">
        <v>0</v>
      </c>
      <c r="D1178" s="7">
        <v>0</v>
      </c>
      <c r="E1178" s="7">
        <f t="shared" si="23"/>
        <v>0</v>
      </c>
    </row>
    <row r="1179" spans="1:5" x14ac:dyDescent="0.2">
      <c r="A1179" t="s">
        <v>434</v>
      </c>
      <c r="B1179" s="11" t="s">
        <v>412</v>
      </c>
      <c r="C1179" s="7">
        <v>0</v>
      </c>
      <c r="D1179" s="7">
        <v>0</v>
      </c>
      <c r="E1179" s="7">
        <f t="shared" si="23"/>
        <v>0</v>
      </c>
    </row>
    <row r="1180" spans="1:5" x14ac:dyDescent="0.2">
      <c r="B1180" s="10" t="s">
        <v>416</v>
      </c>
      <c r="C1180" s="7">
        <v>35066.229999999996</v>
      </c>
      <c r="D1180" s="7">
        <v>9825.08</v>
      </c>
      <c r="E1180" s="7">
        <f t="shared" si="23"/>
        <v>44891.31</v>
      </c>
    </row>
    <row r="1181" spans="1:5" x14ac:dyDescent="0.2">
      <c r="A1181" t="s">
        <v>434</v>
      </c>
      <c r="B1181" s="11" t="s">
        <v>362</v>
      </c>
      <c r="C1181" s="7">
        <v>0</v>
      </c>
      <c r="D1181" s="7">
        <v>0</v>
      </c>
      <c r="E1181" s="7">
        <f t="shared" si="23"/>
        <v>0</v>
      </c>
    </row>
    <row r="1182" spans="1:5" x14ac:dyDescent="0.2">
      <c r="A1182" t="s">
        <v>434</v>
      </c>
      <c r="B1182" s="11" t="s">
        <v>363</v>
      </c>
      <c r="C1182" s="7">
        <v>0</v>
      </c>
      <c r="D1182" s="7">
        <v>0</v>
      </c>
      <c r="E1182" s="7">
        <f t="shared" si="23"/>
        <v>0</v>
      </c>
    </row>
    <row r="1183" spans="1:5" x14ac:dyDescent="0.2">
      <c r="A1183" t="s">
        <v>434</v>
      </c>
      <c r="B1183" s="11" t="s">
        <v>366</v>
      </c>
      <c r="C1183" s="7">
        <v>0</v>
      </c>
      <c r="D1183" s="7">
        <v>0</v>
      </c>
      <c r="E1183" s="7">
        <f t="shared" si="23"/>
        <v>0</v>
      </c>
    </row>
    <row r="1184" spans="1:5" x14ac:dyDescent="0.2">
      <c r="A1184" t="s">
        <v>434</v>
      </c>
      <c r="B1184" s="11" t="s">
        <v>367</v>
      </c>
      <c r="C1184" s="7">
        <v>0</v>
      </c>
      <c r="D1184" s="7">
        <v>0</v>
      </c>
      <c r="E1184" s="7">
        <f t="shared" si="23"/>
        <v>0</v>
      </c>
    </row>
    <row r="1185" spans="1:5" x14ac:dyDescent="0.2">
      <c r="A1185" t="s">
        <v>434</v>
      </c>
      <c r="B1185" s="11" t="s">
        <v>368</v>
      </c>
      <c r="C1185" s="7">
        <v>0</v>
      </c>
      <c r="D1185" s="7">
        <v>0</v>
      </c>
      <c r="E1185" s="7">
        <f t="shared" si="23"/>
        <v>0</v>
      </c>
    </row>
    <row r="1186" spans="1:5" x14ac:dyDescent="0.2">
      <c r="A1186" t="s">
        <v>434</v>
      </c>
      <c r="B1186" s="11" t="s">
        <v>369</v>
      </c>
      <c r="C1186" s="7">
        <v>0</v>
      </c>
      <c r="D1186" s="7">
        <v>0</v>
      </c>
      <c r="E1186" s="7">
        <f t="shared" si="23"/>
        <v>0</v>
      </c>
    </row>
    <row r="1187" spans="1:5" x14ac:dyDescent="0.2">
      <c r="A1187" t="s">
        <v>434</v>
      </c>
      <c r="B1187" s="11" t="s">
        <v>371</v>
      </c>
      <c r="C1187" s="7">
        <v>8166.42</v>
      </c>
      <c r="D1187" s="7">
        <v>9825.08</v>
      </c>
      <c r="E1187" s="7">
        <f t="shared" si="23"/>
        <v>17991.5</v>
      </c>
    </row>
    <row r="1188" spans="1:5" x14ac:dyDescent="0.2">
      <c r="A1188" t="s">
        <v>434</v>
      </c>
      <c r="B1188" s="11" t="s">
        <v>372</v>
      </c>
      <c r="C1188" s="7">
        <v>8418.6</v>
      </c>
      <c r="D1188" s="7">
        <v>0</v>
      </c>
      <c r="E1188" s="7">
        <f t="shared" si="23"/>
        <v>8418.6</v>
      </c>
    </row>
    <row r="1189" spans="1:5" x14ac:dyDescent="0.2">
      <c r="A1189" t="s">
        <v>434</v>
      </c>
      <c r="B1189" s="11" t="s">
        <v>373</v>
      </c>
      <c r="C1189" s="7">
        <v>9108.9599999999991</v>
      </c>
      <c r="D1189" s="7">
        <v>0</v>
      </c>
      <c r="E1189" s="7">
        <f t="shared" si="23"/>
        <v>9108.9599999999991</v>
      </c>
    </row>
    <row r="1190" spans="1:5" x14ac:dyDescent="0.2">
      <c r="A1190" t="s">
        <v>434</v>
      </c>
      <c r="B1190" s="11" t="s">
        <v>374</v>
      </c>
      <c r="C1190" s="7">
        <v>400.03</v>
      </c>
      <c r="D1190" s="7">
        <v>0</v>
      </c>
      <c r="E1190" s="7">
        <f t="shared" si="23"/>
        <v>400.03</v>
      </c>
    </row>
    <row r="1191" spans="1:5" x14ac:dyDescent="0.2">
      <c r="A1191" t="s">
        <v>434</v>
      </c>
      <c r="B1191" s="11" t="s">
        <v>375</v>
      </c>
      <c r="C1191" s="7">
        <v>935.33</v>
      </c>
      <c r="D1191" s="7">
        <v>0</v>
      </c>
      <c r="E1191" s="7">
        <f t="shared" si="23"/>
        <v>935.33</v>
      </c>
    </row>
    <row r="1192" spans="1:5" x14ac:dyDescent="0.2">
      <c r="A1192" t="s">
        <v>434</v>
      </c>
      <c r="B1192" s="11" t="s">
        <v>376</v>
      </c>
      <c r="C1192" s="7">
        <v>5369.86</v>
      </c>
      <c r="D1192" s="7">
        <v>0</v>
      </c>
      <c r="E1192" s="7">
        <f t="shared" si="23"/>
        <v>5369.86</v>
      </c>
    </row>
    <row r="1193" spans="1:5" x14ac:dyDescent="0.2">
      <c r="A1193" t="s">
        <v>434</v>
      </c>
      <c r="B1193" s="11" t="s">
        <v>377</v>
      </c>
      <c r="C1193" s="7">
        <v>58.96</v>
      </c>
      <c r="D1193" s="7">
        <v>0</v>
      </c>
      <c r="E1193" s="7">
        <f t="shared" si="23"/>
        <v>58.96</v>
      </c>
    </row>
    <row r="1194" spans="1:5" x14ac:dyDescent="0.2">
      <c r="A1194" t="s">
        <v>434</v>
      </c>
      <c r="B1194" s="11" t="s">
        <v>378</v>
      </c>
      <c r="C1194" s="7">
        <v>1221.67</v>
      </c>
      <c r="D1194" s="7">
        <v>0</v>
      </c>
      <c r="E1194" s="7">
        <f t="shared" si="23"/>
        <v>1221.67</v>
      </c>
    </row>
    <row r="1195" spans="1:5" x14ac:dyDescent="0.2">
      <c r="A1195" t="s">
        <v>434</v>
      </c>
      <c r="B1195" s="11" t="s">
        <v>379</v>
      </c>
      <c r="C1195" s="7">
        <v>0</v>
      </c>
      <c r="D1195" s="7">
        <v>0</v>
      </c>
      <c r="E1195" s="7">
        <f t="shared" si="23"/>
        <v>0</v>
      </c>
    </row>
    <row r="1196" spans="1:5" x14ac:dyDescent="0.2">
      <c r="A1196" t="s">
        <v>434</v>
      </c>
      <c r="B1196" s="11" t="s">
        <v>380</v>
      </c>
      <c r="C1196" s="7">
        <v>0</v>
      </c>
      <c r="D1196" s="7">
        <v>0</v>
      </c>
      <c r="E1196" s="7">
        <f t="shared" si="23"/>
        <v>0</v>
      </c>
    </row>
    <row r="1197" spans="1:5" x14ac:dyDescent="0.2">
      <c r="A1197" t="s">
        <v>434</v>
      </c>
      <c r="B1197" s="11" t="s">
        <v>381</v>
      </c>
      <c r="C1197" s="7">
        <v>1269.77</v>
      </c>
      <c r="D1197" s="7">
        <v>0</v>
      </c>
      <c r="E1197" s="7">
        <f t="shared" ref="E1197:E1223" si="24">SUM(C1197:D1197)</f>
        <v>1269.77</v>
      </c>
    </row>
    <row r="1198" spans="1:5" x14ac:dyDescent="0.2">
      <c r="A1198" t="s">
        <v>434</v>
      </c>
      <c r="B1198" s="11" t="s">
        <v>382</v>
      </c>
      <c r="C1198" s="7">
        <v>116.63</v>
      </c>
      <c r="D1198" s="7">
        <v>0</v>
      </c>
      <c r="E1198" s="7">
        <f t="shared" si="24"/>
        <v>116.63</v>
      </c>
    </row>
    <row r="1199" spans="1:5" x14ac:dyDescent="0.2">
      <c r="A1199" t="s">
        <v>434</v>
      </c>
      <c r="B1199" s="11" t="s">
        <v>383</v>
      </c>
      <c r="C1199" s="7">
        <v>0</v>
      </c>
      <c r="D1199" s="7">
        <v>0</v>
      </c>
      <c r="E1199" s="7">
        <f t="shared" si="24"/>
        <v>0</v>
      </c>
    </row>
    <row r="1200" spans="1:5" x14ac:dyDescent="0.2">
      <c r="A1200" t="s">
        <v>434</v>
      </c>
      <c r="B1200" s="11" t="s">
        <v>384</v>
      </c>
      <c r="C1200" s="7">
        <v>0</v>
      </c>
      <c r="D1200" s="7">
        <v>0</v>
      </c>
      <c r="E1200" s="7">
        <f t="shared" si="24"/>
        <v>0</v>
      </c>
    </row>
    <row r="1201" spans="1:5" x14ac:dyDescent="0.2">
      <c r="A1201" t="s">
        <v>434</v>
      </c>
      <c r="B1201" s="11" t="s">
        <v>385</v>
      </c>
      <c r="C1201" s="7">
        <v>0</v>
      </c>
      <c r="D1201" s="7">
        <v>0</v>
      </c>
      <c r="E1201" s="7">
        <f t="shared" si="24"/>
        <v>0</v>
      </c>
    </row>
    <row r="1202" spans="1:5" x14ac:dyDescent="0.2">
      <c r="A1202" t="s">
        <v>434</v>
      </c>
      <c r="B1202" s="11" t="s">
        <v>387</v>
      </c>
      <c r="C1202" s="7">
        <v>0</v>
      </c>
      <c r="D1202" s="7">
        <v>0</v>
      </c>
      <c r="E1202" s="7">
        <f t="shared" si="24"/>
        <v>0</v>
      </c>
    </row>
    <row r="1203" spans="1:5" x14ac:dyDescent="0.2">
      <c r="A1203" t="s">
        <v>434</v>
      </c>
      <c r="B1203" s="11" t="s">
        <v>388</v>
      </c>
      <c r="C1203" s="7">
        <v>0</v>
      </c>
      <c r="D1203" s="7">
        <v>0</v>
      </c>
      <c r="E1203" s="7">
        <f t="shared" si="24"/>
        <v>0</v>
      </c>
    </row>
    <row r="1204" spans="1:5" x14ac:dyDescent="0.2">
      <c r="A1204" t="s">
        <v>434</v>
      </c>
      <c r="B1204" s="11" t="s">
        <v>389</v>
      </c>
      <c r="C1204" s="7">
        <v>0</v>
      </c>
      <c r="D1204" s="7">
        <v>0</v>
      </c>
      <c r="E1204" s="7">
        <f t="shared" si="24"/>
        <v>0</v>
      </c>
    </row>
    <row r="1205" spans="1:5" x14ac:dyDescent="0.2">
      <c r="A1205" t="s">
        <v>434</v>
      </c>
      <c r="B1205" s="11" t="s">
        <v>390</v>
      </c>
      <c r="C1205" s="7">
        <v>0</v>
      </c>
      <c r="D1205" s="7">
        <v>0</v>
      </c>
      <c r="E1205" s="7">
        <f t="shared" si="24"/>
        <v>0</v>
      </c>
    </row>
    <row r="1206" spans="1:5" x14ac:dyDescent="0.2">
      <c r="A1206" t="s">
        <v>434</v>
      </c>
      <c r="B1206" s="11" t="s">
        <v>392</v>
      </c>
      <c r="C1206" s="7">
        <v>0</v>
      </c>
      <c r="D1206" s="7">
        <v>0</v>
      </c>
      <c r="E1206" s="7">
        <f t="shared" si="24"/>
        <v>0</v>
      </c>
    </row>
    <row r="1207" spans="1:5" x14ac:dyDescent="0.2">
      <c r="A1207" t="s">
        <v>434</v>
      </c>
      <c r="B1207" s="11" t="s">
        <v>393</v>
      </c>
      <c r="C1207" s="7">
        <v>0</v>
      </c>
      <c r="D1207" s="7">
        <v>0</v>
      </c>
      <c r="E1207" s="7">
        <f t="shared" si="24"/>
        <v>0</v>
      </c>
    </row>
    <row r="1208" spans="1:5" x14ac:dyDescent="0.2">
      <c r="A1208" t="s">
        <v>434</v>
      </c>
      <c r="B1208" s="11" t="s">
        <v>395</v>
      </c>
      <c r="C1208" s="7">
        <v>0</v>
      </c>
      <c r="D1208" s="7">
        <v>0</v>
      </c>
      <c r="E1208" s="7">
        <f t="shared" si="24"/>
        <v>0</v>
      </c>
    </row>
    <row r="1209" spans="1:5" x14ac:dyDescent="0.2">
      <c r="A1209" t="s">
        <v>434</v>
      </c>
      <c r="B1209" s="11" t="s">
        <v>396</v>
      </c>
      <c r="C1209" s="7">
        <v>0</v>
      </c>
      <c r="D1209" s="7">
        <v>0</v>
      </c>
      <c r="E1209" s="7">
        <f t="shared" si="24"/>
        <v>0</v>
      </c>
    </row>
    <row r="1210" spans="1:5" x14ac:dyDescent="0.2">
      <c r="A1210" t="s">
        <v>434</v>
      </c>
      <c r="B1210" s="11" t="s">
        <v>397</v>
      </c>
      <c r="C1210" s="7">
        <v>0</v>
      </c>
      <c r="D1210" s="7">
        <v>0</v>
      </c>
      <c r="E1210" s="7">
        <f t="shared" si="24"/>
        <v>0</v>
      </c>
    </row>
    <row r="1211" spans="1:5" x14ac:dyDescent="0.2">
      <c r="A1211" t="s">
        <v>434</v>
      </c>
      <c r="B1211" s="11" t="s">
        <v>398</v>
      </c>
      <c r="C1211" s="7">
        <v>0</v>
      </c>
      <c r="D1211" s="7">
        <v>0</v>
      </c>
      <c r="E1211" s="7">
        <f t="shared" si="24"/>
        <v>0</v>
      </c>
    </row>
    <row r="1212" spans="1:5" x14ac:dyDescent="0.2">
      <c r="A1212" t="s">
        <v>434</v>
      </c>
      <c r="B1212" s="11" t="s">
        <v>399</v>
      </c>
      <c r="C1212" s="7">
        <v>0</v>
      </c>
      <c r="D1212" s="7">
        <v>0</v>
      </c>
      <c r="E1212" s="7">
        <f t="shared" si="24"/>
        <v>0</v>
      </c>
    </row>
    <row r="1213" spans="1:5" x14ac:dyDescent="0.2">
      <c r="A1213" t="s">
        <v>434</v>
      </c>
      <c r="B1213" s="11" t="s">
        <v>400</v>
      </c>
      <c r="C1213" s="7">
        <v>0</v>
      </c>
      <c r="D1213" s="7">
        <v>0</v>
      </c>
      <c r="E1213" s="7">
        <f t="shared" si="24"/>
        <v>0</v>
      </c>
    </row>
    <row r="1214" spans="1:5" x14ac:dyDescent="0.2">
      <c r="A1214" t="s">
        <v>434</v>
      </c>
      <c r="B1214" s="11" t="s">
        <v>401</v>
      </c>
      <c r="C1214" s="7">
        <v>0</v>
      </c>
      <c r="D1214" s="7">
        <v>0</v>
      </c>
      <c r="E1214" s="7">
        <f t="shared" si="24"/>
        <v>0</v>
      </c>
    </row>
    <row r="1215" spans="1:5" x14ac:dyDescent="0.2">
      <c r="A1215" t="s">
        <v>434</v>
      </c>
      <c r="B1215" s="11" t="s">
        <v>402</v>
      </c>
      <c r="C1215" s="7">
        <v>0</v>
      </c>
      <c r="D1215" s="7">
        <v>0</v>
      </c>
      <c r="E1215" s="7">
        <f t="shared" si="24"/>
        <v>0</v>
      </c>
    </row>
    <row r="1216" spans="1:5" x14ac:dyDescent="0.2">
      <c r="A1216" t="s">
        <v>434</v>
      </c>
      <c r="B1216" s="11" t="s">
        <v>404</v>
      </c>
      <c r="C1216" s="7">
        <v>0</v>
      </c>
      <c r="D1216" s="7">
        <v>0</v>
      </c>
      <c r="E1216" s="7">
        <f t="shared" si="24"/>
        <v>0</v>
      </c>
    </row>
    <row r="1217" spans="1:5" x14ac:dyDescent="0.2">
      <c r="A1217" t="s">
        <v>434</v>
      </c>
      <c r="B1217" s="11" t="s">
        <v>406</v>
      </c>
      <c r="C1217" s="7">
        <v>0</v>
      </c>
      <c r="D1217" s="7">
        <v>0</v>
      </c>
      <c r="E1217" s="7">
        <f t="shared" si="24"/>
        <v>0</v>
      </c>
    </row>
    <row r="1218" spans="1:5" x14ac:dyDescent="0.2">
      <c r="A1218" t="s">
        <v>434</v>
      </c>
      <c r="B1218" s="11" t="s">
        <v>408</v>
      </c>
      <c r="C1218" s="7">
        <v>0</v>
      </c>
      <c r="D1218" s="7">
        <v>0</v>
      </c>
      <c r="E1218" s="7">
        <f t="shared" si="24"/>
        <v>0</v>
      </c>
    </row>
    <row r="1219" spans="1:5" x14ac:dyDescent="0.2">
      <c r="A1219" t="s">
        <v>434</v>
      </c>
      <c r="B1219" s="11" t="s">
        <v>409</v>
      </c>
      <c r="C1219" s="7">
        <v>0</v>
      </c>
      <c r="D1219" s="7">
        <v>0</v>
      </c>
      <c r="E1219" s="7">
        <f t="shared" si="24"/>
        <v>0</v>
      </c>
    </row>
    <row r="1220" spans="1:5" x14ac:dyDescent="0.2">
      <c r="A1220" t="s">
        <v>434</v>
      </c>
      <c r="B1220" s="11" t="s">
        <v>410</v>
      </c>
      <c r="C1220" s="7">
        <v>0</v>
      </c>
      <c r="D1220" s="7">
        <v>0</v>
      </c>
      <c r="E1220" s="7">
        <f t="shared" si="24"/>
        <v>0</v>
      </c>
    </row>
    <row r="1221" spans="1:5" x14ac:dyDescent="0.2">
      <c r="A1221" t="s">
        <v>434</v>
      </c>
      <c r="B1221" s="11" t="s">
        <v>411</v>
      </c>
      <c r="C1221" s="7">
        <v>0</v>
      </c>
      <c r="D1221" s="7">
        <v>0</v>
      </c>
      <c r="E1221" s="7">
        <f t="shared" si="24"/>
        <v>0</v>
      </c>
    </row>
    <row r="1222" spans="1:5" x14ac:dyDescent="0.2">
      <c r="A1222" t="s">
        <v>434</v>
      </c>
      <c r="B1222" s="11" t="s">
        <v>412</v>
      </c>
      <c r="C1222" s="7">
        <v>0</v>
      </c>
      <c r="D1222" s="7">
        <v>0</v>
      </c>
      <c r="E1222" s="7">
        <f t="shared" si="24"/>
        <v>0</v>
      </c>
    </row>
    <row r="1223" spans="1:5" x14ac:dyDescent="0.2">
      <c r="B1223" s="9" t="s">
        <v>413</v>
      </c>
      <c r="C1223" s="7">
        <v>475443.59999999986</v>
      </c>
      <c r="D1223" s="7">
        <v>9825.08</v>
      </c>
      <c r="E1223" s="7">
        <f t="shared" si="24"/>
        <v>485268.67999999988</v>
      </c>
    </row>
  </sheetData>
  <autoFilter ref="A3:F60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0"/>
  <sheetViews>
    <sheetView topLeftCell="A541" workbookViewId="0">
      <selection activeCell="A6" sqref="A6:A23"/>
    </sheetView>
  </sheetViews>
  <sheetFormatPr defaultRowHeight="12.75" x14ac:dyDescent="0.2"/>
  <cols>
    <col min="1" max="1" width="13.42578125" bestFit="1" customWidth="1"/>
    <col min="2" max="2" width="13.85546875" customWidth="1"/>
    <col min="3" max="3" width="33.42578125" customWidth="1"/>
    <col min="4" max="4" width="27.140625" bestFit="1" customWidth="1"/>
    <col min="5" max="5" width="33.85546875" bestFit="1" customWidth="1"/>
    <col min="6" max="6" width="28.140625" bestFit="1" customWidth="1"/>
    <col min="7" max="7" width="10.28515625" bestFit="1" customWidth="1"/>
  </cols>
  <sheetData>
    <row r="1" spans="1:7" x14ac:dyDescent="0.2">
      <c r="B1" s="8" t="s">
        <v>428</v>
      </c>
      <c r="C1" t="s">
        <v>116</v>
      </c>
    </row>
    <row r="3" spans="1:7" x14ac:dyDescent="0.2">
      <c r="B3" s="8" t="s">
        <v>361</v>
      </c>
      <c r="C3" t="s">
        <v>357</v>
      </c>
      <c r="D3" t="s">
        <v>360</v>
      </c>
      <c r="E3" t="s">
        <v>359</v>
      </c>
      <c r="F3" t="s">
        <v>358</v>
      </c>
    </row>
    <row r="4" spans="1:7" x14ac:dyDescent="0.2">
      <c r="B4" s="9" t="s">
        <v>414</v>
      </c>
      <c r="C4" s="7"/>
      <c r="D4" s="7"/>
      <c r="E4" s="7"/>
      <c r="F4" s="7"/>
    </row>
    <row r="5" spans="1:7" x14ac:dyDescent="0.2">
      <c r="B5" s="10" t="s">
        <v>415</v>
      </c>
      <c r="C5" s="7">
        <v>2635.04</v>
      </c>
      <c r="D5" s="7">
        <v>0</v>
      </c>
      <c r="E5" s="7">
        <v>-280.22000000000003</v>
      </c>
      <c r="F5" s="7">
        <v>0</v>
      </c>
      <c r="G5" s="14">
        <f>SUM(C5:F5)</f>
        <v>2354.8199999999997</v>
      </c>
    </row>
    <row r="6" spans="1:7" x14ac:dyDescent="0.2">
      <c r="A6" t="s">
        <v>433</v>
      </c>
      <c r="B6" s="11" t="s">
        <v>364</v>
      </c>
      <c r="C6" s="7">
        <v>0</v>
      </c>
      <c r="D6" s="7">
        <v>0</v>
      </c>
      <c r="E6" s="7">
        <v>0</v>
      </c>
      <c r="F6" s="7">
        <v>0</v>
      </c>
      <c r="G6" s="7">
        <f t="shared" ref="G6:G69" si="0">SUM(C6:F6)</f>
        <v>0</v>
      </c>
    </row>
    <row r="7" spans="1:7" x14ac:dyDescent="0.2">
      <c r="A7" t="s">
        <v>433</v>
      </c>
      <c r="B7" s="11" t="s">
        <v>370</v>
      </c>
      <c r="C7" s="7">
        <v>0</v>
      </c>
      <c r="D7" s="7">
        <v>0</v>
      </c>
      <c r="E7" s="7">
        <v>0</v>
      </c>
      <c r="F7" s="7">
        <v>0</v>
      </c>
      <c r="G7" s="7">
        <f t="shared" si="0"/>
        <v>0</v>
      </c>
    </row>
    <row r="8" spans="1:7" x14ac:dyDescent="0.2">
      <c r="A8" t="s">
        <v>433</v>
      </c>
      <c r="B8" s="11" t="s">
        <v>371</v>
      </c>
      <c r="C8" s="7">
        <v>243.37</v>
      </c>
      <c r="D8" s="7">
        <v>0</v>
      </c>
      <c r="E8" s="7">
        <v>0</v>
      </c>
      <c r="F8" s="7">
        <v>0</v>
      </c>
      <c r="G8" s="7">
        <f t="shared" si="0"/>
        <v>243.37</v>
      </c>
    </row>
    <row r="9" spans="1:7" x14ac:dyDescent="0.2">
      <c r="A9" t="s">
        <v>433</v>
      </c>
      <c r="B9" s="11" t="s">
        <v>372</v>
      </c>
      <c r="C9" s="7">
        <v>235.16</v>
      </c>
      <c r="D9" s="7">
        <v>0</v>
      </c>
      <c r="E9" s="7">
        <v>0</v>
      </c>
      <c r="F9" s="7">
        <v>0</v>
      </c>
      <c r="G9" s="7">
        <f t="shared" si="0"/>
        <v>235.16</v>
      </c>
    </row>
    <row r="10" spans="1:7" x14ac:dyDescent="0.2">
      <c r="A10" t="s">
        <v>433</v>
      </c>
      <c r="B10" s="11" t="s">
        <v>373</v>
      </c>
      <c r="C10" s="7">
        <v>0</v>
      </c>
      <c r="D10" s="7">
        <v>0</v>
      </c>
      <c r="E10" s="7">
        <v>0</v>
      </c>
      <c r="F10" s="7">
        <v>0</v>
      </c>
      <c r="G10" s="7">
        <f t="shared" si="0"/>
        <v>0</v>
      </c>
    </row>
    <row r="11" spans="1:7" x14ac:dyDescent="0.2">
      <c r="A11" t="s">
        <v>433</v>
      </c>
      <c r="B11" s="11" t="s">
        <v>374</v>
      </c>
      <c r="C11" s="7">
        <v>2.97</v>
      </c>
      <c r="D11" s="7">
        <v>0</v>
      </c>
      <c r="E11" s="7">
        <v>-2.97</v>
      </c>
      <c r="F11" s="7">
        <v>0</v>
      </c>
      <c r="G11" s="7">
        <f t="shared" si="0"/>
        <v>0</v>
      </c>
    </row>
    <row r="12" spans="1:7" x14ac:dyDescent="0.2">
      <c r="A12" t="s">
        <v>433</v>
      </c>
      <c r="B12" s="11" t="s">
        <v>375</v>
      </c>
      <c r="C12" s="7">
        <v>400.86</v>
      </c>
      <c r="D12" s="7">
        <v>0</v>
      </c>
      <c r="E12" s="7">
        <v>0</v>
      </c>
      <c r="F12" s="7">
        <v>0</v>
      </c>
      <c r="G12" s="7">
        <f t="shared" si="0"/>
        <v>400.86</v>
      </c>
    </row>
    <row r="13" spans="1:7" x14ac:dyDescent="0.2">
      <c r="A13" t="s">
        <v>433</v>
      </c>
      <c r="B13" s="11" t="s">
        <v>376</v>
      </c>
      <c r="C13" s="7">
        <v>117.35</v>
      </c>
      <c r="D13" s="7">
        <v>0</v>
      </c>
      <c r="E13" s="7">
        <v>0</v>
      </c>
      <c r="F13" s="7">
        <v>0</v>
      </c>
      <c r="G13" s="7">
        <f t="shared" si="0"/>
        <v>117.35</v>
      </c>
    </row>
    <row r="14" spans="1:7" x14ac:dyDescent="0.2">
      <c r="A14" t="s">
        <v>433</v>
      </c>
      <c r="B14" s="11" t="s">
        <v>377</v>
      </c>
      <c r="C14" s="7">
        <v>210.54</v>
      </c>
      <c r="D14" s="7">
        <v>0</v>
      </c>
      <c r="E14" s="7">
        <v>0</v>
      </c>
      <c r="F14" s="7">
        <v>0</v>
      </c>
      <c r="G14" s="7">
        <f t="shared" si="0"/>
        <v>210.54</v>
      </c>
    </row>
    <row r="15" spans="1:7" x14ac:dyDescent="0.2">
      <c r="A15" t="s">
        <v>433</v>
      </c>
      <c r="B15" s="11" t="s">
        <v>378</v>
      </c>
      <c r="C15" s="7">
        <v>381.54</v>
      </c>
      <c r="D15" s="7">
        <v>0</v>
      </c>
      <c r="E15" s="7">
        <v>0</v>
      </c>
      <c r="F15" s="7">
        <v>0</v>
      </c>
      <c r="G15" s="7">
        <f t="shared" si="0"/>
        <v>381.54</v>
      </c>
    </row>
    <row r="16" spans="1:7" x14ac:dyDescent="0.2">
      <c r="A16" t="s">
        <v>433</v>
      </c>
      <c r="B16" s="11" t="s">
        <v>379</v>
      </c>
      <c r="C16" s="7">
        <v>449.33</v>
      </c>
      <c r="D16" s="7">
        <v>0</v>
      </c>
      <c r="E16" s="7">
        <v>0</v>
      </c>
      <c r="F16" s="7">
        <v>0</v>
      </c>
      <c r="G16" s="7">
        <f t="shared" si="0"/>
        <v>449.33</v>
      </c>
    </row>
    <row r="17" spans="1:7" x14ac:dyDescent="0.2">
      <c r="A17" t="s">
        <v>433</v>
      </c>
      <c r="B17" s="11" t="s">
        <v>381</v>
      </c>
      <c r="C17" s="7">
        <v>143.85</v>
      </c>
      <c r="D17" s="7">
        <v>0</v>
      </c>
      <c r="E17" s="7">
        <v>0</v>
      </c>
      <c r="F17" s="7">
        <v>0</v>
      </c>
      <c r="G17" s="7">
        <f t="shared" si="0"/>
        <v>143.85</v>
      </c>
    </row>
    <row r="18" spans="1:7" x14ac:dyDescent="0.2">
      <c r="A18" t="s">
        <v>433</v>
      </c>
      <c r="B18" s="11" t="s">
        <v>385</v>
      </c>
      <c r="C18" s="7">
        <v>165.42</v>
      </c>
      <c r="D18" s="7">
        <v>0</v>
      </c>
      <c r="E18" s="7">
        <v>0</v>
      </c>
      <c r="F18" s="7">
        <v>0</v>
      </c>
      <c r="G18" s="7">
        <f t="shared" si="0"/>
        <v>165.42</v>
      </c>
    </row>
    <row r="19" spans="1:7" x14ac:dyDescent="0.2">
      <c r="A19" t="s">
        <v>433</v>
      </c>
      <c r="B19" s="11" t="s">
        <v>387</v>
      </c>
      <c r="C19" s="7">
        <v>81.25</v>
      </c>
      <c r="D19" s="7">
        <v>0</v>
      </c>
      <c r="E19" s="7">
        <v>-81.25</v>
      </c>
      <c r="F19" s="7">
        <v>0</v>
      </c>
      <c r="G19" s="7">
        <f t="shared" si="0"/>
        <v>0</v>
      </c>
    </row>
    <row r="20" spans="1:7" x14ac:dyDescent="0.2">
      <c r="A20" t="s">
        <v>433</v>
      </c>
      <c r="B20" s="11" t="s">
        <v>396</v>
      </c>
      <c r="C20" s="7">
        <v>0</v>
      </c>
      <c r="D20" s="7">
        <v>0</v>
      </c>
      <c r="E20" s="7">
        <v>0</v>
      </c>
      <c r="F20" s="7">
        <v>0</v>
      </c>
      <c r="G20" s="7">
        <f t="shared" si="0"/>
        <v>0</v>
      </c>
    </row>
    <row r="21" spans="1:7" x14ac:dyDescent="0.2">
      <c r="A21" t="s">
        <v>433</v>
      </c>
      <c r="B21" s="11" t="s">
        <v>399</v>
      </c>
      <c r="C21" s="7">
        <v>7.4</v>
      </c>
      <c r="D21" s="7">
        <v>0</v>
      </c>
      <c r="E21" s="7">
        <v>0</v>
      </c>
      <c r="F21" s="7">
        <v>0</v>
      </c>
      <c r="G21" s="7">
        <f t="shared" si="0"/>
        <v>7.4</v>
      </c>
    </row>
    <row r="22" spans="1:7" x14ac:dyDescent="0.2">
      <c r="A22" t="s">
        <v>429</v>
      </c>
      <c r="B22" s="11" t="s">
        <v>400</v>
      </c>
      <c r="C22" s="7">
        <v>0</v>
      </c>
      <c r="D22" s="7">
        <v>0</v>
      </c>
      <c r="E22" s="7">
        <v>0</v>
      </c>
      <c r="F22" s="7">
        <v>0</v>
      </c>
      <c r="G22" s="7">
        <f t="shared" si="0"/>
        <v>0</v>
      </c>
    </row>
    <row r="23" spans="1:7" x14ac:dyDescent="0.2">
      <c r="A23" t="s">
        <v>429</v>
      </c>
      <c r="B23" s="11" t="s">
        <v>402</v>
      </c>
      <c r="C23" s="7">
        <v>196</v>
      </c>
      <c r="D23" s="7">
        <v>0</v>
      </c>
      <c r="E23" s="7">
        <v>-196</v>
      </c>
      <c r="F23" s="7">
        <v>0</v>
      </c>
      <c r="G23" s="7">
        <f t="shared" si="0"/>
        <v>0</v>
      </c>
    </row>
    <row r="24" spans="1:7" x14ac:dyDescent="0.2">
      <c r="B24" s="10" t="s">
        <v>416</v>
      </c>
      <c r="C24" s="7">
        <v>2706.61</v>
      </c>
      <c r="D24" s="7">
        <v>0</v>
      </c>
      <c r="E24" s="7">
        <v>-280.22000000000003</v>
      </c>
      <c r="F24" s="7">
        <v>0</v>
      </c>
      <c r="G24" s="14">
        <f t="shared" si="0"/>
        <v>2426.3900000000003</v>
      </c>
    </row>
    <row r="25" spans="1:7" x14ac:dyDescent="0.2">
      <c r="A25" t="s">
        <v>433</v>
      </c>
      <c r="B25" s="11" t="s">
        <v>364</v>
      </c>
      <c r="C25" s="7">
        <v>0</v>
      </c>
      <c r="D25" s="7">
        <v>0</v>
      </c>
      <c r="E25" s="7">
        <v>0</v>
      </c>
      <c r="F25" s="7">
        <v>0</v>
      </c>
      <c r="G25" s="7">
        <f t="shared" si="0"/>
        <v>0</v>
      </c>
    </row>
    <row r="26" spans="1:7" x14ac:dyDescent="0.2">
      <c r="A26" t="s">
        <v>433</v>
      </c>
      <c r="B26" s="11" t="s">
        <v>370</v>
      </c>
      <c r="C26" s="7">
        <v>0</v>
      </c>
      <c r="D26" s="7">
        <v>0</v>
      </c>
      <c r="E26" s="7">
        <v>0</v>
      </c>
      <c r="F26" s="7">
        <v>0</v>
      </c>
      <c r="G26" s="7">
        <f t="shared" si="0"/>
        <v>0</v>
      </c>
    </row>
    <row r="27" spans="1:7" x14ac:dyDescent="0.2">
      <c r="A27" t="s">
        <v>433</v>
      </c>
      <c r="B27" s="11" t="s">
        <v>371</v>
      </c>
      <c r="C27" s="7">
        <v>252.01</v>
      </c>
      <c r="D27" s="7">
        <v>0</v>
      </c>
      <c r="E27" s="7">
        <v>0</v>
      </c>
      <c r="F27" s="7">
        <v>0</v>
      </c>
      <c r="G27" s="7">
        <f t="shared" si="0"/>
        <v>252.01</v>
      </c>
    </row>
    <row r="28" spans="1:7" x14ac:dyDescent="0.2">
      <c r="A28" t="s">
        <v>433</v>
      </c>
      <c r="B28" s="11" t="s">
        <v>372</v>
      </c>
      <c r="C28" s="7">
        <v>235.16</v>
      </c>
      <c r="D28" s="7">
        <v>0</v>
      </c>
      <c r="E28" s="7">
        <v>0</v>
      </c>
      <c r="F28" s="7">
        <v>0</v>
      </c>
      <c r="G28" s="7">
        <f t="shared" si="0"/>
        <v>235.16</v>
      </c>
    </row>
    <row r="29" spans="1:7" x14ac:dyDescent="0.2">
      <c r="A29" t="s">
        <v>433</v>
      </c>
      <c r="B29" s="11" t="s">
        <v>373</v>
      </c>
      <c r="C29" s="7">
        <v>0</v>
      </c>
      <c r="D29" s="7">
        <v>0</v>
      </c>
      <c r="E29" s="7">
        <v>0</v>
      </c>
      <c r="F29" s="7">
        <v>0</v>
      </c>
      <c r="G29" s="7">
        <f t="shared" si="0"/>
        <v>0</v>
      </c>
    </row>
    <row r="30" spans="1:7" x14ac:dyDescent="0.2">
      <c r="A30" t="s">
        <v>433</v>
      </c>
      <c r="B30" s="11" t="s">
        <v>374</v>
      </c>
      <c r="C30" s="7">
        <v>2.97</v>
      </c>
      <c r="D30" s="7">
        <v>0</v>
      </c>
      <c r="E30" s="7">
        <v>-2.97</v>
      </c>
      <c r="F30" s="7">
        <v>0</v>
      </c>
      <c r="G30" s="7">
        <f t="shared" si="0"/>
        <v>0</v>
      </c>
    </row>
    <row r="31" spans="1:7" x14ac:dyDescent="0.2">
      <c r="A31" t="s">
        <v>433</v>
      </c>
      <c r="B31" s="11" t="s">
        <v>375</v>
      </c>
      <c r="C31" s="7">
        <v>400.86</v>
      </c>
      <c r="D31" s="7">
        <v>0</v>
      </c>
      <c r="E31" s="7">
        <v>0</v>
      </c>
      <c r="F31" s="7">
        <v>0</v>
      </c>
      <c r="G31" s="7">
        <f t="shared" si="0"/>
        <v>400.86</v>
      </c>
    </row>
    <row r="32" spans="1:7" x14ac:dyDescent="0.2">
      <c r="A32" t="s">
        <v>433</v>
      </c>
      <c r="B32" s="11" t="s">
        <v>376</v>
      </c>
      <c r="C32" s="7">
        <v>117.35</v>
      </c>
      <c r="D32" s="7">
        <v>0</v>
      </c>
      <c r="E32" s="7">
        <v>0</v>
      </c>
      <c r="F32" s="7">
        <v>0</v>
      </c>
      <c r="G32" s="7">
        <f t="shared" si="0"/>
        <v>117.35</v>
      </c>
    </row>
    <row r="33" spans="1:7" x14ac:dyDescent="0.2">
      <c r="A33" t="s">
        <v>433</v>
      </c>
      <c r="B33" s="11" t="s">
        <v>377</v>
      </c>
      <c r="C33" s="7">
        <v>210.54</v>
      </c>
      <c r="D33" s="7">
        <v>0</v>
      </c>
      <c r="E33" s="7">
        <v>0</v>
      </c>
      <c r="F33" s="7">
        <v>0</v>
      </c>
      <c r="G33" s="7">
        <f t="shared" si="0"/>
        <v>210.54</v>
      </c>
    </row>
    <row r="34" spans="1:7" x14ac:dyDescent="0.2">
      <c r="A34" t="s">
        <v>433</v>
      </c>
      <c r="B34" s="11" t="s">
        <v>378</v>
      </c>
      <c r="C34" s="7">
        <v>381.54</v>
      </c>
      <c r="D34" s="7">
        <v>0</v>
      </c>
      <c r="E34" s="7">
        <v>0</v>
      </c>
      <c r="F34" s="7">
        <v>0</v>
      </c>
      <c r="G34" s="7">
        <f t="shared" si="0"/>
        <v>381.54</v>
      </c>
    </row>
    <row r="35" spans="1:7" x14ac:dyDescent="0.2">
      <c r="A35" t="s">
        <v>433</v>
      </c>
      <c r="B35" s="11" t="s">
        <v>379</v>
      </c>
      <c r="C35" s="7">
        <v>449.33</v>
      </c>
      <c r="D35" s="7">
        <v>0</v>
      </c>
      <c r="E35" s="7">
        <v>0</v>
      </c>
      <c r="F35" s="7">
        <v>0</v>
      </c>
      <c r="G35" s="7">
        <f t="shared" si="0"/>
        <v>449.33</v>
      </c>
    </row>
    <row r="36" spans="1:7" x14ac:dyDescent="0.2">
      <c r="A36" t="s">
        <v>433</v>
      </c>
      <c r="B36" s="11" t="s">
        <v>381</v>
      </c>
      <c r="C36" s="7">
        <v>146.27000000000001</v>
      </c>
      <c r="D36" s="7">
        <v>0</v>
      </c>
      <c r="E36" s="7">
        <v>0</v>
      </c>
      <c r="F36" s="7">
        <v>0</v>
      </c>
      <c r="G36" s="7">
        <f t="shared" si="0"/>
        <v>146.27000000000001</v>
      </c>
    </row>
    <row r="37" spans="1:7" x14ac:dyDescent="0.2">
      <c r="A37" t="s">
        <v>433</v>
      </c>
      <c r="B37" s="11" t="s">
        <v>385</v>
      </c>
      <c r="C37" s="7">
        <v>225.93</v>
      </c>
      <c r="D37" s="7">
        <v>0</v>
      </c>
      <c r="E37" s="7">
        <v>0</v>
      </c>
      <c r="F37" s="7">
        <v>0</v>
      </c>
      <c r="G37" s="7">
        <f t="shared" si="0"/>
        <v>225.93</v>
      </c>
    </row>
    <row r="38" spans="1:7" x14ac:dyDescent="0.2">
      <c r="A38" t="s">
        <v>433</v>
      </c>
      <c r="B38" s="11" t="s">
        <v>387</v>
      </c>
      <c r="C38" s="7">
        <v>81.25</v>
      </c>
      <c r="D38" s="7">
        <v>0</v>
      </c>
      <c r="E38" s="7">
        <v>-81.25</v>
      </c>
      <c r="F38" s="7">
        <v>0</v>
      </c>
      <c r="G38" s="7">
        <f t="shared" si="0"/>
        <v>0</v>
      </c>
    </row>
    <row r="39" spans="1:7" x14ac:dyDescent="0.2">
      <c r="A39" t="s">
        <v>433</v>
      </c>
      <c r="B39" s="11" t="s">
        <v>396</v>
      </c>
      <c r="C39" s="7">
        <v>0</v>
      </c>
      <c r="D39" s="7">
        <v>0</v>
      </c>
      <c r="E39" s="7">
        <v>0</v>
      </c>
      <c r="F39" s="7">
        <v>0</v>
      </c>
      <c r="G39" s="7">
        <f t="shared" si="0"/>
        <v>0</v>
      </c>
    </row>
    <row r="40" spans="1:7" x14ac:dyDescent="0.2">
      <c r="A40" t="s">
        <v>433</v>
      </c>
      <c r="B40" s="11" t="s">
        <v>399</v>
      </c>
      <c r="C40" s="7">
        <v>7.4</v>
      </c>
      <c r="D40" s="7">
        <v>0</v>
      </c>
      <c r="E40" s="7">
        <v>0</v>
      </c>
      <c r="F40" s="7">
        <v>0</v>
      </c>
      <c r="G40" s="7">
        <f t="shared" si="0"/>
        <v>7.4</v>
      </c>
    </row>
    <row r="41" spans="1:7" x14ac:dyDescent="0.2">
      <c r="A41" t="s">
        <v>429</v>
      </c>
      <c r="B41" s="11" t="s">
        <v>400</v>
      </c>
      <c r="C41" s="7">
        <v>0</v>
      </c>
      <c r="D41" s="7">
        <v>0</v>
      </c>
      <c r="E41" s="7">
        <v>0</v>
      </c>
      <c r="F41" s="7">
        <v>0</v>
      </c>
      <c r="G41" s="7">
        <f t="shared" si="0"/>
        <v>0</v>
      </c>
    </row>
    <row r="42" spans="1:7" x14ac:dyDescent="0.2">
      <c r="A42" t="s">
        <v>429</v>
      </c>
      <c r="B42" s="11" t="s">
        <v>402</v>
      </c>
      <c r="C42" s="7">
        <v>196</v>
      </c>
      <c r="D42" s="7">
        <v>0</v>
      </c>
      <c r="E42" s="7">
        <v>-196</v>
      </c>
      <c r="F42" s="7">
        <v>0</v>
      </c>
      <c r="G42" s="7">
        <f t="shared" si="0"/>
        <v>0</v>
      </c>
    </row>
    <row r="43" spans="1:7" x14ac:dyDescent="0.2">
      <c r="B43" s="10" t="s">
        <v>417</v>
      </c>
      <c r="C43" s="7">
        <v>2707.57</v>
      </c>
      <c r="D43" s="7">
        <v>0</v>
      </c>
      <c r="E43" s="7">
        <v>-280.22000000000003</v>
      </c>
      <c r="F43" s="7">
        <v>0</v>
      </c>
      <c r="G43" s="14">
        <f t="shared" si="0"/>
        <v>2427.3500000000004</v>
      </c>
    </row>
    <row r="44" spans="1:7" x14ac:dyDescent="0.2">
      <c r="A44" t="s">
        <v>433</v>
      </c>
      <c r="B44" s="11" t="s">
        <v>364</v>
      </c>
      <c r="C44" s="7">
        <v>0</v>
      </c>
      <c r="D44" s="7">
        <v>0</v>
      </c>
      <c r="E44" s="7">
        <v>0</v>
      </c>
      <c r="F44" s="7">
        <v>0</v>
      </c>
      <c r="G44" s="7">
        <f t="shared" si="0"/>
        <v>0</v>
      </c>
    </row>
    <row r="45" spans="1:7" x14ac:dyDescent="0.2">
      <c r="A45" t="s">
        <v>433</v>
      </c>
      <c r="B45" s="11" t="s">
        <v>370</v>
      </c>
      <c r="C45" s="7">
        <v>0</v>
      </c>
      <c r="D45" s="7">
        <v>0</v>
      </c>
      <c r="E45" s="7">
        <v>0</v>
      </c>
      <c r="F45" s="7">
        <v>0</v>
      </c>
      <c r="G45" s="7">
        <f t="shared" si="0"/>
        <v>0</v>
      </c>
    </row>
    <row r="46" spans="1:7" x14ac:dyDescent="0.2">
      <c r="A46" t="s">
        <v>433</v>
      </c>
      <c r="B46" s="11" t="s">
        <v>371</v>
      </c>
      <c r="C46" s="7">
        <v>252.01</v>
      </c>
      <c r="D46" s="7">
        <v>0</v>
      </c>
      <c r="E46" s="7">
        <v>0</v>
      </c>
      <c r="F46" s="7">
        <v>0</v>
      </c>
      <c r="G46" s="7">
        <f t="shared" si="0"/>
        <v>252.01</v>
      </c>
    </row>
    <row r="47" spans="1:7" x14ac:dyDescent="0.2">
      <c r="A47" t="s">
        <v>433</v>
      </c>
      <c r="B47" s="11" t="s">
        <v>372</v>
      </c>
      <c r="C47" s="7">
        <v>235.16</v>
      </c>
      <c r="D47" s="7">
        <v>0</v>
      </c>
      <c r="E47" s="7">
        <v>0</v>
      </c>
      <c r="F47" s="7">
        <v>0</v>
      </c>
      <c r="G47" s="7">
        <f t="shared" si="0"/>
        <v>235.16</v>
      </c>
    </row>
    <row r="48" spans="1:7" x14ac:dyDescent="0.2">
      <c r="A48" t="s">
        <v>433</v>
      </c>
      <c r="B48" s="11" t="s">
        <v>373</v>
      </c>
      <c r="C48" s="7">
        <v>0</v>
      </c>
      <c r="D48" s="7">
        <v>0</v>
      </c>
      <c r="E48" s="7">
        <v>0</v>
      </c>
      <c r="F48" s="7">
        <v>0</v>
      </c>
      <c r="G48" s="7">
        <f t="shared" si="0"/>
        <v>0</v>
      </c>
    </row>
    <row r="49" spans="1:7" x14ac:dyDescent="0.2">
      <c r="A49" t="s">
        <v>433</v>
      </c>
      <c r="B49" s="11" t="s">
        <v>374</v>
      </c>
      <c r="C49" s="7">
        <v>2.97</v>
      </c>
      <c r="D49" s="7">
        <v>0</v>
      </c>
      <c r="E49" s="7">
        <v>-2.97</v>
      </c>
      <c r="F49" s="7">
        <v>0</v>
      </c>
      <c r="G49" s="7">
        <f t="shared" si="0"/>
        <v>0</v>
      </c>
    </row>
    <row r="50" spans="1:7" x14ac:dyDescent="0.2">
      <c r="A50" t="s">
        <v>433</v>
      </c>
      <c r="B50" s="11" t="s">
        <v>375</v>
      </c>
      <c r="C50" s="7">
        <v>400.86</v>
      </c>
      <c r="D50" s="7">
        <v>0</v>
      </c>
      <c r="E50" s="7">
        <v>0</v>
      </c>
      <c r="F50" s="7">
        <v>0</v>
      </c>
      <c r="G50" s="7">
        <f t="shared" si="0"/>
        <v>400.86</v>
      </c>
    </row>
    <row r="51" spans="1:7" x14ac:dyDescent="0.2">
      <c r="A51" t="s">
        <v>433</v>
      </c>
      <c r="B51" s="11" t="s">
        <v>376</v>
      </c>
      <c r="C51" s="7">
        <v>117.35</v>
      </c>
      <c r="D51" s="7">
        <v>0</v>
      </c>
      <c r="E51" s="7">
        <v>0</v>
      </c>
      <c r="F51" s="7">
        <v>0</v>
      </c>
      <c r="G51" s="7">
        <f t="shared" si="0"/>
        <v>117.35</v>
      </c>
    </row>
    <row r="52" spans="1:7" x14ac:dyDescent="0.2">
      <c r="A52" t="s">
        <v>433</v>
      </c>
      <c r="B52" s="11" t="s">
        <v>377</v>
      </c>
      <c r="C52" s="7">
        <v>210.54</v>
      </c>
      <c r="D52" s="7">
        <v>0</v>
      </c>
      <c r="E52" s="7">
        <v>0</v>
      </c>
      <c r="F52" s="7">
        <v>0</v>
      </c>
      <c r="G52" s="7">
        <f t="shared" si="0"/>
        <v>210.54</v>
      </c>
    </row>
    <row r="53" spans="1:7" x14ac:dyDescent="0.2">
      <c r="A53" t="s">
        <v>433</v>
      </c>
      <c r="B53" s="11" t="s">
        <v>378</v>
      </c>
      <c r="C53" s="7">
        <v>381.54</v>
      </c>
      <c r="D53" s="7">
        <v>0</v>
      </c>
      <c r="E53" s="7">
        <v>0</v>
      </c>
      <c r="F53" s="7">
        <v>0</v>
      </c>
      <c r="G53" s="7">
        <f t="shared" si="0"/>
        <v>381.54</v>
      </c>
    </row>
    <row r="54" spans="1:7" x14ac:dyDescent="0.2">
      <c r="A54" t="s">
        <v>433</v>
      </c>
      <c r="B54" s="11" t="s">
        <v>379</v>
      </c>
      <c r="C54" s="7">
        <v>449.33</v>
      </c>
      <c r="D54" s="7">
        <v>0</v>
      </c>
      <c r="E54" s="7">
        <v>0</v>
      </c>
      <c r="F54" s="7">
        <v>0</v>
      </c>
      <c r="G54" s="7">
        <f t="shared" si="0"/>
        <v>449.33</v>
      </c>
    </row>
    <row r="55" spans="1:7" x14ac:dyDescent="0.2">
      <c r="A55" t="s">
        <v>433</v>
      </c>
      <c r="B55" s="11" t="s">
        <v>381</v>
      </c>
      <c r="C55" s="7">
        <v>147.22999999999999</v>
      </c>
      <c r="D55" s="7">
        <v>0</v>
      </c>
      <c r="E55" s="7">
        <v>0</v>
      </c>
      <c r="F55" s="7">
        <v>0</v>
      </c>
      <c r="G55" s="7">
        <f t="shared" si="0"/>
        <v>147.22999999999999</v>
      </c>
    </row>
    <row r="56" spans="1:7" x14ac:dyDescent="0.2">
      <c r="A56" t="s">
        <v>433</v>
      </c>
      <c r="B56" s="11" t="s">
        <v>385</v>
      </c>
      <c r="C56" s="7">
        <v>225.93</v>
      </c>
      <c r="D56" s="7">
        <v>0</v>
      </c>
      <c r="E56" s="7">
        <v>0</v>
      </c>
      <c r="F56" s="7">
        <v>0</v>
      </c>
      <c r="G56" s="7">
        <f t="shared" si="0"/>
        <v>225.93</v>
      </c>
    </row>
    <row r="57" spans="1:7" x14ac:dyDescent="0.2">
      <c r="A57" t="s">
        <v>433</v>
      </c>
      <c r="B57" s="11" t="s">
        <v>387</v>
      </c>
      <c r="C57" s="7">
        <v>81.25</v>
      </c>
      <c r="D57" s="7">
        <v>0</v>
      </c>
      <c r="E57" s="7">
        <v>-81.25</v>
      </c>
      <c r="F57" s="7">
        <v>0</v>
      </c>
      <c r="G57" s="7">
        <f t="shared" si="0"/>
        <v>0</v>
      </c>
    </row>
    <row r="58" spans="1:7" x14ac:dyDescent="0.2">
      <c r="A58" t="s">
        <v>433</v>
      </c>
      <c r="B58" s="11" t="s">
        <v>396</v>
      </c>
      <c r="C58" s="7">
        <v>0</v>
      </c>
      <c r="D58" s="7">
        <v>0</v>
      </c>
      <c r="E58" s="7">
        <v>0</v>
      </c>
      <c r="F58" s="7">
        <v>0</v>
      </c>
      <c r="G58" s="7">
        <f t="shared" si="0"/>
        <v>0</v>
      </c>
    </row>
    <row r="59" spans="1:7" x14ac:dyDescent="0.2">
      <c r="A59" t="s">
        <v>433</v>
      </c>
      <c r="B59" s="11" t="s">
        <v>399</v>
      </c>
      <c r="C59" s="7">
        <v>7.4</v>
      </c>
      <c r="D59" s="7">
        <v>0</v>
      </c>
      <c r="E59" s="7">
        <v>0</v>
      </c>
      <c r="F59" s="7">
        <v>0</v>
      </c>
      <c r="G59" s="7">
        <f t="shared" si="0"/>
        <v>7.4</v>
      </c>
    </row>
    <row r="60" spans="1:7" x14ac:dyDescent="0.2">
      <c r="A60" t="s">
        <v>429</v>
      </c>
      <c r="B60" s="11" t="s">
        <v>400</v>
      </c>
      <c r="C60" s="7">
        <v>0</v>
      </c>
      <c r="D60" s="7">
        <v>0</v>
      </c>
      <c r="E60" s="7">
        <v>0</v>
      </c>
      <c r="F60" s="7">
        <v>0</v>
      </c>
      <c r="G60" s="7">
        <f t="shared" si="0"/>
        <v>0</v>
      </c>
    </row>
    <row r="61" spans="1:7" x14ac:dyDescent="0.2">
      <c r="A61" t="s">
        <v>429</v>
      </c>
      <c r="B61" s="11" t="s">
        <v>402</v>
      </c>
      <c r="C61" s="7">
        <v>196</v>
      </c>
      <c r="D61" s="7">
        <v>0</v>
      </c>
      <c r="E61" s="7">
        <v>-196</v>
      </c>
      <c r="F61" s="7">
        <v>0</v>
      </c>
      <c r="G61" s="7">
        <f t="shared" si="0"/>
        <v>0</v>
      </c>
    </row>
    <row r="62" spans="1:7" x14ac:dyDescent="0.2">
      <c r="B62" s="10" t="s">
        <v>418</v>
      </c>
      <c r="C62" s="7">
        <v>2708.3800000000006</v>
      </c>
      <c r="D62" s="7">
        <v>0</v>
      </c>
      <c r="E62" s="7">
        <v>-280.22000000000003</v>
      </c>
      <c r="F62" s="7">
        <v>0</v>
      </c>
      <c r="G62" s="14">
        <f t="shared" si="0"/>
        <v>2428.1600000000008</v>
      </c>
    </row>
    <row r="63" spans="1:7" x14ac:dyDescent="0.2">
      <c r="A63" t="s">
        <v>433</v>
      </c>
      <c r="B63" s="11" t="s">
        <v>364</v>
      </c>
      <c r="C63" s="7">
        <v>0</v>
      </c>
      <c r="D63" s="7">
        <v>0</v>
      </c>
      <c r="E63" s="7">
        <v>0</v>
      </c>
      <c r="F63" s="7">
        <v>0</v>
      </c>
      <c r="G63" s="7">
        <f t="shared" si="0"/>
        <v>0</v>
      </c>
    </row>
    <row r="64" spans="1:7" x14ac:dyDescent="0.2">
      <c r="A64" t="s">
        <v>433</v>
      </c>
      <c r="B64" s="11" t="s">
        <v>370</v>
      </c>
      <c r="C64" s="7">
        <v>0</v>
      </c>
      <c r="D64" s="7">
        <v>0</v>
      </c>
      <c r="E64" s="7">
        <v>0</v>
      </c>
      <c r="F64" s="7">
        <v>0</v>
      </c>
      <c r="G64" s="7">
        <f t="shared" si="0"/>
        <v>0</v>
      </c>
    </row>
    <row r="65" spans="1:7" x14ac:dyDescent="0.2">
      <c r="A65" t="s">
        <v>433</v>
      </c>
      <c r="B65" s="11" t="s">
        <v>371</v>
      </c>
      <c r="C65" s="7">
        <v>252.01</v>
      </c>
      <c r="D65" s="7">
        <v>0</v>
      </c>
      <c r="E65" s="7">
        <v>0</v>
      </c>
      <c r="F65" s="7">
        <v>0</v>
      </c>
      <c r="G65" s="7">
        <f t="shared" si="0"/>
        <v>252.01</v>
      </c>
    </row>
    <row r="66" spans="1:7" x14ac:dyDescent="0.2">
      <c r="A66" t="s">
        <v>433</v>
      </c>
      <c r="B66" s="11" t="s">
        <v>372</v>
      </c>
      <c r="C66" s="7">
        <v>235.16</v>
      </c>
      <c r="D66" s="7">
        <v>0</v>
      </c>
      <c r="E66" s="7">
        <v>0</v>
      </c>
      <c r="F66" s="7">
        <v>0</v>
      </c>
      <c r="G66" s="7">
        <f t="shared" si="0"/>
        <v>235.16</v>
      </c>
    </row>
    <row r="67" spans="1:7" x14ac:dyDescent="0.2">
      <c r="A67" t="s">
        <v>433</v>
      </c>
      <c r="B67" s="11" t="s">
        <v>373</v>
      </c>
      <c r="C67" s="7">
        <v>0</v>
      </c>
      <c r="D67" s="7">
        <v>0</v>
      </c>
      <c r="E67" s="7">
        <v>0</v>
      </c>
      <c r="F67" s="7">
        <v>0</v>
      </c>
      <c r="G67" s="7">
        <f t="shared" si="0"/>
        <v>0</v>
      </c>
    </row>
    <row r="68" spans="1:7" x14ac:dyDescent="0.2">
      <c r="A68" t="s">
        <v>433</v>
      </c>
      <c r="B68" s="11" t="s">
        <v>374</v>
      </c>
      <c r="C68" s="7">
        <v>2.97</v>
      </c>
      <c r="D68" s="7">
        <v>0</v>
      </c>
      <c r="E68" s="7">
        <v>-2.97</v>
      </c>
      <c r="F68" s="7">
        <v>0</v>
      </c>
      <c r="G68" s="7">
        <f t="shared" si="0"/>
        <v>0</v>
      </c>
    </row>
    <row r="69" spans="1:7" x14ac:dyDescent="0.2">
      <c r="A69" t="s">
        <v>433</v>
      </c>
      <c r="B69" s="11" t="s">
        <v>375</v>
      </c>
      <c r="C69" s="7">
        <v>400.86</v>
      </c>
      <c r="D69" s="7">
        <v>0</v>
      </c>
      <c r="E69" s="7">
        <v>0</v>
      </c>
      <c r="F69" s="7">
        <v>0</v>
      </c>
      <c r="G69" s="7">
        <f t="shared" si="0"/>
        <v>400.86</v>
      </c>
    </row>
    <row r="70" spans="1:7" x14ac:dyDescent="0.2">
      <c r="A70" t="s">
        <v>433</v>
      </c>
      <c r="B70" s="11" t="s">
        <v>376</v>
      </c>
      <c r="C70" s="7">
        <v>117.35</v>
      </c>
      <c r="D70" s="7">
        <v>0</v>
      </c>
      <c r="E70" s="7">
        <v>0</v>
      </c>
      <c r="F70" s="7">
        <v>0</v>
      </c>
      <c r="G70" s="7">
        <f t="shared" ref="G70:G133" si="1">SUM(C70:F70)</f>
        <v>117.35</v>
      </c>
    </row>
    <row r="71" spans="1:7" x14ac:dyDescent="0.2">
      <c r="A71" t="s">
        <v>433</v>
      </c>
      <c r="B71" s="11" t="s">
        <v>377</v>
      </c>
      <c r="C71" s="7">
        <v>210.54</v>
      </c>
      <c r="D71" s="7">
        <v>0</v>
      </c>
      <c r="E71" s="7">
        <v>0</v>
      </c>
      <c r="F71" s="7">
        <v>0</v>
      </c>
      <c r="G71" s="7">
        <f t="shared" si="1"/>
        <v>210.54</v>
      </c>
    </row>
    <row r="72" spans="1:7" x14ac:dyDescent="0.2">
      <c r="A72" t="s">
        <v>433</v>
      </c>
      <c r="B72" s="11" t="s">
        <v>378</v>
      </c>
      <c r="C72" s="7">
        <v>381.54</v>
      </c>
      <c r="D72" s="7">
        <v>0</v>
      </c>
      <c r="E72" s="7">
        <v>0</v>
      </c>
      <c r="F72" s="7">
        <v>0</v>
      </c>
      <c r="G72" s="7">
        <f t="shared" si="1"/>
        <v>381.54</v>
      </c>
    </row>
    <row r="73" spans="1:7" x14ac:dyDescent="0.2">
      <c r="A73" t="s">
        <v>433</v>
      </c>
      <c r="B73" s="11" t="s">
        <v>379</v>
      </c>
      <c r="C73" s="7">
        <v>449.33</v>
      </c>
      <c r="D73" s="7">
        <v>0</v>
      </c>
      <c r="E73" s="7">
        <v>0</v>
      </c>
      <c r="F73" s="7">
        <v>0</v>
      </c>
      <c r="G73" s="7">
        <f t="shared" si="1"/>
        <v>449.33</v>
      </c>
    </row>
    <row r="74" spans="1:7" x14ac:dyDescent="0.2">
      <c r="A74" t="s">
        <v>433</v>
      </c>
      <c r="B74" s="11" t="s">
        <v>381</v>
      </c>
      <c r="C74" s="7">
        <v>147.22999999999999</v>
      </c>
      <c r="D74" s="7">
        <v>0</v>
      </c>
      <c r="E74" s="7">
        <v>0</v>
      </c>
      <c r="F74" s="7">
        <v>0</v>
      </c>
      <c r="G74" s="7">
        <f t="shared" si="1"/>
        <v>147.22999999999999</v>
      </c>
    </row>
    <row r="75" spans="1:7" x14ac:dyDescent="0.2">
      <c r="A75" t="s">
        <v>433</v>
      </c>
      <c r="B75" s="11" t="s">
        <v>385</v>
      </c>
      <c r="C75" s="7">
        <v>226.74</v>
      </c>
      <c r="D75" s="7">
        <v>0</v>
      </c>
      <c r="E75" s="7">
        <v>0</v>
      </c>
      <c r="F75" s="7">
        <v>0</v>
      </c>
      <c r="G75" s="7">
        <f t="shared" si="1"/>
        <v>226.74</v>
      </c>
    </row>
    <row r="76" spans="1:7" x14ac:dyDescent="0.2">
      <c r="A76" t="s">
        <v>433</v>
      </c>
      <c r="B76" s="11" t="s">
        <v>387</v>
      </c>
      <c r="C76" s="7">
        <v>81.25</v>
      </c>
      <c r="D76" s="7">
        <v>0</v>
      </c>
      <c r="E76" s="7">
        <v>-81.25</v>
      </c>
      <c r="F76" s="7">
        <v>0</v>
      </c>
      <c r="G76" s="7">
        <f t="shared" si="1"/>
        <v>0</v>
      </c>
    </row>
    <row r="77" spans="1:7" x14ac:dyDescent="0.2">
      <c r="A77" t="s">
        <v>433</v>
      </c>
      <c r="B77" s="11" t="s">
        <v>396</v>
      </c>
      <c r="C77" s="7">
        <v>0</v>
      </c>
      <c r="D77" s="7">
        <v>0</v>
      </c>
      <c r="E77" s="7">
        <v>0</v>
      </c>
      <c r="F77" s="7">
        <v>0</v>
      </c>
      <c r="G77" s="7">
        <f t="shared" si="1"/>
        <v>0</v>
      </c>
    </row>
    <row r="78" spans="1:7" x14ac:dyDescent="0.2">
      <c r="A78" t="s">
        <v>433</v>
      </c>
      <c r="B78" s="11" t="s">
        <v>399</v>
      </c>
      <c r="C78" s="7">
        <v>7.4</v>
      </c>
      <c r="D78" s="7">
        <v>0</v>
      </c>
      <c r="E78" s="7">
        <v>0</v>
      </c>
      <c r="F78" s="7">
        <v>0</v>
      </c>
      <c r="G78" s="7">
        <f t="shared" si="1"/>
        <v>7.4</v>
      </c>
    </row>
    <row r="79" spans="1:7" x14ac:dyDescent="0.2">
      <c r="A79" t="s">
        <v>429</v>
      </c>
      <c r="B79" s="11" t="s">
        <v>400</v>
      </c>
      <c r="C79" s="7">
        <v>0</v>
      </c>
      <c r="D79" s="7">
        <v>0</v>
      </c>
      <c r="E79" s="7">
        <v>0</v>
      </c>
      <c r="F79" s="7">
        <v>0</v>
      </c>
      <c r="G79" s="7">
        <f t="shared" si="1"/>
        <v>0</v>
      </c>
    </row>
    <row r="80" spans="1:7" x14ac:dyDescent="0.2">
      <c r="A80" t="s">
        <v>429</v>
      </c>
      <c r="B80" s="11" t="s">
        <v>402</v>
      </c>
      <c r="C80" s="7">
        <v>196</v>
      </c>
      <c r="D80" s="7">
        <v>0</v>
      </c>
      <c r="E80" s="7">
        <v>-196</v>
      </c>
      <c r="F80" s="7">
        <v>0</v>
      </c>
      <c r="G80" s="7">
        <f t="shared" si="1"/>
        <v>0</v>
      </c>
    </row>
    <row r="81" spans="1:7" x14ac:dyDescent="0.2">
      <c r="B81" s="10" t="s">
        <v>419</v>
      </c>
      <c r="C81" s="7">
        <v>2705.6600000000003</v>
      </c>
      <c r="D81" s="7">
        <v>-3.17</v>
      </c>
      <c r="E81" s="7">
        <v>-280.22000000000003</v>
      </c>
      <c r="F81" s="7">
        <v>0</v>
      </c>
      <c r="G81" s="14">
        <f t="shared" si="1"/>
        <v>2422.2700000000004</v>
      </c>
    </row>
    <row r="82" spans="1:7" x14ac:dyDescent="0.2">
      <c r="A82" t="s">
        <v>433</v>
      </c>
      <c r="B82" s="11" t="s">
        <v>364</v>
      </c>
      <c r="C82" s="7">
        <v>0</v>
      </c>
      <c r="D82" s="7">
        <v>0</v>
      </c>
      <c r="E82" s="7">
        <v>0</v>
      </c>
      <c r="F82" s="7">
        <v>0</v>
      </c>
      <c r="G82" s="7">
        <f t="shared" si="1"/>
        <v>0</v>
      </c>
    </row>
    <row r="83" spans="1:7" x14ac:dyDescent="0.2">
      <c r="A83" t="s">
        <v>433</v>
      </c>
      <c r="B83" s="11" t="s">
        <v>370</v>
      </c>
      <c r="C83" s="7">
        <v>0</v>
      </c>
      <c r="D83" s="7">
        <v>0</v>
      </c>
      <c r="E83" s="7">
        <v>0</v>
      </c>
      <c r="F83" s="7">
        <v>0</v>
      </c>
      <c r="G83" s="7">
        <f t="shared" si="1"/>
        <v>0</v>
      </c>
    </row>
    <row r="84" spans="1:7" x14ac:dyDescent="0.2">
      <c r="A84" t="s">
        <v>433</v>
      </c>
      <c r="B84" s="11" t="s">
        <v>371</v>
      </c>
      <c r="C84" s="7">
        <v>252.01</v>
      </c>
      <c r="D84" s="7">
        <v>0</v>
      </c>
      <c r="E84" s="7">
        <v>0</v>
      </c>
      <c r="F84" s="7">
        <v>0</v>
      </c>
      <c r="G84" s="7">
        <f t="shared" si="1"/>
        <v>252.01</v>
      </c>
    </row>
    <row r="85" spans="1:7" x14ac:dyDescent="0.2">
      <c r="A85" t="s">
        <v>433</v>
      </c>
      <c r="B85" s="11" t="s">
        <v>372</v>
      </c>
      <c r="C85" s="7">
        <v>235.16</v>
      </c>
      <c r="D85" s="7">
        <v>0</v>
      </c>
      <c r="E85" s="7">
        <v>0</v>
      </c>
      <c r="F85" s="7">
        <v>0</v>
      </c>
      <c r="G85" s="7">
        <f t="shared" si="1"/>
        <v>235.16</v>
      </c>
    </row>
    <row r="86" spans="1:7" x14ac:dyDescent="0.2">
      <c r="A86" t="s">
        <v>433</v>
      </c>
      <c r="B86" s="11" t="s">
        <v>373</v>
      </c>
      <c r="C86" s="7">
        <v>0</v>
      </c>
      <c r="D86" s="7">
        <v>0</v>
      </c>
      <c r="E86" s="7">
        <v>0</v>
      </c>
      <c r="F86" s="7">
        <v>0</v>
      </c>
      <c r="G86" s="7">
        <f t="shared" si="1"/>
        <v>0</v>
      </c>
    </row>
    <row r="87" spans="1:7" x14ac:dyDescent="0.2">
      <c r="A87" t="s">
        <v>433</v>
      </c>
      <c r="B87" s="11" t="s">
        <v>374</v>
      </c>
      <c r="C87" s="7">
        <v>2.97</v>
      </c>
      <c r="D87" s="7">
        <v>0</v>
      </c>
      <c r="E87" s="7">
        <v>-2.97</v>
      </c>
      <c r="F87" s="7">
        <v>0</v>
      </c>
      <c r="G87" s="7">
        <f t="shared" si="1"/>
        <v>0</v>
      </c>
    </row>
    <row r="88" spans="1:7" x14ac:dyDescent="0.2">
      <c r="A88" t="s">
        <v>433</v>
      </c>
      <c r="B88" s="11" t="s">
        <v>375</v>
      </c>
      <c r="C88" s="7">
        <v>400.86</v>
      </c>
      <c r="D88" s="7">
        <v>0</v>
      </c>
      <c r="E88" s="7">
        <v>0</v>
      </c>
      <c r="F88" s="7">
        <v>0</v>
      </c>
      <c r="G88" s="7">
        <f t="shared" si="1"/>
        <v>400.86</v>
      </c>
    </row>
    <row r="89" spans="1:7" x14ac:dyDescent="0.2">
      <c r="A89" t="s">
        <v>433</v>
      </c>
      <c r="B89" s="11" t="s">
        <v>376</v>
      </c>
      <c r="C89" s="7">
        <v>114.34</v>
      </c>
      <c r="D89" s="7">
        <v>0</v>
      </c>
      <c r="E89" s="7">
        <v>0</v>
      </c>
      <c r="F89" s="7">
        <v>0</v>
      </c>
      <c r="G89" s="7">
        <f t="shared" si="1"/>
        <v>114.34</v>
      </c>
    </row>
    <row r="90" spans="1:7" x14ac:dyDescent="0.2">
      <c r="A90" t="s">
        <v>433</v>
      </c>
      <c r="B90" s="11" t="s">
        <v>377</v>
      </c>
      <c r="C90" s="7">
        <v>210.54</v>
      </c>
      <c r="D90" s="7">
        <v>0</v>
      </c>
      <c r="E90" s="7">
        <v>0</v>
      </c>
      <c r="F90" s="7">
        <v>0</v>
      </c>
      <c r="G90" s="7">
        <f t="shared" si="1"/>
        <v>210.54</v>
      </c>
    </row>
    <row r="91" spans="1:7" x14ac:dyDescent="0.2">
      <c r="A91" t="s">
        <v>433</v>
      </c>
      <c r="B91" s="11" t="s">
        <v>378</v>
      </c>
      <c r="C91" s="7">
        <v>381.54</v>
      </c>
      <c r="D91" s="7">
        <v>0</v>
      </c>
      <c r="E91" s="7">
        <v>0</v>
      </c>
      <c r="F91" s="7">
        <v>0</v>
      </c>
      <c r="G91" s="7">
        <f t="shared" si="1"/>
        <v>381.54</v>
      </c>
    </row>
    <row r="92" spans="1:7" x14ac:dyDescent="0.2">
      <c r="A92" t="s">
        <v>433</v>
      </c>
      <c r="B92" s="11" t="s">
        <v>379</v>
      </c>
      <c r="C92" s="7">
        <v>449.33</v>
      </c>
      <c r="D92" s="7">
        <v>0</v>
      </c>
      <c r="E92" s="7">
        <v>0</v>
      </c>
      <c r="F92" s="7">
        <v>0</v>
      </c>
      <c r="G92" s="7">
        <f t="shared" si="1"/>
        <v>449.33</v>
      </c>
    </row>
    <row r="93" spans="1:7" x14ac:dyDescent="0.2">
      <c r="A93" t="s">
        <v>433</v>
      </c>
      <c r="B93" s="11" t="s">
        <v>381</v>
      </c>
      <c r="C93" s="7">
        <v>147.52000000000001</v>
      </c>
      <c r="D93" s="7">
        <v>0</v>
      </c>
      <c r="E93" s="7">
        <v>0</v>
      </c>
      <c r="F93" s="7">
        <v>0</v>
      </c>
      <c r="G93" s="7">
        <f t="shared" si="1"/>
        <v>147.52000000000001</v>
      </c>
    </row>
    <row r="94" spans="1:7" x14ac:dyDescent="0.2">
      <c r="A94" t="s">
        <v>433</v>
      </c>
      <c r="B94" s="11" t="s">
        <v>385</v>
      </c>
      <c r="C94" s="7">
        <v>226.74</v>
      </c>
      <c r="D94" s="7">
        <v>0</v>
      </c>
      <c r="E94" s="7">
        <v>0</v>
      </c>
      <c r="F94" s="7">
        <v>0</v>
      </c>
      <c r="G94" s="7">
        <f t="shared" si="1"/>
        <v>226.74</v>
      </c>
    </row>
    <row r="95" spans="1:7" x14ac:dyDescent="0.2">
      <c r="A95" t="s">
        <v>433</v>
      </c>
      <c r="B95" s="11" t="s">
        <v>387</v>
      </c>
      <c r="C95" s="7">
        <v>81.25</v>
      </c>
      <c r="D95" s="7">
        <v>0</v>
      </c>
      <c r="E95" s="7">
        <v>-81.25</v>
      </c>
      <c r="F95" s="7">
        <v>0</v>
      </c>
      <c r="G95" s="7">
        <f t="shared" si="1"/>
        <v>0</v>
      </c>
    </row>
    <row r="96" spans="1:7" x14ac:dyDescent="0.2">
      <c r="A96" t="s">
        <v>433</v>
      </c>
      <c r="B96" s="11" t="s">
        <v>396</v>
      </c>
      <c r="C96" s="7">
        <v>0</v>
      </c>
      <c r="D96" s="7">
        <v>-8.92</v>
      </c>
      <c r="E96" s="7">
        <v>0</v>
      </c>
      <c r="F96" s="7">
        <v>0</v>
      </c>
      <c r="G96" s="7">
        <f t="shared" si="1"/>
        <v>-8.92</v>
      </c>
    </row>
    <row r="97" spans="1:7" x14ac:dyDescent="0.2">
      <c r="A97" t="s">
        <v>433</v>
      </c>
      <c r="B97" s="11" t="s">
        <v>399</v>
      </c>
      <c r="C97" s="7">
        <v>7.4</v>
      </c>
      <c r="D97" s="7">
        <v>5.75</v>
      </c>
      <c r="E97" s="7">
        <v>0</v>
      </c>
      <c r="F97" s="7">
        <v>0</v>
      </c>
      <c r="G97" s="7">
        <f t="shared" si="1"/>
        <v>13.15</v>
      </c>
    </row>
    <row r="98" spans="1:7" x14ac:dyDescent="0.2">
      <c r="A98" t="s">
        <v>429</v>
      </c>
      <c r="B98" s="11" t="s">
        <v>400</v>
      </c>
      <c r="C98" s="7">
        <v>0</v>
      </c>
      <c r="D98" s="7">
        <v>0</v>
      </c>
      <c r="E98" s="7">
        <v>0</v>
      </c>
      <c r="F98" s="7">
        <v>0</v>
      </c>
      <c r="G98" s="7">
        <f t="shared" si="1"/>
        <v>0</v>
      </c>
    </row>
    <row r="99" spans="1:7" x14ac:dyDescent="0.2">
      <c r="A99" t="s">
        <v>429</v>
      </c>
      <c r="B99" s="11" t="s">
        <v>402</v>
      </c>
      <c r="C99" s="7">
        <v>196</v>
      </c>
      <c r="D99" s="7">
        <v>0</v>
      </c>
      <c r="E99" s="7">
        <v>-196</v>
      </c>
      <c r="F99" s="7">
        <v>0</v>
      </c>
      <c r="G99" s="7">
        <f t="shared" si="1"/>
        <v>0</v>
      </c>
    </row>
    <row r="100" spans="1:7" x14ac:dyDescent="0.2">
      <c r="B100" s="10" t="s">
        <v>420</v>
      </c>
      <c r="C100" s="7">
        <v>2743.28</v>
      </c>
      <c r="D100" s="7">
        <v>-3.17</v>
      </c>
      <c r="E100" s="7">
        <v>-280.22000000000003</v>
      </c>
      <c r="F100" s="7">
        <v>0</v>
      </c>
      <c r="G100" s="14">
        <f t="shared" si="1"/>
        <v>2459.8900000000003</v>
      </c>
    </row>
    <row r="101" spans="1:7" x14ac:dyDescent="0.2">
      <c r="A101" t="s">
        <v>433</v>
      </c>
      <c r="B101" s="11" t="s">
        <v>364</v>
      </c>
      <c r="C101" s="7">
        <v>0</v>
      </c>
      <c r="D101" s="7">
        <v>0</v>
      </c>
      <c r="E101" s="7">
        <v>0</v>
      </c>
      <c r="F101" s="7">
        <v>0</v>
      </c>
      <c r="G101" s="7">
        <f t="shared" si="1"/>
        <v>0</v>
      </c>
    </row>
    <row r="102" spans="1:7" x14ac:dyDescent="0.2">
      <c r="A102" t="s">
        <v>433</v>
      </c>
      <c r="B102" s="11" t="s">
        <v>370</v>
      </c>
      <c r="C102" s="7">
        <v>0</v>
      </c>
      <c r="D102" s="7">
        <v>0</v>
      </c>
      <c r="E102" s="7">
        <v>0</v>
      </c>
      <c r="F102" s="7">
        <v>0</v>
      </c>
      <c r="G102" s="7">
        <f t="shared" si="1"/>
        <v>0</v>
      </c>
    </row>
    <row r="103" spans="1:7" x14ac:dyDescent="0.2">
      <c r="A103" t="s">
        <v>433</v>
      </c>
      <c r="B103" s="11" t="s">
        <v>371</v>
      </c>
      <c r="C103" s="7">
        <v>256.41000000000003</v>
      </c>
      <c r="D103" s="7">
        <v>0</v>
      </c>
      <c r="E103" s="7">
        <v>0</v>
      </c>
      <c r="F103" s="7">
        <v>0</v>
      </c>
      <c r="G103" s="7">
        <f t="shared" si="1"/>
        <v>256.41000000000003</v>
      </c>
    </row>
    <row r="104" spans="1:7" x14ac:dyDescent="0.2">
      <c r="A104" t="s">
        <v>433</v>
      </c>
      <c r="B104" s="11" t="s">
        <v>372</v>
      </c>
      <c r="C104" s="7">
        <v>235.16</v>
      </c>
      <c r="D104" s="7">
        <v>0</v>
      </c>
      <c r="E104" s="7">
        <v>0</v>
      </c>
      <c r="F104" s="7">
        <v>0</v>
      </c>
      <c r="G104" s="7">
        <f t="shared" si="1"/>
        <v>235.16</v>
      </c>
    </row>
    <row r="105" spans="1:7" x14ac:dyDescent="0.2">
      <c r="A105" t="s">
        <v>433</v>
      </c>
      <c r="B105" s="11" t="s">
        <v>373</v>
      </c>
      <c r="C105" s="7">
        <v>0</v>
      </c>
      <c r="D105" s="7">
        <v>0</v>
      </c>
      <c r="E105" s="7">
        <v>0</v>
      </c>
      <c r="F105" s="7">
        <v>0</v>
      </c>
      <c r="G105" s="7">
        <f t="shared" si="1"/>
        <v>0</v>
      </c>
    </row>
    <row r="106" spans="1:7" x14ac:dyDescent="0.2">
      <c r="A106" t="s">
        <v>433</v>
      </c>
      <c r="B106" s="11" t="s">
        <v>374</v>
      </c>
      <c r="C106" s="7">
        <v>2.97</v>
      </c>
      <c r="D106" s="7">
        <v>0</v>
      </c>
      <c r="E106" s="7">
        <v>-2.97</v>
      </c>
      <c r="F106" s="7">
        <v>0</v>
      </c>
      <c r="G106" s="7">
        <f t="shared" si="1"/>
        <v>0</v>
      </c>
    </row>
    <row r="107" spans="1:7" x14ac:dyDescent="0.2">
      <c r="A107" t="s">
        <v>433</v>
      </c>
      <c r="B107" s="11" t="s">
        <v>375</v>
      </c>
      <c r="C107" s="7">
        <v>400.86</v>
      </c>
      <c r="D107" s="7">
        <v>0</v>
      </c>
      <c r="E107" s="7">
        <v>0</v>
      </c>
      <c r="F107" s="7">
        <v>0</v>
      </c>
      <c r="G107" s="7">
        <f t="shared" si="1"/>
        <v>400.86</v>
      </c>
    </row>
    <row r="108" spans="1:7" x14ac:dyDescent="0.2">
      <c r="A108" t="s">
        <v>433</v>
      </c>
      <c r="B108" s="11" t="s">
        <v>376</v>
      </c>
      <c r="C108" s="7">
        <v>117.35</v>
      </c>
      <c r="D108" s="7">
        <v>0</v>
      </c>
      <c r="E108" s="7">
        <v>0</v>
      </c>
      <c r="F108" s="7">
        <v>0</v>
      </c>
      <c r="G108" s="7">
        <f t="shared" si="1"/>
        <v>117.35</v>
      </c>
    </row>
    <row r="109" spans="1:7" x14ac:dyDescent="0.2">
      <c r="A109" t="s">
        <v>433</v>
      </c>
      <c r="B109" s="11" t="s">
        <v>377</v>
      </c>
      <c r="C109" s="7">
        <v>210.54</v>
      </c>
      <c r="D109" s="7">
        <v>0</v>
      </c>
      <c r="E109" s="7">
        <v>0</v>
      </c>
      <c r="F109" s="7">
        <v>0</v>
      </c>
      <c r="G109" s="7">
        <f t="shared" si="1"/>
        <v>210.54</v>
      </c>
    </row>
    <row r="110" spans="1:7" x14ac:dyDescent="0.2">
      <c r="A110" t="s">
        <v>433</v>
      </c>
      <c r="B110" s="11" t="s">
        <v>378</v>
      </c>
      <c r="C110" s="7">
        <v>381.54</v>
      </c>
      <c r="D110" s="7">
        <v>0</v>
      </c>
      <c r="E110" s="7">
        <v>0</v>
      </c>
      <c r="F110" s="7">
        <v>0</v>
      </c>
      <c r="G110" s="7">
        <f t="shared" si="1"/>
        <v>381.54</v>
      </c>
    </row>
    <row r="111" spans="1:7" x14ac:dyDescent="0.2">
      <c r="A111" t="s">
        <v>433</v>
      </c>
      <c r="B111" s="11" t="s">
        <v>379</v>
      </c>
      <c r="C111" s="7">
        <v>449.33</v>
      </c>
      <c r="D111" s="7">
        <v>0</v>
      </c>
      <c r="E111" s="7">
        <v>0</v>
      </c>
      <c r="F111" s="7">
        <v>0</v>
      </c>
      <c r="G111" s="7">
        <f t="shared" si="1"/>
        <v>449.33</v>
      </c>
    </row>
    <row r="112" spans="1:7" x14ac:dyDescent="0.2">
      <c r="A112" t="s">
        <v>433</v>
      </c>
      <c r="B112" s="11" t="s">
        <v>381</v>
      </c>
      <c r="C112" s="7">
        <v>148.47999999999999</v>
      </c>
      <c r="D112" s="7">
        <v>0</v>
      </c>
      <c r="E112" s="7">
        <v>0</v>
      </c>
      <c r="F112" s="7">
        <v>0</v>
      </c>
      <c r="G112" s="7">
        <f t="shared" si="1"/>
        <v>148.47999999999999</v>
      </c>
    </row>
    <row r="113" spans="1:7" x14ac:dyDescent="0.2">
      <c r="A113" t="s">
        <v>433</v>
      </c>
      <c r="B113" s="11" t="s">
        <v>385</v>
      </c>
      <c r="C113" s="7">
        <v>226.74</v>
      </c>
      <c r="D113" s="7">
        <v>0</v>
      </c>
      <c r="E113" s="7">
        <v>0</v>
      </c>
      <c r="F113" s="7">
        <v>0</v>
      </c>
      <c r="G113" s="7">
        <f t="shared" si="1"/>
        <v>226.74</v>
      </c>
    </row>
    <row r="114" spans="1:7" x14ac:dyDescent="0.2">
      <c r="A114" t="s">
        <v>433</v>
      </c>
      <c r="B114" s="11" t="s">
        <v>387</v>
      </c>
      <c r="C114" s="7">
        <v>81.25</v>
      </c>
      <c r="D114" s="7">
        <v>0</v>
      </c>
      <c r="E114" s="7">
        <v>-81.25</v>
      </c>
      <c r="F114" s="7">
        <v>0</v>
      </c>
      <c r="G114" s="7">
        <f t="shared" si="1"/>
        <v>0</v>
      </c>
    </row>
    <row r="115" spans="1:7" x14ac:dyDescent="0.2">
      <c r="A115" t="s">
        <v>433</v>
      </c>
      <c r="B115" s="11" t="s">
        <v>396</v>
      </c>
      <c r="C115" s="7">
        <v>0</v>
      </c>
      <c r="D115" s="7">
        <v>-8.92</v>
      </c>
      <c r="E115" s="7">
        <v>0</v>
      </c>
      <c r="F115" s="7">
        <v>0</v>
      </c>
      <c r="G115" s="7">
        <f t="shared" si="1"/>
        <v>-8.92</v>
      </c>
    </row>
    <row r="116" spans="1:7" x14ac:dyDescent="0.2">
      <c r="A116" t="s">
        <v>433</v>
      </c>
      <c r="B116" s="11" t="s">
        <v>399</v>
      </c>
      <c r="C116" s="7">
        <v>36.65</v>
      </c>
      <c r="D116" s="7">
        <v>5.75</v>
      </c>
      <c r="E116" s="7">
        <v>0</v>
      </c>
      <c r="F116" s="7">
        <v>0</v>
      </c>
      <c r="G116" s="7">
        <f t="shared" si="1"/>
        <v>42.4</v>
      </c>
    </row>
    <row r="117" spans="1:7" x14ac:dyDescent="0.2">
      <c r="A117" t="s">
        <v>429</v>
      </c>
      <c r="B117" s="11" t="s">
        <v>400</v>
      </c>
      <c r="C117" s="7">
        <v>0</v>
      </c>
      <c r="D117" s="7">
        <v>0</v>
      </c>
      <c r="E117" s="7">
        <v>0</v>
      </c>
      <c r="F117" s="7">
        <v>0</v>
      </c>
      <c r="G117" s="7">
        <f t="shared" si="1"/>
        <v>0</v>
      </c>
    </row>
    <row r="118" spans="1:7" x14ac:dyDescent="0.2">
      <c r="A118" t="s">
        <v>429</v>
      </c>
      <c r="B118" s="11" t="s">
        <v>402</v>
      </c>
      <c r="C118" s="7">
        <v>196</v>
      </c>
      <c r="D118" s="7">
        <v>0</v>
      </c>
      <c r="E118" s="7">
        <v>-196</v>
      </c>
      <c r="F118" s="7">
        <v>0</v>
      </c>
      <c r="G118" s="7">
        <f t="shared" si="1"/>
        <v>0</v>
      </c>
    </row>
    <row r="119" spans="1:7" x14ac:dyDescent="0.2">
      <c r="B119" s="10" t="s">
        <v>421</v>
      </c>
      <c r="C119" s="7">
        <v>2746.1600000000003</v>
      </c>
      <c r="D119" s="7">
        <v>-3.17</v>
      </c>
      <c r="E119" s="7">
        <v>-280.22000000000003</v>
      </c>
      <c r="F119" s="7">
        <v>0</v>
      </c>
      <c r="G119" s="14">
        <f t="shared" si="1"/>
        <v>2462.7700000000004</v>
      </c>
    </row>
    <row r="120" spans="1:7" x14ac:dyDescent="0.2">
      <c r="A120" t="s">
        <v>433</v>
      </c>
      <c r="B120" s="11" t="s">
        <v>364</v>
      </c>
      <c r="C120" s="7">
        <v>0</v>
      </c>
      <c r="D120" s="7">
        <v>0</v>
      </c>
      <c r="E120" s="7">
        <v>0</v>
      </c>
      <c r="F120" s="7">
        <v>0</v>
      </c>
      <c r="G120" s="7">
        <f t="shared" si="1"/>
        <v>0</v>
      </c>
    </row>
    <row r="121" spans="1:7" x14ac:dyDescent="0.2">
      <c r="A121" t="s">
        <v>433</v>
      </c>
      <c r="B121" s="11" t="s">
        <v>370</v>
      </c>
      <c r="C121" s="7">
        <v>0</v>
      </c>
      <c r="D121" s="7">
        <v>0</v>
      </c>
      <c r="E121" s="7">
        <v>0</v>
      </c>
      <c r="F121" s="7">
        <v>0</v>
      </c>
      <c r="G121" s="7">
        <f t="shared" si="1"/>
        <v>0</v>
      </c>
    </row>
    <row r="122" spans="1:7" x14ac:dyDescent="0.2">
      <c r="A122" t="s">
        <v>433</v>
      </c>
      <c r="B122" s="11" t="s">
        <v>371</v>
      </c>
      <c r="C122" s="7">
        <v>256.41000000000003</v>
      </c>
      <c r="D122" s="7">
        <v>0</v>
      </c>
      <c r="E122" s="7">
        <v>0</v>
      </c>
      <c r="F122" s="7">
        <v>0</v>
      </c>
      <c r="G122" s="7">
        <f t="shared" si="1"/>
        <v>256.41000000000003</v>
      </c>
    </row>
    <row r="123" spans="1:7" x14ac:dyDescent="0.2">
      <c r="A123" t="s">
        <v>433</v>
      </c>
      <c r="B123" s="11" t="s">
        <v>372</v>
      </c>
      <c r="C123" s="7">
        <v>235.16</v>
      </c>
      <c r="D123" s="7">
        <v>0</v>
      </c>
      <c r="E123" s="7">
        <v>0</v>
      </c>
      <c r="F123" s="7">
        <v>0</v>
      </c>
      <c r="G123" s="7">
        <f t="shared" si="1"/>
        <v>235.16</v>
      </c>
    </row>
    <row r="124" spans="1:7" x14ac:dyDescent="0.2">
      <c r="A124" t="s">
        <v>433</v>
      </c>
      <c r="B124" s="11" t="s">
        <v>373</v>
      </c>
      <c r="C124" s="7">
        <v>0</v>
      </c>
      <c r="D124" s="7">
        <v>0</v>
      </c>
      <c r="E124" s="7">
        <v>0</v>
      </c>
      <c r="F124" s="7">
        <v>0</v>
      </c>
      <c r="G124" s="7">
        <f t="shared" si="1"/>
        <v>0</v>
      </c>
    </row>
    <row r="125" spans="1:7" x14ac:dyDescent="0.2">
      <c r="A125" t="s">
        <v>433</v>
      </c>
      <c r="B125" s="11" t="s">
        <v>374</v>
      </c>
      <c r="C125" s="7">
        <v>2.97</v>
      </c>
      <c r="D125" s="7">
        <v>0</v>
      </c>
      <c r="E125" s="7">
        <v>-2.97</v>
      </c>
      <c r="F125" s="7">
        <v>0</v>
      </c>
      <c r="G125" s="7">
        <f t="shared" si="1"/>
        <v>0</v>
      </c>
    </row>
    <row r="126" spans="1:7" x14ac:dyDescent="0.2">
      <c r="A126" t="s">
        <v>433</v>
      </c>
      <c r="B126" s="11" t="s">
        <v>375</v>
      </c>
      <c r="C126" s="7">
        <v>400.86</v>
      </c>
      <c r="D126" s="7">
        <v>0</v>
      </c>
      <c r="E126" s="7">
        <v>0</v>
      </c>
      <c r="F126" s="7">
        <v>0</v>
      </c>
      <c r="G126" s="7">
        <f t="shared" si="1"/>
        <v>400.86</v>
      </c>
    </row>
    <row r="127" spans="1:7" x14ac:dyDescent="0.2">
      <c r="A127" t="s">
        <v>433</v>
      </c>
      <c r="B127" s="11" t="s">
        <v>376</v>
      </c>
      <c r="C127" s="7">
        <v>117.35</v>
      </c>
      <c r="D127" s="7">
        <v>0</v>
      </c>
      <c r="E127" s="7">
        <v>0</v>
      </c>
      <c r="F127" s="7">
        <v>0</v>
      </c>
      <c r="G127" s="7">
        <f t="shared" si="1"/>
        <v>117.35</v>
      </c>
    </row>
    <row r="128" spans="1:7" x14ac:dyDescent="0.2">
      <c r="A128" t="s">
        <v>433</v>
      </c>
      <c r="B128" s="11" t="s">
        <v>377</v>
      </c>
      <c r="C128" s="7">
        <v>213.26</v>
      </c>
      <c r="D128" s="7">
        <v>0</v>
      </c>
      <c r="E128" s="7">
        <v>0</v>
      </c>
      <c r="F128" s="7">
        <v>0</v>
      </c>
      <c r="G128" s="7">
        <f t="shared" si="1"/>
        <v>213.26</v>
      </c>
    </row>
    <row r="129" spans="1:7" x14ac:dyDescent="0.2">
      <c r="A129" t="s">
        <v>433</v>
      </c>
      <c r="B129" s="11" t="s">
        <v>378</v>
      </c>
      <c r="C129" s="7">
        <v>381.54</v>
      </c>
      <c r="D129" s="7">
        <v>0</v>
      </c>
      <c r="E129" s="7">
        <v>0</v>
      </c>
      <c r="F129" s="7">
        <v>0</v>
      </c>
      <c r="G129" s="7">
        <f t="shared" si="1"/>
        <v>381.54</v>
      </c>
    </row>
    <row r="130" spans="1:7" x14ac:dyDescent="0.2">
      <c r="A130" t="s">
        <v>433</v>
      </c>
      <c r="B130" s="11" t="s">
        <v>379</v>
      </c>
      <c r="C130" s="7">
        <v>449.33</v>
      </c>
      <c r="D130" s="7">
        <v>0</v>
      </c>
      <c r="E130" s="7">
        <v>0</v>
      </c>
      <c r="F130" s="7">
        <v>0</v>
      </c>
      <c r="G130" s="7">
        <f t="shared" si="1"/>
        <v>449.33</v>
      </c>
    </row>
    <row r="131" spans="1:7" x14ac:dyDescent="0.2">
      <c r="A131" t="s">
        <v>433</v>
      </c>
      <c r="B131" s="11" t="s">
        <v>381</v>
      </c>
      <c r="C131" s="7">
        <v>148.47999999999999</v>
      </c>
      <c r="D131" s="7">
        <v>0</v>
      </c>
      <c r="E131" s="7">
        <v>0</v>
      </c>
      <c r="F131" s="7">
        <v>0</v>
      </c>
      <c r="G131" s="7">
        <f t="shared" si="1"/>
        <v>148.47999999999999</v>
      </c>
    </row>
    <row r="132" spans="1:7" x14ac:dyDescent="0.2">
      <c r="A132" t="s">
        <v>433</v>
      </c>
      <c r="B132" s="11" t="s">
        <v>385</v>
      </c>
      <c r="C132" s="7">
        <v>226.74</v>
      </c>
      <c r="D132" s="7">
        <v>0</v>
      </c>
      <c r="E132" s="7">
        <v>0</v>
      </c>
      <c r="F132" s="7">
        <v>0</v>
      </c>
      <c r="G132" s="7">
        <f t="shared" si="1"/>
        <v>226.74</v>
      </c>
    </row>
    <row r="133" spans="1:7" x14ac:dyDescent="0.2">
      <c r="A133" t="s">
        <v>433</v>
      </c>
      <c r="B133" s="11" t="s">
        <v>387</v>
      </c>
      <c r="C133" s="7">
        <v>81.25</v>
      </c>
      <c r="D133" s="7">
        <v>0</v>
      </c>
      <c r="E133" s="7">
        <v>-81.25</v>
      </c>
      <c r="F133" s="7">
        <v>0</v>
      </c>
      <c r="G133" s="7">
        <f t="shared" si="1"/>
        <v>0</v>
      </c>
    </row>
    <row r="134" spans="1:7" x14ac:dyDescent="0.2">
      <c r="A134" t="s">
        <v>433</v>
      </c>
      <c r="B134" s="11" t="s">
        <v>396</v>
      </c>
      <c r="C134" s="7">
        <v>0</v>
      </c>
      <c r="D134" s="7">
        <v>-8.92</v>
      </c>
      <c r="E134" s="7">
        <v>0</v>
      </c>
      <c r="F134" s="7">
        <v>0</v>
      </c>
      <c r="G134" s="7">
        <f t="shared" ref="G134:G197" si="2">SUM(C134:F134)</f>
        <v>-8.92</v>
      </c>
    </row>
    <row r="135" spans="1:7" x14ac:dyDescent="0.2">
      <c r="A135" t="s">
        <v>433</v>
      </c>
      <c r="B135" s="11" t="s">
        <v>399</v>
      </c>
      <c r="C135" s="7">
        <v>36.81</v>
      </c>
      <c r="D135" s="7">
        <v>5.75</v>
      </c>
      <c r="E135" s="7">
        <v>0</v>
      </c>
      <c r="F135" s="7">
        <v>0</v>
      </c>
      <c r="G135" s="7">
        <f t="shared" si="2"/>
        <v>42.56</v>
      </c>
    </row>
    <row r="136" spans="1:7" x14ac:dyDescent="0.2">
      <c r="A136" t="s">
        <v>429</v>
      </c>
      <c r="B136" s="11" t="s">
        <v>400</v>
      </c>
      <c r="C136" s="7">
        <v>0</v>
      </c>
      <c r="D136" s="7">
        <v>0</v>
      </c>
      <c r="E136" s="7">
        <v>0</v>
      </c>
      <c r="F136" s="7">
        <v>0</v>
      </c>
      <c r="G136" s="7">
        <f t="shared" si="2"/>
        <v>0</v>
      </c>
    </row>
    <row r="137" spans="1:7" x14ac:dyDescent="0.2">
      <c r="A137" t="s">
        <v>429</v>
      </c>
      <c r="B137" s="11" t="s">
        <v>402</v>
      </c>
      <c r="C137" s="7">
        <v>196</v>
      </c>
      <c r="D137" s="7">
        <v>0</v>
      </c>
      <c r="E137" s="7">
        <v>-196</v>
      </c>
      <c r="F137" s="7">
        <v>0</v>
      </c>
      <c r="G137" s="7">
        <f t="shared" si="2"/>
        <v>0</v>
      </c>
    </row>
    <row r="138" spans="1:7" x14ac:dyDescent="0.2">
      <c r="B138" s="10" t="s">
        <v>422</v>
      </c>
      <c r="C138" s="7">
        <v>2746.5600000000004</v>
      </c>
      <c r="D138" s="7">
        <v>-3.17</v>
      </c>
      <c r="E138" s="7">
        <v>-280.22000000000003</v>
      </c>
      <c r="F138" s="7">
        <v>0</v>
      </c>
      <c r="G138" s="14">
        <f t="shared" si="2"/>
        <v>2463.17</v>
      </c>
    </row>
    <row r="139" spans="1:7" x14ac:dyDescent="0.2">
      <c r="A139" t="s">
        <v>433</v>
      </c>
      <c r="B139" s="11" t="s">
        <v>364</v>
      </c>
      <c r="C139" s="7">
        <v>0</v>
      </c>
      <c r="D139" s="7">
        <v>0</v>
      </c>
      <c r="E139" s="7">
        <v>0</v>
      </c>
      <c r="F139" s="7">
        <v>0</v>
      </c>
      <c r="G139" s="7">
        <f t="shared" si="2"/>
        <v>0</v>
      </c>
    </row>
    <row r="140" spans="1:7" x14ac:dyDescent="0.2">
      <c r="A140" t="s">
        <v>433</v>
      </c>
      <c r="B140" s="11" t="s">
        <v>370</v>
      </c>
      <c r="C140" s="7">
        <v>0</v>
      </c>
      <c r="D140" s="7">
        <v>0</v>
      </c>
      <c r="E140" s="7">
        <v>0</v>
      </c>
      <c r="F140" s="7">
        <v>0</v>
      </c>
      <c r="G140" s="7">
        <f t="shared" si="2"/>
        <v>0</v>
      </c>
    </row>
    <row r="141" spans="1:7" x14ac:dyDescent="0.2">
      <c r="A141" t="s">
        <v>433</v>
      </c>
      <c r="B141" s="11" t="s">
        <v>371</v>
      </c>
      <c r="C141" s="7">
        <v>256.41000000000003</v>
      </c>
      <c r="D141" s="7">
        <v>0</v>
      </c>
      <c r="E141" s="7">
        <v>0</v>
      </c>
      <c r="F141" s="7">
        <v>0</v>
      </c>
      <c r="G141" s="7">
        <f t="shared" si="2"/>
        <v>256.41000000000003</v>
      </c>
    </row>
    <row r="142" spans="1:7" x14ac:dyDescent="0.2">
      <c r="A142" t="s">
        <v>433</v>
      </c>
      <c r="B142" s="11" t="s">
        <v>372</v>
      </c>
      <c r="C142" s="7">
        <v>235.16</v>
      </c>
      <c r="D142" s="7">
        <v>0</v>
      </c>
      <c r="E142" s="7">
        <v>0</v>
      </c>
      <c r="F142" s="7">
        <v>0</v>
      </c>
      <c r="G142" s="7">
        <f t="shared" si="2"/>
        <v>235.16</v>
      </c>
    </row>
    <row r="143" spans="1:7" x14ac:dyDescent="0.2">
      <c r="A143" t="s">
        <v>433</v>
      </c>
      <c r="B143" s="11" t="s">
        <v>373</v>
      </c>
      <c r="C143" s="7">
        <v>0</v>
      </c>
      <c r="D143" s="7">
        <v>0</v>
      </c>
      <c r="E143" s="7">
        <v>0</v>
      </c>
      <c r="F143" s="7">
        <v>0</v>
      </c>
      <c r="G143" s="7">
        <f t="shared" si="2"/>
        <v>0</v>
      </c>
    </row>
    <row r="144" spans="1:7" x14ac:dyDescent="0.2">
      <c r="A144" t="s">
        <v>433</v>
      </c>
      <c r="B144" s="11" t="s">
        <v>374</v>
      </c>
      <c r="C144" s="7">
        <v>2.97</v>
      </c>
      <c r="D144" s="7">
        <v>0</v>
      </c>
      <c r="E144" s="7">
        <v>-2.97</v>
      </c>
      <c r="F144" s="7">
        <v>0</v>
      </c>
      <c r="G144" s="7">
        <f t="shared" si="2"/>
        <v>0</v>
      </c>
    </row>
    <row r="145" spans="1:7" x14ac:dyDescent="0.2">
      <c r="A145" t="s">
        <v>433</v>
      </c>
      <c r="B145" s="11" t="s">
        <v>375</v>
      </c>
      <c r="C145" s="7">
        <v>400.86</v>
      </c>
      <c r="D145" s="7">
        <v>0</v>
      </c>
      <c r="E145" s="7">
        <v>0</v>
      </c>
      <c r="F145" s="7">
        <v>0</v>
      </c>
      <c r="G145" s="7">
        <f t="shared" si="2"/>
        <v>400.86</v>
      </c>
    </row>
    <row r="146" spans="1:7" x14ac:dyDescent="0.2">
      <c r="A146" t="s">
        <v>433</v>
      </c>
      <c r="B146" s="11" t="s">
        <v>376</v>
      </c>
      <c r="C146" s="7">
        <v>117.35</v>
      </c>
      <c r="D146" s="7">
        <v>0</v>
      </c>
      <c r="E146" s="7">
        <v>0</v>
      </c>
      <c r="F146" s="7">
        <v>0</v>
      </c>
      <c r="G146" s="7">
        <f t="shared" si="2"/>
        <v>117.35</v>
      </c>
    </row>
    <row r="147" spans="1:7" x14ac:dyDescent="0.2">
      <c r="A147" t="s">
        <v>433</v>
      </c>
      <c r="B147" s="11" t="s">
        <v>377</v>
      </c>
      <c r="C147" s="7">
        <v>213.26</v>
      </c>
      <c r="D147" s="7">
        <v>0</v>
      </c>
      <c r="E147" s="7">
        <v>0</v>
      </c>
      <c r="F147" s="7">
        <v>0</v>
      </c>
      <c r="G147" s="7">
        <f t="shared" si="2"/>
        <v>213.26</v>
      </c>
    </row>
    <row r="148" spans="1:7" x14ac:dyDescent="0.2">
      <c r="A148" t="s">
        <v>433</v>
      </c>
      <c r="B148" s="11" t="s">
        <v>378</v>
      </c>
      <c r="C148" s="7">
        <v>381.54</v>
      </c>
      <c r="D148" s="7">
        <v>0</v>
      </c>
      <c r="E148" s="7">
        <v>0</v>
      </c>
      <c r="F148" s="7">
        <v>0</v>
      </c>
      <c r="G148" s="7">
        <f t="shared" si="2"/>
        <v>381.54</v>
      </c>
    </row>
    <row r="149" spans="1:7" x14ac:dyDescent="0.2">
      <c r="A149" t="s">
        <v>433</v>
      </c>
      <c r="B149" s="11" t="s">
        <v>379</v>
      </c>
      <c r="C149" s="7">
        <v>449.33</v>
      </c>
      <c r="D149" s="7">
        <v>0</v>
      </c>
      <c r="E149" s="7">
        <v>0</v>
      </c>
      <c r="F149" s="7">
        <v>0</v>
      </c>
      <c r="G149" s="7">
        <f t="shared" si="2"/>
        <v>449.33</v>
      </c>
    </row>
    <row r="150" spans="1:7" x14ac:dyDescent="0.2">
      <c r="A150" t="s">
        <v>433</v>
      </c>
      <c r="B150" s="11" t="s">
        <v>381</v>
      </c>
      <c r="C150" s="7">
        <v>149.02000000000001</v>
      </c>
      <c r="D150" s="7">
        <v>0</v>
      </c>
      <c r="E150" s="7">
        <v>0</v>
      </c>
      <c r="F150" s="7">
        <v>0</v>
      </c>
      <c r="G150" s="7">
        <f t="shared" si="2"/>
        <v>149.02000000000001</v>
      </c>
    </row>
    <row r="151" spans="1:7" x14ac:dyDescent="0.2">
      <c r="A151" t="s">
        <v>433</v>
      </c>
      <c r="B151" s="11" t="s">
        <v>385</v>
      </c>
      <c r="C151" s="7">
        <v>226.74</v>
      </c>
      <c r="D151" s="7">
        <v>0</v>
      </c>
      <c r="E151" s="7">
        <v>0</v>
      </c>
      <c r="F151" s="7">
        <v>0</v>
      </c>
      <c r="G151" s="7">
        <f t="shared" si="2"/>
        <v>226.74</v>
      </c>
    </row>
    <row r="152" spans="1:7" x14ac:dyDescent="0.2">
      <c r="A152" t="s">
        <v>433</v>
      </c>
      <c r="B152" s="11" t="s">
        <v>387</v>
      </c>
      <c r="C152" s="7">
        <v>81.25</v>
      </c>
      <c r="D152" s="7">
        <v>0</v>
      </c>
      <c r="E152" s="7">
        <v>-81.25</v>
      </c>
      <c r="F152" s="7">
        <v>0</v>
      </c>
      <c r="G152" s="7">
        <f t="shared" si="2"/>
        <v>0</v>
      </c>
    </row>
    <row r="153" spans="1:7" x14ac:dyDescent="0.2">
      <c r="A153" t="s">
        <v>433</v>
      </c>
      <c r="B153" s="11" t="s">
        <v>396</v>
      </c>
      <c r="C153" s="7">
        <v>0</v>
      </c>
      <c r="D153" s="7">
        <v>-8.92</v>
      </c>
      <c r="E153" s="7">
        <v>0</v>
      </c>
      <c r="F153" s="7">
        <v>0</v>
      </c>
      <c r="G153" s="7">
        <f t="shared" si="2"/>
        <v>-8.92</v>
      </c>
    </row>
    <row r="154" spans="1:7" x14ac:dyDescent="0.2">
      <c r="A154" t="s">
        <v>433</v>
      </c>
      <c r="B154" s="11" t="s">
        <v>399</v>
      </c>
      <c r="C154" s="7">
        <v>36.67</v>
      </c>
      <c r="D154" s="7">
        <v>5.75</v>
      </c>
      <c r="E154" s="7">
        <v>0</v>
      </c>
      <c r="F154" s="7">
        <v>0</v>
      </c>
      <c r="G154" s="7">
        <f t="shared" si="2"/>
        <v>42.42</v>
      </c>
    </row>
    <row r="155" spans="1:7" x14ac:dyDescent="0.2">
      <c r="A155" t="s">
        <v>429</v>
      </c>
      <c r="B155" s="11" t="s">
        <v>400</v>
      </c>
      <c r="C155" s="7">
        <v>0</v>
      </c>
      <c r="D155" s="7">
        <v>0</v>
      </c>
      <c r="E155" s="7">
        <v>0</v>
      </c>
      <c r="F155" s="7">
        <v>0</v>
      </c>
      <c r="G155" s="7">
        <f t="shared" si="2"/>
        <v>0</v>
      </c>
    </row>
    <row r="156" spans="1:7" x14ac:dyDescent="0.2">
      <c r="A156" t="s">
        <v>429</v>
      </c>
      <c r="B156" s="11" t="s">
        <v>402</v>
      </c>
      <c r="C156" s="7">
        <v>196</v>
      </c>
      <c r="D156" s="7">
        <v>0</v>
      </c>
      <c r="E156" s="7">
        <v>-196</v>
      </c>
      <c r="F156" s="7">
        <v>0</v>
      </c>
      <c r="G156" s="7">
        <f t="shared" si="2"/>
        <v>0</v>
      </c>
    </row>
    <row r="157" spans="1:7" x14ac:dyDescent="0.2">
      <c r="B157" s="9" t="s">
        <v>423</v>
      </c>
      <c r="C157" s="7"/>
      <c r="D157" s="7"/>
      <c r="E157" s="7"/>
      <c r="F157" s="7"/>
      <c r="G157" s="7">
        <f t="shared" si="2"/>
        <v>0</v>
      </c>
    </row>
    <row r="158" spans="1:7" x14ac:dyDescent="0.2">
      <c r="B158" s="10" t="s">
        <v>424</v>
      </c>
      <c r="C158" s="7">
        <v>2741.7</v>
      </c>
      <c r="D158" s="7">
        <v>-3.17</v>
      </c>
      <c r="E158" s="7">
        <v>-280.22000000000003</v>
      </c>
      <c r="F158" s="7">
        <v>0</v>
      </c>
      <c r="G158" s="14">
        <f t="shared" si="2"/>
        <v>2458.3099999999995</v>
      </c>
    </row>
    <row r="159" spans="1:7" x14ac:dyDescent="0.2">
      <c r="A159" t="s">
        <v>433</v>
      </c>
      <c r="B159" s="11" t="s">
        <v>364</v>
      </c>
      <c r="C159" s="7">
        <v>0</v>
      </c>
      <c r="D159" s="7">
        <v>0</v>
      </c>
      <c r="E159" s="7">
        <v>0</v>
      </c>
      <c r="F159" s="7">
        <v>0</v>
      </c>
      <c r="G159" s="7">
        <f t="shared" si="2"/>
        <v>0</v>
      </c>
    </row>
    <row r="160" spans="1:7" x14ac:dyDescent="0.2">
      <c r="A160" t="s">
        <v>433</v>
      </c>
      <c r="B160" s="11" t="s">
        <v>370</v>
      </c>
      <c r="C160" s="7">
        <v>0</v>
      </c>
      <c r="D160" s="7">
        <v>0</v>
      </c>
      <c r="E160" s="7">
        <v>0</v>
      </c>
      <c r="F160" s="7">
        <v>0</v>
      </c>
      <c r="G160" s="7">
        <f t="shared" si="2"/>
        <v>0</v>
      </c>
    </row>
    <row r="161" spans="1:7" x14ac:dyDescent="0.2">
      <c r="A161" t="s">
        <v>433</v>
      </c>
      <c r="B161" s="11" t="s">
        <v>371</v>
      </c>
      <c r="C161" s="7">
        <v>256.41000000000003</v>
      </c>
      <c r="D161" s="7">
        <v>0</v>
      </c>
      <c r="E161" s="7">
        <v>0</v>
      </c>
      <c r="F161" s="7">
        <v>0</v>
      </c>
      <c r="G161" s="7">
        <f t="shared" si="2"/>
        <v>256.41000000000003</v>
      </c>
    </row>
    <row r="162" spans="1:7" x14ac:dyDescent="0.2">
      <c r="A162" t="s">
        <v>433</v>
      </c>
      <c r="B162" s="11" t="s">
        <v>372</v>
      </c>
      <c r="C162" s="7">
        <v>235.16</v>
      </c>
      <c r="D162" s="7">
        <v>0</v>
      </c>
      <c r="E162" s="7">
        <v>0</v>
      </c>
      <c r="F162" s="7">
        <v>0</v>
      </c>
      <c r="G162" s="7">
        <f t="shared" si="2"/>
        <v>235.16</v>
      </c>
    </row>
    <row r="163" spans="1:7" x14ac:dyDescent="0.2">
      <c r="A163" t="s">
        <v>433</v>
      </c>
      <c r="B163" s="11" t="s">
        <v>373</v>
      </c>
      <c r="C163" s="7">
        <v>0</v>
      </c>
      <c r="D163" s="7">
        <v>0</v>
      </c>
      <c r="E163" s="7">
        <v>0</v>
      </c>
      <c r="F163" s="7">
        <v>0</v>
      </c>
      <c r="G163" s="7">
        <f t="shared" si="2"/>
        <v>0</v>
      </c>
    </row>
    <row r="164" spans="1:7" x14ac:dyDescent="0.2">
      <c r="A164" t="s">
        <v>433</v>
      </c>
      <c r="B164" s="11" t="s">
        <v>374</v>
      </c>
      <c r="C164" s="7">
        <v>2.97</v>
      </c>
      <c r="D164" s="7">
        <v>0</v>
      </c>
      <c r="E164" s="7">
        <v>-2.97</v>
      </c>
      <c r="F164" s="7">
        <v>0</v>
      </c>
      <c r="G164" s="7">
        <f t="shared" si="2"/>
        <v>0</v>
      </c>
    </row>
    <row r="165" spans="1:7" x14ac:dyDescent="0.2">
      <c r="A165" t="s">
        <v>433</v>
      </c>
      <c r="B165" s="11" t="s">
        <v>375</v>
      </c>
      <c r="C165" s="7">
        <v>400.86</v>
      </c>
      <c r="D165" s="7">
        <v>0</v>
      </c>
      <c r="E165" s="7">
        <v>0</v>
      </c>
      <c r="F165" s="7">
        <v>0</v>
      </c>
      <c r="G165" s="7">
        <f t="shared" si="2"/>
        <v>400.86</v>
      </c>
    </row>
    <row r="166" spans="1:7" x14ac:dyDescent="0.2">
      <c r="A166" t="s">
        <v>433</v>
      </c>
      <c r="B166" s="11" t="s">
        <v>376</v>
      </c>
      <c r="C166" s="7">
        <v>112.1</v>
      </c>
      <c r="D166" s="7">
        <v>0</v>
      </c>
      <c r="E166" s="7">
        <v>0</v>
      </c>
      <c r="F166" s="7">
        <v>0</v>
      </c>
      <c r="G166" s="7">
        <f t="shared" si="2"/>
        <v>112.1</v>
      </c>
    </row>
    <row r="167" spans="1:7" x14ac:dyDescent="0.2">
      <c r="A167" t="s">
        <v>433</v>
      </c>
      <c r="B167" s="11" t="s">
        <v>377</v>
      </c>
      <c r="C167" s="7">
        <v>211.94</v>
      </c>
      <c r="D167" s="7">
        <v>0</v>
      </c>
      <c r="E167" s="7">
        <v>0</v>
      </c>
      <c r="F167" s="7">
        <v>0</v>
      </c>
      <c r="G167" s="7">
        <f t="shared" si="2"/>
        <v>211.94</v>
      </c>
    </row>
    <row r="168" spans="1:7" x14ac:dyDescent="0.2">
      <c r="A168" t="s">
        <v>433</v>
      </c>
      <c r="B168" s="11" t="s">
        <v>378</v>
      </c>
      <c r="C168" s="7">
        <v>381.54</v>
      </c>
      <c r="D168" s="7">
        <v>0</v>
      </c>
      <c r="E168" s="7">
        <v>0</v>
      </c>
      <c r="F168" s="7">
        <v>0</v>
      </c>
      <c r="G168" s="7">
        <f t="shared" si="2"/>
        <v>381.54</v>
      </c>
    </row>
    <row r="169" spans="1:7" x14ac:dyDescent="0.2">
      <c r="A169" t="s">
        <v>433</v>
      </c>
      <c r="B169" s="11" t="s">
        <v>379</v>
      </c>
      <c r="C169" s="7">
        <v>449.33</v>
      </c>
      <c r="D169" s="7">
        <v>0</v>
      </c>
      <c r="E169" s="7">
        <v>0</v>
      </c>
      <c r="F169" s="7">
        <v>0</v>
      </c>
      <c r="G169" s="7">
        <f t="shared" si="2"/>
        <v>449.33</v>
      </c>
    </row>
    <row r="170" spans="1:7" x14ac:dyDescent="0.2">
      <c r="A170" t="s">
        <v>433</v>
      </c>
      <c r="B170" s="11" t="s">
        <v>381</v>
      </c>
      <c r="C170" s="7">
        <v>149.52000000000001</v>
      </c>
      <c r="D170" s="7">
        <v>0</v>
      </c>
      <c r="E170" s="7">
        <v>0</v>
      </c>
      <c r="F170" s="7">
        <v>0</v>
      </c>
      <c r="G170" s="7">
        <f t="shared" si="2"/>
        <v>149.52000000000001</v>
      </c>
    </row>
    <row r="171" spans="1:7" x14ac:dyDescent="0.2">
      <c r="A171" t="s">
        <v>433</v>
      </c>
      <c r="B171" s="11" t="s">
        <v>385</v>
      </c>
      <c r="C171" s="7">
        <v>226.74</v>
      </c>
      <c r="D171" s="7">
        <v>0</v>
      </c>
      <c r="E171" s="7">
        <v>0</v>
      </c>
      <c r="F171" s="7">
        <v>0</v>
      </c>
      <c r="G171" s="7">
        <f t="shared" si="2"/>
        <v>226.74</v>
      </c>
    </row>
    <row r="172" spans="1:7" x14ac:dyDescent="0.2">
      <c r="A172" t="s">
        <v>433</v>
      </c>
      <c r="B172" s="11" t="s">
        <v>387</v>
      </c>
      <c r="C172" s="7">
        <v>81.25</v>
      </c>
      <c r="D172" s="7">
        <v>0</v>
      </c>
      <c r="E172" s="7">
        <v>-81.25</v>
      </c>
      <c r="F172" s="7">
        <v>0</v>
      </c>
      <c r="G172" s="7">
        <f t="shared" si="2"/>
        <v>0</v>
      </c>
    </row>
    <row r="173" spans="1:7" x14ac:dyDescent="0.2">
      <c r="A173" t="s">
        <v>433</v>
      </c>
      <c r="B173" s="11" t="s">
        <v>396</v>
      </c>
      <c r="C173" s="7">
        <v>0</v>
      </c>
      <c r="D173" s="7">
        <v>-8.92</v>
      </c>
      <c r="E173" s="7">
        <v>0</v>
      </c>
      <c r="F173" s="7">
        <v>0</v>
      </c>
      <c r="G173" s="7">
        <f t="shared" si="2"/>
        <v>-8.92</v>
      </c>
    </row>
    <row r="174" spans="1:7" x14ac:dyDescent="0.2">
      <c r="A174" t="s">
        <v>433</v>
      </c>
      <c r="B174" s="11" t="s">
        <v>399</v>
      </c>
      <c r="C174" s="7">
        <v>37.880000000000003</v>
      </c>
      <c r="D174" s="7">
        <v>5.75</v>
      </c>
      <c r="E174" s="7">
        <v>0</v>
      </c>
      <c r="F174" s="7">
        <v>0</v>
      </c>
      <c r="G174" s="7">
        <f t="shared" si="2"/>
        <v>43.63</v>
      </c>
    </row>
    <row r="175" spans="1:7" x14ac:dyDescent="0.2">
      <c r="A175" t="s">
        <v>429</v>
      </c>
      <c r="B175" s="11" t="s">
        <v>400</v>
      </c>
      <c r="C175" s="7">
        <v>0</v>
      </c>
      <c r="D175" s="7">
        <v>0</v>
      </c>
      <c r="E175" s="7">
        <v>0</v>
      </c>
      <c r="F175" s="7">
        <v>0</v>
      </c>
      <c r="G175" s="7">
        <f t="shared" si="2"/>
        <v>0</v>
      </c>
    </row>
    <row r="176" spans="1:7" x14ac:dyDescent="0.2">
      <c r="A176" t="s">
        <v>429</v>
      </c>
      <c r="B176" s="11" t="s">
        <v>402</v>
      </c>
      <c r="C176" s="7">
        <v>196</v>
      </c>
      <c r="D176" s="7">
        <v>0</v>
      </c>
      <c r="E176" s="7">
        <v>-196</v>
      </c>
      <c r="F176" s="7">
        <v>0</v>
      </c>
      <c r="G176" s="7">
        <f t="shared" si="2"/>
        <v>0</v>
      </c>
    </row>
    <row r="177" spans="1:7" x14ac:dyDescent="0.2">
      <c r="B177" s="10" t="s">
        <v>425</v>
      </c>
      <c r="C177" s="7">
        <v>2742.6699999999996</v>
      </c>
      <c r="D177" s="7">
        <v>-3.17</v>
      </c>
      <c r="E177" s="7">
        <v>-280.22000000000003</v>
      </c>
      <c r="F177" s="7">
        <v>0</v>
      </c>
      <c r="G177" s="14">
        <f t="shared" si="2"/>
        <v>2459.2799999999997</v>
      </c>
    </row>
    <row r="178" spans="1:7" x14ac:dyDescent="0.2">
      <c r="A178" t="s">
        <v>433</v>
      </c>
      <c r="B178" s="11" t="s">
        <v>364</v>
      </c>
      <c r="C178" s="7">
        <v>0</v>
      </c>
      <c r="D178" s="7">
        <v>0</v>
      </c>
      <c r="E178" s="7">
        <v>0</v>
      </c>
      <c r="F178" s="7">
        <v>0</v>
      </c>
      <c r="G178" s="7">
        <f t="shared" si="2"/>
        <v>0</v>
      </c>
    </row>
    <row r="179" spans="1:7" x14ac:dyDescent="0.2">
      <c r="A179" t="s">
        <v>433</v>
      </c>
      <c r="B179" s="11" t="s">
        <v>370</v>
      </c>
      <c r="C179" s="7">
        <v>0</v>
      </c>
      <c r="D179" s="7">
        <v>0</v>
      </c>
      <c r="E179" s="7">
        <v>0</v>
      </c>
      <c r="F179" s="7">
        <v>0</v>
      </c>
      <c r="G179" s="7">
        <f t="shared" si="2"/>
        <v>0</v>
      </c>
    </row>
    <row r="180" spans="1:7" x14ac:dyDescent="0.2">
      <c r="A180" t="s">
        <v>433</v>
      </c>
      <c r="B180" s="11" t="s">
        <v>371</v>
      </c>
      <c r="C180" s="7">
        <v>256.41000000000003</v>
      </c>
      <c r="D180" s="7">
        <v>0</v>
      </c>
      <c r="E180" s="7">
        <v>0</v>
      </c>
      <c r="F180" s="7">
        <v>0</v>
      </c>
      <c r="G180" s="7">
        <f t="shared" si="2"/>
        <v>256.41000000000003</v>
      </c>
    </row>
    <row r="181" spans="1:7" x14ac:dyDescent="0.2">
      <c r="A181" t="s">
        <v>433</v>
      </c>
      <c r="B181" s="11" t="s">
        <v>372</v>
      </c>
      <c r="C181" s="7">
        <v>235.16</v>
      </c>
      <c r="D181" s="7">
        <v>0</v>
      </c>
      <c r="E181" s="7">
        <v>0</v>
      </c>
      <c r="F181" s="7">
        <v>0</v>
      </c>
      <c r="G181" s="7">
        <f t="shared" si="2"/>
        <v>235.16</v>
      </c>
    </row>
    <row r="182" spans="1:7" x14ac:dyDescent="0.2">
      <c r="A182" t="s">
        <v>433</v>
      </c>
      <c r="B182" s="11" t="s">
        <v>373</v>
      </c>
      <c r="C182" s="7">
        <v>0</v>
      </c>
      <c r="D182" s="7">
        <v>0</v>
      </c>
      <c r="E182" s="7">
        <v>0</v>
      </c>
      <c r="F182" s="7">
        <v>0</v>
      </c>
      <c r="G182" s="7">
        <f t="shared" si="2"/>
        <v>0</v>
      </c>
    </row>
    <row r="183" spans="1:7" x14ac:dyDescent="0.2">
      <c r="A183" t="s">
        <v>433</v>
      </c>
      <c r="B183" s="11" t="s">
        <v>374</v>
      </c>
      <c r="C183" s="7">
        <v>2.97</v>
      </c>
      <c r="D183" s="7">
        <v>0</v>
      </c>
      <c r="E183" s="7">
        <v>-2.97</v>
      </c>
      <c r="F183" s="7">
        <v>0</v>
      </c>
      <c r="G183" s="7">
        <f t="shared" si="2"/>
        <v>0</v>
      </c>
    </row>
    <row r="184" spans="1:7" x14ac:dyDescent="0.2">
      <c r="A184" t="s">
        <v>433</v>
      </c>
      <c r="B184" s="11" t="s">
        <v>375</v>
      </c>
      <c r="C184" s="7">
        <v>400.86</v>
      </c>
      <c r="D184" s="7">
        <v>0</v>
      </c>
      <c r="E184" s="7">
        <v>0</v>
      </c>
      <c r="F184" s="7">
        <v>0</v>
      </c>
      <c r="G184" s="7">
        <f t="shared" si="2"/>
        <v>400.86</v>
      </c>
    </row>
    <row r="185" spans="1:7" x14ac:dyDescent="0.2">
      <c r="A185" t="s">
        <v>433</v>
      </c>
      <c r="B185" s="11" t="s">
        <v>376</v>
      </c>
      <c r="C185" s="7">
        <v>112.1</v>
      </c>
      <c r="D185" s="7">
        <v>0</v>
      </c>
      <c r="E185" s="7">
        <v>0</v>
      </c>
      <c r="F185" s="7">
        <v>0</v>
      </c>
      <c r="G185" s="7">
        <f t="shared" si="2"/>
        <v>112.1</v>
      </c>
    </row>
    <row r="186" spans="1:7" x14ac:dyDescent="0.2">
      <c r="A186" t="s">
        <v>433</v>
      </c>
      <c r="B186" s="11" t="s">
        <v>377</v>
      </c>
      <c r="C186" s="7">
        <v>211.94</v>
      </c>
      <c r="D186" s="7">
        <v>0</v>
      </c>
      <c r="E186" s="7">
        <v>0</v>
      </c>
      <c r="F186" s="7">
        <v>0</v>
      </c>
      <c r="G186" s="7">
        <f t="shared" si="2"/>
        <v>211.94</v>
      </c>
    </row>
    <row r="187" spans="1:7" x14ac:dyDescent="0.2">
      <c r="A187" t="s">
        <v>433</v>
      </c>
      <c r="B187" s="11" t="s">
        <v>378</v>
      </c>
      <c r="C187" s="7">
        <v>381.54</v>
      </c>
      <c r="D187" s="7">
        <v>0</v>
      </c>
      <c r="E187" s="7">
        <v>0</v>
      </c>
      <c r="F187" s="7">
        <v>0</v>
      </c>
      <c r="G187" s="7">
        <f t="shared" si="2"/>
        <v>381.54</v>
      </c>
    </row>
    <row r="188" spans="1:7" x14ac:dyDescent="0.2">
      <c r="A188" t="s">
        <v>433</v>
      </c>
      <c r="B188" s="11" t="s">
        <v>379</v>
      </c>
      <c r="C188" s="7">
        <v>449.33</v>
      </c>
      <c r="D188" s="7">
        <v>0</v>
      </c>
      <c r="E188" s="7">
        <v>0</v>
      </c>
      <c r="F188" s="7">
        <v>0</v>
      </c>
      <c r="G188" s="7">
        <f t="shared" si="2"/>
        <v>449.33</v>
      </c>
    </row>
    <row r="189" spans="1:7" x14ac:dyDescent="0.2">
      <c r="A189" t="s">
        <v>433</v>
      </c>
      <c r="B189" s="11" t="s">
        <v>381</v>
      </c>
      <c r="C189" s="7">
        <v>150.27000000000001</v>
      </c>
      <c r="D189" s="7">
        <v>0</v>
      </c>
      <c r="E189" s="7">
        <v>0</v>
      </c>
      <c r="F189" s="7">
        <v>0</v>
      </c>
      <c r="G189" s="7">
        <f t="shared" si="2"/>
        <v>150.27000000000001</v>
      </c>
    </row>
    <row r="190" spans="1:7" x14ac:dyDescent="0.2">
      <c r="A190" t="s">
        <v>433</v>
      </c>
      <c r="B190" s="11" t="s">
        <v>385</v>
      </c>
      <c r="C190" s="7">
        <v>226.74</v>
      </c>
      <c r="D190" s="7">
        <v>0</v>
      </c>
      <c r="E190" s="7">
        <v>0</v>
      </c>
      <c r="F190" s="7">
        <v>0</v>
      </c>
      <c r="G190" s="7">
        <f t="shared" si="2"/>
        <v>226.74</v>
      </c>
    </row>
    <row r="191" spans="1:7" x14ac:dyDescent="0.2">
      <c r="A191" t="s">
        <v>433</v>
      </c>
      <c r="B191" s="11" t="s">
        <v>387</v>
      </c>
      <c r="C191" s="7">
        <v>81.25</v>
      </c>
      <c r="D191" s="7">
        <v>0</v>
      </c>
      <c r="E191" s="7">
        <v>-81.25</v>
      </c>
      <c r="F191" s="7">
        <v>0</v>
      </c>
      <c r="G191" s="7">
        <f t="shared" si="2"/>
        <v>0</v>
      </c>
    </row>
    <row r="192" spans="1:7" x14ac:dyDescent="0.2">
      <c r="A192" t="s">
        <v>433</v>
      </c>
      <c r="B192" s="11" t="s">
        <v>396</v>
      </c>
      <c r="C192" s="7">
        <v>0</v>
      </c>
      <c r="D192" s="7">
        <v>-8.92</v>
      </c>
      <c r="E192" s="7">
        <v>0</v>
      </c>
      <c r="F192" s="7">
        <v>0</v>
      </c>
      <c r="G192" s="7">
        <f t="shared" si="2"/>
        <v>-8.92</v>
      </c>
    </row>
    <row r="193" spans="1:7" x14ac:dyDescent="0.2">
      <c r="A193" t="s">
        <v>433</v>
      </c>
      <c r="B193" s="11" t="s">
        <v>399</v>
      </c>
      <c r="C193" s="7">
        <v>38.1</v>
      </c>
      <c r="D193" s="7">
        <v>5.75</v>
      </c>
      <c r="E193" s="7">
        <v>0</v>
      </c>
      <c r="F193" s="7">
        <v>0</v>
      </c>
      <c r="G193" s="7">
        <f t="shared" si="2"/>
        <v>43.85</v>
      </c>
    </row>
    <row r="194" spans="1:7" x14ac:dyDescent="0.2">
      <c r="A194" t="s">
        <v>429</v>
      </c>
      <c r="B194" s="11" t="s">
        <v>400</v>
      </c>
      <c r="C194" s="7">
        <v>0</v>
      </c>
      <c r="D194" s="7">
        <v>0</v>
      </c>
      <c r="E194" s="7">
        <v>0</v>
      </c>
      <c r="F194" s="7">
        <v>0</v>
      </c>
      <c r="G194" s="7">
        <f t="shared" si="2"/>
        <v>0</v>
      </c>
    </row>
    <row r="195" spans="1:7" x14ac:dyDescent="0.2">
      <c r="A195" t="s">
        <v>429</v>
      </c>
      <c r="B195" s="11" t="s">
        <v>402</v>
      </c>
      <c r="C195" s="7">
        <v>196</v>
      </c>
      <c r="D195" s="7">
        <v>0</v>
      </c>
      <c r="E195" s="7">
        <v>-196</v>
      </c>
      <c r="F195" s="7">
        <v>0</v>
      </c>
      <c r="G195" s="7">
        <f t="shared" si="2"/>
        <v>0</v>
      </c>
    </row>
    <row r="196" spans="1:7" x14ac:dyDescent="0.2">
      <c r="B196" s="10" t="s">
        <v>426</v>
      </c>
      <c r="C196" s="7">
        <v>2742.72</v>
      </c>
      <c r="D196" s="7">
        <v>-3.17</v>
      </c>
      <c r="E196" s="7">
        <v>-280.22000000000003</v>
      </c>
      <c r="F196" s="7">
        <v>0</v>
      </c>
      <c r="G196" s="14">
        <f t="shared" si="2"/>
        <v>2459.33</v>
      </c>
    </row>
    <row r="197" spans="1:7" x14ac:dyDescent="0.2">
      <c r="A197" t="s">
        <v>433</v>
      </c>
      <c r="B197" s="11" t="s">
        <v>364</v>
      </c>
      <c r="C197" s="7">
        <v>0</v>
      </c>
      <c r="D197" s="7">
        <v>0</v>
      </c>
      <c r="E197" s="7">
        <v>0</v>
      </c>
      <c r="F197" s="7">
        <v>0</v>
      </c>
      <c r="G197" s="7">
        <f t="shared" si="2"/>
        <v>0</v>
      </c>
    </row>
    <row r="198" spans="1:7" x14ac:dyDescent="0.2">
      <c r="A198" t="s">
        <v>433</v>
      </c>
      <c r="B198" s="11" t="s">
        <v>370</v>
      </c>
      <c r="C198" s="7">
        <v>0</v>
      </c>
      <c r="D198" s="7">
        <v>0</v>
      </c>
      <c r="E198" s="7">
        <v>0</v>
      </c>
      <c r="F198" s="7">
        <v>0</v>
      </c>
      <c r="G198" s="7">
        <f t="shared" ref="G198:G261" si="3">SUM(C198:F198)</f>
        <v>0</v>
      </c>
    </row>
    <row r="199" spans="1:7" x14ac:dyDescent="0.2">
      <c r="A199" t="s">
        <v>433</v>
      </c>
      <c r="B199" s="11" t="s">
        <v>371</v>
      </c>
      <c r="C199" s="7">
        <v>256.41000000000003</v>
      </c>
      <c r="D199" s="7">
        <v>0</v>
      </c>
      <c r="E199" s="7">
        <v>0</v>
      </c>
      <c r="F199" s="7">
        <v>0</v>
      </c>
      <c r="G199" s="7">
        <f t="shared" si="3"/>
        <v>256.41000000000003</v>
      </c>
    </row>
    <row r="200" spans="1:7" x14ac:dyDescent="0.2">
      <c r="A200" t="s">
        <v>433</v>
      </c>
      <c r="B200" s="11" t="s">
        <v>372</v>
      </c>
      <c r="C200" s="7">
        <v>235.16</v>
      </c>
      <c r="D200" s="7">
        <v>0</v>
      </c>
      <c r="E200" s="7">
        <v>0</v>
      </c>
      <c r="F200" s="7">
        <v>0</v>
      </c>
      <c r="G200" s="7">
        <f t="shared" si="3"/>
        <v>235.16</v>
      </c>
    </row>
    <row r="201" spans="1:7" x14ac:dyDescent="0.2">
      <c r="A201" t="s">
        <v>433</v>
      </c>
      <c r="B201" s="11" t="s">
        <v>373</v>
      </c>
      <c r="C201" s="7">
        <v>0</v>
      </c>
      <c r="D201" s="7">
        <v>0</v>
      </c>
      <c r="E201" s="7">
        <v>0</v>
      </c>
      <c r="F201" s="7">
        <v>0</v>
      </c>
      <c r="G201" s="7">
        <f t="shared" si="3"/>
        <v>0</v>
      </c>
    </row>
    <row r="202" spans="1:7" x14ac:dyDescent="0.2">
      <c r="A202" t="s">
        <v>433</v>
      </c>
      <c r="B202" s="11" t="s">
        <v>374</v>
      </c>
      <c r="C202" s="7">
        <v>2.97</v>
      </c>
      <c r="D202" s="7">
        <v>0</v>
      </c>
      <c r="E202" s="7">
        <v>-2.97</v>
      </c>
      <c r="F202" s="7">
        <v>0</v>
      </c>
      <c r="G202" s="7">
        <f t="shared" si="3"/>
        <v>0</v>
      </c>
    </row>
    <row r="203" spans="1:7" x14ac:dyDescent="0.2">
      <c r="A203" t="s">
        <v>433</v>
      </c>
      <c r="B203" s="11" t="s">
        <v>375</v>
      </c>
      <c r="C203" s="7">
        <v>400.86</v>
      </c>
      <c r="D203" s="7">
        <v>0</v>
      </c>
      <c r="E203" s="7">
        <v>0</v>
      </c>
      <c r="F203" s="7">
        <v>0</v>
      </c>
      <c r="G203" s="7">
        <f t="shared" si="3"/>
        <v>400.86</v>
      </c>
    </row>
    <row r="204" spans="1:7" x14ac:dyDescent="0.2">
      <c r="A204" t="s">
        <v>433</v>
      </c>
      <c r="B204" s="11" t="s">
        <v>376</v>
      </c>
      <c r="C204" s="7">
        <v>112.1</v>
      </c>
      <c r="D204" s="7">
        <v>0</v>
      </c>
      <c r="E204" s="7">
        <v>0</v>
      </c>
      <c r="F204" s="7">
        <v>0</v>
      </c>
      <c r="G204" s="7">
        <f t="shared" si="3"/>
        <v>112.1</v>
      </c>
    </row>
    <row r="205" spans="1:7" x14ac:dyDescent="0.2">
      <c r="A205" t="s">
        <v>433</v>
      </c>
      <c r="B205" s="11" t="s">
        <v>377</v>
      </c>
      <c r="C205" s="7">
        <v>211.94</v>
      </c>
      <c r="D205" s="7">
        <v>0</v>
      </c>
      <c r="E205" s="7">
        <v>0</v>
      </c>
      <c r="F205" s="7">
        <v>0</v>
      </c>
      <c r="G205" s="7">
        <f t="shared" si="3"/>
        <v>211.94</v>
      </c>
    </row>
    <row r="206" spans="1:7" x14ac:dyDescent="0.2">
      <c r="A206" t="s">
        <v>433</v>
      </c>
      <c r="B206" s="11" t="s">
        <v>378</v>
      </c>
      <c r="C206" s="7">
        <v>381.54</v>
      </c>
      <c r="D206" s="7">
        <v>0</v>
      </c>
      <c r="E206" s="7">
        <v>0</v>
      </c>
      <c r="F206" s="7">
        <v>0</v>
      </c>
      <c r="G206" s="7">
        <f t="shared" si="3"/>
        <v>381.54</v>
      </c>
    </row>
    <row r="207" spans="1:7" x14ac:dyDescent="0.2">
      <c r="A207" t="s">
        <v>433</v>
      </c>
      <c r="B207" s="11" t="s">
        <v>379</v>
      </c>
      <c r="C207" s="7">
        <v>449.33</v>
      </c>
      <c r="D207" s="7">
        <v>0</v>
      </c>
      <c r="E207" s="7">
        <v>0</v>
      </c>
      <c r="F207" s="7">
        <v>0</v>
      </c>
      <c r="G207" s="7">
        <f t="shared" si="3"/>
        <v>449.33</v>
      </c>
    </row>
    <row r="208" spans="1:7" x14ac:dyDescent="0.2">
      <c r="A208" t="s">
        <v>433</v>
      </c>
      <c r="B208" s="11" t="s">
        <v>381</v>
      </c>
      <c r="C208" s="7">
        <v>150.27000000000001</v>
      </c>
      <c r="D208" s="7">
        <v>0</v>
      </c>
      <c r="E208" s="7">
        <v>0</v>
      </c>
      <c r="F208" s="7">
        <v>0</v>
      </c>
      <c r="G208" s="7">
        <f t="shared" si="3"/>
        <v>150.27000000000001</v>
      </c>
    </row>
    <row r="209" spans="1:7" x14ac:dyDescent="0.2">
      <c r="A209" t="s">
        <v>433</v>
      </c>
      <c r="B209" s="11" t="s">
        <v>385</v>
      </c>
      <c r="C209" s="7">
        <v>226.74</v>
      </c>
      <c r="D209" s="7">
        <v>0</v>
      </c>
      <c r="E209" s="7">
        <v>0</v>
      </c>
      <c r="F209" s="7">
        <v>0</v>
      </c>
      <c r="G209" s="7">
        <f t="shared" si="3"/>
        <v>226.74</v>
      </c>
    </row>
    <row r="210" spans="1:7" x14ac:dyDescent="0.2">
      <c r="A210" t="s">
        <v>433</v>
      </c>
      <c r="B210" s="11" t="s">
        <v>387</v>
      </c>
      <c r="C210" s="7">
        <v>81.25</v>
      </c>
      <c r="D210" s="7">
        <v>0</v>
      </c>
      <c r="E210" s="7">
        <v>-81.25</v>
      </c>
      <c r="F210" s="7">
        <v>0</v>
      </c>
      <c r="G210" s="7">
        <f t="shared" si="3"/>
        <v>0</v>
      </c>
    </row>
    <row r="211" spans="1:7" x14ac:dyDescent="0.2">
      <c r="A211" t="s">
        <v>433</v>
      </c>
      <c r="B211" s="11" t="s">
        <v>396</v>
      </c>
      <c r="C211" s="7">
        <v>0</v>
      </c>
      <c r="D211" s="7">
        <v>-8.92</v>
      </c>
      <c r="E211" s="7">
        <v>0</v>
      </c>
      <c r="F211" s="7">
        <v>0</v>
      </c>
      <c r="G211" s="7">
        <f t="shared" si="3"/>
        <v>-8.92</v>
      </c>
    </row>
    <row r="212" spans="1:7" x14ac:dyDescent="0.2">
      <c r="A212" t="s">
        <v>433</v>
      </c>
      <c r="B212" s="11" t="s">
        <v>399</v>
      </c>
      <c r="C212" s="7">
        <v>38.15</v>
      </c>
      <c r="D212" s="7">
        <v>5.75</v>
      </c>
      <c r="E212" s="7">
        <v>0</v>
      </c>
      <c r="F212" s="7">
        <v>0</v>
      </c>
      <c r="G212" s="7">
        <f t="shared" si="3"/>
        <v>43.9</v>
      </c>
    </row>
    <row r="213" spans="1:7" x14ac:dyDescent="0.2">
      <c r="A213" t="s">
        <v>429</v>
      </c>
      <c r="B213" s="11" t="s">
        <v>400</v>
      </c>
      <c r="C213" s="7">
        <v>0</v>
      </c>
      <c r="D213" s="7">
        <v>0</v>
      </c>
      <c r="E213" s="7">
        <v>0</v>
      </c>
      <c r="F213" s="7">
        <v>0</v>
      </c>
      <c r="G213" s="7">
        <f t="shared" si="3"/>
        <v>0</v>
      </c>
    </row>
    <row r="214" spans="1:7" x14ac:dyDescent="0.2">
      <c r="A214" t="s">
        <v>429</v>
      </c>
      <c r="B214" s="11" t="s">
        <v>402</v>
      </c>
      <c r="C214" s="7">
        <v>196</v>
      </c>
      <c r="D214" s="7">
        <v>0</v>
      </c>
      <c r="E214" s="7">
        <v>-196</v>
      </c>
      <c r="F214" s="7">
        <v>0</v>
      </c>
      <c r="G214" s="7">
        <f t="shared" si="3"/>
        <v>0</v>
      </c>
    </row>
    <row r="215" spans="1:7" x14ac:dyDescent="0.2">
      <c r="B215" s="10" t="s">
        <v>427</v>
      </c>
      <c r="C215" s="7">
        <v>2744.7400000000002</v>
      </c>
      <c r="D215" s="7">
        <v>-3.17</v>
      </c>
      <c r="E215" s="7">
        <v>-506.96000000000004</v>
      </c>
      <c r="F215" s="7">
        <v>0</v>
      </c>
      <c r="G215" s="14">
        <f t="shared" si="3"/>
        <v>2234.61</v>
      </c>
    </row>
    <row r="216" spans="1:7" x14ac:dyDescent="0.2">
      <c r="A216" t="s">
        <v>433</v>
      </c>
      <c r="B216" s="11" t="s">
        <v>364</v>
      </c>
      <c r="C216" s="7">
        <v>0</v>
      </c>
      <c r="D216" s="7">
        <v>0</v>
      </c>
      <c r="E216" s="7">
        <v>0</v>
      </c>
      <c r="F216" s="7">
        <v>0</v>
      </c>
      <c r="G216" s="7">
        <f t="shared" si="3"/>
        <v>0</v>
      </c>
    </row>
    <row r="217" spans="1:7" x14ac:dyDescent="0.2">
      <c r="A217" t="s">
        <v>433</v>
      </c>
      <c r="B217" s="11" t="s">
        <v>370</v>
      </c>
      <c r="C217" s="7">
        <v>0</v>
      </c>
      <c r="D217" s="7">
        <v>0</v>
      </c>
      <c r="E217" s="7">
        <v>0</v>
      </c>
      <c r="F217" s="7">
        <v>0</v>
      </c>
      <c r="G217" s="7">
        <f t="shared" si="3"/>
        <v>0</v>
      </c>
    </row>
    <row r="218" spans="1:7" x14ac:dyDescent="0.2">
      <c r="A218" t="s">
        <v>433</v>
      </c>
      <c r="B218" s="11" t="s">
        <v>371</v>
      </c>
      <c r="C218" s="7">
        <v>256.41000000000003</v>
      </c>
      <c r="D218" s="7">
        <v>0</v>
      </c>
      <c r="E218" s="7">
        <v>0</v>
      </c>
      <c r="F218" s="7">
        <v>0</v>
      </c>
      <c r="G218" s="7">
        <f t="shared" si="3"/>
        <v>256.41000000000003</v>
      </c>
    </row>
    <row r="219" spans="1:7" x14ac:dyDescent="0.2">
      <c r="A219" t="s">
        <v>433</v>
      </c>
      <c r="B219" s="11" t="s">
        <v>372</v>
      </c>
      <c r="C219" s="7">
        <v>235.16</v>
      </c>
      <c r="D219" s="7">
        <v>0</v>
      </c>
      <c r="E219" s="7">
        <v>0</v>
      </c>
      <c r="F219" s="7">
        <v>0</v>
      </c>
      <c r="G219" s="7">
        <f t="shared" si="3"/>
        <v>235.16</v>
      </c>
    </row>
    <row r="220" spans="1:7" x14ac:dyDescent="0.2">
      <c r="A220" t="s">
        <v>433</v>
      </c>
      <c r="B220" s="11" t="s">
        <v>373</v>
      </c>
      <c r="C220" s="7">
        <v>0</v>
      </c>
      <c r="D220" s="7">
        <v>0</v>
      </c>
      <c r="E220" s="7">
        <v>0</v>
      </c>
      <c r="F220" s="7">
        <v>0</v>
      </c>
      <c r="G220" s="7">
        <f t="shared" si="3"/>
        <v>0</v>
      </c>
    </row>
    <row r="221" spans="1:7" x14ac:dyDescent="0.2">
      <c r="A221" t="s">
        <v>433</v>
      </c>
      <c r="B221" s="11" t="s">
        <v>374</v>
      </c>
      <c r="C221" s="7">
        <v>2.97</v>
      </c>
      <c r="D221" s="7">
        <v>0</v>
      </c>
      <c r="E221" s="7">
        <v>-2.97</v>
      </c>
      <c r="F221" s="7">
        <v>0</v>
      </c>
      <c r="G221" s="7">
        <f t="shared" si="3"/>
        <v>0</v>
      </c>
    </row>
    <row r="222" spans="1:7" x14ac:dyDescent="0.2">
      <c r="A222" t="s">
        <v>433</v>
      </c>
      <c r="B222" s="11" t="s">
        <v>375</v>
      </c>
      <c r="C222" s="7">
        <v>400.86</v>
      </c>
      <c r="D222" s="7">
        <v>0</v>
      </c>
      <c r="E222" s="7">
        <v>0</v>
      </c>
      <c r="F222" s="7">
        <v>0</v>
      </c>
      <c r="G222" s="7">
        <f t="shared" si="3"/>
        <v>400.86</v>
      </c>
    </row>
    <row r="223" spans="1:7" x14ac:dyDescent="0.2">
      <c r="A223" t="s">
        <v>433</v>
      </c>
      <c r="B223" s="11" t="s">
        <v>376</v>
      </c>
      <c r="C223" s="7">
        <v>112.1</v>
      </c>
      <c r="D223" s="7">
        <v>0</v>
      </c>
      <c r="E223" s="7">
        <v>0</v>
      </c>
      <c r="F223" s="7">
        <v>0</v>
      </c>
      <c r="G223" s="7">
        <f t="shared" si="3"/>
        <v>112.1</v>
      </c>
    </row>
    <row r="224" spans="1:7" x14ac:dyDescent="0.2">
      <c r="A224" t="s">
        <v>433</v>
      </c>
      <c r="B224" s="11" t="s">
        <v>377</v>
      </c>
      <c r="C224" s="7">
        <v>211.94</v>
      </c>
      <c r="D224" s="7">
        <v>0</v>
      </c>
      <c r="E224" s="7">
        <v>0</v>
      </c>
      <c r="F224" s="7">
        <v>0</v>
      </c>
      <c r="G224" s="7">
        <f t="shared" si="3"/>
        <v>211.94</v>
      </c>
    </row>
    <row r="225" spans="1:7" x14ac:dyDescent="0.2">
      <c r="A225" t="s">
        <v>433</v>
      </c>
      <c r="B225" s="11" t="s">
        <v>378</v>
      </c>
      <c r="C225" s="7">
        <v>381.54</v>
      </c>
      <c r="D225" s="7">
        <v>0</v>
      </c>
      <c r="E225" s="7">
        <v>0</v>
      </c>
      <c r="F225" s="7">
        <v>0</v>
      </c>
      <c r="G225" s="7">
        <f t="shared" si="3"/>
        <v>381.54</v>
      </c>
    </row>
    <row r="226" spans="1:7" x14ac:dyDescent="0.2">
      <c r="A226" t="s">
        <v>433</v>
      </c>
      <c r="B226" s="11" t="s">
        <v>379</v>
      </c>
      <c r="C226" s="7">
        <v>449.33</v>
      </c>
      <c r="D226" s="7">
        <v>0</v>
      </c>
      <c r="E226" s="7">
        <v>0</v>
      </c>
      <c r="F226" s="7">
        <v>0</v>
      </c>
      <c r="G226" s="7">
        <f t="shared" si="3"/>
        <v>449.33</v>
      </c>
    </row>
    <row r="227" spans="1:7" x14ac:dyDescent="0.2">
      <c r="A227" t="s">
        <v>433</v>
      </c>
      <c r="B227" s="11" t="s">
        <v>381</v>
      </c>
      <c r="C227" s="7">
        <v>151.63</v>
      </c>
      <c r="D227" s="7">
        <v>0</v>
      </c>
      <c r="E227" s="7">
        <v>0</v>
      </c>
      <c r="F227" s="7">
        <v>0</v>
      </c>
      <c r="G227" s="7">
        <f t="shared" si="3"/>
        <v>151.63</v>
      </c>
    </row>
    <row r="228" spans="1:7" x14ac:dyDescent="0.2">
      <c r="A228" t="s">
        <v>433</v>
      </c>
      <c r="B228" s="11" t="s">
        <v>385</v>
      </c>
      <c r="C228" s="7">
        <v>226.74</v>
      </c>
      <c r="D228" s="7">
        <v>0</v>
      </c>
      <c r="E228" s="7">
        <v>-226.74</v>
      </c>
      <c r="F228" s="7">
        <v>0</v>
      </c>
      <c r="G228" s="7">
        <f t="shared" si="3"/>
        <v>0</v>
      </c>
    </row>
    <row r="229" spans="1:7" x14ac:dyDescent="0.2">
      <c r="A229" t="s">
        <v>433</v>
      </c>
      <c r="B229" s="11" t="s">
        <v>387</v>
      </c>
      <c r="C229" s="7">
        <v>81.25</v>
      </c>
      <c r="D229" s="7">
        <v>0</v>
      </c>
      <c r="E229" s="7">
        <v>-81.25</v>
      </c>
      <c r="F229" s="7">
        <v>0</v>
      </c>
      <c r="G229" s="7">
        <f t="shared" si="3"/>
        <v>0</v>
      </c>
    </row>
    <row r="230" spans="1:7" x14ac:dyDescent="0.2">
      <c r="A230" t="s">
        <v>433</v>
      </c>
      <c r="B230" s="11" t="s">
        <v>396</v>
      </c>
      <c r="C230" s="7">
        <v>0</v>
      </c>
      <c r="D230" s="7">
        <v>-8.92</v>
      </c>
      <c r="E230" s="7">
        <v>0</v>
      </c>
      <c r="F230" s="7">
        <v>0</v>
      </c>
      <c r="G230" s="7">
        <f t="shared" si="3"/>
        <v>-8.92</v>
      </c>
    </row>
    <row r="231" spans="1:7" x14ac:dyDescent="0.2">
      <c r="A231" t="s">
        <v>433</v>
      </c>
      <c r="B231" s="11" t="s">
        <v>399</v>
      </c>
      <c r="C231" s="7">
        <v>38.81</v>
      </c>
      <c r="D231" s="7">
        <v>5.75</v>
      </c>
      <c r="E231" s="7">
        <v>0</v>
      </c>
      <c r="F231" s="7">
        <v>0</v>
      </c>
      <c r="G231" s="7">
        <f t="shared" si="3"/>
        <v>44.56</v>
      </c>
    </row>
    <row r="232" spans="1:7" x14ac:dyDescent="0.2">
      <c r="A232" t="s">
        <v>429</v>
      </c>
      <c r="B232" s="11" t="s">
        <v>400</v>
      </c>
      <c r="C232" s="7">
        <v>0</v>
      </c>
      <c r="D232" s="7">
        <v>0</v>
      </c>
      <c r="E232" s="7">
        <v>0</v>
      </c>
      <c r="F232" s="7">
        <v>0</v>
      </c>
      <c r="G232" s="7">
        <f t="shared" si="3"/>
        <v>0</v>
      </c>
    </row>
    <row r="233" spans="1:7" x14ac:dyDescent="0.2">
      <c r="A233" t="s">
        <v>429</v>
      </c>
      <c r="B233" s="11" t="s">
        <v>402</v>
      </c>
      <c r="C233" s="7">
        <v>196</v>
      </c>
      <c r="D233" s="7">
        <v>0</v>
      </c>
      <c r="E233" s="7">
        <v>-196</v>
      </c>
      <c r="F233" s="7">
        <v>0</v>
      </c>
      <c r="G233" s="7">
        <f t="shared" si="3"/>
        <v>0</v>
      </c>
    </row>
    <row r="234" spans="1:7" x14ac:dyDescent="0.2">
      <c r="B234" s="10" t="s">
        <v>415</v>
      </c>
      <c r="C234" s="7">
        <v>2694.98</v>
      </c>
      <c r="D234" s="7">
        <v>-3.17</v>
      </c>
      <c r="E234" s="7">
        <v>-280.22000000000003</v>
      </c>
      <c r="F234" s="7">
        <v>0</v>
      </c>
      <c r="G234" s="14">
        <f t="shared" si="3"/>
        <v>2411.59</v>
      </c>
    </row>
    <row r="235" spans="1:7" x14ac:dyDescent="0.2">
      <c r="A235" t="s">
        <v>433</v>
      </c>
      <c r="B235" s="11" t="s">
        <v>364</v>
      </c>
      <c r="C235" s="7">
        <v>0</v>
      </c>
      <c r="D235" s="7">
        <v>0</v>
      </c>
      <c r="E235" s="7">
        <v>0</v>
      </c>
      <c r="F235" s="7">
        <v>0</v>
      </c>
      <c r="G235" s="7">
        <f t="shared" si="3"/>
        <v>0</v>
      </c>
    </row>
    <row r="236" spans="1:7" x14ac:dyDescent="0.2">
      <c r="A236" t="s">
        <v>433</v>
      </c>
      <c r="B236" s="11" t="s">
        <v>370</v>
      </c>
      <c r="C236" s="7">
        <v>0</v>
      </c>
      <c r="D236" s="7">
        <v>0</v>
      </c>
      <c r="E236" s="7">
        <v>0</v>
      </c>
      <c r="F236" s="7">
        <v>0</v>
      </c>
      <c r="G236" s="7">
        <f t="shared" si="3"/>
        <v>0</v>
      </c>
    </row>
    <row r="237" spans="1:7" x14ac:dyDescent="0.2">
      <c r="A237" t="s">
        <v>433</v>
      </c>
      <c r="B237" s="11" t="s">
        <v>371</v>
      </c>
      <c r="C237" s="7">
        <v>263.85000000000002</v>
      </c>
      <c r="D237" s="7">
        <v>0</v>
      </c>
      <c r="E237" s="7">
        <v>0</v>
      </c>
      <c r="F237" s="7">
        <v>0</v>
      </c>
      <c r="G237" s="7">
        <f t="shared" si="3"/>
        <v>263.85000000000002</v>
      </c>
    </row>
    <row r="238" spans="1:7" x14ac:dyDescent="0.2">
      <c r="A238" t="s">
        <v>433</v>
      </c>
      <c r="B238" s="11" t="s">
        <v>372</v>
      </c>
      <c r="C238" s="7">
        <v>404.62</v>
      </c>
      <c r="D238" s="7">
        <v>0</v>
      </c>
      <c r="E238" s="7">
        <v>0</v>
      </c>
      <c r="F238" s="7">
        <v>0</v>
      </c>
      <c r="G238" s="7">
        <f t="shared" si="3"/>
        <v>404.62</v>
      </c>
    </row>
    <row r="239" spans="1:7" x14ac:dyDescent="0.2">
      <c r="A239" t="s">
        <v>433</v>
      </c>
      <c r="B239" s="11" t="s">
        <v>373</v>
      </c>
      <c r="C239" s="7">
        <v>0</v>
      </c>
      <c r="D239" s="7">
        <v>0</v>
      </c>
      <c r="E239" s="7">
        <v>0</v>
      </c>
      <c r="F239" s="7">
        <v>0</v>
      </c>
      <c r="G239" s="7">
        <f t="shared" si="3"/>
        <v>0</v>
      </c>
    </row>
    <row r="240" spans="1:7" x14ac:dyDescent="0.2">
      <c r="A240" t="s">
        <v>433</v>
      </c>
      <c r="B240" s="11" t="s">
        <v>374</v>
      </c>
      <c r="C240" s="7">
        <v>2.97</v>
      </c>
      <c r="D240" s="7">
        <v>0</v>
      </c>
      <c r="E240" s="7">
        <v>-2.97</v>
      </c>
      <c r="F240" s="7">
        <v>0</v>
      </c>
      <c r="G240" s="7">
        <f t="shared" si="3"/>
        <v>0</v>
      </c>
    </row>
    <row r="241" spans="1:7" x14ac:dyDescent="0.2">
      <c r="A241" t="s">
        <v>433</v>
      </c>
      <c r="B241" s="11" t="s">
        <v>375</v>
      </c>
      <c r="C241" s="7">
        <v>400.86</v>
      </c>
      <c r="D241" s="7">
        <v>0</v>
      </c>
      <c r="E241" s="7">
        <v>0</v>
      </c>
      <c r="F241" s="7">
        <v>0</v>
      </c>
      <c r="G241" s="7">
        <f t="shared" si="3"/>
        <v>400.86</v>
      </c>
    </row>
    <row r="242" spans="1:7" x14ac:dyDescent="0.2">
      <c r="A242" t="s">
        <v>433</v>
      </c>
      <c r="B242" s="11" t="s">
        <v>376</v>
      </c>
      <c r="C242" s="7">
        <v>112.1</v>
      </c>
      <c r="D242" s="7">
        <v>0</v>
      </c>
      <c r="E242" s="7">
        <v>0</v>
      </c>
      <c r="F242" s="7">
        <v>0</v>
      </c>
      <c r="G242" s="7">
        <f t="shared" si="3"/>
        <v>112.1</v>
      </c>
    </row>
    <row r="243" spans="1:7" x14ac:dyDescent="0.2">
      <c r="A243" t="s">
        <v>433</v>
      </c>
      <c r="B243" s="11" t="s">
        <v>377</v>
      </c>
      <c r="C243" s="7">
        <v>211.94</v>
      </c>
      <c r="D243" s="7">
        <v>0</v>
      </c>
      <c r="E243" s="7">
        <v>0</v>
      </c>
      <c r="F243" s="7">
        <v>0</v>
      </c>
      <c r="G243" s="7">
        <f t="shared" si="3"/>
        <v>211.94</v>
      </c>
    </row>
    <row r="244" spans="1:7" x14ac:dyDescent="0.2">
      <c r="A244" t="s">
        <v>433</v>
      </c>
      <c r="B244" s="11" t="s">
        <v>378</v>
      </c>
      <c r="C244" s="7">
        <v>381.54</v>
      </c>
      <c r="D244" s="7">
        <v>0</v>
      </c>
      <c r="E244" s="7">
        <v>0</v>
      </c>
      <c r="F244" s="7">
        <v>0</v>
      </c>
      <c r="G244" s="7">
        <f t="shared" si="3"/>
        <v>381.54</v>
      </c>
    </row>
    <row r="245" spans="1:7" x14ac:dyDescent="0.2">
      <c r="A245" t="s">
        <v>433</v>
      </c>
      <c r="B245" s="11" t="s">
        <v>379</v>
      </c>
      <c r="C245" s="7">
        <v>449.33</v>
      </c>
      <c r="D245" s="7">
        <v>0</v>
      </c>
      <c r="E245" s="7">
        <v>0</v>
      </c>
      <c r="F245" s="7">
        <v>0</v>
      </c>
      <c r="G245" s="7">
        <f t="shared" si="3"/>
        <v>449.33</v>
      </c>
    </row>
    <row r="246" spans="1:7" x14ac:dyDescent="0.2">
      <c r="A246" t="s">
        <v>433</v>
      </c>
      <c r="B246" s="11" t="s">
        <v>381</v>
      </c>
      <c r="C246" s="7">
        <v>151.63</v>
      </c>
      <c r="D246" s="7">
        <v>0</v>
      </c>
      <c r="E246" s="7">
        <v>0</v>
      </c>
      <c r="F246" s="7">
        <v>0</v>
      </c>
      <c r="G246" s="7">
        <f t="shared" si="3"/>
        <v>151.63</v>
      </c>
    </row>
    <row r="247" spans="1:7" x14ac:dyDescent="0.2">
      <c r="A247" t="s">
        <v>433</v>
      </c>
      <c r="B247" s="11" t="s">
        <v>385</v>
      </c>
      <c r="C247" s="7">
        <v>0</v>
      </c>
      <c r="D247" s="7">
        <v>0</v>
      </c>
      <c r="E247" s="7">
        <v>0</v>
      </c>
      <c r="F247" s="7">
        <v>0</v>
      </c>
      <c r="G247" s="7">
        <f t="shared" si="3"/>
        <v>0</v>
      </c>
    </row>
    <row r="248" spans="1:7" x14ac:dyDescent="0.2">
      <c r="A248" t="s">
        <v>433</v>
      </c>
      <c r="B248" s="11" t="s">
        <v>387</v>
      </c>
      <c r="C248" s="7">
        <v>81.25</v>
      </c>
      <c r="D248" s="7">
        <v>0</v>
      </c>
      <c r="E248" s="7">
        <v>-81.25</v>
      </c>
      <c r="F248" s="7">
        <v>0</v>
      </c>
      <c r="G248" s="7">
        <f t="shared" si="3"/>
        <v>0</v>
      </c>
    </row>
    <row r="249" spans="1:7" x14ac:dyDescent="0.2">
      <c r="A249" t="s">
        <v>433</v>
      </c>
      <c r="B249" s="11" t="s">
        <v>396</v>
      </c>
      <c r="C249" s="7">
        <v>0</v>
      </c>
      <c r="D249" s="7">
        <v>-8.92</v>
      </c>
      <c r="E249" s="7">
        <v>0</v>
      </c>
      <c r="F249" s="7">
        <v>0</v>
      </c>
      <c r="G249" s="7">
        <f t="shared" si="3"/>
        <v>-8.92</v>
      </c>
    </row>
    <row r="250" spans="1:7" x14ac:dyDescent="0.2">
      <c r="A250" t="s">
        <v>433</v>
      </c>
      <c r="B250" s="11" t="s">
        <v>399</v>
      </c>
      <c r="C250" s="7">
        <v>38.89</v>
      </c>
      <c r="D250" s="7">
        <v>5.75</v>
      </c>
      <c r="E250" s="7">
        <v>0</v>
      </c>
      <c r="F250" s="7">
        <v>0</v>
      </c>
      <c r="G250" s="7">
        <f t="shared" si="3"/>
        <v>44.64</v>
      </c>
    </row>
    <row r="251" spans="1:7" x14ac:dyDescent="0.2">
      <c r="A251" t="s">
        <v>429</v>
      </c>
      <c r="B251" s="11" t="s">
        <v>400</v>
      </c>
      <c r="C251" s="7">
        <v>0</v>
      </c>
      <c r="D251" s="7">
        <v>0</v>
      </c>
      <c r="E251" s="7">
        <v>0</v>
      </c>
      <c r="F251" s="7">
        <v>0</v>
      </c>
      <c r="G251" s="7">
        <f t="shared" si="3"/>
        <v>0</v>
      </c>
    </row>
    <row r="252" spans="1:7" x14ac:dyDescent="0.2">
      <c r="A252" t="s">
        <v>429</v>
      </c>
      <c r="B252" s="11" t="s">
        <v>402</v>
      </c>
      <c r="C252" s="7">
        <v>196</v>
      </c>
      <c r="D252" s="7">
        <v>0</v>
      </c>
      <c r="E252" s="7">
        <v>-196</v>
      </c>
      <c r="F252" s="7">
        <v>0</v>
      </c>
      <c r="G252" s="7">
        <f t="shared" si="3"/>
        <v>0</v>
      </c>
    </row>
    <row r="253" spans="1:7" x14ac:dyDescent="0.2">
      <c r="B253" s="10" t="s">
        <v>416</v>
      </c>
      <c r="C253" s="7">
        <v>2695.13</v>
      </c>
      <c r="D253" s="7">
        <v>-3.17</v>
      </c>
      <c r="E253" s="7">
        <v>-280.22000000000003</v>
      </c>
      <c r="F253" s="7">
        <v>0</v>
      </c>
      <c r="G253" s="14">
        <f t="shared" si="3"/>
        <v>2411.7399999999998</v>
      </c>
    </row>
    <row r="254" spans="1:7" x14ac:dyDescent="0.2">
      <c r="A254" t="s">
        <v>433</v>
      </c>
      <c r="B254" s="11" t="s">
        <v>364</v>
      </c>
      <c r="C254" s="7">
        <v>0</v>
      </c>
      <c r="D254" s="7">
        <v>0</v>
      </c>
      <c r="E254" s="7">
        <v>0</v>
      </c>
      <c r="F254" s="7">
        <v>0</v>
      </c>
      <c r="G254" s="7">
        <f t="shared" si="3"/>
        <v>0</v>
      </c>
    </row>
    <row r="255" spans="1:7" x14ac:dyDescent="0.2">
      <c r="A255" t="s">
        <v>433</v>
      </c>
      <c r="B255" s="11" t="s">
        <v>370</v>
      </c>
      <c r="C255" s="7">
        <v>0</v>
      </c>
      <c r="D255" s="7">
        <v>0</v>
      </c>
      <c r="E255" s="7">
        <v>0</v>
      </c>
      <c r="F255" s="7">
        <v>0</v>
      </c>
      <c r="G255" s="7">
        <f t="shared" si="3"/>
        <v>0</v>
      </c>
    </row>
    <row r="256" spans="1:7" x14ac:dyDescent="0.2">
      <c r="A256" t="s">
        <v>433</v>
      </c>
      <c r="B256" s="11" t="s">
        <v>371</v>
      </c>
      <c r="C256" s="7">
        <v>263.85000000000002</v>
      </c>
      <c r="D256" s="7">
        <v>0</v>
      </c>
      <c r="E256" s="7">
        <v>0</v>
      </c>
      <c r="F256" s="7">
        <v>0</v>
      </c>
      <c r="G256" s="7">
        <f t="shared" si="3"/>
        <v>263.85000000000002</v>
      </c>
    </row>
    <row r="257" spans="1:7" x14ac:dyDescent="0.2">
      <c r="A257" t="s">
        <v>433</v>
      </c>
      <c r="B257" s="11" t="s">
        <v>372</v>
      </c>
      <c r="C257" s="7">
        <v>404.62</v>
      </c>
      <c r="D257" s="7">
        <v>0</v>
      </c>
      <c r="E257" s="7">
        <v>0</v>
      </c>
      <c r="F257" s="7">
        <v>0</v>
      </c>
      <c r="G257" s="7">
        <f t="shared" si="3"/>
        <v>404.62</v>
      </c>
    </row>
    <row r="258" spans="1:7" x14ac:dyDescent="0.2">
      <c r="A258" t="s">
        <v>433</v>
      </c>
      <c r="B258" s="11" t="s">
        <v>373</v>
      </c>
      <c r="C258" s="7">
        <v>0</v>
      </c>
      <c r="D258" s="7">
        <v>0</v>
      </c>
      <c r="E258" s="7">
        <v>0</v>
      </c>
      <c r="F258" s="7">
        <v>0</v>
      </c>
      <c r="G258" s="7">
        <f t="shared" si="3"/>
        <v>0</v>
      </c>
    </row>
    <row r="259" spans="1:7" x14ac:dyDescent="0.2">
      <c r="A259" t="s">
        <v>433</v>
      </c>
      <c r="B259" s="11" t="s">
        <v>374</v>
      </c>
      <c r="C259" s="7">
        <v>2.97</v>
      </c>
      <c r="D259" s="7">
        <v>0</v>
      </c>
      <c r="E259" s="7">
        <v>-2.97</v>
      </c>
      <c r="F259" s="7">
        <v>0</v>
      </c>
      <c r="G259" s="7">
        <f t="shared" si="3"/>
        <v>0</v>
      </c>
    </row>
    <row r="260" spans="1:7" x14ac:dyDescent="0.2">
      <c r="A260" t="s">
        <v>433</v>
      </c>
      <c r="B260" s="11" t="s">
        <v>375</v>
      </c>
      <c r="C260" s="7">
        <v>400.86</v>
      </c>
      <c r="D260" s="7">
        <v>0</v>
      </c>
      <c r="E260" s="7">
        <v>0</v>
      </c>
      <c r="F260" s="7">
        <v>0</v>
      </c>
      <c r="G260" s="7">
        <f t="shared" si="3"/>
        <v>400.86</v>
      </c>
    </row>
    <row r="261" spans="1:7" x14ac:dyDescent="0.2">
      <c r="A261" t="s">
        <v>433</v>
      </c>
      <c r="B261" s="11" t="s">
        <v>376</v>
      </c>
      <c r="C261" s="7">
        <v>112.1</v>
      </c>
      <c r="D261" s="7">
        <v>0</v>
      </c>
      <c r="E261" s="7">
        <v>0</v>
      </c>
      <c r="F261" s="7">
        <v>0</v>
      </c>
      <c r="G261" s="7">
        <f t="shared" si="3"/>
        <v>112.1</v>
      </c>
    </row>
    <row r="262" spans="1:7" x14ac:dyDescent="0.2">
      <c r="A262" t="s">
        <v>433</v>
      </c>
      <c r="B262" s="11" t="s">
        <v>377</v>
      </c>
      <c r="C262" s="7">
        <v>211.94</v>
      </c>
      <c r="D262" s="7">
        <v>0</v>
      </c>
      <c r="E262" s="7">
        <v>0</v>
      </c>
      <c r="F262" s="7">
        <v>0</v>
      </c>
      <c r="G262" s="7">
        <f t="shared" ref="G262:G272" si="4">SUM(C262:F262)</f>
        <v>211.94</v>
      </c>
    </row>
    <row r="263" spans="1:7" x14ac:dyDescent="0.2">
      <c r="A263" t="s">
        <v>433</v>
      </c>
      <c r="B263" s="11" t="s">
        <v>378</v>
      </c>
      <c r="C263" s="7">
        <v>381.54</v>
      </c>
      <c r="D263" s="7">
        <v>0</v>
      </c>
      <c r="E263" s="7">
        <v>0</v>
      </c>
      <c r="F263" s="7">
        <v>0</v>
      </c>
      <c r="G263" s="7">
        <f t="shared" si="4"/>
        <v>381.54</v>
      </c>
    </row>
    <row r="264" spans="1:7" x14ac:dyDescent="0.2">
      <c r="A264" t="s">
        <v>433</v>
      </c>
      <c r="B264" s="11" t="s">
        <v>379</v>
      </c>
      <c r="C264" s="7">
        <v>449.33</v>
      </c>
      <c r="D264" s="7">
        <v>0</v>
      </c>
      <c r="E264" s="7">
        <v>0</v>
      </c>
      <c r="F264" s="7">
        <v>0</v>
      </c>
      <c r="G264" s="7">
        <f t="shared" si="4"/>
        <v>449.33</v>
      </c>
    </row>
    <row r="265" spans="1:7" x14ac:dyDescent="0.2">
      <c r="A265" t="s">
        <v>433</v>
      </c>
      <c r="B265" s="11" t="s">
        <v>381</v>
      </c>
      <c r="C265" s="7">
        <v>151.63</v>
      </c>
      <c r="D265" s="7">
        <v>0</v>
      </c>
      <c r="E265" s="7">
        <v>0</v>
      </c>
      <c r="F265" s="7">
        <v>0</v>
      </c>
      <c r="G265" s="7">
        <f t="shared" si="4"/>
        <v>151.63</v>
      </c>
    </row>
    <row r="266" spans="1:7" x14ac:dyDescent="0.2">
      <c r="A266" t="s">
        <v>433</v>
      </c>
      <c r="B266" s="11" t="s">
        <v>385</v>
      </c>
      <c r="C266" s="7">
        <v>0</v>
      </c>
      <c r="D266" s="7">
        <v>0</v>
      </c>
      <c r="E266" s="7">
        <v>0</v>
      </c>
      <c r="F266" s="7">
        <v>0</v>
      </c>
      <c r="G266" s="7">
        <f t="shared" si="4"/>
        <v>0</v>
      </c>
    </row>
    <row r="267" spans="1:7" x14ac:dyDescent="0.2">
      <c r="A267" t="s">
        <v>433</v>
      </c>
      <c r="B267" s="11" t="s">
        <v>387</v>
      </c>
      <c r="C267" s="7">
        <v>81.25</v>
      </c>
      <c r="D267" s="7">
        <v>0</v>
      </c>
      <c r="E267" s="7">
        <v>-81.25</v>
      </c>
      <c r="F267" s="7">
        <v>0</v>
      </c>
      <c r="G267" s="7">
        <f t="shared" si="4"/>
        <v>0</v>
      </c>
    </row>
    <row r="268" spans="1:7" x14ac:dyDescent="0.2">
      <c r="A268" t="s">
        <v>433</v>
      </c>
      <c r="B268" s="11" t="s">
        <v>396</v>
      </c>
      <c r="C268" s="7">
        <v>0</v>
      </c>
      <c r="D268" s="7">
        <v>-8.92</v>
      </c>
      <c r="E268" s="7">
        <v>0</v>
      </c>
      <c r="F268" s="7">
        <v>0</v>
      </c>
      <c r="G268" s="7">
        <f t="shared" si="4"/>
        <v>-8.92</v>
      </c>
    </row>
    <row r="269" spans="1:7" x14ac:dyDescent="0.2">
      <c r="A269" t="s">
        <v>433</v>
      </c>
      <c r="B269" s="11" t="s">
        <v>399</v>
      </c>
      <c r="C269" s="7">
        <v>39.04</v>
      </c>
      <c r="D269" s="7">
        <v>5.75</v>
      </c>
      <c r="E269" s="7">
        <v>0</v>
      </c>
      <c r="F269" s="7">
        <v>0</v>
      </c>
      <c r="G269" s="7">
        <f t="shared" si="4"/>
        <v>44.79</v>
      </c>
    </row>
    <row r="270" spans="1:7" x14ac:dyDescent="0.2">
      <c r="A270" t="s">
        <v>429</v>
      </c>
      <c r="B270" s="11" t="s">
        <v>400</v>
      </c>
      <c r="C270" s="7">
        <v>0</v>
      </c>
      <c r="D270" s="7">
        <v>0</v>
      </c>
      <c r="E270" s="7">
        <v>0</v>
      </c>
      <c r="F270" s="7">
        <v>0</v>
      </c>
      <c r="G270" s="7">
        <f t="shared" si="4"/>
        <v>0</v>
      </c>
    </row>
    <row r="271" spans="1:7" x14ac:dyDescent="0.2">
      <c r="A271" t="s">
        <v>429</v>
      </c>
      <c r="B271" s="11" t="s">
        <v>402</v>
      </c>
      <c r="C271" s="7">
        <v>196</v>
      </c>
      <c r="D271" s="7">
        <v>0</v>
      </c>
      <c r="E271" s="7">
        <v>-196</v>
      </c>
      <c r="F271" s="7">
        <v>0</v>
      </c>
      <c r="G271" s="7">
        <f t="shared" si="4"/>
        <v>0</v>
      </c>
    </row>
    <row r="272" spans="1:7" x14ac:dyDescent="0.2">
      <c r="B272" s="9" t="s">
        <v>413</v>
      </c>
      <c r="C272" s="7">
        <v>38061.200000000033</v>
      </c>
      <c r="D272" s="7">
        <v>-31.70000000000001</v>
      </c>
      <c r="E272" s="7">
        <v>-4149.8199999999988</v>
      </c>
      <c r="F272" s="7">
        <v>0</v>
      </c>
      <c r="G272" s="14">
        <f t="shared" si="4"/>
        <v>33879.680000000037</v>
      </c>
    </row>
    <row r="277" spans="1:5" x14ac:dyDescent="0.2">
      <c r="B277" t="s">
        <v>432</v>
      </c>
    </row>
    <row r="279" spans="1:5" x14ac:dyDescent="0.2">
      <c r="B279" s="8" t="s">
        <v>428</v>
      </c>
      <c r="C279" t="s">
        <v>116</v>
      </c>
    </row>
    <row r="281" spans="1:5" x14ac:dyDescent="0.2">
      <c r="B281" s="8" t="s">
        <v>361</v>
      </c>
      <c r="C281" t="s">
        <v>430</v>
      </c>
      <c r="D281" t="s">
        <v>431</v>
      </c>
    </row>
    <row r="282" spans="1:5" x14ac:dyDescent="0.2">
      <c r="B282" s="9" t="s">
        <v>414</v>
      </c>
      <c r="C282" s="7"/>
      <c r="D282" s="7"/>
    </row>
    <row r="283" spans="1:5" x14ac:dyDescent="0.2">
      <c r="B283" s="10" t="s">
        <v>415</v>
      </c>
      <c r="C283" s="7">
        <v>512.44000000000005</v>
      </c>
      <c r="D283" s="7">
        <v>0</v>
      </c>
      <c r="E283" s="7">
        <f>SUM(C283:D283)</f>
        <v>512.44000000000005</v>
      </c>
    </row>
    <row r="284" spans="1:5" x14ac:dyDescent="0.2">
      <c r="A284" t="s">
        <v>434</v>
      </c>
      <c r="B284" s="11" t="s">
        <v>364</v>
      </c>
      <c r="C284" s="7">
        <v>0</v>
      </c>
      <c r="D284" s="7">
        <v>0</v>
      </c>
      <c r="E284" s="7">
        <f t="shared" ref="E284:E347" si="5">SUM(C284:D284)</f>
        <v>0</v>
      </c>
    </row>
    <row r="285" spans="1:5" x14ac:dyDescent="0.2">
      <c r="A285" t="s">
        <v>434</v>
      </c>
      <c r="B285" s="11" t="s">
        <v>370</v>
      </c>
      <c r="C285" s="7">
        <v>0</v>
      </c>
      <c r="D285" s="7">
        <v>0</v>
      </c>
      <c r="E285" s="7">
        <f t="shared" si="5"/>
        <v>0</v>
      </c>
    </row>
    <row r="286" spans="1:5" x14ac:dyDescent="0.2">
      <c r="A286" t="s">
        <v>434</v>
      </c>
      <c r="B286" s="11" t="s">
        <v>371</v>
      </c>
      <c r="C286" s="7">
        <v>38.99</v>
      </c>
      <c r="D286" s="7">
        <v>0</v>
      </c>
      <c r="E286" s="7">
        <f t="shared" si="5"/>
        <v>38.99</v>
      </c>
    </row>
    <row r="287" spans="1:5" x14ac:dyDescent="0.2">
      <c r="A287" t="s">
        <v>434</v>
      </c>
      <c r="B287" s="11" t="s">
        <v>372</v>
      </c>
      <c r="C287" s="7">
        <v>65.8</v>
      </c>
      <c r="D287" s="7">
        <v>0</v>
      </c>
      <c r="E287" s="7">
        <f t="shared" si="5"/>
        <v>65.8</v>
      </c>
    </row>
    <row r="288" spans="1:5" x14ac:dyDescent="0.2">
      <c r="A288" t="s">
        <v>434</v>
      </c>
      <c r="B288" s="11" t="s">
        <v>373</v>
      </c>
      <c r="C288" s="7">
        <v>0</v>
      </c>
      <c r="D288" s="7">
        <v>0</v>
      </c>
      <c r="E288" s="7">
        <f t="shared" si="5"/>
        <v>0</v>
      </c>
    </row>
    <row r="289" spans="1:5" x14ac:dyDescent="0.2">
      <c r="A289" t="s">
        <v>434</v>
      </c>
      <c r="B289" s="11" t="s">
        <v>374</v>
      </c>
      <c r="C289" s="7">
        <v>0.15</v>
      </c>
      <c r="D289" s="7">
        <v>0</v>
      </c>
      <c r="E289" s="7">
        <f t="shared" si="5"/>
        <v>0.15</v>
      </c>
    </row>
    <row r="290" spans="1:5" x14ac:dyDescent="0.2">
      <c r="A290" t="s">
        <v>434</v>
      </c>
      <c r="B290" s="11" t="s">
        <v>375</v>
      </c>
      <c r="C290" s="7">
        <v>20.100000000000001</v>
      </c>
      <c r="D290" s="7">
        <v>0</v>
      </c>
      <c r="E290" s="7">
        <f t="shared" si="5"/>
        <v>20.100000000000001</v>
      </c>
    </row>
    <row r="291" spans="1:5" x14ac:dyDescent="0.2">
      <c r="A291" t="s">
        <v>434</v>
      </c>
      <c r="B291" s="11" t="s">
        <v>376</v>
      </c>
      <c r="C291" s="7">
        <v>25.84</v>
      </c>
      <c r="D291" s="7">
        <v>0</v>
      </c>
      <c r="E291" s="7">
        <f t="shared" si="5"/>
        <v>25.84</v>
      </c>
    </row>
    <row r="292" spans="1:5" x14ac:dyDescent="0.2">
      <c r="A292" t="s">
        <v>434</v>
      </c>
      <c r="B292" s="11" t="s">
        <v>377</v>
      </c>
      <c r="C292" s="7">
        <v>263.16000000000003</v>
      </c>
      <c r="D292" s="7">
        <v>0</v>
      </c>
      <c r="E292" s="7">
        <f t="shared" si="5"/>
        <v>263.16000000000003</v>
      </c>
    </row>
    <row r="293" spans="1:5" x14ac:dyDescent="0.2">
      <c r="A293" t="s">
        <v>434</v>
      </c>
      <c r="B293" s="11" t="s">
        <v>378</v>
      </c>
      <c r="C293" s="7">
        <v>84.01</v>
      </c>
      <c r="D293" s="7">
        <v>0</v>
      </c>
      <c r="E293" s="7">
        <f t="shared" si="5"/>
        <v>84.01</v>
      </c>
    </row>
    <row r="294" spans="1:5" x14ac:dyDescent="0.2">
      <c r="A294" t="s">
        <v>434</v>
      </c>
      <c r="B294" s="11" t="s">
        <v>379</v>
      </c>
      <c r="C294" s="7">
        <v>0</v>
      </c>
      <c r="D294" s="7">
        <v>0</v>
      </c>
      <c r="E294" s="7">
        <f t="shared" si="5"/>
        <v>0</v>
      </c>
    </row>
    <row r="295" spans="1:5" x14ac:dyDescent="0.2">
      <c r="A295" t="s">
        <v>434</v>
      </c>
      <c r="B295" s="11" t="s">
        <v>381</v>
      </c>
      <c r="C295" s="7">
        <v>14.39</v>
      </c>
      <c r="D295" s="7">
        <v>0</v>
      </c>
      <c r="E295" s="7">
        <f t="shared" si="5"/>
        <v>14.39</v>
      </c>
    </row>
    <row r="296" spans="1:5" x14ac:dyDescent="0.2">
      <c r="A296" t="s">
        <v>434</v>
      </c>
      <c r="B296" s="11" t="s">
        <v>385</v>
      </c>
      <c r="C296" s="7">
        <v>0</v>
      </c>
      <c r="D296" s="7">
        <v>0</v>
      </c>
      <c r="E296" s="7">
        <f t="shared" si="5"/>
        <v>0</v>
      </c>
    </row>
    <row r="297" spans="1:5" x14ac:dyDescent="0.2">
      <c r="A297" t="s">
        <v>434</v>
      </c>
      <c r="B297" s="11" t="s">
        <v>387</v>
      </c>
      <c r="C297" s="7">
        <v>0</v>
      </c>
      <c r="D297" s="7">
        <v>0</v>
      </c>
      <c r="E297" s="7">
        <f t="shared" si="5"/>
        <v>0</v>
      </c>
    </row>
    <row r="298" spans="1:5" x14ac:dyDescent="0.2">
      <c r="A298" t="s">
        <v>434</v>
      </c>
      <c r="B298" s="11" t="s">
        <v>396</v>
      </c>
      <c r="C298" s="7">
        <v>0</v>
      </c>
      <c r="D298" s="7">
        <v>0</v>
      </c>
      <c r="E298" s="7">
        <f t="shared" si="5"/>
        <v>0</v>
      </c>
    </row>
    <row r="299" spans="1:5" x14ac:dyDescent="0.2">
      <c r="A299" t="s">
        <v>434</v>
      </c>
      <c r="B299" s="11" t="s">
        <v>399</v>
      </c>
      <c r="C299" s="7">
        <v>0</v>
      </c>
      <c r="D299" s="7">
        <v>0</v>
      </c>
      <c r="E299" s="7">
        <f t="shared" si="5"/>
        <v>0</v>
      </c>
    </row>
    <row r="300" spans="1:5" x14ac:dyDescent="0.2">
      <c r="A300" t="s">
        <v>434</v>
      </c>
      <c r="B300" s="11" t="s">
        <v>400</v>
      </c>
      <c r="C300" s="7">
        <v>0</v>
      </c>
      <c r="D300" s="7">
        <v>0</v>
      </c>
      <c r="E300" s="7">
        <f t="shared" si="5"/>
        <v>0</v>
      </c>
    </row>
    <row r="301" spans="1:5" x14ac:dyDescent="0.2">
      <c r="A301" t="s">
        <v>434</v>
      </c>
      <c r="B301" s="11" t="s">
        <v>402</v>
      </c>
      <c r="C301" s="7">
        <v>0</v>
      </c>
      <c r="D301" s="7">
        <v>0</v>
      </c>
      <c r="E301" s="7">
        <f t="shared" si="5"/>
        <v>0</v>
      </c>
    </row>
    <row r="302" spans="1:5" x14ac:dyDescent="0.2">
      <c r="B302" s="10" t="s">
        <v>416</v>
      </c>
      <c r="C302" s="7">
        <v>514.07000000000005</v>
      </c>
      <c r="D302" s="7">
        <v>0</v>
      </c>
      <c r="E302" s="7">
        <f t="shared" si="5"/>
        <v>514.07000000000005</v>
      </c>
    </row>
    <row r="303" spans="1:5" x14ac:dyDescent="0.2">
      <c r="A303" t="s">
        <v>434</v>
      </c>
      <c r="B303" s="11" t="s">
        <v>364</v>
      </c>
      <c r="C303" s="7">
        <v>0</v>
      </c>
      <c r="D303" s="7">
        <v>0</v>
      </c>
      <c r="E303" s="7">
        <f t="shared" si="5"/>
        <v>0</v>
      </c>
    </row>
    <row r="304" spans="1:5" x14ac:dyDescent="0.2">
      <c r="A304" t="s">
        <v>434</v>
      </c>
      <c r="B304" s="11" t="s">
        <v>370</v>
      </c>
      <c r="C304" s="7">
        <v>0</v>
      </c>
      <c r="D304" s="7">
        <v>0</v>
      </c>
      <c r="E304" s="7">
        <f t="shared" si="5"/>
        <v>0</v>
      </c>
    </row>
    <row r="305" spans="1:5" x14ac:dyDescent="0.2">
      <c r="A305" t="s">
        <v>434</v>
      </c>
      <c r="B305" s="11" t="s">
        <v>371</v>
      </c>
      <c r="C305" s="7">
        <v>40.380000000000003</v>
      </c>
      <c r="D305" s="7">
        <v>0</v>
      </c>
      <c r="E305" s="7">
        <f t="shared" si="5"/>
        <v>40.380000000000003</v>
      </c>
    </row>
    <row r="306" spans="1:5" x14ac:dyDescent="0.2">
      <c r="A306" t="s">
        <v>434</v>
      </c>
      <c r="B306" s="11" t="s">
        <v>372</v>
      </c>
      <c r="C306" s="7">
        <v>65.8</v>
      </c>
      <c r="D306" s="7">
        <v>0</v>
      </c>
      <c r="E306" s="7">
        <f t="shared" si="5"/>
        <v>65.8</v>
      </c>
    </row>
    <row r="307" spans="1:5" x14ac:dyDescent="0.2">
      <c r="A307" t="s">
        <v>434</v>
      </c>
      <c r="B307" s="11" t="s">
        <v>373</v>
      </c>
      <c r="C307" s="7">
        <v>0</v>
      </c>
      <c r="D307" s="7">
        <v>0</v>
      </c>
      <c r="E307" s="7">
        <f t="shared" si="5"/>
        <v>0</v>
      </c>
    </row>
    <row r="308" spans="1:5" x14ac:dyDescent="0.2">
      <c r="A308" t="s">
        <v>434</v>
      </c>
      <c r="B308" s="11" t="s">
        <v>374</v>
      </c>
      <c r="C308" s="7">
        <v>0.15</v>
      </c>
      <c r="D308" s="7">
        <v>0</v>
      </c>
      <c r="E308" s="7">
        <f t="shared" si="5"/>
        <v>0.15</v>
      </c>
    </row>
    <row r="309" spans="1:5" x14ac:dyDescent="0.2">
      <c r="A309" t="s">
        <v>434</v>
      </c>
      <c r="B309" s="11" t="s">
        <v>375</v>
      </c>
      <c r="C309" s="7">
        <v>20.100000000000001</v>
      </c>
      <c r="D309" s="7">
        <v>0</v>
      </c>
      <c r="E309" s="7">
        <f t="shared" si="5"/>
        <v>20.100000000000001</v>
      </c>
    </row>
    <row r="310" spans="1:5" x14ac:dyDescent="0.2">
      <c r="A310" t="s">
        <v>434</v>
      </c>
      <c r="B310" s="11" t="s">
        <v>376</v>
      </c>
      <c r="C310" s="7">
        <v>25.84</v>
      </c>
      <c r="D310" s="7">
        <v>0</v>
      </c>
      <c r="E310" s="7">
        <f t="shared" si="5"/>
        <v>25.84</v>
      </c>
    </row>
    <row r="311" spans="1:5" x14ac:dyDescent="0.2">
      <c r="A311" t="s">
        <v>434</v>
      </c>
      <c r="B311" s="11" t="s">
        <v>377</v>
      </c>
      <c r="C311" s="7">
        <v>263.16000000000003</v>
      </c>
      <c r="D311" s="7">
        <v>0</v>
      </c>
      <c r="E311" s="7">
        <f t="shared" si="5"/>
        <v>263.16000000000003</v>
      </c>
    </row>
    <row r="312" spans="1:5" x14ac:dyDescent="0.2">
      <c r="A312" t="s">
        <v>434</v>
      </c>
      <c r="B312" s="11" t="s">
        <v>378</v>
      </c>
      <c r="C312" s="7">
        <v>84.01</v>
      </c>
      <c r="D312" s="7">
        <v>0</v>
      </c>
      <c r="E312" s="7">
        <f t="shared" si="5"/>
        <v>84.01</v>
      </c>
    </row>
    <row r="313" spans="1:5" x14ac:dyDescent="0.2">
      <c r="A313" t="s">
        <v>434</v>
      </c>
      <c r="B313" s="11" t="s">
        <v>379</v>
      </c>
      <c r="C313" s="7">
        <v>0</v>
      </c>
      <c r="D313" s="7">
        <v>0</v>
      </c>
      <c r="E313" s="7">
        <f t="shared" si="5"/>
        <v>0</v>
      </c>
    </row>
    <row r="314" spans="1:5" x14ac:dyDescent="0.2">
      <c r="A314" t="s">
        <v>434</v>
      </c>
      <c r="B314" s="11" t="s">
        <v>381</v>
      </c>
      <c r="C314" s="7">
        <v>14.63</v>
      </c>
      <c r="D314" s="7">
        <v>0</v>
      </c>
      <c r="E314" s="7">
        <f t="shared" si="5"/>
        <v>14.63</v>
      </c>
    </row>
    <row r="315" spans="1:5" x14ac:dyDescent="0.2">
      <c r="A315" t="s">
        <v>434</v>
      </c>
      <c r="B315" s="11" t="s">
        <v>385</v>
      </c>
      <c r="C315" s="7">
        <v>0</v>
      </c>
      <c r="D315" s="7">
        <v>0</v>
      </c>
      <c r="E315" s="7">
        <f t="shared" si="5"/>
        <v>0</v>
      </c>
    </row>
    <row r="316" spans="1:5" x14ac:dyDescent="0.2">
      <c r="A316" t="s">
        <v>434</v>
      </c>
      <c r="B316" s="11" t="s">
        <v>387</v>
      </c>
      <c r="C316" s="7">
        <v>0</v>
      </c>
      <c r="D316" s="7">
        <v>0</v>
      </c>
      <c r="E316" s="7">
        <f t="shared" si="5"/>
        <v>0</v>
      </c>
    </row>
    <row r="317" spans="1:5" x14ac:dyDescent="0.2">
      <c r="A317" t="s">
        <v>434</v>
      </c>
      <c r="B317" s="11" t="s">
        <v>396</v>
      </c>
      <c r="C317" s="7">
        <v>0</v>
      </c>
      <c r="D317" s="7">
        <v>0</v>
      </c>
      <c r="E317" s="7">
        <f t="shared" si="5"/>
        <v>0</v>
      </c>
    </row>
    <row r="318" spans="1:5" x14ac:dyDescent="0.2">
      <c r="A318" t="s">
        <v>434</v>
      </c>
      <c r="B318" s="11" t="s">
        <v>399</v>
      </c>
      <c r="C318" s="7">
        <v>0</v>
      </c>
      <c r="D318" s="7">
        <v>0</v>
      </c>
      <c r="E318" s="7">
        <f t="shared" si="5"/>
        <v>0</v>
      </c>
    </row>
    <row r="319" spans="1:5" x14ac:dyDescent="0.2">
      <c r="A319" t="s">
        <v>434</v>
      </c>
      <c r="B319" s="11" t="s">
        <v>400</v>
      </c>
      <c r="C319" s="7">
        <v>0</v>
      </c>
      <c r="D319" s="7">
        <v>0</v>
      </c>
      <c r="E319" s="7">
        <f t="shared" si="5"/>
        <v>0</v>
      </c>
    </row>
    <row r="320" spans="1:5" x14ac:dyDescent="0.2">
      <c r="A320" t="s">
        <v>434</v>
      </c>
      <c r="B320" s="11" t="s">
        <v>402</v>
      </c>
      <c r="C320" s="7">
        <v>0</v>
      </c>
      <c r="D320" s="7">
        <v>0</v>
      </c>
      <c r="E320" s="7">
        <f t="shared" si="5"/>
        <v>0</v>
      </c>
    </row>
    <row r="321" spans="1:5" x14ac:dyDescent="0.2">
      <c r="B321" s="10" t="s">
        <v>417</v>
      </c>
      <c r="C321" s="7">
        <v>514.17000000000007</v>
      </c>
      <c r="D321" s="7">
        <v>0</v>
      </c>
      <c r="E321" s="7">
        <f t="shared" si="5"/>
        <v>514.17000000000007</v>
      </c>
    </row>
    <row r="322" spans="1:5" x14ac:dyDescent="0.2">
      <c r="A322" t="s">
        <v>434</v>
      </c>
      <c r="B322" s="11" t="s">
        <v>364</v>
      </c>
      <c r="C322" s="7">
        <v>0</v>
      </c>
      <c r="D322" s="7">
        <v>0</v>
      </c>
      <c r="E322" s="7">
        <f t="shared" si="5"/>
        <v>0</v>
      </c>
    </row>
    <row r="323" spans="1:5" x14ac:dyDescent="0.2">
      <c r="A323" t="s">
        <v>434</v>
      </c>
      <c r="B323" s="11" t="s">
        <v>370</v>
      </c>
      <c r="C323" s="7">
        <v>0</v>
      </c>
      <c r="D323" s="7">
        <v>0</v>
      </c>
      <c r="E323" s="7">
        <f t="shared" si="5"/>
        <v>0</v>
      </c>
    </row>
    <row r="324" spans="1:5" x14ac:dyDescent="0.2">
      <c r="A324" t="s">
        <v>434</v>
      </c>
      <c r="B324" s="11" t="s">
        <v>371</v>
      </c>
      <c r="C324" s="7">
        <v>40.380000000000003</v>
      </c>
      <c r="D324" s="7">
        <v>0</v>
      </c>
      <c r="E324" s="7">
        <f t="shared" si="5"/>
        <v>40.380000000000003</v>
      </c>
    </row>
    <row r="325" spans="1:5" x14ac:dyDescent="0.2">
      <c r="A325" t="s">
        <v>434</v>
      </c>
      <c r="B325" s="11" t="s">
        <v>372</v>
      </c>
      <c r="C325" s="7">
        <v>65.8</v>
      </c>
      <c r="D325" s="7">
        <v>0</v>
      </c>
      <c r="E325" s="7">
        <f t="shared" si="5"/>
        <v>65.8</v>
      </c>
    </row>
    <row r="326" spans="1:5" x14ac:dyDescent="0.2">
      <c r="A326" t="s">
        <v>434</v>
      </c>
      <c r="B326" s="11" t="s">
        <v>373</v>
      </c>
      <c r="C326" s="7">
        <v>0</v>
      </c>
      <c r="D326" s="7">
        <v>0</v>
      </c>
      <c r="E326" s="7">
        <f t="shared" si="5"/>
        <v>0</v>
      </c>
    </row>
    <row r="327" spans="1:5" x14ac:dyDescent="0.2">
      <c r="A327" t="s">
        <v>434</v>
      </c>
      <c r="B327" s="11" t="s">
        <v>374</v>
      </c>
      <c r="C327" s="7">
        <v>0.15</v>
      </c>
      <c r="D327" s="7">
        <v>0</v>
      </c>
      <c r="E327" s="7">
        <f t="shared" si="5"/>
        <v>0.15</v>
      </c>
    </row>
    <row r="328" spans="1:5" x14ac:dyDescent="0.2">
      <c r="A328" t="s">
        <v>434</v>
      </c>
      <c r="B328" s="11" t="s">
        <v>375</v>
      </c>
      <c r="C328" s="7">
        <v>20.100000000000001</v>
      </c>
      <c r="D328" s="7">
        <v>0</v>
      </c>
      <c r="E328" s="7">
        <f t="shared" si="5"/>
        <v>20.100000000000001</v>
      </c>
    </row>
    <row r="329" spans="1:5" x14ac:dyDescent="0.2">
      <c r="A329" t="s">
        <v>434</v>
      </c>
      <c r="B329" s="11" t="s">
        <v>376</v>
      </c>
      <c r="C329" s="7">
        <v>25.84</v>
      </c>
      <c r="D329" s="7">
        <v>0</v>
      </c>
      <c r="E329" s="7">
        <f t="shared" si="5"/>
        <v>25.84</v>
      </c>
    </row>
    <row r="330" spans="1:5" x14ac:dyDescent="0.2">
      <c r="A330" t="s">
        <v>434</v>
      </c>
      <c r="B330" s="11" t="s">
        <v>377</v>
      </c>
      <c r="C330" s="7">
        <v>263.16000000000003</v>
      </c>
      <c r="D330" s="7">
        <v>0</v>
      </c>
      <c r="E330" s="7">
        <f t="shared" si="5"/>
        <v>263.16000000000003</v>
      </c>
    </row>
    <row r="331" spans="1:5" x14ac:dyDescent="0.2">
      <c r="A331" t="s">
        <v>434</v>
      </c>
      <c r="B331" s="11" t="s">
        <v>378</v>
      </c>
      <c r="C331" s="7">
        <v>84.01</v>
      </c>
      <c r="D331" s="7">
        <v>0</v>
      </c>
      <c r="E331" s="7">
        <f t="shared" si="5"/>
        <v>84.01</v>
      </c>
    </row>
    <row r="332" spans="1:5" x14ac:dyDescent="0.2">
      <c r="A332" t="s">
        <v>434</v>
      </c>
      <c r="B332" s="11" t="s">
        <v>379</v>
      </c>
      <c r="C332" s="7">
        <v>0</v>
      </c>
      <c r="D332" s="7">
        <v>0</v>
      </c>
      <c r="E332" s="7">
        <f t="shared" si="5"/>
        <v>0</v>
      </c>
    </row>
    <row r="333" spans="1:5" x14ac:dyDescent="0.2">
      <c r="A333" t="s">
        <v>434</v>
      </c>
      <c r="B333" s="11" t="s">
        <v>381</v>
      </c>
      <c r="C333" s="7">
        <v>14.73</v>
      </c>
      <c r="D333" s="7">
        <v>0</v>
      </c>
      <c r="E333" s="7">
        <f t="shared" si="5"/>
        <v>14.73</v>
      </c>
    </row>
    <row r="334" spans="1:5" x14ac:dyDescent="0.2">
      <c r="A334" t="s">
        <v>434</v>
      </c>
      <c r="B334" s="11" t="s">
        <v>385</v>
      </c>
      <c r="C334" s="7">
        <v>0</v>
      </c>
      <c r="D334" s="7">
        <v>0</v>
      </c>
      <c r="E334" s="7">
        <f t="shared" si="5"/>
        <v>0</v>
      </c>
    </row>
    <row r="335" spans="1:5" x14ac:dyDescent="0.2">
      <c r="A335" t="s">
        <v>434</v>
      </c>
      <c r="B335" s="11" t="s">
        <v>387</v>
      </c>
      <c r="C335" s="7">
        <v>0</v>
      </c>
      <c r="D335" s="7">
        <v>0</v>
      </c>
      <c r="E335" s="7">
        <f t="shared" si="5"/>
        <v>0</v>
      </c>
    </row>
    <row r="336" spans="1:5" x14ac:dyDescent="0.2">
      <c r="A336" t="s">
        <v>434</v>
      </c>
      <c r="B336" s="11" t="s">
        <v>396</v>
      </c>
      <c r="C336" s="7">
        <v>0</v>
      </c>
      <c r="D336" s="7">
        <v>0</v>
      </c>
      <c r="E336" s="7">
        <f t="shared" si="5"/>
        <v>0</v>
      </c>
    </row>
    <row r="337" spans="1:5" x14ac:dyDescent="0.2">
      <c r="A337" t="s">
        <v>434</v>
      </c>
      <c r="B337" s="11" t="s">
        <v>399</v>
      </c>
      <c r="C337" s="7">
        <v>0</v>
      </c>
      <c r="D337" s="7">
        <v>0</v>
      </c>
      <c r="E337" s="7">
        <f t="shared" si="5"/>
        <v>0</v>
      </c>
    </row>
    <row r="338" spans="1:5" x14ac:dyDescent="0.2">
      <c r="A338" t="s">
        <v>434</v>
      </c>
      <c r="B338" s="11" t="s">
        <v>400</v>
      </c>
      <c r="C338" s="7">
        <v>0</v>
      </c>
      <c r="D338" s="7">
        <v>0</v>
      </c>
      <c r="E338" s="7">
        <f t="shared" si="5"/>
        <v>0</v>
      </c>
    </row>
    <row r="339" spans="1:5" x14ac:dyDescent="0.2">
      <c r="A339" t="s">
        <v>434</v>
      </c>
      <c r="B339" s="11" t="s">
        <v>402</v>
      </c>
      <c r="C339" s="7">
        <v>0</v>
      </c>
      <c r="D339" s="7">
        <v>0</v>
      </c>
      <c r="E339" s="7">
        <f t="shared" si="5"/>
        <v>0</v>
      </c>
    </row>
    <row r="340" spans="1:5" x14ac:dyDescent="0.2">
      <c r="B340" s="10" t="s">
        <v>418</v>
      </c>
      <c r="C340" s="7">
        <v>514.17000000000007</v>
      </c>
      <c r="D340" s="7">
        <v>0</v>
      </c>
      <c r="E340" s="7">
        <f t="shared" si="5"/>
        <v>514.17000000000007</v>
      </c>
    </row>
    <row r="341" spans="1:5" x14ac:dyDescent="0.2">
      <c r="A341" t="s">
        <v>434</v>
      </c>
      <c r="B341" s="11" t="s">
        <v>364</v>
      </c>
      <c r="C341" s="7">
        <v>0</v>
      </c>
      <c r="D341" s="7">
        <v>0</v>
      </c>
      <c r="E341" s="7">
        <f t="shared" si="5"/>
        <v>0</v>
      </c>
    </row>
    <row r="342" spans="1:5" x14ac:dyDescent="0.2">
      <c r="A342" t="s">
        <v>434</v>
      </c>
      <c r="B342" s="11" t="s">
        <v>370</v>
      </c>
      <c r="C342" s="7">
        <v>0</v>
      </c>
      <c r="D342" s="7">
        <v>0</v>
      </c>
      <c r="E342" s="7">
        <f t="shared" si="5"/>
        <v>0</v>
      </c>
    </row>
    <row r="343" spans="1:5" x14ac:dyDescent="0.2">
      <c r="A343" t="s">
        <v>434</v>
      </c>
      <c r="B343" s="11" t="s">
        <v>371</v>
      </c>
      <c r="C343" s="7">
        <v>40.380000000000003</v>
      </c>
      <c r="D343" s="7">
        <v>0</v>
      </c>
      <c r="E343" s="7">
        <f t="shared" si="5"/>
        <v>40.380000000000003</v>
      </c>
    </row>
    <row r="344" spans="1:5" x14ac:dyDescent="0.2">
      <c r="A344" t="s">
        <v>434</v>
      </c>
      <c r="B344" s="11" t="s">
        <v>372</v>
      </c>
      <c r="C344" s="7">
        <v>65.8</v>
      </c>
      <c r="D344" s="7">
        <v>0</v>
      </c>
      <c r="E344" s="7">
        <f t="shared" si="5"/>
        <v>65.8</v>
      </c>
    </row>
    <row r="345" spans="1:5" x14ac:dyDescent="0.2">
      <c r="A345" t="s">
        <v>434</v>
      </c>
      <c r="B345" s="11" t="s">
        <v>373</v>
      </c>
      <c r="C345" s="7">
        <v>0</v>
      </c>
      <c r="D345" s="7">
        <v>0</v>
      </c>
      <c r="E345" s="7">
        <f t="shared" si="5"/>
        <v>0</v>
      </c>
    </row>
    <row r="346" spans="1:5" x14ac:dyDescent="0.2">
      <c r="A346" t="s">
        <v>434</v>
      </c>
      <c r="B346" s="11" t="s">
        <v>374</v>
      </c>
      <c r="C346" s="7">
        <v>0.15</v>
      </c>
      <c r="D346" s="7">
        <v>0</v>
      </c>
      <c r="E346" s="7">
        <f t="shared" si="5"/>
        <v>0.15</v>
      </c>
    </row>
    <row r="347" spans="1:5" x14ac:dyDescent="0.2">
      <c r="A347" t="s">
        <v>434</v>
      </c>
      <c r="B347" s="11" t="s">
        <v>375</v>
      </c>
      <c r="C347" s="7">
        <v>20.100000000000001</v>
      </c>
      <c r="D347" s="7">
        <v>0</v>
      </c>
      <c r="E347" s="7">
        <f t="shared" si="5"/>
        <v>20.100000000000001</v>
      </c>
    </row>
    <row r="348" spans="1:5" x14ac:dyDescent="0.2">
      <c r="A348" t="s">
        <v>434</v>
      </c>
      <c r="B348" s="11" t="s">
        <v>376</v>
      </c>
      <c r="C348" s="7">
        <v>25.84</v>
      </c>
      <c r="D348" s="7">
        <v>0</v>
      </c>
      <c r="E348" s="7">
        <f t="shared" ref="E348:E411" si="6">SUM(C348:D348)</f>
        <v>25.84</v>
      </c>
    </row>
    <row r="349" spans="1:5" x14ac:dyDescent="0.2">
      <c r="A349" t="s">
        <v>434</v>
      </c>
      <c r="B349" s="11" t="s">
        <v>377</v>
      </c>
      <c r="C349" s="7">
        <v>263.16000000000003</v>
      </c>
      <c r="D349" s="7">
        <v>0</v>
      </c>
      <c r="E349" s="7">
        <f t="shared" si="6"/>
        <v>263.16000000000003</v>
      </c>
    </row>
    <row r="350" spans="1:5" x14ac:dyDescent="0.2">
      <c r="A350" t="s">
        <v>434</v>
      </c>
      <c r="B350" s="11" t="s">
        <v>378</v>
      </c>
      <c r="C350" s="7">
        <v>84.01</v>
      </c>
      <c r="D350" s="7">
        <v>0</v>
      </c>
      <c r="E350" s="7">
        <f t="shared" si="6"/>
        <v>84.01</v>
      </c>
    </row>
    <row r="351" spans="1:5" x14ac:dyDescent="0.2">
      <c r="A351" t="s">
        <v>434</v>
      </c>
      <c r="B351" s="11" t="s">
        <v>379</v>
      </c>
      <c r="C351" s="7">
        <v>0</v>
      </c>
      <c r="D351" s="7">
        <v>0</v>
      </c>
      <c r="E351" s="7">
        <f t="shared" si="6"/>
        <v>0</v>
      </c>
    </row>
    <row r="352" spans="1:5" x14ac:dyDescent="0.2">
      <c r="A352" t="s">
        <v>434</v>
      </c>
      <c r="B352" s="11" t="s">
        <v>381</v>
      </c>
      <c r="C352" s="7">
        <v>14.73</v>
      </c>
      <c r="D352" s="7">
        <v>0</v>
      </c>
      <c r="E352" s="7">
        <f t="shared" si="6"/>
        <v>14.73</v>
      </c>
    </row>
    <row r="353" spans="1:5" x14ac:dyDescent="0.2">
      <c r="A353" t="s">
        <v>434</v>
      </c>
      <c r="B353" s="11" t="s">
        <v>385</v>
      </c>
      <c r="C353" s="7">
        <v>0</v>
      </c>
      <c r="D353" s="7">
        <v>0</v>
      </c>
      <c r="E353" s="7">
        <f t="shared" si="6"/>
        <v>0</v>
      </c>
    </row>
    <row r="354" spans="1:5" x14ac:dyDescent="0.2">
      <c r="A354" t="s">
        <v>434</v>
      </c>
      <c r="B354" s="11" t="s">
        <v>387</v>
      </c>
      <c r="C354" s="7">
        <v>0</v>
      </c>
      <c r="D354" s="7">
        <v>0</v>
      </c>
      <c r="E354" s="7">
        <f t="shared" si="6"/>
        <v>0</v>
      </c>
    </row>
    <row r="355" spans="1:5" x14ac:dyDescent="0.2">
      <c r="A355" t="s">
        <v>434</v>
      </c>
      <c r="B355" s="11" t="s">
        <v>396</v>
      </c>
      <c r="C355" s="7">
        <v>0</v>
      </c>
      <c r="D355" s="7">
        <v>0</v>
      </c>
      <c r="E355" s="7">
        <f t="shared" si="6"/>
        <v>0</v>
      </c>
    </row>
    <row r="356" spans="1:5" x14ac:dyDescent="0.2">
      <c r="A356" t="s">
        <v>434</v>
      </c>
      <c r="B356" s="11" t="s">
        <v>399</v>
      </c>
      <c r="C356" s="7">
        <v>0</v>
      </c>
      <c r="D356" s="7">
        <v>0</v>
      </c>
      <c r="E356" s="7">
        <f t="shared" si="6"/>
        <v>0</v>
      </c>
    </row>
    <row r="357" spans="1:5" x14ac:dyDescent="0.2">
      <c r="A357" t="s">
        <v>434</v>
      </c>
      <c r="B357" s="11" t="s">
        <v>400</v>
      </c>
      <c r="C357" s="7">
        <v>0</v>
      </c>
      <c r="D357" s="7">
        <v>0</v>
      </c>
      <c r="E357" s="7">
        <f t="shared" si="6"/>
        <v>0</v>
      </c>
    </row>
    <row r="358" spans="1:5" x14ac:dyDescent="0.2">
      <c r="A358" t="s">
        <v>434</v>
      </c>
      <c r="B358" s="11" t="s">
        <v>402</v>
      </c>
      <c r="C358" s="7">
        <v>0</v>
      </c>
      <c r="D358" s="7">
        <v>0</v>
      </c>
      <c r="E358" s="7">
        <f t="shared" si="6"/>
        <v>0</v>
      </c>
    </row>
    <row r="359" spans="1:5" x14ac:dyDescent="0.2">
      <c r="B359" s="10" t="s">
        <v>419</v>
      </c>
      <c r="C359" s="7">
        <v>513.54000000000008</v>
      </c>
      <c r="D359" s="7">
        <v>0</v>
      </c>
      <c r="E359" s="7">
        <f t="shared" si="6"/>
        <v>513.54000000000008</v>
      </c>
    </row>
    <row r="360" spans="1:5" x14ac:dyDescent="0.2">
      <c r="A360" t="s">
        <v>434</v>
      </c>
      <c r="B360" s="11" t="s">
        <v>364</v>
      </c>
      <c r="C360" s="7">
        <v>0</v>
      </c>
      <c r="D360" s="7">
        <v>0</v>
      </c>
      <c r="E360" s="7">
        <f t="shared" si="6"/>
        <v>0</v>
      </c>
    </row>
    <row r="361" spans="1:5" x14ac:dyDescent="0.2">
      <c r="A361" t="s">
        <v>434</v>
      </c>
      <c r="B361" s="11" t="s">
        <v>370</v>
      </c>
      <c r="C361" s="7">
        <v>0</v>
      </c>
      <c r="D361" s="7">
        <v>0</v>
      </c>
      <c r="E361" s="7">
        <f t="shared" si="6"/>
        <v>0</v>
      </c>
    </row>
    <row r="362" spans="1:5" x14ac:dyDescent="0.2">
      <c r="A362" t="s">
        <v>434</v>
      </c>
      <c r="B362" s="11" t="s">
        <v>371</v>
      </c>
      <c r="C362" s="7">
        <v>40.380000000000003</v>
      </c>
      <c r="D362" s="7">
        <v>0</v>
      </c>
      <c r="E362" s="7">
        <f t="shared" si="6"/>
        <v>40.380000000000003</v>
      </c>
    </row>
    <row r="363" spans="1:5" x14ac:dyDescent="0.2">
      <c r="A363" t="s">
        <v>434</v>
      </c>
      <c r="B363" s="11" t="s">
        <v>372</v>
      </c>
      <c r="C363" s="7">
        <v>65.8</v>
      </c>
      <c r="D363" s="7">
        <v>0</v>
      </c>
      <c r="E363" s="7">
        <f t="shared" si="6"/>
        <v>65.8</v>
      </c>
    </row>
    <row r="364" spans="1:5" x14ac:dyDescent="0.2">
      <c r="A364" t="s">
        <v>434</v>
      </c>
      <c r="B364" s="11" t="s">
        <v>373</v>
      </c>
      <c r="C364" s="7">
        <v>0</v>
      </c>
      <c r="D364" s="7">
        <v>0</v>
      </c>
      <c r="E364" s="7">
        <f t="shared" si="6"/>
        <v>0</v>
      </c>
    </row>
    <row r="365" spans="1:5" x14ac:dyDescent="0.2">
      <c r="A365" t="s">
        <v>434</v>
      </c>
      <c r="B365" s="11" t="s">
        <v>374</v>
      </c>
      <c r="C365" s="7">
        <v>0.15</v>
      </c>
      <c r="D365" s="7">
        <v>0</v>
      </c>
      <c r="E365" s="7">
        <f t="shared" si="6"/>
        <v>0.15</v>
      </c>
    </row>
    <row r="366" spans="1:5" x14ac:dyDescent="0.2">
      <c r="A366" t="s">
        <v>434</v>
      </c>
      <c r="B366" s="11" t="s">
        <v>375</v>
      </c>
      <c r="C366" s="7">
        <v>20.100000000000001</v>
      </c>
      <c r="D366" s="7">
        <v>0</v>
      </c>
      <c r="E366" s="7">
        <f t="shared" si="6"/>
        <v>20.100000000000001</v>
      </c>
    </row>
    <row r="367" spans="1:5" x14ac:dyDescent="0.2">
      <c r="A367" t="s">
        <v>434</v>
      </c>
      <c r="B367" s="11" t="s">
        <v>376</v>
      </c>
      <c r="C367" s="7">
        <v>25.18</v>
      </c>
      <c r="D367" s="7">
        <v>0</v>
      </c>
      <c r="E367" s="7">
        <f t="shared" si="6"/>
        <v>25.18</v>
      </c>
    </row>
    <row r="368" spans="1:5" x14ac:dyDescent="0.2">
      <c r="A368" t="s">
        <v>434</v>
      </c>
      <c r="B368" s="11" t="s">
        <v>377</v>
      </c>
      <c r="C368" s="7">
        <v>263.16000000000003</v>
      </c>
      <c r="D368" s="7">
        <v>0</v>
      </c>
      <c r="E368" s="7">
        <f t="shared" si="6"/>
        <v>263.16000000000003</v>
      </c>
    </row>
    <row r="369" spans="1:5" x14ac:dyDescent="0.2">
      <c r="A369" t="s">
        <v>434</v>
      </c>
      <c r="B369" s="11" t="s">
        <v>378</v>
      </c>
      <c r="C369" s="7">
        <v>84.01</v>
      </c>
      <c r="D369" s="7">
        <v>0</v>
      </c>
      <c r="E369" s="7">
        <f t="shared" si="6"/>
        <v>84.01</v>
      </c>
    </row>
    <row r="370" spans="1:5" x14ac:dyDescent="0.2">
      <c r="A370" t="s">
        <v>434</v>
      </c>
      <c r="B370" s="11" t="s">
        <v>379</v>
      </c>
      <c r="C370" s="7">
        <v>0</v>
      </c>
      <c r="D370" s="7">
        <v>0</v>
      </c>
      <c r="E370" s="7">
        <f t="shared" si="6"/>
        <v>0</v>
      </c>
    </row>
    <row r="371" spans="1:5" x14ac:dyDescent="0.2">
      <c r="A371" t="s">
        <v>434</v>
      </c>
      <c r="B371" s="11" t="s">
        <v>381</v>
      </c>
      <c r="C371" s="7">
        <v>14.76</v>
      </c>
      <c r="D371" s="7">
        <v>0</v>
      </c>
      <c r="E371" s="7">
        <f t="shared" si="6"/>
        <v>14.76</v>
      </c>
    </row>
    <row r="372" spans="1:5" x14ac:dyDescent="0.2">
      <c r="A372" t="s">
        <v>434</v>
      </c>
      <c r="B372" s="11" t="s">
        <v>385</v>
      </c>
      <c r="C372" s="7">
        <v>0</v>
      </c>
      <c r="D372" s="7">
        <v>0</v>
      </c>
      <c r="E372" s="7">
        <f t="shared" si="6"/>
        <v>0</v>
      </c>
    </row>
    <row r="373" spans="1:5" x14ac:dyDescent="0.2">
      <c r="A373" t="s">
        <v>434</v>
      </c>
      <c r="B373" s="11" t="s">
        <v>387</v>
      </c>
      <c r="C373" s="7">
        <v>0</v>
      </c>
      <c r="D373" s="7">
        <v>0</v>
      </c>
      <c r="E373" s="7">
        <f t="shared" si="6"/>
        <v>0</v>
      </c>
    </row>
    <row r="374" spans="1:5" x14ac:dyDescent="0.2">
      <c r="A374" t="s">
        <v>434</v>
      </c>
      <c r="B374" s="11" t="s">
        <v>396</v>
      </c>
      <c r="C374" s="7">
        <v>0</v>
      </c>
      <c r="D374" s="7">
        <v>0</v>
      </c>
      <c r="E374" s="7">
        <f t="shared" si="6"/>
        <v>0</v>
      </c>
    </row>
    <row r="375" spans="1:5" x14ac:dyDescent="0.2">
      <c r="A375" t="s">
        <v>434</v>
      </c>
      <c r="B375" s="11" t="s">
        <v>399</v>
      </c>
      <c r="C375" s="7">
        <v>0</v>
      </c>
      <c r="D375" s="7">
        <v>0</v>
      </c>
      <c r="E375" s="7">
        <f t="shared" si="6"/>
        <v>0</v>
      </c>
    </row>
    <row r="376" spans="1:5" x14ac:dyDescent="0.2">
      <c r="A376" t="s">
        <v>434</v>
      </c>
      <c r="B376" s="11" t="s">
        <v>400</v>
      </c>
      <c r="C376" s="7">
        <v>0</v>
      </c>
      <c r="D376" s="7">
        <v>0</v>
      </c>
      <c r="E376" s="7">
        <f t="shared" si="6"/>
        <v>0</v>
      </c>
    </row>
    <row r="377" spans="1:5" x14ac:dyDescent="0.2">
      <c r="A377" t="s">
        <v>434</v>
      </c>
      <c r="B377" s="11" t="s">
        <v>402</v>
      </c>
      <c r="C377" s="7">
        <v>0</v>
      </c>
      <c r="D377" s="7">
        <v>0</v>
      </c>
      <c r="E377" s="7">
        <f t="shared" si="6"/>
        <v>0</v>
      </c>
    </row>
    <row r="378" spans="1:5" x14ac:dyDescent="0.2">
      <c r="B378" s="10" t="s">
        <v>420</v>
      </c>
      <c r="C378" s="7">
        <v>514.99</v>
      </c>
      <c r="D378" s="7">
        <v>0</v>
      </c>
      <c r="E378" s="7">
        <f t="shared" si="6"/>
        <v>514.99</v>
      </c>
    </row>
    <row r="379" spans="1:5" x14ac:dyDescent="0.2">
      <c r="A379" t="s">
        <v>434</v>
      </c>
      <c r="B379" s="11" t="s">
        <v>364</v>
      </c>
      <c r="C379" s="7">
        <v>0</v>
      </c>
      <c r="D379" s="7">
        <v>0</v>
      </c>
      <c r="E379" s="7">
        <f t="shared" si="6"/>
        <v>0</v>
      </c>
    </row>
    <row r="380" spans="1:5" x14ac:dyDescent="0.2">
      <c r="A380" t="s">
        <v>434</v>
      </c>
      <c r="B380" s="11" t="s">
        <v>370</v>
      </c>
      <c r="C380" s="7">
        <v>0</v>
      </c>
      <c r="D380" s="7">
        <v>0</v>
      </c>
      <c r="E380" s="7">
        <f t="shared" si="6"/>
        <v>0</v>
      </c>
    </row>
    <row r="381" spans="1:5" x14ac:dyDescent="0.2">
      <c r="A381" t="s">
        <v>434</v>
      </c>
      <c r="B381" s="11" t="s">
        <v>371</v>
      </c>
      <c r="C381" s="7">
        <v>41.08</v>
      </c>
      <c r="D381" s="7">
        <v>0</v>
      </c>
      <c r="E381" s="7">
        <f t="shared" si="6"/>
        <v>41.08</v>
      </c>
    </row>
    <row r="382" spans="1:5" x14ac:dyDescent="0.2">
      <c r="A382" t="s">
        <v>434</v>
      </c>
      <c r="B382" s="11" t="s">
        <v>372</v>
      </c>
      <c r="C382" s="7">
        <v>65.8</v>
      </c>
      <c r="D382" s="7">
        <v>0</v>
      </c>
      <c r="E382" s="7">
        <f t="shared" si="6"/>
        <v>65.8</v>
      </c>
    </row>
    <row r="383" spans="1:5" x14ac:dyDescent="0.2">
      <c r="A383" t="s">
        <v>434</v>
      </c>
      <c r="B383" s="11" t="s">
        <v>373</v>
      </c>
      <c r="C383" s="7">
        <v>0</v>
      </c>
      <c r="D383" s="7">
        <v>0</v>
      </c>
      <c r="E383" s="7">
        <f t="shared" si="6"/>
        <v>0</v>
      </c>
    </row>
    <row r="384" spans="1:5" x14ac:dyDescent="0.2">
      <c r="A384" t="s">
        <v>434</v>
      </c>
      <c r="B384" s="11" t="s">
        <v>374</v>
      </c>
      <c r="C384" s="7">
        <v>0.15</v>
      </c>
      <c r="D384" s="7">
        <v>0</v>
      </c>
      <c r="E384" s="7">
        <f t="shared" si="6"/>
        <v>0.15</v>
      </c>
    </row>
    <row r="385" spans="1:5" x14ac:dyDescent="0.2">
      <c r="A385" t="s">
        <v>434</v>
      </c>
      <c r="B385" s="11" t="s">
        <v>375</v>
      </c>
      <c r="C385" s="7">
        <v>20.100000000000001</v>
      </c>
      <c r="D385" s="7">
        <v>0</v>
      </c>
      <c r="E385" s="7">
        <f t="shared" si="6"/>
        <v>20.100000000000001</v>
      </c>
    </row>
    <row r="386" spans="1:5" x14ac:dyDescent="0.2">
      <c r="A386" t="s">
        <v>434</v>
      </c>
      <c r="B386" s="11" t="s">
        <v>376</v>
      </c>
      <c r="C386" s="7">
        <v>25.84</v>
      </c>
      <c r="D386" s="7">
        <v>0</v>
      </c>
      <c r="E386" s="7">
        <f t="shared" si="6"/>
        <v>25.84</v>
      </c>
    </row>
    <row r="387" spans="1:5" x14ac:dyDescent="0.2">
      <c r="A387" t="s">
        <v>434</v>
      </c>
      <c r="B387" s="11" t="s">
        <v>377</v>
      </c>
      <c r="C387" s="7">
        <v>263.16000000000003</v>
      </c>
      <c r="D387" s="7">
        <v>0</v>
      </c>
      <c r="E387" s="7">
        <f t="shared" si="6"/>
        <v>263.16000000000003</v>
      </c>
    </row>
    <row r="388" spans="1:5" x14ac:dyDescent="0.2">
      <c r="A388" t="s">
        <v>434</v>
      </c>
      <c r="B388" s="11" t="s">
        <v>378</v>
      </c>
      <c r="C388" s="7">
        <v>84.01</v>
      </c>
      <c r="D388" s="7">
        <v>0</v>
      </c>
      <c r="E388" s="7">
        <f t="shared" si="6"/>
        <v>84.01</v>
      </c>
    </row>
    <row r="389" spans="1:5" x14ac:dyDescent="0.2">
      <c r="A389" t="s">
        <v>434</v>
      </c>
      <c r="B389" s="11" t="s">
        <v>379</v>
      </c>
      <c r="C389" s="7">
        <v>0</v>
      </c>
      <c r="D389" s="7">
        <v>0</v>
      </c>
      <c r="E389" s="7">
        <f t="shared" si="6"/>
        <v>0</v>
      </c>
    </row>
    <row r="390" spans="1:5" x14ac:dyDescent="0.2">
      <c r="A390" t="s">
        <v>434</v>
      </c>
      <c r="B390" s="11" t="s">
        <v>381</v>
      </c>
      <c r="C390" s="7">
        <v>14.85</v>
      </c>
      <c r="D390" s="7">
        <v>0</v>
      </c>
      <c r="E390" s="7">
        <f t="shared" si="6"/>
        <v>14.85</v>
      </c>
    </row>
    <row r="391" spans="1:5" x14ac:dyDescent="0.2">
      <c r="A391" t="s">
        <v>434</v>
      </c>
      <c r="B391" s="11" t="s">
        <v>385</v>
      </c>
      <c r="C391" s="7">
        <v>0</v>
      </c>
      <c r="D391" s="7">
        <v>0</v>
      </c>
      <c r="E391" s="7">
        <f t="shared" si="6"/>
        <v>0</v>
      </c>
    </row>
    <row r="392" spans="1:5" x14ac:dyDescent="0.2">
      <c r="A392" t="s">
        <v>434</v>
      </c>
      <c r="B392" s="11" t="s">
        <v>387</v>
      </c>
      <c r="C392" s="7">
        <v>0</v>
      </c>
      <c r="D392" s="7">
        <v>0</v>
      </c>
      <c r="E392" s="7">
        <f t="shared" si="6"/>
        <v>0</v>
      </c>
    </row>
    <row r="393" spans="1:5" x14ac:dyDescent="0.2">
      <c r="A393" t="s">
        <v>434</v>
      </c>
      <c r="B393" s="11" t="s">
        <v>396</v>
      </c>
      <c r="C393" s="7">
        <v>0</v>
      </c>
      <c r="D393" s="7">
        <v>0</v>
      </c>
      <c r="E393" s="7">
        <f t="shared" si="6"/>
        <v>0</v>
      </c>
    </row>
    <row r="394" spans="1:5" x14ac:dyDescent="0.2">
      <c r="A394" t="s">
        <v>434</v>
      </c>
      <c r="B394" s="11" t="s">
        <v>399</v>
      </c>
      <c r="C394" s="7">
        <v>0</v>
      </c>
      <c r="D394" s="7">
        <v>0</v>
      </c>
      <c r="E394" s="7">
        <f t="shared" si="6"/>
        <v>0</v>
      </c>
    </row>
    <row r="395" spans="1:5" x14ac:dyDescent="0.2">
      <c r="A395" t="s">
        <v>434</v>
      </c>
      <c r="B395" s="11" t="s">
        <v>400</v>
      </c>
      <c r="C395" s="7">
        <v>0</v>
      </c>
      <c r="D395" s="7">
        <v>0</v>
      </c>
      <c r="E395" s="7">
        <f t="shared" si="6"/>
        <v>0</v>
      </c>
    </row>
    <row r="396" spans="1:5" x14ac:dyDescent="0.2">
      <c r="A396" t="s">
        <v>434</v>
      </c>
      <c r="B396" s="11" t="s">
        <v>402</v>
      </c>
      <c r="C396" s="7">
        <v>0</v>
      </c>
      <c r="D396" s="7">
        <v>0</v>
      </c>
      <c r="E396" s="7">
        <f t="shared" si="6"/>
        <v>0</v>
      </c>
    </row>
    <row r="397" spans="1:5" x14ac:dyDescent="0.2">
      <c r="B397" s="10" t="s">
        <v>421</v>
      </c>
      <c r="C397" s="7">
        <v>518.4</v>
      </c>
      <c r="D397" s="7">
        <v>0</v>
      </c>
      <c r="E397" s="7">
        <f t="shared" si="6"/>
        <v>518.4</v>
      </c>
    </row>
    <row r="398" spans="1:5" x14ac:dyDescent="0.2">
      <c r="A398" t="s">
        <v>434</v>
      </c>
      <c r="B398" s="11" t="s">
        <v>364</v>
      </c>
      <c r="C398" s="7">
        <v>0</v>
      </c>
      <c r="D398" s="7">
        <v>0</v>
      </c>
      <c r="E398" s="7">
        <f t="shared" si="6"/>
        <v>0</v>
      </c>
    </row>
    <row r="399" spans="1:5" x14ac:dyDescent="0.2">
      <c r="A399" t="s">
        <v>434</v>
      </c>
      <c r="B399" s="11" t="s">
        <v>370</v>
      </c>
      <c r="C399" s="7">
        <v>0</v>
      </c>
      <c r="D399" s="7">
        <v>0</v>
      </c>
      <c r="E399" s="7">
        <f t="shared" si="6"/>
        <v>0</v>
      </c>
    </row>
    <row r="400" spans="1:5" x14ac:dyDescent="0.2">
      <c r="A400" t="s">
        <v>434</v>
      </c>
      <c r="B400" s="11" t="s">
        <v>371</v>
      </c>
      <c r="C400" s="7">
        <v>41.08</v>
      </c>
      <c r="D400" s="7">
        <v>0</v>
      </c>
      <c r="E400" s="7">
        <f t="shared" si="6"/>
        <v>41.08</v>
      </c>
    </row>
    <row r="401" spans="1:5" x14ac:dyDescent="0.2">
      <c r="A401" t="s">
        <v>434</v>
      </c>
      <c r="B401" s="11" t="s">
        <v>372</v>
      </c>
      <c r="C401" s="7">
        <v>65.8</v>
      </c>
      <c r="D401" s="7">
        <v>0</v>
      </c>
      <c r="E401" s="7">
        <f t="shared" si="6"/>
        <v>65.8</v>
      </c>
    </row>
    <row r="402" spans="1:5" x14ac:dyDescent="0.2">
      <c r="A402" t="s">
        <v>434</v>
      </c>
      <c r="B402" s="11" t="s">
        <v>373</v>
      </c>
      <c r="C402" s="7">
        <v>0</v>
      </c>
      <c r="D402" s="7">
        <v>0</v>
      </c>
      <c r="E402" s="7">
        <f t="shared" si="6"/>
        <v>0</v>
      </c>
    </row>
    <row r="403" spans="1:5" x14ac:dyDescent="0.2">
      <c r="A403" t="s">
        <v>434</v>
      </c>
      <c r="B403" s="11" t="s">
        <v>374</v>
      </c>
      <c r="C403" s="7">
        <v>0.15</v>
      </c>
      <c r="D403" s="7">
        <v>0</v>
      </c>
      <c r="E403" s="7">
        <f t="shared" si="6"/>
        <v>0.15</v>
      </c>
    </row>
    <row r="404" spans="1:5" x14ac:dyDescent="0.2">
      <c r="A404" t="s">
        <v>434</v>
      </c>
      <c r="B404" s="11" t="s">
        <v>375</v>
      </c>
      <c r="C404" s="7">
        <v>20.100000000000001</v>
      </c>
      <c r="D404" s="7">
        <v>0</v>
      </c>
      <c r="E404" s="7">
        <f t="shared" si="6"/>
        <v>20.100000000000001</v>
      </c>
    </row>
    <row r="405" spans="1:5" x14ac:dyDescent="0.2">
      <c r="A405" t="s">
        <v>434</v>
      </c>
      <c r="B405" s="11" t="s">
        <v>376</v>
      </c>
      <c r="C405" s="7">
        <v>25.84</v>
      </c>
      <c r="D405" s="7">
        <v>0</v>
      </c>
      <c r="E405" s="7">
        <f t="shared" si="6"/>
        <v>25.84</v>
      </c>
    </row>
    <row r="406" spans="1:5" x14ac:dyDescent="0.2">
      <c r="A406" t="s">
        <v>434</v>
      </c>
      <c r="B406" s="11" t="s">
        <v>377</v>
      </c>
      <c r="C406" s="7">
        <v>266.57</v>
      </c>
      <c r="D406" s="7">
        <v>0</v>
      </c>
      <c r="E406" s="7">
        <f t="shared" si="6"/>
        <v>266.57</v>
      </c>
    </row>
    <row r="407" spans="1:5" x14ac:dyDescent="0.2">
      <c r="A407" t="s">
        <v>434</v>
      </c>
      <c r="B407" s="11" t="s">
        <v>378</v>
      </c>
      <c r="C407" s="7">
        <v>84.01</v>
      </c>
      <c r="D407" s="7">
        <v>0</v>
      </c>
      <c r="E407" s="7">
        <f t="shared" si="6"/>
        <v>84.01</v>
      </c>
    </row>
    <row r="408" spans="1:5" x14ac:dyDescent="0.2">
      <c r="A408" t="s">
        <v>434</v>
      </c>
      <c r="B408" s="11" t="s">
        <v>379</v>
      </c>
      <c r="C408" s="7">
        <v>0</v>
      </c>
      <c r="D408" s="7">
        <v>0</v>
      </c>
      <c r="E408" s="7">
        <f t="shared" si="6"/>
        <v>0</v>
      </c>
    </row>
    <row r="409" spans="1:5" x14ac:dyDescent="0.2">
      <c r="A409" t="s">
        <v>434</v>
      </c>
      <c r="B409" s="11" t="s">
        <v>381</v>
      </c>
      <c r="C409" s="7">
        <v>14.85</v>
      </c>
      <c r="D409" s="7">
        <v>0</v>
      </c>
      <c r="E409" s="7">
        <f t="shared" si="6"/>
        <v>14.85</v>
      </c>
    </row>
    <row r="410" spans="1:5" x14ac:dyDescent="0.2">
      <c r="A410" t="s">
        <v>434</v>
      </c>
      <c r="B410" s="11" t="s">
        <v>385</v>
      </c>
      <c r="C410" s="7">
        <v>0</v>
      </c>
      <c r="D410" s="7">
        <v>0</v>
      </c>
      <c r="E410" s="7">
        <f t="shared" si="6"/>
        <v>0</v>
      </c>
    </row>
    <row r="411" spans="1:5" x14ac:dyDescent="0.2">
      <c r="A411" t="s">
        <v>434</v>
      </c>
      <c r="B411" s="11" t="s">
        <v>387</v>
      </c>
      <c r="C411" s="7">
        <v>0</v>
      </c>
      <c r="D411" s="7">
        <v>0</v>
      </c>
      <c r="E411" s="7">
        <f t="shared" si="6"/>
        <v>0</v>
      </c>
    </row>
    <row r="412" spans="1:5" x14ac:dyDescent="0.2">
      <c r="A412" t="s">
        <v>434</v>
      </c>
      <c r="B412" s="11" t="s">
        <v>396</v>
      </c>
      <c r="C412" s="7">
        <v>0</v>
      </c>
      <c r="D412" s="7">
        <v>0</v>
      </c>
      <c r="E412" s="7">
        <f t="shared" ref="E412:E475" si="7">SUM(C412:D412)</f>
        <v>0</v>
      </c>
    </row>
    <row r="413" spans="1:5" x14ac:dyDescent="0.2">
      <c r="A413" t="s">
        <v>434</v>
      </c>
      <c r="B413" s="11" t="s">
        <v>399</v>
      </c>
      <c r="C413" s="7">
        <v>0</v>
      </c>
      <c r="D413" s="7">
        <v>0</v>
      </c>
      <c r="E413" s="7">
        <f t="shared" si="7"/>
        <v>0</v>
      </c>
    </row>
    <row r="414" spans="1:5" x14ac:dyDescent="0.2">
      <c r="A414" t="s">
        <v>434</v>
      </c>
      <c r="B414" s="11" t="s">
        <v>400</v>
      </c>
      <c r="C414" s="7">
        <v>0</v>
      </c>
      <c r="D414" s="7">
        <v>0</v>
      </c>
      <c r="E414" s="7">
        <f t="shared" si="7"/>
        <v>0</v>
      </c>
    </row>
    <row r="415" spans="1:5" x14ac:dyDescent="0.2">
      <c r="A415" t="s">
        <v>434</v>
      </c>
      <c r="B415" s="11" t="s">
        <v>402</v>
      </c>
      <c r="C415" s="7">
        <v>0</v>
      </c>
      <c r="D415" s="7">
        <v>0</v>
      </c>
      <c r="E415" s="7">
        <f t="shared" si="7"/>
        <v>0</v>
      </c>
    </row>
    <row r="416" spans="1:5" x14ac:dyDescent="0.2">
      <c r="B416" s="10" t="s">
        <v>422</v>
      </c>
      <c r="C416" s="7">
        <v>518.45999999999992</v>
      </c>
      <c r="D416" s="7">
        <v>0</v>
      </c>
      <c r="E416" s="7">
        <f t="shared" si="7"/>
        <v>518.45999999999992</v>
      </c>
    </row>
    <row r="417" spans="1:5" x14ac:dyDescent="0.2">
      <c r="A417" t="s">
        <v>434</v>
      </c>
      <c r="B417" s="11" t="s">
        <v>364</v>
      </c>
      <c r="C417" s="7">
        <v>0</v>
      </c>
      <c r="D417" s="7">
        <v>0</v>
      </c>
      <c r="E417" s="7">
        <f t="shared" si="7"/>
        <v>0</v>
      </c>
    </row>
    <row r="418" spans="1:5" x14ac:dyDescent="0.2">
      <c r="A418" t="s">
        <v>434</v>
      </c>
      <c r="B418" s="11" t="s">
        <v>370</v>
      </c>
      <c r="C418" s="7">
        <v>0</v>
      </c>
      <c r="D418" s="7">
        <v>0</v>
      </c>
      <c r="E418" s="7">
        <f t="shared" si="7"/>
        <v>0</v>
      </c>
    </row>
    <row r="419" spans="1:5" x14ac:dyDescent="0.2">
      <c r="A419" t="s">
        <v>434</v>
      </c>
      <c r="B419" s="11" t="s">
        <v>371</v>
      </c>
      <c r="C419" s="7">
        <v>41.08</v>
      </c>
      <c r="D419" s="7">
        <v>0</v>
      </c>
      <c r="E419" s="7">
        <f t="shared" si="7"/>
        <v>41.08</v>
      </c>
    </row>
    <row r="420" spans="1:5" x14ac:dyDescent="0.2">
      <c r="A420" t="s">
        <v>434</v>
      </c>
      <c r="B420" s="11" t="s">
        <v>372</v>
      </c>
      <c r="C420" s="7">
        <v>65.8</v>
      </c>
      <c r="D420" s="7">
        <v>0</v>
      </c>
      <c r="E420" s="7">
        <f t="shared" si="7"/>
        <v>65.8</v>
      </c>
    </row>
    <row r="421" spans="1:5" x14ac:dyDescent="0.2">
      <c r="A421" t="s">
        <v>434</v>
      </c>
      <c r="B421" s="11" t="s">
        <v>373</v>
      </c>
      <c r="C421" s="7">
        <v>0</v>
      </c>
      <c r="D421" s="7">
        <v>0</v>
      </c>
      <c r="E421" s="7">
        <f t="shared" si="7"/>
        <v>0</v>
      </c>
    </row>
    <row r="422" spans="1:5" x14ac:dyDescent="0.2">
      <c r="A422" t="s">
        <v>434</v>
      </c>
      <c r="B422" s="11" t="s">
        <v>374</v>
      </c>
      <c r="C422" s="7">
        <v>0.15</v>
      </c>
      <c r="D422" s="7">
        <v>0</v>
      </c>
      <c r="E422" s="7">
        <f t="shared" si="7"/>
        <v>0.15</v>
      </c>
    </row>
    <row r="423" spans="1:5" x14ac:dyDescent="0.2">
      <c r="A423" t="s">
        <v>434</v>
      </c>
      <c r="B423" s="11" t="s">
        <v>375</v>
      </c>
      <c r="C423" s="7">
        <v>20.100000000000001</v>
      </c>
      <c r="D423" s="7">
        <v>0</v>
      </c>
      <c r="E423" s="7">
        <f t="shared" si="7"/>
        <v>20.100000000000001</v>
      </c>
    </row>
    <row r="424" spans="1:5" x14ac:dyDescent="0.2">
      <c r="A424" t="s">
        <v>434</v>
      </c>
      <c r="B424" s="11" t="s">
        <v>376</v>
      </c>
      <c r="C424" s="7">
        <v>25.84</v>
      </c>
      <c r="D424" s="7">
        <v>0</v>
      </c>
      <c r="E424" s="7">
        <f t="shared" si="7"/>
        <v>25.84</v>
      </c>
    </row>
    <row r="425" spans="1:5" x14ac:dyDescent="0.2">
      <c r="A425" t="s">
        <v>434</v>
      </c>
      <c r="B425" s="11" t="s">
        <v>377</v>
      </c>
      <c r="C425" s="7">
        <v>266.57</v>
      </c>
      <c r="D425" s="7">
        <v>0</v>
      </c>
      <c r="E425" s="7">
        <f t="shared" si="7"/>
        <v>266.57</v>
      </c>
    </row>
    <row r="426" spans="1:5" x14ac:dyDescent="0.2">
      <c r="A426" t="s">
        <v>434</v>
      </c>
      <c r="B426" s="11" t="s">
        <v>378</v>
      </c>
      <c r="C426" s="7">
        <v>84.01</v>
      </c>
      <c r="D426" s="7">
        <v>0</v>
      </c>
      <c r="E426" s="7">
        <f t="shared" si="7"/>
        <v>84.01</v>
      </c>
    </row>
    <row r="427" spans="1:5" x14ac:dyDescent="0.2">
      <c r="A427" t="s">
        <v>434</v>
      </c>
      <c r="B427" s="11" t="s">
        <v>379</v>
      </c>
      <c r="C427" s="7">
        <v>0</v>
      </c>
      <c r="D427" s="7">
        <v>0</v>
      </c>
      <c r="E427" s="7">
        <f t="shared" si="7"/>
        <v>0</v>
      </c>
    </row>
    <row r="428" spans="1:5" x14ac:dyDescent="0.2">
      <c r="A428" t="s">
        <v>434</v>
      </c>
      <c r="B428" s="11" t="s">
        <v>381</v>
      </c>
      <c r="C428" s="7">
        <v>14.91</v>
      </c>
      <c r="D428" s="7">
        <v>0</v>
      </c>
      <c r="E428" s="7">
        <f t="shared" si="7"/>
        <v>14.91</v>
      </c>
    </row>
    <row r="429" spans="1:5" x14ac:dyDescent="0.2">
      <c r="A429" t="s">
        <v>434</v>
      </c>
      <c r="B429" s="11" t="s">
        <v>385</v>
      </c>
      <c r="C429" s="7">
        <v>0</v>
      </c>
      <c r="D429" s="7">
        <v>0</v>
      </c>
      <c r="E429" s="7">
        <f t="shared" si="7"/>
        <v>0</v>
      </c>
    </row>
    <row r="430" spans="1:5" x14ac:dyDescent="0.2">
      <c r="A430" t="s">
        <v>434</v>
      </c>
      <c r="B430" s="11" t="s">
        <v>387</v>
      </c>
      <c r="C430" s="7">
        <v>0</v>
      </c>
      <c r="D430" s="7">
        <v>0</v>
      </c>
      <c r="E430" s="7">
        <f t="shared" si="7"/>
        <v>0</v>
      </c>
    </row>
    <row r="431" spans="1:5" x14ac:dyDescent="0.2">
      <c r="A431" t="s">
        <v>434</v>
      </c>
      <c r="B431" s="11" t="s">
        <v>396</v>
      </c>
      <c r="C431" s="7">
        <v>0</v>
      </c>
      <c r="D431" s="7">
        <v>0</v>
      </c>
      <c r="E431" s="7">
        <f t="shared" si="7"/>
        <v>0</v>
      </c>
    </row>
    <row r="432" spans="1:5" x14ac:dyDescent="0.2">
      <c r="A432" t="s">
        <v>434</v>
      </c>
      <c r="B432" s="11" t="s">
        <v>399</v>
      </c>
      <c r="C432" s="7">
        <v>0</v>
      </c>
      <c r="D432" s="7">
        <v>0</v>
      </c>
      <c r="E432" s="7">
        <f t="shared" si="7"/>
        <v>0</v>
      </c>
    </row>
    <row r="433" spans="1:5" x14ac:dyDescent="0.2">
      <c r="A433" t="s">
        <v>434</v>
      </c>
      <c r="B433" s="11" t="s">
        <v>400</v>
      </c>
      <c r="C433" s="7">
        <v>0</v>
      </c>
      <c r="D433" s="7">
        <v>0</v>
      </c>
      <c r="E433" s="7">
        <f t="shared" si="7"/>
        <v>0</v>
      </c>
    </row>
    <row r="434" spans="1:5" x14ac:dyDescent="0.2">
      <c r="A434" t="s">
        <v>434</v>
      </c>
      <c r="B434" s="11" t="s">
        <v>402</v>
      </c>
      <c r="C434" s="7">
        <v>0</v>
      </c>
      <c r="D434" s="7">
        <v>0</v>
      </c>
      <c r="E434" s="7">
        <f t="shared" si="7"/>
        <v>0</v>
      </c>
    </row>
    <row r="435" spans="1:5" x14ac:dyDescent="0.2">
      <c r="B435" s="9" t="s">
        <v>423</v>
      </c>
      <c r="C435" s="7"/>
      <c r="D435" s="7"/>
      <c r="E435" s="7">
        <f t="shared" si="7"/>
        <v>0</v>
      </c>
    </row>
    <row r="436" spans="1:5" x14ac:dyDescent="0.2">
      <c r="B436" s="10" t="s">
        <v>424</v>
      </c>
      <c r="C436" s="7">
        <v>515.69000000000005</v>
      </c>
      <c r="D436" s="7">
        <v>0</v>
      </c>
      <c r="E436" s="7">
        <f t="shared" si="7"/>
        <v>515.69000000000005</v>
      </c>
    </row>
    <row r="437" spans="1:5" x14ac:dyDescent="0.2">
      <c r="A437" t="s">
        <v>434</v>
      </c>
      <c r="B437" s="11" t="s">
        <v>364</v>
      </c>
      <c r="C437" s="7">
        <v>0</v>
      </c>
      <c r="D437" s="7">
        <v>0</v>
      </c>
      <c r="E437" s="7">
        <f t="shared" si="7"/>
        <v>0</v>
      </c>
    </row>
    <row r="438" spans="1:5" x14ac:dyDescent="0.2">
      <c r="A438" t="s">
        <v>434</v>
      </c>
      <c r="B438" s="11" t="s">
        <v>370</v>
      </c>
      <c r="C438" s="7">
        <v>0</v>
      </c>
      <c r="D438" s="7">
        <v>0</v>
      </c>
      <c r="E438" s="7">
        <f t="shared" si="7"/>
        <v>0</v>
      </c>
    </row>
    <row r="439" spans="1:5" x14ac:dyDescent="0.2">
      <c r="A439" t="s">
        <v>434</v>
      </c>
      <c r="B439" s="11" t="s">
        <v>371</v>
      </c>
      <c r="C439" s="7">
        <v>41.08</v>
      </c>
      <c r="D439" s="7">
        <v>0</v>
      </c>
      <c r="E439" s="7">
        <f t="shared" si="7"/>
        <v>41.08</v>
      </c>
    </row>
    <row r="440" spans="1:5" x14ac:dyDescent="0.2">
      <c r="A440" t="s">
        <v>434</v>
      </c>
      <c r="B440" s="11" t="s">
        <v>372</v>
      </c>
      <c r="C440" s="7">
        <v>65.8</v>
      </c>
      <c r="D440" s="7">
        <v>0</v>
      </c>
      <c r="E440" s="7">
        <f t="shared" si="7"/>
        <v>65.8</v>
      </c>
    </row>
    <row r="441" spans="1:5" x14ac:dyDescent="0.2">
      <c r="A441" t="s">
        <v>434</v>
      </c>
      <c r="B441" s="11" t="s">
        <v>373</v>
      </c>
      <c r="C441" s="7">
        <v>0</v>
      </c>
      <c r="D441" s="7">
        <v>0</v>
      </c>
      <c r="E441" s="7">
        <f t="shared" si="7"/>
        <v>0</v>
      </c>
    </row>
    <row r="442" spans="1:5" x14ac:dyDescent="0.2">
      <c r="A442" t="s">
        <v>434</v>
      </c>
      <c r="B442" s="11" t="s">
        <v>374</v>
      </c>
      <c r="C442" s="7">
        <v>0.15</v>
      </c>
      <c r="D442" s="7">
        <v>0</v>
      </c>
      <c r="E442" s="7">
        <f t="shared" si="7"/>
        <v>0.15</v>
      </c>
    </row>
    <row r="443" spans="1:5" x14ac:dyDescent="0.2">
      <c r="A443" t="s">
        <v>434</v>
      </c>
      <c r="B443" s="11" t="s">
        <v>375</v>
      </c>
      <c r="C443" s="7">
        <v>20.100000000000001</v>
      </c>
      <c r="D443" s="7">
        <v>0</v>
      </c>
      <c r="E443" s="7">
        <f t="shared" si="7"/>
        <v>20.100000000000001</v>
      </c>
    </row>
    <row r="444" spans="1:5" x14ac:dyDescent="0.2">
      <c r="A444" t="s">
        <v>434</v>
      </c>
      <c r="B444" s="11" t="s">
        <v>376</v>
      </c>
      <c r="C444" s="7">
        <v>24.68</v>
      </c>
      <c r="D444" s="7">
        <v>0</v>
      </c>
      <c r="E444" s="7">
        <f t="shared" si="7"/>
        <v>24.68</v>
      </c>
    </row>
    <row r="445" spans="1:5" x14ac:dyDescent="0.2">
      <c r="A445" t="s">
        <v>434</v>
      </c>
      <c r="B445" s="11" t="s">
        <v>377</v>
      </c>
      <c r="C445" s="7">
        <v>264.91000000000003</v>
      </c>
      <c r="D445" s="7">
        <v>0</v>
      </c>
      <c r="E445" s="7">
        <f t="shared" si="7"/>
        <v>264.91000000000003</v>
      </c>
    </row>
    <row r="446" spans="1:5" x14ac:dyDescent="0.2">
      <c r="A446" t="s">
        <v>434</v>
      </c>
      <c r="B446" s="11" t="s">
        <v>378</v>
      </c>
      <c r="C446" s="7">
        <v>84.01</v>
      </c>
      <c r="D446" s="7">
        <v>0</v>
      </c>
      <c r="E446" s="7">
        <f t="shared" si="7"/>
        <v>84.01</v>
      </c>
    </row>
    <row r="447" spans="1:5" x14ac:dyDescent="0.2">
      <c r="A447" t="s">
        <v>434</v>
      </c>
      <c r="B447" s="11" t="s">
        <v>379</v>
      </c>
      <c r="C447" s="7">
        <v>0</v>
      </c>
      <c r="D447" s="7">
        <v>0</v>
      </c>
      <c r="E447" s="7">
        <f t="shared" si="7"/>
        <v>0</v>
      </c>
    </row>
    <row r="448" spans="1:5" x14ac:dyDescent="0.2">
      <c r="A448" t="s">
        <v>434</v>
      </c>
      <c r="B448" s="11" t="s">
        <v>381</v>
      </c>
      <c r="C448" s="7">
        <v>14.96</v>
      </c>
      <c r="D448" s="7">
        <v>0</v>
      </c>
      <c r="E448" s="7">
        <f t="shared" si="7"/>
        <v>14.96</v>
      </c>
    </row>
    <row r="449" spans="1:5" x14ac:dyDescent="0.2">
      <c r="A449" t="s">
        <v>434</v>
      </c>
      <c r="B449" s="11" t="s">
        <v>385</v>
      </c>
      <c r="C449" s="7">
        <v>0</v>
      </c>
      <c r="D449" s="7">
        <v>0</v>
      </c>
      <c r="E449" s="7">
        <f t="shared" si="7"/>
        <v>0</v>
      </c>
    </row>
    <row r="450" spans="1:5" x14ac:dyDescent="0.2">
      <c r="A450" t="s">
        <v>434</v>
      </c>
      <c r="B450" s="11" t="s">
        <v>387</v>
      </c>
      <c r="C450" s="7">
        <v>0</v>
      </c>
      <c r="D450" s="7">
        <v>0</v>
      </c>
      <c r="E450" s="7">
        <f t="shared" si="7"/>
        <v>0</v>
      </c>
    </row>
    <row r="451" spans="1:5" x14ac:dyDescent="0.2">
      <c r="A451" t="s">
        <v>434</v>
      </c>
      <c r="B451" s="11" t="s">
        <v>396</v>
      </c>
      <c r="C451" s="7">
        <v>0</v>
      </c>
      <c r="D451" s="7">
        <v>0</v>
      </c>
      <c r="E451" s="7">
        <f t="shared" si="7"/>
        <v>0</v>
      </c>
    </row>
    <row r="452" spans="1:5" x14ac:dyDescent="0.2">
      <c r="A452" t="s">
        <v>434</v>
      </c>
      <c r="B452" s="11" t="s">
        <v>399</v>
      </c>
      <c r="C452" s="7">
        <v>0</v>
      </c>
      <c r="D452" s="7">
        <v>0</v>
      </c>
      <c r="E452" s="7">
        <f t="shared" si="7"/>
        <v>0</v>
      </c>
    </row>
    <row r="453" spans="1:5" x14ac:dyDescent="0.2">
      <c r="A453" t="s">
        <v>434</v>
      </c>
      <c r="B453" s="11" t="s">
        <v>400</v>
      </c>
      <c r="C453" s="7">
        <v>0</v>
      </c>
      <c r="D453" s="7">
        <v>0</v>
      </c>
      <c r="E453" s="7">
        <f t="shared" si="7"/>
        <v>0</v>
      </c>
    </row>
    <row r="454" spans="1:5" x14ac:dyDescent="0.2">
      <c r="A454" t="s">
        <v>434</v>
      </c>
      <c r="B454" s="11" t="s">
        <v>402</v>
      </c>
      <c r="C454" s="7">
        <v>0</v>
      </c>
      <c r="D454" s="7">
        <v>0</v>
      </c>
      <c r="E454" s="7">
        <f t="shared" si="7"/>
        <v>0</v>
      </c>
    </row>
    <row r="455" spans="1:5" x14ac:dyDescent="0.2">
      <c r="B455" s="10" t="s">
        <v>425</v>
      </c>
      <c r="C455" s="7">
        <v>515.76</v>
      </c>
      <c r="D455" s="7">
        <v>0</v>
      </c>
      <c r="E455" s="7">
        <f t="shared" si="7"/>
        <v>515.76</v>
      </c>
    </row>
    <row r="456" spans="1:5" x14ac:dyDescent="0.2">
      <c r="A456" t="s">
        <v>434</v>
      </c>
      <c r="B456" s="11" t="s">
        <v>364</v>
      </c>
      <c r="C456" s="7">
        <v>0</v>
      </c>
      <c r="D456" s="7">
        <v>0</v>
      </c>
      <c r="E456" s="7">
        <f t="shared" si="7"/>
        <v>0</v>
      </c>
    </row>
    <row r="457" spans="1:5" x14ac:dyDescent="0.2">
      <c r="A457" t="s">
        <v>434</v>
      </c>
      <c r="B457" s="11" t="s">
        <v>370</v>
      </c>
      <c r="C457" s="7">
        <v>0</v>
      </c>
      <c r="D457" s="7">
        <v>0</v>
      </c>
      <c r="E457" s="7">
        <f t="shared" si="7"/>
        <v>0</v>
      </c>
    </row>
    <row r="458" spans="1:5" x14ac:dyDescent="0.2">
      <c r="A458" t="s">
        <v>434</v>
      </c>
      <c r="B458" s="11" t="s">
        <v>371</v>
      </c>
      <c r="C458" s="7">
        <v>41.08</v>
      </c>
      <c r="D458" s="7">
        <v>0</v>
      </c>
      <c r="E458" s="7">
        <f t="shared" si="7"/>
        <v>41.08</v>
      </c>
    </row>
    <row r="459" spans="1:5" x14ac:dyDescent="0.2">
      <c r="A459" t="s">
        <v>434</v>
      </c>
      <c r="B459" s="11" t="s">
        <v>372</v>
      </c>
      <c r="C459" s="7">
        <v>65.8</v>
      </c>
      <c r="D459" s="7">
        <v>0</v>
      </c>
      <c r="E459" s="7">
        <f t="shared" si="7"/>
        <v>65.8</v>
      </c>
    </row>
    <row r="460" spans="1:5" x14ac:dyDescent="0.2">
      <c r="A460" t="s">
        <v>434</v>
      </c>
      <c r="B460" s="11" t="s">
        <v>373</v>
      </c>
      <c r="C460" s="7">
        <v>0</v>
      </c>
      <c r="D460" s="7">
        <v>0</v>
      </c>
      <c r="E460" s="7">
        <f t="shared" si="7"/>
        <v>0</v>
      </c>
    </row>
    <row r="461" spans="1:5" x14ac:dyDescent="0.2">
      <c r="A461" t="s">
        <v>434</v>
      </c>
      <c r="B461" s="11" t="s">
        <v>374</v>
      </c>
      <c r="C461" s="7">
        <v>0.15</v>
      </c>
      <c r="D461" s="7">
        <v>0</v>
      </c>
      <c r="E461" s="7">
        <f t="shared" si="7"/>
        <v>0.15</v>
      </c>
    </row>
    <row r="462" spans="1:5" x14ac:dyDescent="0.2">
      <c r="A462" t="s">
        <v>434</v>
      </c>
      <c r="B462" s="11" t="s">
        <v>375</v>
      </c>
      <c r="C462" s="7">
        <v>20.100000000000001</v>
      </c>
      <c r="D462" s="7">
        <v>0</v>
      </c>
      <c r="E462" s="7">
        <f t="shared" si="7"/>
        <v>20.100000000000001</v>
      </c>
    </row>
    <row r="463" spans="1:5" x14ac:dyDescent="0.2">
      <c r="A463" t="s">
        <v>434</v>
      </c>
      <c r="B463" s="11" t="s">
        <v>376</v>
      </c>
      <c r="C463" s="7">
        <v>24.68</v>
      </c>
      <c r="D463" s="7">
        <v>0</v>
      </c>
      <c r="E463" s="7">
        <f t="shared" si="7"/>
        <v>24.68</v>
      </c>
    </row>
    <row r="464" spans="1:5" x14ac:dyDescent="0.2">
      <c r="A464" t="s">
        <v>434</v>
      </c>
      <c r="B464" s="11" t="s">
        <v>377</v>
      </c>
      <c r="C464" s="7">
        <v>264.91000000000003</v>
      </c>
      <c r="D464" s="7">
        <v>0</v>
      </c>
      <c r="E464" s="7">
        <f t="shared" si="7"/>
        <v>264.91000000000003</v>
      </c>
    </row>
    <row r="465" spans="1:5" x14ac:dyDescent="0.2">
      <c r="A465" t="s">
        <v>434</v>
      </c>
      <c r="B465" s="11" t="s">
        <v>378</v>
      </c>
      <c r="C465" s="7">
        <v>84.01</v>
      </c>
      <c r="D465" s="7">
        <v>0</v>
      </c>
      <c r="E465" s="7">
        <f t="shared" si="7"/>
        <v>84.01</v>
      </c>
    </row>
    <row r="466" spans="1:5" x14ac:dyDescent="0.2">
      <c r="A466" t="s">
        <v>434</v>
      </c>
      <c r="B466" s="11" t="s">
        <v>379</v>
      </c>
      <c r="C466" s="7">
        <v>0</v>
      </c>
      <c r="D466" s="7">
        <v>0</v>
      </c>
      <c r="E466" s="7">
        <f t="shared" si="7"/>
        <v>0</v>
      </c>
    </row>
    <row r="467" spans="1:5" x14ac:dyDescent="0.2">
      <c r="A467" t="s">
        <v>434</v>
      </c>
      <c r="B467" s="11" t="s">
        <v>381</v>
      </c>
      <c r="C467" s="7">
        <v>15.03</v>
      </c>
      <c r="D467" s="7">
        <v>0</v>
      </c>
      <c r="E467" s="7">
        <f t="shared" si="7"/>
        <v>15.03</v>
      </c>
    </row>
    <row r="468" spans="1:5" x14ac:dyDescent="0.2">
      <c r="A468" t="s">
        <v>434</v>
      </c>
      <c r="B468" s="11" t="s">
        <v>385</v>
      </c>
      <c r="C468" s="7">
        <v>0</v>
      </c>
      <c r="D468" s="7">
        <v>0</v>
      </c>
      <c r="E468" s="7">
        <f t="shared" si="7"/>
        <v>0</v>
      </c>
    </row>
    <row r="469" spans="1:5" x14ac:dyDescent="0.2">
      <c r="A469" t="s">
        <v>434</v>
      </c>
      <c r="B469" s="11" t="s">
        <v>387</v>
      </c>
      <c r="C469" s="7">
        <v>0</v>
      </c>
      <c r="D469" s="7">
        <v>0</v>
      </c>
      <c r="E469" s="7">
        <f t="shared" si="7"/>
        <v>0</v>
      </c>
    </row>
    <row r="470" spans="1:5" x14ac:dyDescent="0.2">
      <c r="A470" t="s">
        <v>434</v>
      </c>
      <c r="B470" s="11" t="s">
        <v>396</v>
      </c>
      <c r="C470" s="7">
        <v>0</v>
      </c>
      <c r="D470" s="7">
        <v>0</v>
      </c>
      <c r="E470" s="7">
        <f t="shared" si="7"/>
        <v>0</v>
      </c>
    </row>
    <row r="471" spans="1:5" x14ac:dyDescent="0.2">
      <c r="A471" t="s">
        <v>434</v>
      </c>
      <c r="B471" s="11" t="s">
        <v>399</v>
      </c>
      <c r="C471" s="7">
        <v>0</v>
      </c>
      <c r="D471" s="7">
        <v>0</v>
      </c>
      <c r="E471" s="7">
        <f t="shared" si="7"/>
        <v>0</v>
      </c>
    </row>
    <row r="472" spans="1:5" x14ac:dyDescent="0.2">
      <c r="A472" t="s">
        <v>434</v>
      </c>
      <c r="B472" s="11" t="s">
        <v>400</v>
      </c>
      <c r="C472" s="7">
        <v>0</v>
      </c>
      <c r="D472" s="7">
        <v>0</v>
      </c>
      <c r="E472" s="7">
        <f t="shared" si="7"/>
        <v>0</v>
      </c>
    </row>
    <row r="473" spans="1:5" x14ac:dyDescent="0.2">
      <c r="A473" t="s">
        <v>434</v>
      </c>
      <c r="B473" s="11" t="s">
        <v>402</v>
      </c>
      <c r="C473" s="7">
        <v>0</v>
      </c>
      <c r="D473" s="7">
        <v>0</v>
      </c>
      <c r="E473" s="7">
        <f t="shared" si="7"/>
        <v>0</v>
      </c>
    </row>
    <row r="474" spans="1:5" x14ac:dyDescent="0.2">
      <c r="B474" s="10" t="s">
        <v>426</v>
      </c>
      <c r="C474" s="7">
        <v>515.76</v>
      </c>
      <c r="D474" s="7">
        <v>0</v>
      </c>
      <c r="E474" s="7">
        <f t="shared" si="7"/>
        <v>515.76</v>
      </c>
    </row>
    <row r="475" spans="1:5" x14ac:dyDescent="0.2">
      <c r="A475" t="s">
        <v>434</v>
      </c>
      <c r="B475" s="11" t="s">
        <v>364</v>
      </c>
      <c r="C475" s="7">
        <v>0</v>
      </c>
      <c r="D475" s="7">
        <v>0</v>
      </c>
      <c r="E475" s="7">
        <f t="shared" si="7"/>
        <v>0</v>
      </c>
    </row>
    <row r="476" spans="1:5" x14ac:dyDescent="0.2">
      <c r="A476" t="s">
        <v>434</v>
      </c>
      <c r="B476" s="11" t="s">
        <v>370</v>
      </c>
      <c r="C476" s="7">
        <v>0</v>
      </c>
      <c r="D476" s="7">
        <v>0</v>
      </c>
      <c r="E476" s="7">
        <f t="shared" ref="E476:E539" si="8">SUM(C476:D476)</f>
        <v>0</v>
      </c>
    </row>
    <row r="477" spans="1:5" x14ac:dyDescent="0.2">
      <c r="A477" t="s">
        <v>434</v>
      </c>
      <c r="B477" s="11" t="s">
        <v>371</v>
      </c>
      <c r="C477" s="7">
        <v>41.08</v>
      </c>
      <c r="D477" s="7">
        <v>0</v>
      </c>
      <c r="E477" s="7">
        <f t="shared" si="8"/>
        <v>41.08</v>
      </c>
    </row>
    <row r="478" spans="1:5" x14ac:dyDescent="0.2">
      <c r="A478" t="s">
        <v>434</v>
      </c>
      <c r="B478" s="11" t="s">
        <v>372</v>
      </c>
      <c r="C478" s="7">
        <v>65.8</v>
      </c>
      <c r="D478" s="7">
        <v>0</v>
      </c>
      <c r="E478" s="7">
        <f t="shared" si="8"/>
        <v>65.8</v>
      </c>
    </row>
    <row r="479" spans="1:5" x14ac:dyDescent="0.2">
      <c r="A479" t="s">
        <v>434</v>
      </c>
      <c r="B479" s="11" t="s">
        <v>373</v>
      </c>
      <c r="C479" s="7">
        <v>0</v>
      </c>
      <c r="D479" s="7">
        <v>0</v>
      </c>
      <c r="E479" s="7">
        <f t="shared" si="8"/>
        <v>0</v>
      </c>
    </row>
    <row r="480" spans="1:5" x14ac:dyDescent="0.2">
      <c r="A480" t="s">
        <v>434</v>
      </c>
      <c r="B480" s="11" t="s">
        <v>374</v>
      </c>
      <c r="C480" s="7">
        <v>0.15</v>
      </c>
      <c r="D480" s="7">
        <v>0</v>
      </c>
      <c r="E480" s="7">
        <f t="shared" si="8"/>
        <v>0.15</v>
      </c>
    </row>
    <row r="481" spans="1:5" x14ac:dyDescent="0.2">
      <c r="A481" t="s">
        <v>434</v>
      </c>
      <c r="B481" s="11" t="s">
        <v>375</v>
      </c>
      <c r="C481" s="7">
        <v>20.100000000000001</v>
      </c>
      <c r="D481" s="7">
        <v>0</v>
      </c>
      <c r="E481" s="7">
        <f t="shared" si="8"/>
        <v>20.100000000000001</v>
      </c>
    </row>
    <row r="482" spans="1:5" x14ac:dyDescent="0.2">
      <c r="A482" t="s">
        <v>434</v>
      </c>
      <c r="B482" s="11" t="s">
        <v>376</v>
      </c>
      <c r="C482" s="7">
        <v>24.68</v>
      </c>
      <c r="D482" s="7">
        <v>0</v>
      </c>
      <c r="E482" s="7">
        <f t="shared" si="8"/>
        <v>24.68</v>
      </c>
    </row>
    <row r="483" spans="1:5" x14ac:dyDescent="0.2">
      <c r="A483" t="s">
        <v>434</v>
      </c>
      <c r="B483" s="11" t="s">
        <v>377</v>
      </c>
      <c r="C483" s="7">
        <v>264.91000000000003</v>
      </c>
      <c r="D483" s="7">
        <v>0</v>
      </c>
      <c r="E483" s="7">
        <f t="shared" si="8"/>
        <v>264.91000000000003</v>
      </c>
    </row>
    <row r="484" spans="1:5" x14ac:dyDescent="0.2">
      <c r="A484" t="s">
        <v>434</v>
      </c>
      <c r="B484" s="11" t="s">
        <v>378</v>
      </c>
      <c r="C484" s="7">
        <v>84.01</v>
      </c>
      <c r="D484" s="7">
        <v>0</v>
      </c>
      <c r="E484" s="7">
        <f t="shared" si="8"/>
        <v>84.01</v>
      </c>
    </row>
    <row r="485" spans="1:5" x14ac:dyDescent="0.2">
      <c r="A485" t="s">
        <v>434</v>
      </c>
      <c r="B485" s="11" t="s">
        <v>379</v>
      </c>
      <c r="C485" s="7">
        <v>0</v>
      </c>
      <c r="D485" s="7">
        <v>0</v>
      </c>
      <c r="E485" s="7">
        <f t="shared" si="8"/>
        <v>0</v>
      </c>
    </row>
    <row r="486" spans="1:5" x14ac:dyDescent="0.2">
      <c r="A486" t="s">
        <v>434</v>
      </c>
      <c r="B486" s="11" t="s">
        <v>381</v>
      </c>
      <c r="C486" s="7">
        <v>15.03</v>
      </c>
      <c r="D486" s="7">
        <v>0</v>
      </c>
      <c r="E486" s="7">
        <f t="shared" si="8"/>
        <v>15.03</v>
      </c>
    </row>
    <row r="487" spans="1:5" x14ac:dyDescent="0.2">
      <c r="A487" t="s">
        <v>434</v>
      </c>
      <c r="B487" s="11" t="s">
        <v>385</v>
      </c>
      <c r="C487" s="7">
        <v>0</v>
      </c>
      <c r="D487" s="7">
        <v>0</v>
      </c>
      <c r="E487" s="7">
        <f t="shared" si="8"/>
        <v>0</v>
      </c>
    </row>
    <row r="488" spans="1:5" x14ac:dyDescent="0.2">
      <c r="A488" t="s">
        <v>434</v>
      </c>
      <c r="B488" s="11" t="s">
        <v>387</v>
      </c>
      <c r="C488" s="7">
        <v>0</v>
      </c>
      <c r="D488" s="7">
        <v>0</v>
      </c>
      <c r="E488" s="7">
        <f t="shared" si="8"/>
        <v>0</v>
      </c>
    </row>
    <row r="489" spans="1:5" x14ac:dyDescent="0.2">
      <c r="A489" t="s">
        <v>434</v>
      </c>
      <c r="B489" s="11" t="s">
        <v>396</v>
      </c>
      <c r="C489" s="7">
        <v>0</v>
      </c>
      <c r="D489" s="7">
        <v>0</v>
      </c>
      <c r="E489" s="7">
        <f t="shared" si="8"/>
        <v>0</v>
      </c>
    </row>
    <row r="490" spans="1:5" x14ac:dyDescent="0.2">
      <c r="A490" t="s">
        <v>434</v>
      </c>
      <c r="B490" s="11" t="s">
        <v>399</v>
      </c>
      <c r="C490" s="7">
        <v>0</v>
      </c>
      <c r="D490" s="7">
        <v>0</v>
      </c>
      <c r="E490" s="7">
        <f t="shared" si="8"/>
        <v>0</v>
      </c>
    </row>
    <row r="491" spans="1:5" x14ac:dyDescent="0.2">
      <c r="A491" t="s">
        <v>434</v>
      </c>
      <c r="B491" s="11" t="s">
        <v>400</v>
      </c>
      <c r="C491" s="7">
        <v>0</v>
      </c>
      <c r="D491" s="7">
        <v>0</v>
      </c>
      <c r="E491" s="7">
        <f t="shared" si="8"/>
        <v>0</v>
      </c>
    </row>
    <row r="492" spans="1:5" x14ac:dyDescent="0.2">
      <c r="A492" t="s">
        <v>434</v>
      </c>
      <c r="B492" s="11" t="s">
        <v>402</v>
      </c>
      <c r="C492" s="7">
        <v>0</v>
      </c>
      <c r="D492" s="7">
        <v>0</v>
      </c>
      <c r="E492" s="7">
        <f t="shared" si="8"/>
        <v>0</v>
      </c>
    </row>
    <row r="493" spans="1:5" x14ac:dyDescent="0.2">
      <c r="B493" s="10" t="s">
        <v>427</v>
      </c>
      <c r="C493" s="7">
        <v>515.9</v>
      </c>
      <c r="D493" s="7">
        <v>0</v>
      </c>
      <c r="E493" s="7">
        <f t="shared" si="8"/>
        <v>515.9</v>
      </c>
    </row>
    <row r="494" spans="1:5" x14ac:dyDescent="0.2">
      <c r="A494" t="s">
        <v>434</v>
      </c>
      <c r="B494" s="11" t="s">
        <v>364</v>
      </c>
      <c r="C494" s="7">
        <v>0</v>
      </c>
      <c r="D494" s="7">
        <v>0</v>
      </c>
      <c r="E494" s="7">
        <f t="shared" si="8"/>
        <v>0</v>
      </c>
    </row>
    <row r="495" spans="1:5" x14ac:dyDescent="0.2">
      <c r="A495" t="s">
        <v>434</v>
      </c>
      <c r="B495" s="11" t="s">
        <v>370</v>
      </c>
      <c r="C495" s="7">
        <v>0</v>
      </c>
      <c r="D495" s="7">
        <v>0</v>
      </c>
      <c r="E495" s="7">
        <f t="shared" si="8"/>
        <v>0</v>
      </c>
    </row>
    <row r="496" spans="1:5" x14ac:dyDescent="0.2">
      <c r="A496" t="s">
        <v>434</v>
      </c>
      <c r="B496" s="11" t="s">
        <v>371</v>
      </c>
      <c r="C496" s="7">
        <v>41.08</v>
      </c>
      <c r="D496" s="7">
        <v>0</v>
      </c>
      <c r="E496" s="7">
        <f t="shared" si="8"/>
        <v>41.08</v>
      </c>
    </row>
    <row r="497" spans="1:5" x14ac:dyDescent="0.2">
      <c r="A497" t="s">
        <v>434</v>
      </c>
      <c r="B497" s="11" t="s">
        <v>372</v>
      </c>
      <c r="C497" s="7">
        <v>65.8</v>
      </c>
      <c r="D497" s="7">
        <v>0</v>
      </c>
      <c r="E497" s="7">
        <f t="shared" si="8"/>
        <v>65.8</v>
      </c>
    </row>
    <row r="498" spans="1:5" x14ac:dyDescent="0.2">
      <c r="A498" t="s">
        <v>434</v>
      </c>
      <c r="B498" s="11" t="s">
        <v>373</v>
      </c>
      <c r="C498" s="7">
        <v>0</v>
      </c>
      <c r="D498" s="7">
        <v>0</v>
      </c>
      <c r="E498" s="7">
        <f t="shared" si="8"/>
        <v>0</v>
      </c>
    </row>
    <row r="499" spans="1:5" x14ac:dyDescent="0.2">
      <c r="A499" t="s">
        <v>434</v>
      </c>
      <c r="B499" s="11" t="s">
        <v>374</v>
      </c>
      <c r="C499" s="7">
        <v>0.15</v>
      </c>
      <c r="D499" s="7">
        <v>0</v>
      </c>
      <c r="E499" s="7">
        <f t="shared" si="8"/>
        <v>0.15</v>
      </c>
    </row>
    <row r="500" spans="1:5" x14ac:dyDescent="0.2">
      <c r="A500" t="s">
        <v>434</v>
      </c>
      <c r="B500" s="11" t="s">
        <v>375</v>
      </c>
      <c r="C500" s="7">
        <v>20.100000000000001</v>
      </c>
      <c r="D500" s="7">
        <v>0</v>
      </c>
      <c r="E500" s="7">
        <f t="shared" si="8"/>
        <v>20.100000000000001</v>
      </c>
    </row>
    <row r="501" spans="1:5" x14ac:dyDescent="0.2">
      <c r="A501" t="s">
        <v>434</v>
      </c>
      <c r="B501" s="11" t="s">
        <v>376</v>
      </c>
      <c r="C501" s="7">
        <v>24.68</v>
      </c>
      <c r="D501" s="7">
        <v>0</v>
      </c>
      <c r="E501" s="7">
        <f t="shared" si="8"/>
        <v>24.68</v>
      </c>
    </row>
    <row r="502" spans="1:5" x14ac:dyDescent="0.2">
      <c r="A502" t="s">
        <v>434</v>
      </c>
      <c r="B502" s="11" t="s">
        <v>377</v>
      </c>
      <c r="C502" s="7">
        <v>264.91000000000003</v>
      </c>
      <c r="D502" s="7">
        <v>0</v>
      </c>
      <c r="E502" s="7">
        <f t="shared" si="8"/>
        <v>264.91000000000003</v>
      </c>
    </row>
    <row r="503" spans="1:5" x14ac:dyDescent="0.2">
      <c r="A503" t="s">
        <v>434</v>
      </c>
      <c r="B503" s="11" t="s">
        <v>378</v>
      </c>
      <c r="C503" s="7">
        <v>84.01</v>
      </c>
      <c r="D503" s="7">
        <v>0</v>
      </c>
      <c r="E503" s="7">
        <f t="shared" si="8"/>
        <v>84.01</v>
      </c>
    </row>
    <row r="504" spans="1:5" x14ac:dyDescent="0.2">
      <c r="A504" t="s">
        <v>434</v>
      </c>
      <c r="B504" s="11" t="s">
        <v>379</v>
      </c>
      <c r="C504" s="7">
        <v>0</v>
      </c>
      <c r="D504" s="7">
        <v>0</v>
      </c>
      <c r="E504" s="7">
        <f t="shared" si="8"/>
        <v>0</v>
      </c>
    </row>
    <row r="505" spans="1:5" x14ac:dyDescent="0.2">
      <c r="A505" t="s">
        <v>434</v>
      </c>
      <c r="B505" s="11" t="s">
        <v>381</v>
      </c>
      <c r="C505" s="7">
        <v>15.17</v>
      </c>
      <c r="D505" s="7">
        <v>0</v>
      </c>
      <c r="E505" s="7">
        <f t="shared" si="8"/>
        <v>15.17</v>
      </c>
    </row>
    <row r="506" spans="1:5" x14ac:dyDescent="0.2">
      <c r="A506" t="s">
        <v>434</v>
      </c>
      <c r="B506" s="11" t="s">
        <v>385</v>
      </c>
      <c r="C506" s="7">
        <v>0</v>
      </c>
      <c r="D506" s="7">
        <v>0</v>
      </c>
      <c r="E506" s="7">
        <f t="shared" si="8"/>
        <v>0</v>
      </c>
    </row>
    <row r="507" spans="1:5" x14ac:dyDescent="0.2">
      <c r="A507" t="s">
        <v>434</v>
      </c>
      <c r="B507" s="11" t="s">
        <v>387</v>
      </c>
      <c r="C507" s="7">
        <v>0</v>
      </c>
      <c r="D507" s="7">
        <v>0</v>
      </c>
      <c r="E507" s="7">
        <f t="shared" si="8"/>
        <v>0</v>
      </c>
    </row>
    <row r="508" spans="1:5" x14ac:dyDescent="0.2">
      <c r="A508" t="s">
        <v>434</v>
      </c>
      <c r="B508" s="11" t="s">
        <v>396</v>
      </c>
      <c r="C508" s="7">
        <v>0</v>
      </c>
      <c r="D508" s="7">
        <v>0</v>
      </c>
      <c r="E508" s="7">
        <f t="shared" si="8"/>
        <v>0</v>
      </c>
    </row>
    <row r="509" spans="1:5" x14ac:dyDescent="0.2">
      <c r="A509" t="s">
        <v>434</v>
      </c>
      <c r="B509" s="11" t="s">
        <v>399</v>
      </c>
      <c r="C509" s="7">
        <v>0</v>
      </c>
      <c r="D509" s="7">
        <v>0</v>
      </c>
      <c r="E509" s="7">
        <f t="shared" si="8"/>
        <v>0</v>
      </c>
    </row>
    <row r="510" spans="1:5" x14ac:dyDescent="0.2">
      <c r="A510" t="s">
        <v>434</v>
      </c>
      <c r="B510" s="11" t="s">
        <v>400</v>
      </c>
      <c r="C510" s="7">
        <v>0</v>
      </c>
      <c r="D510" s="7">
        <v>0</v>
      </c>
      <c r="E510" s="7">
        <f t="shared" si="8"/>
        <v>0</v>
      </c>
    </row>
    <row r="511" spans="1:5" x14ac:dyDescent="0.2">
      <c r="A511" t="s">
        <v>434</v>
      </c>
      <c r="B511" s="11" t="s">
        <v>402</v>
      </c>
      <c r="C511" s="7">
        <v>0</v>
      </c>
      <c r="D511" s="7">
        <v>0</v>
      </c>
      <c r="E511" s="7">
        <f t="shared" si="8"/>
        <v>0</v>
      </c>
    </row>
    <row r="512" spans="1:5" x14ac:dyDescent="0.2">
      <c r="B512" s="10" t="s">
        <v>415</v>
      </c>
      <c r="C512" s="7">
        <v>564.51</v>
      </c>
      <c r="D512" s="7">
        <v>0</v>
      </c>
      <c r="E512" s="7">
        <f t="shared" si="8"/>
        <v>564.51</v>
      </c>
    </row>
    <row r="513" spans="1:5" x14ac:dyDescent="0.2">
      <c r="A513" t="s">
        <v>434</v>
      </c>
      <c r="B513" s="11" t="s">
        <v>364</v>
      </c>
      <c r="C513" s="7">
        <v>0</v>
      </c>
      <c r="D513" s="7">
        <v>0</v>
      </c>
      <c r="E513" s="7">
        <f t="shared" si="8"/>
        <v>0</v>
      </c>
    </row>
    <row r="514" spans="1:5" x14ac:dyDescent="0.2">
      <c r="A514" t="s">
        <v>434</v>
      </c>
      <c r="B514" s="11" t="s">
        <v>370</v>
      </c>
      <c r="C514" s="7">
        <v>0</v>
      </c>
      <c r="D514" s="7">
        <v>0</v>
      </c>
      <c r="E514" s="7">
        <f t="shared" si="8"/>
        <v>0</v>
      </c>
    </row>
    <row r="515" spans="1:5" x14ac:dyDescent="0.2">
      <c r="A515" t="s">
        <v>434</v>
      </c>
      <c r="B515" s="11" t="s">
        <v>371</v>
      </c>
      <c r="C515" s="7">
        <v>42.27</v>
      </c>
      <c r="D515" s="7">
        <v>0</v>
      </c>
      <c r="E515" s="7">
        <f t="shared" si="8"/>
        <v>42.27</v>
      </c>
    </row>
    <row r="516" spans="1:5" x14ac:dyDescent="0.2">
      <c r="A516" t="s">
        <v>434</v>
      </c>
      <c r="B516" s="11" t="s">
        <v>372</v>
      </c>
      <c r="C516" s="7">
        <v>113.22</v>
      </c>
      <c r="D516" s="7">
        <v>0</v>
      </c>
      <c r="E516" s="7">
        <f t="shared" si="8"/>
        <v>113.22</v>
      </c>
    </row>
    <row r="517" spans="1:5" x14ac:dyDescent="0.2">
      <c r="A517" t="s">
        <v>434</v>
      </c>
      <c r="B517" s="11" t="s">
        <v>373</v>
      </c>
      <c r="C517" s="7">
        <v>0</v>
      </c>
      <c r="D517" s="7">
        <v>0</v>
      </c>
      <c r="E517" s="7">
        <f t="shared" si="8"/>
        <v>0</v>
      </c>
    </row>
    <row r="518" spans="1:5" x14ac:dyDescent="0.2">
      <c r="A518" t="s">
        <v>434</v>
      </c>
      <c r="B518" s="11" t="s">
        <v>374</v>
      </c>
      <c r="C518" s="7">
        <v>0.15</v>
      </c>
      <c r="D518" s="7">
        <v>0</v>
      </c>
      <c r="E518" s="7">
        <f t="shared" si="8"/>
        <v>0.15</v>
      </c>
    </row>
    <row r="519" spans="1:5" x14ac:dyDescent="0.2">
      <c r="A519" t="s">
        <v>434</v>
      </c>
      <c r="B519" s="11" t="s">
        <v>375</v>
      </c>
      <c r="C519" s="7">
        <v>20.100000000000001</v>
      </c>
      <c r="D519" s="7">
        <v>0</v>
      </c>
      <c r="E519" s="7">
        <f t="shared" si="8"/>
        <v>20.100000000000001</v>
      </c>
    </row>
    <row r="520" spans="1:5" x14ac:dyDescent="0.2">
      <c r="A520" t="s">
        <v>434</v>
      </c>
      <c r="B520" s="11" t="s">
        <v>376</v>
      </c>
      <c r="C520" s="7">
        <v>24.68</v>
      </c>
      <c r="D520" s="7">
        <v>0</v>
      </c>
      <c r="E520" s="7">
        <f t="shared" si="8"/>
        <v>24.68</v>
      </c>
    </row>
    <row r="521" spans="1:5" x14ac:dyDescent="0.2">
      <c r="A521" t="s">
        <v>434</v>
      </c>
      <c r="B521" s="11" t="s">
        <v>377</v>
      </c>
      <c r="C521" s="7">
        <v>264.91000000000003</v>
      </c>
      <c r="D521" s="7">
        <v>0</v>
      </c>
      <c r="E521" s="7">
        <f t="shared" si="8"/>
        <v>264.91000000000003</v>
      </c>
    </row>
    <row r="522" spans="1:5" x14ac:dyDescent="0.2">
      <c r="A522" t="s">
        <v>434</v>
      </c>
      <c r="B522" s="11" t="s">
        <v>378</v>
      </c>
      <c r="C522" s="7">
        <v>84.01</v>
      </c>
      <c r="D522" s="7">
        <v>0</v>
      </c>
      <c r="E522" s="7">
        <f t="shared" si="8"/>
        <v>84.01</v>
      </c>
    </row>
    <row r="523" spans="1:5" x14ac:dyDescent="0.2">
      <c r="A523" t="s">
        <v>434</v>
      </c>
      <c r="B523" s="11" t="s">
        <v>379</v>
      </c>
      <c r="C523" s="7">
        <v>0</v>
      </c>
      <c r="D523" s="7">
        <v>0</v>
      </c>
      <c r="E523" s="7">
        <f t="shared" si="8"/>
        <v>0</v>
      </c>
    </row>
    <row r="524" spans="1:5" x14ac:dyDescent="0.2">
      <c r="A524" t="s">
        <v>434</v>
      </c>
      <c r="B524" s="11" t="s">
        <v>381</v>
      </c>
      <c r="C524" s="7">
        <v>15.17</v>
      </c>
      <c r="D524" s="7">
        <v>0</v>
      </c>
      <c r="E524" s="7">
        <f t="shared" si="8"/>
        <v>15.17</v>
      </c>
    </row>
    <row r="525" spans="1:5" x14ac:dyDescent="0.2">
      <c r="A525" t="s">
        <v>434</v>
      </c>
      <c r="B525" s="11" t="s">
        <v>385</v>
      </c>
      <c r="C525" s="7">
        <v>0</v>
      </c>
      <c r="D525" s="7">
        <v>0</v>
      </c>
      <c r="E525" s="7">
        <f t="shared" si="8"/>
        <v>0</v>
      </c>
    </row>
    <row r="526" spans="1:5" x14ac:dyDescent="0.2">
      <c r="A526" t="s">
        <v>434</v>
      </c>
      <c r="B526" s="11" t="s">
        <v>387</v>
      </c>
      <c r="C526" s="7">
        <v>0</v>
      </c>
      <c r="D526" s="7">
        <v>0</v>
      </c>
      <c r="E526" s="7">
        <f t="shared" si="8"/>
        <v>0</v>
      </c>
    </row>
    <row r="527" spans="1:5" x14ac:dyDescent="0.2">
      <c r="A527" t="s">
        <v>434</v>
      </c>
      <c r="B527" s="11" t="s">
        <v>396</v>
      </c>
      <c r="C527" s="7">
        <v>0</v>
      </c>
      <c r="D527" s="7">
        <v>0</v>
      </c>
      <c r="E527" s="7">
        <f t="shared" si="8"/>
        <v>0</v>
      </c>
    </row>
    <row r="528" spans="1:5" x14ac:dyDescent="0.2">
      <c r="A528" t="s">
        <v>434</v>
      </c>
      <c r="B528" s="11" t="s">
        <v>399</v>
      </c>
      <c r="C528" s="7">
        <v>0</v>
      </c>
      <c r="D528" s="7">
        <v>0</v>
      </c>
      <c r="E528" s="7">
        <f t="shared" si="8"/>
        <v>0</v>
      </c>
    </row>
    <row r="529" spans="1:5" x14ac:dyDescent="0.2">
      <c r="A529" t="s">
        <v>434</v>
      </c>
      <c r="B529" s="11" t="s">
        <v>400</v>
      </c>
      <c r="C529" s="7">
        <v>0</v>
      </c>
      <c r="D529" s="7">
        <v>0</v>
      </c>
      <c r="E529" s="7">
        <f t="shared" si="8"/>
        <v>0</v>
      </c>
    </row>
    <row r="530" spans="1:5" x14ac:dyDescent="0.2">
      <c r="A530" t="s">
        <v>434</v>
      </c>
      <c r="B530" s="11" t="s">
        <v>402</v>
      </c>
      <c r="C530" s="7">
        <v>0</v>
      </c>
      <c r="D530" s="7">
        <v>0</v>
      </c>
      <c r="E530" s="7">
        <f t="shared" si="8"/>
        <v>0</v>
      </c>
    </row>
    <row r="531" spans="1:5" x14ac:dyDescent="0.2">
      <c r="B531" s="10" t="s">
        <v>416</v>
      </c>
      <c r="C531" s="7">
        <v>564.51</v>
      </c>
      <c r="D531" s="7">
        <v>0</v>
      </c>
      <c r="E531" s="7">
        <f t="shared" si="8"/>
        <v>564.51</v>
      </c>
    </row>
    <row r="532" spans="1:5" x14ac:dyDescent="0.2">
      <c r="A532" t="s">
        <v>434</v>
      </c>
      <c r="B532" s="11" t="s">
        <v>364</v>
      </c>
      <c r="C532" s="7">
        <v>0</v>
      </c>
      <c r="D532" s="7">
        <v>0</v>
      </c>
      <c r="E532" s="7">
        <f t="shared" si="8"/>
        <v>0</v>
      </c>
    </row>
    <row r="533" spans="1:5" x14ac:dyDescent="0.2">
      <c r="A533" t="s">
        <v>434</v>
      </c>
      <c r="B533" s="11" t="s">
        <v>370</v>
      </c>
      <c r="C533" s="7">
        <v>0</v>
      </c>
      <c r="D533" s="7">
        <v>0</v>
      </c>
      <c r="E533" s="7">
        <f t="shared" si="8"/>
        <v>0</v>
      </c>
    </row>
    <row r="534" spans="1:5" x14ac:dyDescent="0.2">
      <c r="A534" t="s">
        <v>434</v>
      </c>
      <c r="B534" s="11" t="s">
        <v>371</v>
      </c>
      <c r="C534" s="7">
        <v>42.27</v>
      </c>
      <c r="D534" s="7">
        <v>0</v>
      </c>
      <c r="E534" s="7">
        <f t="shared" si="8"/>
        <v>42.27</v>
      </c>
    </row>
    <row r="535" spans="1:5" x14ac:dyDescent="0.2">
      <c r="A535" t="s">
        <v>434</v>
      </c>
      <c r="B535" s="11" t="s">
        <v>372</v>
      </c>
      <c r="C535" s="7">
        <v>113.22</v>
      </c>
      <c r="D535" s="7">
        <v>0</v>
      </c>
      <c r="E535" s="7">
        <f t="shared" si="8"/>
        <v>113.22</v>
      </c>
    </row>
    <row r="536" spans="1:5" x14ac:dyDescent="0.2">
      <c r="A536" t="s">
        <v>434</v>
      </c>
      <c r="B536" s="11" t="s">
        <v>373</v>
      </c>
      <c r="C536" s="7">
        <v>0</v>
      </c>
      <c r="D536" s="7">
        <v>0</v>
      </c>
      <c r="E536" s="7">
        <f t="shared" si="8"/>
        <v>0</v>
      </c>
    </row>
    <row r="537" spans="1:5" x14ac:dyDescent="0.2">
      <c r="A537" t="s">
        <v>434</v>
      </c>
      <c r="B537" s="11" t="s">
        <v>374</v>
      </c>
      <c r="C537" s="7">
        <v>0.15</v>
      </c>
      <c r="D537" s="7">
        <v>0</v>
      </c>
      <c r="E537" s="7">
        <f t="shared" si="8"/>
        <v>0.15</v>
      </c>
    </row>
    <row r="538" spans="1:5" x14ac:dyDescent="0.2">
      <c r="A538" t="s">
        <v>434</v>
      </c>
      <c r="B538" s="11" t="s">
        <v>375</v>
      </c>
      <c r="C538" s="7">
        <v>20.100000000000001</v>
      </c>
      <c r="D538" s="7">
        <v>0</v>
      </c>
      <c r="E538" s="7">
        <f t="shared" si="8"/>
        <v>20.100000000000001</v>
      </c>
    </row>
    <row r="539" spans="1:5" x14ac:dyDescent="0.2">
      <c r="A539" t="s">
        <v>434</v>
      </c>
      <c r="B539" s="11" t="s">
        <v>376</v>
      </c>
      <c r="C539" s="7">
        <v>24.68</v>
      </c>
      <c r="D539" s="7">
        <v>0</v>
      </c>
      <c r="E539" s="7">
        <f t="shared" si="8"/>
        <v>24.68</v>
      </c>
    </row>
    <row r="540" spans="1:5" x14ac:dyDescent="0.2">
      <c r="A540" t="s">
        <v>434</v>
      </c>
      <c r="B540" s="11" t="s">
        <v>377</v>
      </c>
      <c r="C540" s="7">
        <v>264.91000000000003</v>
      </c>
      <c r="D540" s="7">
        <v>0</v>
      </c>
      <c r="E540" s="7">
        <f t="shared" ref="E540:E550" si="9">SUM(C540:D540)</f>
        <v>264.91000000000003</v>
      </c>
    </row>
    <row r="541" spans="1:5" x14ac:dyDescent="0.2">
      <c r="A541" t="s">
        <v>434</v>
      </c>
      <c r="B541" s="11" t="s">
        <v>378</v>
      </c>
      <c r="C541" s="7">
        <v>84.01</v>
      </c>
      <c r="D541" s="7">
        <v>0</v>
      </c>
      <c r="E541" s="7">
        <f t="shared" si="9"/>
        <v>84.01</v>
      </c>
    </row>
    <row r="542" spans="1:5" x14ac:dyDescent="0.2">
      <c r="A542" t="s">
        <v>434</v>
      </c>
      <c r="B542" s="11" t="s">
        <v>379</v>
      </c>
      <c r="C542" s="7">
        <v>0</v>
      </c>
      <c r="D542" s="7">
        <v>0</v>
      </c>
      <c r="E542" s="7">
        <f t="shared" si="9"/>
        <v>0</v>
      </c>
    </row>
    <row r="543" spans="1:5" x14ac:dyDescent="0.2">
      <c r="A543" t="s">
        <v>434</v>
      </c>
      <c r="B543" s="11" t="s">
        <v>381</v>
      </c>
      <c r="C543" s="7">
        <v>15.17</v>
      </c>
      <c r="D543" s="7">
        <v>0</v>
      </c>
      <c r="E543" s="7">
        <f t="shared" si="9"/>
        <v>15.17</v>
      </c>
    </row>
    <row r="544" spans="1:5" x14ac:dyDescent="0.2">
      <c r="A544" t="s">
        <v>434</v>
      </c>
      <c r="B544" s="11" t="s">
        <v>385</v>
      </c>
      <c r="C544" s="7">
        <v>0</v>
      </c>
      <c r="D544" s="7">
        <v>0</v>
      </c>
      <c r="E544" s="7">
        <f t="shared" si="9"/>
        <v>0</v>
      </c>
    </row>
    <row r="545" spans="1:5" x14ac:dyDescent="0.2">
      <c r="A545" t="s">
        <v>434</v>
      </c>
      <c r="B545" s="11" t="s">
        <v>387</v>
      </c>
      <c r="C545" s="7">
        <v>0</v>
      </c>
      <c r="D545" s="7">
        <v>0</v>
      </c>
      <c r="E545" s="7">
        <f t="shared" si="9"/>
        <v>0</v>
      </c>
    </row>
    <row r="546" spans="1:5" x14ac:dyDescent="0.2">
      <c r="A546" t="s">
        <v>434</v>
      </c>
      <c r="B546" s="11" t="s">
        <v>396</v>
      </c>
      <c r="C546" s="7">
        <v>0</v>
      </c>
      <c r="D546" s="7">
        <v>0</v>
      </c>
      <c r="E546" s="7">
        <f t="shared" si="9"/>
        <v>0</v>
      </c>
    </row>
    <row r="547" spans="1:5" x14ac:dyDescent="0.2">
      <c r="A547" t="s">
        <v>434</v>
      </c>
      <c r="B547" s="11" t="s">
        <v>399</v>
      </c>
      <c r="C547" s="7">
        <v>0</v>
      </c>
      <c r="D547" s="7">
        <v>0</v>
      </c>
      <c r="E547" s="7">
        <f t="shared" si="9"/>
        <v>0</v>
      </c>
    </row>
    <row r="548" spans="1:5" x14ac:dyDescent="0.2">
      <c r="A548" t="s">
        <v>434</v>
      </c>
      <c r="B548" s="11" t="s">
        <v>400</v>
      </c>
      <c r="C548" s="7">
        <v>0</v>
      </c>
      <c r="D548" s="7">
        <v>0</v>
      </c>
      <c r="E548" s="7">
        <f t="shared" si="9"/>
        <v>0</v>
      </c>
    </row>
    <row r="549" spans="1:5" x14ac:dyDescent="0.2">
      <c r="A549" t="s">
        <v>434</v>
      </c>
      <c r="B549" s="11" t="s">
        <v>402</v>
      </c>
      <c r="C549" s="7">
        <v>0</v>
      </c>
      <c r="D549" s="7">
        <v>0</v>
      </c>
      <c r="E549" s="7">
        <f t="shared" si="9"/>
        <v>0</v>
      </c>
    </row>
    <row r="550" spans="1:5" x14ac:dyDescent="0.2">
      <c r="B550" s="9" t="s">
        <v>413</v>
      </c>
      <c r="C550" s="7">
        <v>7312.3700000000053</v>
      </c>
      <c r="D550" s="7">
        <v>0</v>
      </c>
      <c r="E550" s="7">
        <f t="shared" si="9"/>
        <v>7312.3700000000053</v>
      </c>
    </row>
    <row r="551" spans="1:5" x14ac:dyDescent="0.2">
      <c r="E551" s="7"/>
    </row>
    <row r="552" spans="1:5" x14ac:dyDescent="0.2">
      <c r="E552" s="7"/>
    </row>
    <row r="553" spans="1:5" x14ac:dyDescent="0.2">
      <c r="E553" s="7"/>
    </row>
    <row r="554" spans="1:5" x14ac:dyDescent="0.2">
      <c r="E554" s="7"/>
    </row>
    <row r="555" spans="1:5" x14ac:dyDescent="0.2">
      <c r="E555" s="7"/>
    </row>
    <row r="556" spans="1:5" x14ac:dyDescent="0.2">
      <c r="E556" s="7"/>
    </row>
    <row r="557" spans="1:5" x14ac:dyDescent="0.2">
      <c r="E557" s="7"/>
    </row>
    <row r="558" spans="1:5" x14ac:dyDescent="0.2">
      <c r="E558" s="7"/>
    </row>
    <row r="559" spans="1:5" x14ac:dyDescent="0.2">
      <c r="E559" s="7"/>
    </row>
    <row r="560" spans="1:5" x14ac:dyDescent="0.2">
      <c r="E560" s="7"/>
    </row>
    <row r="561" spans="5:5" x14ac:dyDescent="0.2">
      <c r="E561" s="7"/>
    </row>
    <row r="562" spans="5:5" x14ac:dyDescent="0.2">
      <c r="E562" s="7"/>
    </row>
    <row r="563" spans="5:5" x14ac:dyDescent="0.2">
      <c r="E563" s="7"/>
    </row>
    <row r="564" spans="5:5" x14ac:dyDescent="0.2">
      <c r="E564" s="7"/>
    </row>
    <row r="565" spans="5:5" x14ac:dyDescent="0.2">
      <c r="E565" s="7"/>
    </row>
    <row r="566" spans="5:5" x14ac:dyDescent="0.2">
      <c r="E566" s="7"/>
    </row>
    <row r="567" spans="5:5" x14ac:dyDescent="0.2">
      <c r="E567" s="7"/>
    </row>
    <row r="568" spans="5:5" x14ac:dyDescent="0.2">
      <c r="E568" s="7"/>
    </row>
    <row r="569" spans="5:5" x14ac:dyDescent="0.2">
      <c r="E569" s="7"/>
    </row>
    <row r="570" spans="5:5" x14ac:dyDescent="0.2">
      <c r="E570" s="7"/>
    </row>
    <row r="571" spans="5:5" x14ac:dyDescent="0.2">
      <c r="E571" s="7"/>
    </row>
    <row r="572" spans="5:5" x14ac:dyDescent="0.2">
      <c r="E572" s="7"/>
    </row>
    <row r="573" spans="5:5" x14ac:dyDescent="0.2">
      <c r="E573" s="7"/>
    </row>
    <row r="574" spans="5:5" x14ac:dyDescent="0.2">
      <c r="E574" s="7"/>
    </row>
    <row r="575" spans="5:5" x14ac:dyDescent="0.2">
      <c r="E575" s="7"/>
    </row>
    <row r="576" spans="5:5" x14ac:dyDescent="0.2">
      <c r="E576" s="7"/>
    </row>
    <row r="577" spans="5:5" x14ac:dyDescent="0.2">
      <c r="E577" s="7"/>
    </row>
    <row r="578" spans="5:5" x14ac:dyDescent="0.2">
      <c r="E578" s="7"/>
    </row>
    <row r="579" spans="5:5" x14ac:dyDescent="0.2">
      <c r="E579" s="7"/>
    </row>
    <row r="580" spans="5:5" x14ac:dyDescent="0.2">
      <c r="E580" s="7"/>
    </row>
    <row r="581" spans="5:5" x14ac:dyDescent="0.2">
      <c r="E581" s="7"/>
    </row>
    <row r="582" spans="5:5" x14ac:dyDescent="0.2">
      <c r="E582" s="7"/>
    </row>
    <row r="583" spans="5:5" x14ac:dyDescent="0.2">
      <c r="E583" s="7"/>
    </row>
    <row r="584" spans="5:5" x14ac:dyDescent="0.2">
      <c r="E584" s="7"/>
    </row>
    <row r="585" spans="5:5" x14ac:dyDescent="0.2">
      <c r="E585" s="7"/>
    </row>
    <row r="586" spans="5:5" x14ac:dyDescent="0.2">
      <c r="E586" s="7"/>
    </row>
    <row r="587" spans="5:5" x14ac:dyDescent="0.2">
      <c r="E587" s="7"/>
    </row>
    <row r="588" spans="5:5" x14ac:dyDescent="0.2">
      <c r="E588" s="7"/>
    </row>
    <row r="589" spans="5:5" x14ac:dyDescent="0.2">
      <c r="E589" s="7"/>
    </row>
    <row r="590" spans="5:5" x14ac:dyDescent="0.2">
      <c r="E590" s="7"/>
    </row>
    <row r="591" spans="5:5" x14ac:dyDescent="0.2">
      <c r="E591" s="7"/>
    </row>
    <row r="592" spans="5:5" x14ac:dyDescent="0.2">
      <c r="E592" s="7"/>
    </row>
    <row r="593" spans="5:5" x14ac:dyDescent="0.2">
      <c r="E593" s="7"/>
    </row>
    <row r="594" spans="5:5" x14ac:dyDescent="0.2">
      <c r="E594" s="7"/>
    </row>
    <row r="595" spans="5:5" x14ac:dyDescent="0.2">
      <c r="E595" s="7"/>
    </row>
    <row r="596" spans="5:5" x14ac:dyDescent="0.2">
      <c r="E596" s="7"/>
    </row>
    <row r="597" spans="5:5" x14ac:dyDescent="0.2">
      <c r="E597" s="7"/>
    </row>
    <row r="598" spans="5:5" x14ac:dyDescent="0.2">
      <c r="E598" s="7"/>
    </row>
    <row r="599" spans="5:5" x14ac:dyDescent="0.2">
      <c r="E599" s="7"/>
    </row>
    <row r="600" spans="5:5" x14ac:dyDescent="0.2">
      <c r="E600" s="7"/>
    </row>
    <row r="601" spans="5:5" x14ac:dyDescent="0.2">
      <c r="E601" s="7"/>
    </row>
    <row r="602" spans="5:5" x14ac:dyDescent="0.2">
      <c r="E602" s="7"/>
    </row>
    <row r="603" spans="5:5" x14ac:dyDescent="0.2">
      <c r="E603" s="7"/>
    </row>
    <row r="604" spans="5:5" x14ac:dyDescent="0.2">
      <c r="E604" s="7"/>
    </row>
    <row r="605" spans="5:5" x14ac:dyDescent="0.2">
      <c r="E605" s="7"/>
    </row>
    <row r="606" spans="5:5" x14ac:dyDescent="0.2">
      <c r="E606" s="7"/>
    </row>
    <row r="607" spans="5:5" x14ac:dyDescent="0.2">
      <c r="E607" s="7"/>
    </row>
    <row r="608" spans="5:5" x14ac:dyDescent="0.2">
      <c r="E608" s="7"/>
    </row>
    <row r="609" spans="5:5" x14ac:dyDescent="0.2">
      <c r="E609" s="7"/>
    </row>
    <row r="610" spans="5:5" x14ac:dyDescent="0.2">
      <c r="E610" s="7"/>
    </row>
    <row r="611" spans="5:5" x14ac:dyDescent="0.2">
      <c r="E611" s="7"/>
    </row>
    <row r="612" spans="5:5" x14ac:dyDescent="0.2">
      <c r="E612" s="7"/>
    </row>
    <row r="613" spans="5:5" x14ac:dyDescent="0.2">
      <c r="E613" s="7"/>
    </row>
    <row r="614" spans="5:5" x14ac:dyDescent="0.2">
      <c r="E614" s="7"/>
    </row>
    <row r="615" spans="5:5" x14ac:dyDescent="0.2">
      <c r="E615" s="7"/>
    </row>
    <row r="616" spans="5:5" x14ac:dyDescent="0.2">
      <c r="E616" s="7"/>
    </row>
    <row r="617" spans="5:5" x14ac:dyDescent="0.2">
      <c r="E617" s="7"/>
    </row>
    <row r="618" spans="5:5" x14ac:dyDescent="0.2">
      <c r="E618" s="7"/>
    </row>
    <row r="619" spans="5:5" x14ac:dyDescent="0.2">
      <c r="E619" s="7"/>
    </row>
    <row r="620" spans="5:5" x14ac:dyDescent="0.2">
      <c r="E620" s="7"/>
    </row>
    <row r="621" spans="5:5" x14ac:dyDescent="0.2">
      <c r="E621" s="7"/>
    </row>
    <row r="622" spans="5:5" x14ac:dyDescent="0.2">
      <c r="E622" s="7"/>
    </row>
    <row r="623" spans="5:5" x14ac:dyDescent="0.2">
      <c r="E623" s="7"/>
    </row>
    <row r="624" spans="5:5" x14ac:dyDescent="0.2">
      <c r="E624" s="7"/>
    </row>
    <row r="625" spans="5:5" x14ac:dyDescent="0.2">
      <c r="E625" s="7"/>
    </row>
    <row r="626" spans="5:5" x14ac:dyDescent="0.2">
      <c r="E626" s="7"/>
    </row>
    <row r="627" spans="5:5" x14ac:dyDescent="0.2">
      <c r="E627" s="7"/>
    </row>
    <row r="628" spans="5:5" x14ac:dyDescent="0.2">
      <c r="E628" s="7"/>
    </row>
    <row r="629" spans="5:5" x14ac:dyDescent="0.2">
      <c r="E629" s="7"/>
    </row>
    <row r="630" spans="5:5" x14ac:dyDescent="0.2">
      <c r="E630" s="7"/>
    </row>
    <row r="631" spans="5:5" x14ac:dyDescent="0.2">
      <c r="E631" s="7"/>
    </row>
    <row r="632" spans="5:5" x14ac:dyDescent="0.2">
      <c r="E632" s="7"/>
    </row>
    <row r="633" spans="5:5" x14ac:dyDescent="0.2">
      <c r="E633" s="7"/>
    </row>
    <row r="634" spans="5:5" x14ac:dyDescent="0.2">
      <c r="E634" s="7"/>
    </row>
    <row r="635" spans="5:5" x14ac:dyDescent="0.2">
      <c r="E635" s="7"/>
    </row>
    <row r="636" spans="5:5" x14ac:dyDescent="0.2">
      <c r="E636" s="7"/>
    </row>
    <row r="637" spans="5:5" x14ac:dyDescent="0.2">
      <c r="E637" s="7"/>
    </row>
    <row r="638" spans="5:5" x14ac:dyDescent="0.2">
      <c r="E638" s="7"/>
    </row>
    <row r="639" spans="5:5" x14ac:dyDescent="0.2">
      <c r="E639" s="7"/>
    </row>
    <row r="640" spans="5:5" x14ac:dyDescent="0.2">
      <c r="E640" s="7"/>
    </row>
    <row r="641" spans="5:5" x14ac:dyDescent="0.2">
      <c r="E641" s="7"/>
    </row>
    <row r="642" spans="5:5" x14ac:dyDescent="0.2">
      <c r="E642" s="7"/>
    </row>
    <row r="643" spans="5:5" x14ac:dyDescent="0.2">
      <c r="E643" s="7"/>
    </row>
    <row r="644" spans="5:5" x14ac:dyDescent="0.2">
      <c r="E644" s="7"/>
    </row>
    <row r="645" spans="5:5" x14ac:dyDescent="0.2">
      <c r="E645" s="7"/>
    </row>
    <row r="646" spans="5:5" x14ac:dyDescent="0.2">
      <c r="E646" s="7"/>
    </row>
    <row r="647" spans="5:5" x14ac:dyDescent="0.2">
      <c r="E647" s="7"/>
    </row>
    <row r="648" spans="5:5" x14ac:dyDescent="0.2">
      <c r="E648" s="7"/>
    </row>
    <row r="649" spans="5:5" x14ac:dyDescent="0.2">
      <c r="E649" s="7"/>
    </row>
    <row r="650" spans="5:5" x14ac:dyDescent="0.2">
      <c r="E650" s="7"/>
    </row>
    <row r="651" spans="5:5" x14ac:dyDescent="0.2">
      <c r="E651" s="7"/>
    </row>
    <row r="652" spans="5:5" x14ac:dyDescent="0.2">
      <c r="E652" s="7"/>
    </row>
    <row r="653" spans="5:5" x14ac:dyDescent="0.2">
      <c r="E653" s="7"/>
    </row>
    <row r="654" spans="5:5" x14ac:dyDescent="0.2">
      <c r="E654" s="7"/>
    </row>
    <row r="655" spans="5:5" x14ac:dyDescent="0.2">
      <c r="E655" s="7"/>
    </row>
    <row r="656" spans="5:5" x14ac:dyDescent="0.2">
      <c r="E656" s="7"/>
    </row>
    <row r="657" spans="5:5" x14ac:dyDescent="0.2">
      <c r="E657" s="7"/>
    </row>
    <row r="658" spans="5:5" x14ac:dyDescent="0.2">
      <c r="E658" s="7"/>
    </row>
    <row r="659" spans="5:5" x14ac:dyDescent="0.2">
      <c r="E659" s="7"/>
    </row>
    <row r="660" spans="5:5" x14ac:dyDescent="0.2">
      <c r="E660" s="7"/>
    </row>
    <row r="661" spans="5:5" x14ac:dyDescent="0.2">
      <c r="E661" s="7"/>
    </row>
    <row r="662" spans="5:5" x14ac:dyDescent="0.2">
      <c r="E662" s="7"/>
    </row>
    <row r="663" spans="5:5" x14ac:dyDescent="0.2">
      <c r="E663" s="7"/>
    </row>
    <row r="664" spans="5:5" x14ac:dyDescent="0.2">
      <c r="E664" s="7"/>
    </row>
    <row r="665" spans="5:5" x14ac:dyDescent="0.2">
      <c r="E665" s="7"/>
    </row>
    <row r="666" spans="5:5" x14ac:dyDescent="0.2">
      <c r="E666" s="7"/>
    </row>
    <row r="667" spans="5:5" x14ac:dyDescent="0.2">
      <c r="E667" s="7"/>
    </row>
    <row r="668" spans="5:5" x14ac:dyDescent="0.2">
      <c r="E668" s="7"/>
    </row>
    <row r="669" spans="5:5" x14ac:dyDescent="0.2">
      <c r="E669" s="7"/>
    </row>
    <row r="670" spans="5:5" x14ac:dyDescent="0.2">
      <c r="E670" s="7"/>
    </row>
    <row r="671" spans="5:5" x14ac:dyDescent="0.2">
      <c r="E671" s="7"/>
    </row>
    <row r="672" spans="5:5" x14ac:dyDescent="0.2">
      <c r="E672" s="7"/>
    </row>
    <row r="673" spans="5:5" x14ac:dyDescent="0.2">
      <c r="E673" s="7"/>
    </row>
    <row r="674" spans="5:5" x14ac:dyDescent="0.2">
      <c r="E674" s="7"/>
    </row>
    <row r="675" spans="5:5" x14ac:dyDescent="0.2">
      <c r="E675" s="7"/>
    </row>
    <row r="676" spans="5:5" x14ac:dyDescent="0.2">
      <c r="E676" s="7"/>
    </row>
    <row r="677" spans="5:5" x14ac:dyDescent="0.2">
      <c r="E677" s="7"/>
    </row>
    <row r="678" spans="5:5" x14ac:dyDescent="0.2">
      <c r="E678" s="7"/>
    </row>
    <row r="679" spans="5:5" x14ac:dyDescent="0.2">
      <c r="E679" s="7"/>
    </row>
    <row r="680" spans="5:5" x14ac:dyDescent="0.2">
      <c r="E680" s="7"/>
    </row>
    <row r="681" spans="5:5" x14ac:dyDescent="0.2">
      <c r="E681" s="7"/>
    </row>
    <row r="682" spans="5:5" x14ac:dyDescent="0.2">
      <c r="E682" s="7"/>
    </row>
    <row r="683" spans="5:5" x14ac:dyDescent="0.2">
      <c r="E683" s="7"/>
    </row>
    <row r="684" spans="5:5" x14ac:dyDescent="0.2">
      <c r="E684" s="7"/>
    </row>
    <row r="685" spans="5:5" x14ac:dyDescent="0.2">
      <c r="E685" s="7"/>
    </row>
    <row r="686" spans="5:5" x14ac:dyDescent="0.2">
      <c r="E686" s="7"/>
    </row>
    <row r="687" spans="5:5" x14ac:dyDescent="0.2">
      <c r="E687" s="7"/>
    </row>
    <row r="688" spans="5:5" x14ac:dyDescent="0.2">
      <c r="E688" s="7"/>
    </row>
    <row r="689" spans="5:5" x14ac:dyDescent="0.2">
      <c r="E689" s="7"/>
    </row>
    <row r="690" spans="5:5" x14ac:dyDescent="0.2">
      <c r="E690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3"/>
  <sheetViews>
    <sheetView workbookViewId="0">
      <selection activeCell="B17" sqref="B17"/>
    </sheetView>
  </sheetViews>
  <sheetFormatPr defaultRowHeight="12.75" x14ac:dyDescent="0.2"/>
  <cols>
    <col min="1" max="1" width="13.42578125" bestFit="1" customWidth="1"/>
    <col min="2" max="2" width="13.85546875" customWidth="1"/>
    <col min="3" max="3" width="24.85546875" customWidth="1"/>
    <col min="4" max="4" width="27.140625" customWidth="1"/>
    <col min="5" max="5" width="36.140625" bestFit="1" customWidth="1"/>
    <col min="6" max="6" width="30.42578125" bestFit="1" customWidth="1"/>
    <col min="7" max="7" width="10.28515625" bestFit="1" customWidth="1"/>
  </cols>
  <sheetData>
    <row r="1" spans="1:7" x14ac:dyDescent="0.2">
      <c r="B1" s="8" t="s">
        <v>428</v>
      </c>
      <c r="C1" t="s">
        <v>137</v>
      </c>
    </row>
    <row r="3" spans="1:7" x14ac:dyDescent="0.2">
      <c r="B3" s="8" t="s">
        <v>361</v>
      </c>
      <c r="C3" t="s">
        <v>357</v>
      </c>
      <c r="D3" t="s">
        <v>360</v>
      </c>
      <c r="E3" t="s">
        <v>359</v>
      </c>
      <c r="F3" t="s">
        <v>358</v>
      </c>
    </row>
    <row r="4" spans="1:7" x14ac:dyDescent="0.2">
      <c r="B4" s="9" t="s">
        <v>414</v>
      </c>
      <c r="C4" s="7"/>
      <c r="D4" s="7"/>
      <c r="E4" s="7"/>
      <c r="F4" s="7"/>
    </row>
    <row r="5" spans="1:7" x14ac:dyDescent="0.2">
      <c r="B5" s="10" t="s">
        <v>415</v>
      </c>
      <c r="C5" s="7">
        <v>6412.9299999999985</v>
      </c>
      <c r="D5" s="7">
        <v>0</v>
      </c>
      <c r="E5" s="7">
        <v>-155.32</v>
      </c>
      <c r="F5" s="7">
        <v>0</v>
      </c>
      <c r="G5" s="14">
        <f>SUM(C5:F5)</f>
        <v>6257.6099999999988</v>
      </c>
    </row>
    <row r="6" spans="1:7" x14ac:dyDescent="0.2">
      <c r="A6" t="s">
        <v>433</v>
      </c>
      <c r="B6" s="11" t="s">
        <v>368</v>
      </c>
      <c r="C6" s="7">
        <v>0</v>
      </c>
      <c r="D6" s="7">
        <v>0</v>
      </c>
      <c r="E6" s="7">
        <v>0</v>
      </c>
      <c r="F6" s="7">
        <v>0</v>
      </c>
      <c r="G6" s="7">
        <f t="shared" ref="G6:G69" si="0">SUM(C6:F6)</f>
        <v>0</v>
      </c>
    </row>
    <row r="7" spans="1:7" x14ac:dyDescent="0.2">
      <c r="A7" t="s">
        <v>433</v>
      </c>
      <c r="B7" s="11" t="s">
        <v>371</v>
      </c>
      <c r="C7" s="7">
        <v>697.91</v>
      </c>
      <c r="D7" s="7">
        <v>0</v>
      </c>
      <c r="E7" s="7">
        <v>0</v>
      </c>
      <c r="F7" s="7">
        <v>0</v>
      </c>
      <c r="G7" s="7">
        <f t="shared" si="0"/>
        <v>697.91</v>
      </c>
    </row>
    <row r="8" spans="1:7" x14ac:dyDescent="0.2">
      <c r="A8" t="s">
        <v>433</v>
      </c>
      <c r="B8" s="11" t="s">
        <v>372</v>
      </c>
      <c r="C8" s="7">
        <v>1297.74</v>
      </c>
      <c r="D8" s="7">
        <v>0</v>
      </c>
      <c r="E8" s="7">
        <v>0</v>
      </c>
      <c r="F8" s="7">
        <v>0</v>
      </c>
      <c r="G8" s="7">
        <f t="shared" si="0"/>
        <v>1297.74</v>
      </c>
    </row>
    <row r="9" spans="1:7" x14ac:dyDescent="0.2">
      <c r="A9" t="s">
        <v>433</v>
      </c>
      <c r="B9" s="11" t="s">
        <v>374</v>
      </c>
      <c r="C9" s="7">
        <v>1293.6500000000001</v>
      </c>
      <c r="D9" s="7">
        <v>0</v>
      </c>
      <c r="E9" s="7">
        <v>0</v>
      </c>
      <c r="F9" s="7">
        <v>0</v>
      </c>
      <c r="G9" s="7">
        <f t="shared" si="0"/>
        <v>1293.6500000000001</v>
      </c>
    </row>
    <row r="10" spans="1:7" x14ac:dyDescent="0.2">
      <c r="A10" t="s">
        <v>433</v>
      </c>
      <c r="B10" s="11" t="s">
        <v>375</v>
      </c>
      <c r="C10" s="7">
        <v>23.06</v>
      </c>
      <c r="D10" s="7">
        <v>0</v>
      </c>
      <c r="E10" s="7">
        <v>0</v>
      </c>
      <c r="F10" s="7">
        <v>0</v>
      </c>
      <c r="G10" s="7">
        <f t="shared" si="0"/>
        <v>23.06</v>
      </c>
    </row>
    <row r="11" spans="1:7" x14ac:dyDescent="0.2">
      <c r="A11" t="s">
        <v>433</v>
      </c>
      <c r="B11" s="11" t="s">
        <v>376</v>
      </c>
      <c r="C11" s="7">
        <v>155.32</v>
      </c>
      <c r="D11" s="7">
        <v>0</v>
      </c>
      <c r="E11" s="7">
        <v>-155.32</v>
      </c>
      <c r="F11" s="7">
        <v>0</v>
      </c>
      <c r="G11" s="7">
        <f t="shared" si="0"/>
        <v>0</v>
      </c>
    </row>
    <row r="12" spans="1:7" x14ac:dyDescent="0.2">
      <c r="A12" t="s">
        <v>433</v>
      </c>
      <c r="B12" s="11" t="s">
        <v>379</v>
      </c>
      <c r="C12" s="7">
        <v>882.61</v>
      </c>
      <c r="D12" s="7">
        <v>0</v>
      </c>
      <c r="E12" s="7">
        <v>0</v>
      </c>
      <c r="F12" s="7">
        <v>0</v>
      </c>
      <c r="G12" s="7">
        <f t="shared" si="0"/>
        <v>882.61</v>
      </c>
    </row>
    <row r="13" spans="1:7" x14ac:dyDescent="0.2">
      <c r="A13" t="s">
        <v>433</v>
      </c>
      <c r="B13" s="11" t="s">
        <v>381</v>
      </c>
      <c r="C13" s="7">
        <v>588.24</v>
      </c>
      <c r="D13" s="7">
        <v>0</v>
      </c>
      <c r="E13" s="7">
        <v>0</v>
      </c>
      <c r="F13" s="7">
        <v>0</v>
      </c>
      <c r="G13" s="7">
        <f t="shared" si="0"/>
        <v>588.24</v>
      </c>
    </row>
    <row r="14" spans="1:7" x14ac:dyDescent="0.2">
      <c r="A14" t="s">
        <v>433</v>
      </c>
      <c r="B14" s="11" t="s">
        <v>383</v>
      </c>
      <c r="C14" s="7">
        <v>55.87</v>
      </c>
      <c r="D14" s="7">
        <v>0</v>
      </c>
      <c r="E14" s="7">
        <v>0</v>
      </c>
      <c r="F14" s="7">
        <v>0</v>
      </c>
      <c r="G14" s="7">
        <f t="shared" si="0"/>
        <v>55.87</v>
      </c>
    </row>
    <row r="15" spans="1:7" x14ac:dyDescent="0.2">
      <c r="A15" t="s">
        <v>433</v>
      </c>
      <c r="B15" s="11" t="s">
        <v>384</v>
      </c>
      <c r="C15" s="7">
        <v>0</v>
      </c>
      <c r="D15" s="7">
        <v>0</v>
      </c>
      <c r="E15" s="7">
        <v>0</v>
      </c>
      <c r="F15" s="7">
        <v>0</v>
      </c>
      <c r="G15" s="7">
        <f t="shared" si="0"/>
        <v>0</v>
      </c>
    </row>
    <row r="16" spans="1:7" x14ac:dyDescent="0.2">
      <c r="A16" t="s">
        <v>433</v>
      </c>
      <c r="B16" s="11" t="s">
        <v>385</v>
      </c>
      <c r="C16" s="7">
        <v>190.84</v>
      </c>
      <c r="D16" s="7">
        <v>0</v>
      </c>
      <c r="E16" s="7">
        <v>0</v>
      </c>
      <c r="F16" s="7">
        <v>0</v>
      </c>
      <c r="G16" s="7">
        <f t="shared" si="0"/>
        <v>190.84</v>
      </c>
    </row>
    <row r="17" spans="1:7" x14ac:dyDescent="0.2">
      <c r="A17" t="s">
        <v>433</v>
      </c>
      <c r="B17" s="11" t="s">
        <v>388</v>
      </c>
      <c r="C17" s="7">
        <v>0</v>
      </c>
      <c r="D17" s="7">
        <v>0</v>
      </c>
      <c r="E17" s="7">
        <v>0</v>
      </c>
      <c r="F17" s="7">
        <v>0</v>
      </c>
      <c r="G17" s="7">
        <f t="shared" si="0"/>
        <v>0</v>
      </c>
    </row>
    <row r="18" spans="1:7" x14ac:dyDescent="0.2">
      <c r="A18" t="s">
        <v>433</v>
      </c>
      <c r="B18" s="11" t="s">
        <v>389</v>
      </c>
      <c r="C18" s="7">
        <v>0</v>
      </c>
      <c r="D18" s="7">
        <v>0</v>
      </c>
      <c r="E18" s="7">
        <v>0</v>
      </c>
      <c r="F18" s="7">
        <v>0</v>
      </c>
      <c r="G18" s="7">
        <f t="shared" si="0"/>
        <v>0</v>
      </c>
    </row>
    <row r="19" spans="1:7" x14ac:dyDescent="0.2">
      <c r="A19" t="s">
        <v>433</v>
      </c>
      <c r="B19" s="11" t="s">
        <v>392</v>
      </c>
      <c r="C19" s="7">
        <v>7.69</v>
      </c>
      <c r="D19" s="7">
        <v>0</v>
      </c>
      <c r="E19" s="7">
        <v>0</v>
      </c>
      <c r="F19" s="7">
        <v>0</v>
      </c>
      <c r="G19" s="7">
        <f t="shared" si="0"/>
        <v>7.69</v>
      </c>
    </row>
    <row r="20" spans="1:7" x14ac:dyDescent="0.2">
      <c r="A20" t="s">
        <v>433</v>
      </c>
      <c r="B20" s="11" t="s">
        <v>395</v>
      </c>
      <c r="C20" s="7">
        <v>0</v>
      </c>
      <c r="D20" s="7">
        <v>0</v>
      </c>
      <c r="E20" s="7">
        <v>0</v>
      </c>
      <c r="F20" s="7">
        <v>0</v>
      </c>
      <c r="G20" s="7">
        <f t="shared" si="0"/>
        <v>0</v>
      </c>
    </row>
    <row r="21" spans="1:7" x14ac:dyDescent="0.2">
      <c r="A21" t="s">
        <v>433</v>
      </c>
      <c r="B21" s="11" t="s">
        <v>396</v>
      </c>
      <c r="C21" s="7">
        <v>55.12</v>
      </c>
      <c r="D21" s="7">
        <v>0</v>
      </c>
      <c r="E21" s="7">
        <v>0</v>
      </c>
      <c r="F21" s="7">
        <v>0</v>
      </c>
      <c r="G21" s="7">
        <f t="shared" si="0"/>
        <v>55.12</v>
      </c>
    </row>
    <row r="22" spans="1:7" x14ac:dyDescent="0.2">
      <c r="A22" t="s">
        <v>433</v>
      </c>
      <c r="B22" s="11" t="s">
        <v>397</v>
      </c>
      <c r="C22" s="7">
        <v>762.16</v>
      </c>
      <c r="D22" s="7">
        <v>0</v>
      </c>
      <c r="E22" s="7">
        <v>0</v>
      </c>
      <c r="F22" s="7">
        <v>0</v>
      </c>
      <c r="G22" s="7">
        <f t="shared" si="0"/>
        <v>762.16</v>
      </c>
    </row>
    <row r="23" spans="1:7" x14ac:dyDescent="0.2">
      <c r="A23" t="s">
        <v>433</v>
      </c>
      <c r="B23" s="11" t="s">
        <v>398</v>
      </c>
      <c r="C23" s="7">
        <v>2.23</v>
      </c>
      <c r="D23" s="7">
        <v>0</v>
      </c>
      <c r="E23" s="7">
        <v>0</v>
      </c>
      <c r="F23" s="7">
        <v>0</v>
      </c>
      <c r="G23" s="7">
        <f t="shared" si="0"/>
        <v>2.23</v>
      </c>
    </row>
    <row r="24" spans="1:7" x14ac:dyDescent="0.2">
      <c r="A24" t="s">
        <v>433</v>
      </c>
      <c r="B24" s="11" t="s">
        <v>399</v>
      </c>
      <c r="C24" s="7">
        <v>11.1</v>
      </c>
      <c r="D24" s="7">
        <v>0</v>
      </c>
      <c r="E24" s="7">
        <v>0</v>
      </c>
      <c r="F24" s="7">
        <v>0</v>
      </c>
      <c r="G24" s="7">
        <f t="shared" si="0"/>
        <v>11.1</v>
      </c>
    </row>
    <row r="25" spans="1:7" x14ac:dyDescent="0.2">
      <c r="A25" t="s">
        <v>429</v>
      </c>
      <c r="B25" s="11" t="s">
        <v>400</v>
      </c>
      <c r="C25" s="7">
        <v>0</v>
      </c>
      <c r="D25" s="7">
        <v>0</v>
      </c>
      <c r="E25" s="7">
        <v>0</v>
      </c>
      <c r="F25" s="7">
        <v>0</v>
      </c>
      <c r="G25" s="7">
        <f t="shared" si="0"/>
        <v>0</v>
      </c>
    </row>
    <row r="26" spans="1:7" x14ac:dyDescent="0.2">
      <c r="A26" t="s">
        <v>429</v>
      </c>
      <c r="B26" s="11" t="s">
        <v>401</v>
      </c>
      <c r="C26" s="7">
        <v>0</v>
      </c>
      <c r="D26" s="7">
        <v>0</v>
      </c>
      <c r="E26" s="7">
        <v>0</v>
      </c>
      <c r="F26" s="7">
        <v>0</v>
      </c>
      <c r="G26" s="7">
        <f t="shared" si="0"/>
        <v>0</v>
      </c>
    </row>
    <row r="27" spans="1:7" x14ac:dyDescent="0.2">
      <c r="A27" t="s">
        <v>429</v>
      </c>
      <c r="B27" s="11" t="s">
        <v>402</v>
      </c>
      <c r="C27" s="7">
        <v>0</v>
      </c>
      <c r="D27" s="7">
        <v>0</v>
      </c>
      <c r="E27" s="7">
        <v>0</v>
      </c>
      <c r="F27" s="7">
        <v>0</v>
      </c>
      <c r="G27" s="7">
        <f t="shared" si="0"/>
        <v>0</v>
      </c>
    </row>
    <row r="28" spans="1:7" x14ac:dyDescent="0.2">
      <c r="A28" t="s">
        <v>429</v>
      </c>
      <c r="B28" s="11" t="s">
        <v>403</v>
      </c>
      <c r="C28" s="7">
        <v>0</v>
      </c>
      <c r="D28" s="7">
        <v>0</v>
      </c>
      <c r="E28" s="7">
        <v>0</v>
      </c>
      <c r="F28" s="7">
        <v>0</v>
      </c>
      <c r="G28" s="7">
        <f t="shared" si="0"/>
        <v>0</v>
      </c>
    </row>
    <row r="29" spans="1:7" x14ac:dyDescent="0.2">
      <c r="A29" t="s">
        <v>429</v>
      </c>
      <c r="B29" s="11" t="s">
        <v>404</v>
      </c>
      <c r="C29" s="7">
        <v>0</v>
      </c>
      <c r="D29" s="7">
        <v>0</v>
      </c>
      <c r="E29" s="7">
        <v>0</v>
      </c>
      <c r="F29" s="7">
        <v>0</v>
      </c>
      <c r="G29" s="7">
        <f t="shared" si="0"/>
        <v>0</v>
      </c>
    </row>
    <row r="30" spans="1:7" x14ac:dyDescent="0.2">
      <c r="A30" t="s">
        <v>433</v>
      </c>
      <c r="B30" s="11" t="s">
        <v>405</v>
      </c>
      <c r="C30" s="7">
        <v>0</v>
      </c>
      <c r="D30" s="7">
        <v>0</v>
      </c>
      <c r="E30" s="7">
        <v>0</v>
      </c>
      <c r="F30" s="7">
        <v>0</v>
      </c>
      <c r="G30" s="7">
        <f t="shared" si="0"/>
        <v>0</v>
      </c>
    </row>
    <row r="31" spans="1:7" x14ac:dyDescent="0.2">
      <c r="A31" t="s">
        <v>433</v>
      </c>
      <c r="B31" s="11" t="s">
        <v>406</v>
      </c>
      <c r="C31" s="7">
        <v>74.66</v>
      </c>
      <c r="D31" s="7">
        <v>0</v>
      </c>
      <c r="E31" s="7">
        <v>0</v>
      </c>
      <c r="F31" s="7">
        <v>0</v>
      </c>
      <c r="G31" s="7">
        <f t="shared" si="0"/>
        <v>74.66</v>
      </c>
    </row>
    <row r="32" spans="1:7" x14ac:dyDescent="0.2">
      <c r="A32" t="s">
        <v>433</v>
      </c>
      <c r="B32" s="11" t="s">
        <v>408</v>
      </c>
      <c r="C32" s="7">
        <v>247.83</v>
      </c>
      <c r="D32" s="7">
        <v>0</v>
      </c>
      <c r="E32" s="7">
        <v>0</v>
      </c>
      <c r="F32" s="7">
        <v>0</v>
      </c>
      <c r="G32" s="7">
        <f t="shared" si="0"/>
        <v>247.83</v>
      </c>
    </row>
    <row r="33" spans="1:7" x14ac:dyDescent="0.2">
      <c r="A33" t="s">
        <v>433</v>
      </c>
      <c r="B33" s="11" t="s">
        <v>411</v>
      </c>
      <c r="C33" s="7">
        <v>66.900000000000006</v>
      </c>
      <c r="D33" s="7">
        <v>0</v>
      </c>
      <c r="E33" s="7">
        <v>0</v>
      </c>
      <c r="F33" s="7">
        <v>0</v>
      </c>
      <c r="G33" s="7">
        <f t="shared" si="0"/>
        <v>66.900000000000006</v>
      </c>
    </row>
    <row r="34" spans="1:7" s="12" customFormat="1" x14ac:dyDescent="0.2">
      <c r="B34" s="13" t="s">
        <v>416</v>
      </c>
      <c r="C34" s="14">
        <v>6508.5699999999988</v>
      </c>
      <c r="D34" s="14">
        <v>0</v>
      </c>
      <c r="E34" s="14">
        <v>-156.46</v>
      </c>
      <c r="F34" s="14">
        <v>0</v>
      </c>
      <c r="G34" s="14">
        <f t="shared" si="0"/>
        <v>6352.1099999999988</v>
      </c>
    </row>
    <row r="35" spans="1:7" x14ac:dyDescent="0.2">
      <c r="A35" t="s">
        <v>433</v>
      </c>
      <c r="B35" s="11" t="s">
        <v>368</v>
      </c>
      <c r="C35" s="7">
        <v>93.96</v>
      </c>
      <c r="D35" s="7">
        <v>0</v>
      </c>
      <c r="E35" s="7">
        <v>0</v>
      </c>
      <c r="F35" s="7">
        <v>0</v>
      </c>
      <c r="G35" s="7">
        <f t="shared" si="0"/>
        <v>93.96</v>
      </c>
    </row>
    <row r="36" spans="1:7" x14ac:dyDescent="0.2">
      <c r="A36" t="s">
        <v>433</v>
      </c>
      <c r="B36" s="11" t="s">
        <v>371</v>
      </c>
      <c r="C36" s="7">
        <v>697.91</v>
      </c>
      <c r="D36" s="7">
        <v>0</v>
      </c>
      <c r="E36" s="7">
        <v>0</v>
      </c>
      <c r="F36" s="7">
        <v>0</v>
      </c>
      <c r="G36" s="7">
        <f t="shared" si="0"/>
        <v>697.91</v>
      </c>
    </row>
    <row r="37" spans="1:7" x14ac:dyDescent="0.2">
      <c r="A37" t="s">
        <v>433</v>
      </c>
      <c r="B37" s="11" t="s">
        <v>372</v>
      </c>
      <c r="C37" s="7">
        <v>1297.74</v>
      </c>
      <c r="D37" s="7">
        <v>0</v>
      </c>
      <c r="E37" s="7">
        <v>0</v>
      </c>
      <c r="F37" s="7">
        <v>0</v>
      </c>
      <c r="G37" s="7">
        <f t="shared" si="0"/>
        <v>1297.74</v>
      </c>
    </row>
    <row r="38" spans="1:7" x14ac:dyDescent="0.2">
      <c r="A38" t="s">
        <v>433</v>
      </c>
      <c r="B38" s="11" t="s">
        <v>374</v>
      </c>
      <c r="C38" s="7">
        <v>1293.6500000000001</v>
      </c>
      <c r="D38" s="7">
        <v>0</v>
      </c>
      <c r="E38" s="7">
        <v>0</v>
      </c>
      <c r="F38" s="7">
        <v>0</v>
      </c>
      <c r="G38" s="7">
        <f t="shared" si="0"/>
        <v>1293.6500000000001</v>
      </c>
    </row>
    <row r="39" spans="1:7" x14ac:dyDescent="0.2">
      <c r="A39" t="s">
        <v>433</v>
      </c>
      <c r="B39" s="11" t="s">
        <v>375</v>
      </c>
      <c r="C39" s="7">
        <v>23.06</v>
      </c>
      <c r="D39" s="7">
        <v>0</v>
      </c>
      <c r="E39" s="7">
        <v>0</v>
      </c>
      <c r="F39" s="7">
        <v>0</v>
      </c>
      <c r="G39" s="7">
        <f t="shared" si="0"/>
        <v>23.06</v>
      </c>
    </row>
    <row r="40" spans="1:7" x14ac:dyDescent="0.2">
      <c r="A40" t="s">
        <v>433</v>
      </c>
      <c r="B40" s="11" t="s">
        <v>376</v>
      </c>
      <c r="C40" s="7">
        <v>156.46</v>
      </c>
      <c r="D40" s="7">
        <v>0</v>
      </c>
      <c r="E40" s="7">
        <v>-156.46</v>
      </c>
      <c r="F40" s="7">
        <v>0</v>
      </c>
      <c r="G40" s="7">
        <f t="shared" si="0"/>
        <v>0</v>
      </c>
    </row>
    <row r="41" spans="1:7" x14ac:dyDescent="0.2">
      <c r="A41" t="s">
        <v>433</v>
      </c>
      <c r="B41" s="11" t="s">
        <v>379</v>
      </c>
      <c r="C41" s="7">
        <v>882.61</v>
      </c>
      <c r="D41" s="7">
        <v>0</v>
      </c>
      <c r="E41" s="7">
        <v>0</v>
      </c>
      <c r="F41" s="7">
        <v>0</v>
      </c>
      <c r="G41" s="7">
        <f t="shared" si="0"/>
        <v>882.61</v>
      </c>
    </row>
    <row r="42" spans="1:7" x14ac:dyDescent="0.2">
      <c r="A42" t="s">
        <v>433</v>
      </c>
      <c r="B42" s="11" t="s">
        <v>381</v>
      </c>
      <c r="C42" s="7">
        <v>588.78</v>
      </c>
      <c r="D42" s="7">
        <v>0</v>
      </c>
      <c r="E42" s="7">
        <v>0</v>
      </c>
      <c r="F42" s="7">
        <v>0</v>
      </c>
      <c r="G42" s="7">
        <f t="shared" si="0"/>
        <v>588.78</v>
      </c>
    </row>
    <row r="43" spans="1:7" x14ac:dyDescent="0.2">
      <c r="A43" t="s">
        <v>433</v>
      </c>
      <c r="B43" s="11" t="s">
        <v>383</v>
      </c>
      <c r="C43" s="7">
        <v>55.87</v>
      </c>
      <c r="D43" s="7">
        <v>0</v>
      </c>
      <c r="E43" s="7">
        <v>0</v>
      </c>
      <c r="F43" s="7">
        <v>0</v>
      </c>
      <c r="G43" s="7">
        <f t="shared" si="0"/>
        <v>55.87</v>
      </c>
    </row>
    <row r="44" spans="1:7" x14ac:dyDescent="0.2">
      <c r="A44" t="s">
        <v>433</v>
      </c>
      <c r="B44" s="11" t="s">
        <v>384</v>
      </c>
      <c r="C44" s="7">
        <v>0</v>
      </c>
      <c r="D44" s="7">
        <v>0</v>
      </c>
      <c r="E44" s="7">
        <v>0</v>
      </c>
      <c r="F44" s="7">
        <v>0</v>
      </c>
      <c r="G44" s="7">
        <f t="shared" si="0"/>
        <v>0</v>
      </c>
    </row>
    <row r="45" spans="1:7" x14ac:dyDescent="0.2">
      <c r="A45" t="s">
        <v>433</v>
      </c>
      <c r="B45" s="11" t="s">
        <v>385</v>
      </c>
      <c r="C45" s="7">
        <v>190.84</v>
      </c>
      <c r="D45" s="7">
        <v>0</v>
      </c>
      <c r="E45" s="7">
        <v>0</v>
      </c>
      <c r="F45" s="7">
        <v>0</v>
      </c>
      <c r="G45" s="7">
        <f t="shared" si="0"/>
        <v>190.84</v>
      </c>
    </row>
    <row r="46" spans="1:7" x14ac:dyDescent="0.2">
      <c r="A46" t="s">
        <v>433</v>
      </c>
      <c r="B46" s="11" t="s">
        <v>388</v>
      </c>
      <c r="C46" s="7">
        <v>0</v>
      </c>
      <c r="D46" s="7">
        <v>0</v>
      </c>
      <c r="E46" s="7">
        <v>0</v>
      </c>
      <c r="F46" s="7">
        <v>0</v>
      </c>
      <c r="G46" s="7">
        <f t="shared" si="0"/>
        <v>0</v>
      </c>
    </row>
    <row r="47" spans="1:7" x14ac:dyDescent="0.2">
      <c r="A47" t="s">
        <v>433</v>
      </c>
      <c r="B47" s="11" t="s">
        <v>389</v>
      </c>
      <c r="C47" s="7">
        <v>0</v>
      </c>
      <c r="D47" s="7">
        <v>0</v>
      </c>
      <c r="E47" s="7">
        <v>0</v>
      </c>
      <c r="F47" s="7">
        <v>0</v>
      </c>
      <c r="G47" s="7">
        <f t="shared" si="0"/>
        <v>0</v>
      </c>
    </row>
    <row r="48" spans="1:7" x14ac:dyDescent="0.2">
      <c r="A48" t="s">
        <v>433</v>
      </c>
      <c r="B48" s="11" t="s">
        <v>392</v>
      </c>
      <c r="C48" s="7">
        <v>7.69</v>
      </c>
      <c r="D48" s="7">
        <v>0</v>
      </c>
      <c r="E48" s="7">
        <v>0</v>
      </c>
      <c r="F48" s="7">
        <v>0</v>
      </c>
      <c r="G48" s="7">
        <f t="shared" si="0"/>
        <v>7.69</v>
      </c>
    </row>
    <row r="49" spans="1:7" x14ac:dyDescent="0.2">
      <c r="A49" t="s">
        <v>433</v>
      </c>
      <c r="B49" s="11" t="s">
        <v>395</v>
      </c>
      <c r="C49" s="7">
        <v>0</v>
      </c>
      <c r="D49" s="7">
        <v>0</v>
      </c>
      <c r="E49" s="7">
        <v>0</v>
      </c>
      <c r="F49" s="7">
        <v>0</v>
      </c>
      <c r="G49" s="7">
        <f t="shared" si="0"/>
        <v>0</v>
      </c>
    </row>
    <row r="50" spans="1:7" x14ac:dyDescent="0.2">
      <c r="A50" t="s">
        <v>433</v>
      </c>
      <c r="B50" s="11" t="s">
        <v>396</v>
      </c>
      <c r="C50" s="7">
        <v>55.12</v>
      </c>
      <c r="D50" s="7">
        <v>0</v>
      </c>
      <c r="E50" s="7">
        <v>0</v>
      </c>
      <c r="F50" s="7">
        <v>0</v>
      </c>
      <c r="G50" s="7">
        <f t="shared" si="0"/>
        <v>55.12</v>
      </c>
    </row>
    <row r="51" spans="1:7" x14ac:dyDescent="0.2">
      <c r="A51" t="s">
        <v>433</v>
      </c>
      <c r="B51" s="11" t="s">
        <v>397</v>
      </c>
      <c r="C51" s="7">
        <v>762.16</v>
      </c>
      <c r="D51" s="7">
        <v>0</v>
      </c>
      <c r="E51" s="7">
        <v>0</v>
      </c>
      <c r="F51" s="7">
        <v>0</v>
      </c>
      <c r="G51" s="7">
        <f t="shared" si="0"/>
        <v>762.16</v>
      </c>
    </row>
    <row r="52" spans="1:7" x14ac:dyDescent="0.2">
      <c r="A52" t="s">
        <v>433</v>
      </c>
      <c r="B52" s="11" t="s">
        <v>398</v>
      </c>
      <c r="C52" s="7">
        <v>2.23</v>
      </c>
      <c r="D52" s="7">
        <v>0</v>
      </c>
      <c r="E52" s="7">
        <v>0</v>
      </c>
      <c r="F52" s="7">
        <v>0</v>
      </c>
      <c r="G52" s="7">
        <f t="shared" si="0"/>
        <v>2.23</v>
      </c>
    </row>
    <row r="53" spans="1:7" x14ac:dyDescent="0.2">
      <c r="A53" t="s">
        <v>433</v>
      </c>
      <c r="B53" s="11" t="s">
        <v>399</v>
      </c>
      <c r="C53" s="7">
        <v>11.1</v>
      </c>
      <c r="D53" s="7">
        <v>0</v>
      </c>
      <c r="E53" s="7">
        <v>0</v>
      </c>
      <c r="F53" s="7">
        <v>0</v>
      </c>
      <c r="G53" s="7">
        <f t="shared" si="0"/>
        <v>11.1</v>
      </c>
    </row>
    <row r="54" spans="1:7" x14ac:dyDescent="0.2">
      <c r="A54" t="s">
        <v>429</v>
      </c>
      <c r="B54" s="11" t="s">
        <v>400</v>
      </c>
      <c r="C54" s="7">
        <v>0</v>
      </c>
      <c r="D54" s="7">
        <v>0</v>
      </c>
      <c r="E54" s="7">
        <v>0</v>
      </c>
      <c r="F54" s="7">
        <v>0</v>
      </c>
      <c r="G54" s="7">
        <f t="shared" si="0"/>
        <v>0</v>
      </c>
    </row>
    <row r="55" spans="1:7" x14ac:dyDescent="0.2">
      <c r="A55" t="s">
        <v>429</v>
      </c>
      <c r="B55" s="11" t="s">
        <v>401</v>
      </c>
      <c r="C55" s="7">
        <v>0</v>
      </c>
      <c r="D55" s="7">
        <v>0</v>
      </c>
      <c r="E55" s="7">
        <v>0</v>
      </c>
      <c r="F55" s="7">
        <v>0</v>
      </c>
      <c r="G55" s="7">
        <f t="shared" si="0"/>
        <v>0</v>
      </c>
    </row>
    <row r="56" spans="1:7" x14ac:dyDescent="0.2">
      <c r="A56" t="s">
        <v>429</v>
      </c>
      <c r="B56" s="11" t="s">
        <v>402</v>
      </c>
      <c r="C56" s="7">
        <v>0</v>
      </c>
      <c r="D56" s="7">
        <v>0</v>
      </c>
      <c r="E56" s="7">
        <v>0</v>
      </c>
      <c r="F56" s="7">
        <v>0</v>
      </c>
      <c r="G56" s="7">
        <f t="shared" si="0"/>
        <v>0</v>
      </c>
    </row>
    <row r="57" spans="1:7" x14ac:dyDescent="0.2">
      <c r="A57" t="s">
        <v>429</v>
      </c>
      <c r="B57" s="11" t="s">
        <v>403</v>
      </c>
      <c r="C57" s="7">
        <v>0</v>
      </c>
      <c r="D57" s="7">
        <v>0</v>
      </c>
      <c r="E57" s="7">
        <v>0</v>
      </c>
      <c r="F57" s="7">
        <v>0</v>
      </c>
      <c r="G57" s="7">
        <f t="shared" si="0"/>
        <v>0</v>
      </c>
    </row>
    <row r="58" spans="1:7" x14ac:dyDescent="0.2">
      <c r="A58" t="s">
        <v>429</v>
      </c>
      <c r="B58" s="11" t="s">
        <v>404</v>
      </c>
      <c r="C58" s="7">
        <v>0</v>
      </c>
      <c r="D58" s="7">
        <v>0</v>
      </c>
      <c r="E58" s="7">
        <v>0</v>
      </c>
      <c r="F58" s="7">
        <v>0</v>
      </c>
      <c r="G58" s="7">
        <f t="shared" si="0"/>
        <v>0</v>
      </c>
    </row>
    <row r="59" spans="1:7" x14ac:dyDescent="0.2">
      <c r="A59" t="s">
        <v>433</v>
      </c>
      <c r="B59" s="11" t="s">
        <v>405</v>
      </c>
      <c r="C59" s="7">
        <v>0</v>
      </c>
      <c r="D59" s="7">
        <v>0</v>
      </c>
      <c r="E59" s="7">
        <v>0</v>
      </c>
      <c r="F59" s="7">
        <v>0</v>
      </c>
      <c r="G59" s="7">
        <f t="shared" si="0"/>
        <v>0</v>
      </c>
    </row>
    <row r="60" spans="1:7" x14ac:dyDescent="0.2">
      <c r="A60" t="s">
        <v>433</v>
      </c>
      <c r="B60" s="11" t="s">
        <v>406</v>
      </c>
      <c r="C60" s="7">
        <v>74.66</v>
      </c>
      <c r="D60" s="7">
        <v>0</v>
      </c>
      <c r="E60" s="7">
        <v>0</v>
      </c>
      <c r="F60" s="7">
        <v>0</v>
      </c>
      <c r="G60" s="7">
        <f t="shared" si="0"/>
        <v>74.66</v>
      </c>
    </row>
    <row r="61" spans="1:7" x14ac:dyDescent="0.2">
      <c r="A61" t="s">
        <v>433</v>
      </c>
      <c r="B61" s="11" t="s">
        <v>408</v>
      </c>
      <c r="C61" s="7">
        <v>247.83</v>
      </c>
      <c r="D61" s="7">
        <v>0</v>
      </c>
      <c r="E61" s="7">
        <v>0</v>
      </c>
      <c r="F61" s="7">
        <v>0</v>
      </c>
      <c r="G61" s="7">
        <f t="shared" si="0"/>
        <v>247.83</v>
      </c>
    </row>
    <row r="62" spans="1:7" x14ac:dyDescent="0.2">
      <c r="A62" t="s">
        <v>433</v>
      </c>
      <c r="B62" s="11" t="s">
        <v>411</v>
      </c>
      <c r="C62" s="7">
        <v>66.900000000000006</v>
      </c>
      <c r="D62" s="7">
        <v>0</v>
      </c>
      <c r="E62" s="7">
        <v>0</v>
      </c>
      <c r="F62" s="7">
        <v>0</v>
      </c>
      <c r="G62" s="7">
        <f t="shared" si="0"/>
        <v>66.900000000000006</v>
      </c>
    </row>
    <row r="63" spans="1:7" s="12" customFormat="1" x14ac:dyDescent="0.2">
      <c r="B63" s="13" t="s">
        <v>417</v>
      </c>
      <c r="C63" s="14">
        <v>6508.5699999999988</v>
      </c>
      <c r="D63" s="14">
        <v>0</v>
      </c>
      <c r="E63" s="14">
        <v>-156.46</v>
      </c>
      <c r="F63" s="14">
        <v>0</v>
      </c>
      <c r="G63" s="14">
        <f t="shared" si="0"/>
        <v>6352.1099999999988</v>
      </c>
    </row>
    <row r="64" spans="1:7" x14ac:dyDescent="0.2">
      <c r="A64" t="s">
        <v>433</v>
      </c>
      <c r="B64" s="11" t="s">
        <v>368</v>
      </c>
      <c r="C64" s="7">
        <v>93.96</v>
      </c>
      <c r="D64" s="7">
        <v>0</v>
      </c>
      <c r="E64" s="7">
        <v>0</v>
      </c>
      <c r="F64" s="7">
        <v>0</v>
      </c>
      <c r="G64" s="7">
        <f t="shared" si="0"/>
        <v>93.96</v>
      </c>
    </row>
    <row r="65" spans="1:7" x14ac:dyDescent="0.2">
      <c r="A65" t="s">
        <v>433</v>
      </c>
      <c r="B65" s="11" t="s">
        <v>371</v>
      </c>
      <c r="C65" s="7">
        <v>697.91</v>
      </c>
      <c r="D65" s="7">
        <v>0</v>
      </c>
      <c r="E65" s="7">
        <v>0</v>
      </c>
      <c r="F65" s="7">
        <v>0</v>
      </c>
      <c r="G65" s="7">
        <f t="shared" si="0"/>
        <v>697.91</v>
      </c>
    </row>
    <row r="66" spans="1:7" x14ac:dyDescent="0.2">
      <c r="A66" t="s">
        <v>433</v>
      </c>
      <c r="B66" s="11" t="s">
        <v>372</v>
      </c>
      <c r="C66" s="7">
        <v>1297.74</v>
      </c>
      <c r="D66" s="7">
        <v>0</v>
      </c>
      <c r="E66" s="7">
        <v>0</v>
      </c>
      <c r="F66" s="7">
        <v>0</v>
      </c>
      <c r="G66" s="7">
        <f t="shared" si="0"/>
        <v>1297.74</v>
      </c>
    </row>
    <row r="67" spans="1:7" x14ac:dyDescent="0.2">
      <c r="A67" t="s">
        <v>433</v>
      </c>
      <c r="B67" s="11" t="s">
        <v>374</v>
      </c>
      <c r="C67" s="7">
        <v>1293.6500000000001</v>
      </c>
      <c r="D67" s="7">
        <v>0</v>
      </c>
      <c r="E67" s="7">
        <v>0</v>
      </c>
      <c r="F67" s="7">
        <v>0</v>
      </c>
      <c r="G67" s="7">
        <f t="shared" si="0"/>
        <v>1293.6500000000001</v>
      </c>
    </row>
    <row r="68" spans="1:7" x14ac:dyDescent="0.2">
      <c r="A68" t="s">
        <v>433</v>
      </c>
      <c r="B68" s="11" t="s">
        <v>375</v>
      </c>
      <c r="C68" s="7">
        <v>23.06</v>
      </c>
      <c r="D68" s="7">
        <v>0</v>
      </c>
      <c r="E68" s="7">
        <v>0</v>
      </c>
      <c r="F68" s="7">
        <v>0</v>
      </c>
      <c r="G68" s="7">
        <f t="shared" si="0"/>
        <v>23.06</v>
      </c>
    </row>
    <row r="69" spans="1:7" x14ac:dyDescent="0.2">
      <c r="A69" t="s">
        <v>433</v>
      </c>
      <c r="B69" s="11" t="s">
        <v>376</v>
      </c>
      <c r="C69" s="7">
        <v>156.46</v>
      </c>
      <c r="D69" s="7">
        <v>0</v>
      </c>
      <c r="E69" s="7">
        <v>-156.46</v>
      </c>
      <c r="F69" s="7">
        <v>0</v>
      </c>
      <c r="G69" s="7">
        <f t="shared" si="0"/>
        <v>0</v>
      </c>
    </row>
    <row r="70" spans="1:7" x14ac:dyDescent="0.2">
      <c r="A70" t="s">
        <v>433</v>
      </c>
      <c r="B70" s="11" t="s">
        <v>379</v>
      </c>
      <c r="C70" s="7">
        <v>882.61</v>
      </c>
      <c r="D70" s="7">
        <v>0</v>
      </c>
      <c r="E70" s="7">
        <v>0</v>
      </c>
      <c r="F70" s="7">
        <v>0</v>
      </c>
      <c r="G70" s="7">
        <f t="shared" ref="G70:G133" si="1">SUM(C70:F70)</f>
        <v>882.61</v>
      </c>
    </row>
    <row r="71" spans="1:7" x14ac:dyDescent="0.2">
      <c r="A71" t="s">
        <v>433</v>
      </c>
      <c r="B71" s="11" t="s">
        <v>381</v>
      </c>
      <c r="C71" s="7">
        <v>588.78</v>
      </c>
      <c r="D71" s="7">
        <v>0</v>
      </c>
      <c r="E71" s="7">
        <v>0</v>
      </c>
      <c r="F71" s="7">
        <v>0</v>
      </c>
      <c r="G71" s="7">
        <f t="shared" si="1"/>
        <v>588.78</v>
      </c>
    </row>
    <row r="72" spans="1:7" x14ac:dyDescent="0.2">
      <c r="A72" t="s">
        <v>433</v>
      </c>
      <c r="B72" s="11" t="s">
        <v>383</v>
      </c>
      <c r="C72" s="7">
        <v>55.87</v>
      </c>
      <c r="D72" s="7">
        <v>0</v>
      </c>
      <c r="E72" s="7">
        <v>0</v>
      </c>
      <c r="F72" s="7">
        <v>0</v>
      </c>
      <c r="G72" s="7">
        <f t="shared" si="1"/>
        <v>55.87</v>
      </c>
    </row>
    <row r="73" spans="1:7" x14ac:dyDescent="0.2">
      <c r="A73" t="s">
        <v>433</v>
      </c>
      <c r="B73" s="11" t="s">
        <v>384</v>
      </c>
      <c r="C73" s="7">
        <v>0</v>
      </c>
      <c r="D73" s="7">
        <v>0</v>
      </c>
      <c r="E73" s="7">
        <v>0</v>
      </c>
      <c r="F73" s="7">
        <v>0</v>
      </c>
      <c r="G73" s="7">
        <f t="shared" si="1"/>
        <v>0</v>
      </c>
    </row>
    <row r="74" spans="1:7" x14ac:dyDescent="0.2">
      <c r="A74" t="s">
        <v>433</v>
      </c>
      <c r="B74" s="11" t="s">
        <v>385</v>
      </c>
      <c r="C74" s="7">
        <v>190.84</v>
      </c>
      <c r="D74" s="7">
        <v>0</v>
      </c>
      <c r="E74" s="7">
        <v>0</v>
      </c>
      <c r="F74" s="7">
        <v>0</v>
      </c>
      <c r="G74" s="7">
        <f t="shared" si="1"/>
        <v>190.84</v>
      </c>
    </row>
    <row r="75" spans="1:7" x14ac:dyDescent="0.2">
      <c r="A75" t="s">
        <v>433</v>
      </c>
      <c r="B75" s="11" t="s">
        <v>388</v>
      </c>
      <c r="C75" s="7">
        <v>0</v>
      </c>
      <c r="D75" s="7">
        <v>0</v>
      </c>
      <c r="E75" s="7">
        <v>0</v>
      </c>
      <c r="F75" s="7">
        <v>0</v>
      </c>
      <c r="G75" s="7">
        <f t="shared" si="1"/>
        <v>0</v>
      </c>
    </row>
    <row r="76" spans="1:7" x14ac:dyDescent="0.2">
      <c r="A76" t="s">
        <v>433</v>
      </c>
      <c r="B76" s="11" t="s">
        <v>389</v>
      </c>
      <c r="C76" s="7">
        <v>0</v>
      </c>
      <c r="D76" s="7">
        <v>0</v>
      </c>
      <c r="E76" s="7">
        <v>0</v>
      </c>
      <c r="F76" s="7">
        <v>0</v>
      </c>
      <c r="G76" s="7">
        <f t="shared" si="1"/>
        <v>0</v>
      </c>
    </row>
    <row r="77" spans="1:7" x14ac:dyDescent="0.2">
      <c r="A77" t="s">
        <v>433</v>
      </c>
      <c r="B77" s="11" t="s">
        <v>392</v>
      </c>
      <c r="C77" s="7">
        <v>7.69</v>
      </c>
      <c r="D77" s="7">
        <v>0</v>
      </c>
      <c r="E77" s="7">
        <v>0</v>
      </c>
      <c r="F77" s="7">
        <v>0</v>
      </c>
      <c r="G77" s="7">
        <f t="shared" si="1"/>
        <v>7.69</v>
      </c>
    </row>
    <row r="78" spans="1:7" x14ac:dyDescent="0.2">
      <c r="A78" t="s">
        <v>433</v>
      </c>
      <c r="B78" s="11" t="s">
        <v>395</v>
      </c>
      <c r="C78" s="7">
        <v>0</v>
      </c>
      <c r="D78" s="7">
        <v>0</v>
      </c>
      <c r="E78" s="7">
        <v>0</v>
      </c>
      <c r="F78" s="7">
        <v>0</v>
      </c>
      <c r="G78" s="7">
        <f t="shared" si="1"/>
        <v>0</v>
      </c>
    </row>
    <row r="79" spans="1:7" x14ac:dyDescent="0.2">
      <c r="A79" t="s">
        <v>433</v>
      </c>
      <c r="B79" s="11" t="s">
        <v>396</v>
      </c>
      <c r="C79" s="7">
        <v>55.12</v>
      </c>
      <c r="D79" s="7">
        <v>0</v>
      </c>
      <c r="E79" s="7">
        <v>0</v>
      </c>
      <c r="F79" s="7">
        <v>0</v>
      </c>
      <c r="G79" s="7">
        <f t="shared" si="1"/>
        <v>55.12</v>
      </c>
    </row>
    <row r="80" spans="1:7" x14ac:dyDescent="0.2">
      <c r="A80" t="s">
        <v>433</v>
      </c>
      <c r="B80" s="11" t="s">
        <v>397</v>
      </c>
      <c r="C80" s="7">
        <v>762.16</v>
      </c>
      <c r="D80" s="7">
        <v>0</v>
      </c>
      <c r="E80" s="7">
        <v>0</v>
      </c>
      <c r="F80" s="7">
        <v>0</v>
      </c>
      <c r="G80" s="7">
        <f t="shared" si="1"/>
        <v>762.16</v>
      </c>
    </row>
    <row r="81" spans="1:7" x14ac:dyDescent="0.2">
      <c r="A81" t="s">
        <v>433</v>
      </c>
      <c r="B81" s="11" t="s">
        <v>398</v>
      </c>
      <c r="C81" s="7">
        <v>2.23</v>
      </c>
      <c r="D81" s="7">
        <v>0</v>
      </c>
      <c r="E81" s="7">
        <v>0</v>
      </c>
      <c r="F81" s="7">
        <v>0</v>
      </c>
      <c r="G81" s="7">
        <f t="shared" si="1"/>
        <v>2.23</v>
      </c>
    </row>
    <row r="82" spans="1:7" x14ac:dyDescent="0.2">
      <c r="A82" t="s">
        <v>433</v>
      </c>
      <c r="B82" s="11" t="s">
        <v>399</v>
      </c>
      <c r="C82" s="7">
        <v>11.1</v>
      </c>
      <c r="D82" s="7">
        <v>0</v>
      </c>
      <c r="E82" s="7">
        <v>0</v>
      </c>
      <c r="F82" s="7">
        <v>0</v>
      </c>
      <c r="G82" s="7">
        <f t="shared" si="1"/>
        <v>11.1</v>
      </c>
    </row>
    <row r="83" spans="1:7" x14ac:dyDescent="0.2">
      <c r="A83" t="s">
        <v>429</v>
      </c>
      <c r="B83" s="11" t="s">
        <v>400</v>
      </c>
      <c r="C83" s="7">
        <v>0</v>
      </c>
      <c r="D83" s="7">
        <v>0</v>
      </c>
      <c r="E83" s="7">
        <v>0</v>
      </c>
      <c r="F83" s="7">
        <v>0</v>
      </c>
      <c r="G83" s="7">
        <f t="shared" si="1"/>
        <v>0</v>
      </c>
    </row>
    <row r="84" spans="1:7" x14ac:dyDescent="0.2">
      <c r="A84" t="s">
        <v>429</v>
      </c>
      <c r="B84" s="11" t="s">
        <v>401</v>
      </c>
      <c r="C84" s="7">
        <v>0</v>
      </c>
      <c r="D84" s="7">
        <v>0</v>
      </c>
      <c r="E84" s="7">
        <v>0</v>
      </c>
      <c r="F84" s="7">
        <v>0</v>
      </c>
      <c r="G84" s="7">
        <f t="shared" si="1"/>
        <v>0</v>
      </c>
    </row>
    <row r="85" spans="1:7" x14ac:dyDescent="0.2">
      <c r="A85" t="s">
        <v>429</v>
      </c>
      <c r="B85" s="11" t="s">
        <v>402</v>
      </c>
      <c r="C85" s="7">
        <v>0</v>
      </c>
      <c r="D85" s="7">
        <v>0</v>
      </c>
      <c r="E85" s="7">
        <v>0</v>
      </c>
      <c r="F85" s="7">
        <v>0</v>
      </c>
      <c r="G85" s="7">
        <f t="shared" si="1"/>
        <v>0</v>
      </c>
    </row>
    <row r="86" spans="1:7" x14ac:dyDescent="0.2">
      <c r="A86" t="s">
        <v>429</v>
      </c>
      <c r="B86" s="11" t="s">
        <v>403</v>
      </c>
      <c r="C86" s="7">
        <v>0</v>
      </c>
      <c r="D86" s="7">
        <v>0</v>
      </c>
      <c r="E86" s="7">
        <v>0</v>
      </c>
      <c r="F86" s="7">
        <v>0</v>
      </c>
      <c r="G86" s="7">
        <f t="shared" si="1"/>
        <v>0</v>
      </c>
    </row>
    <row r="87" spans="1:7" x14ac:dyDescent="0.2">
      <c r="A87" t="s">
        <v>429</v>
      </c>
      <c r="B87" s="11" t="s">
        <v>404</v>
      </c>
      <c r="C87" s="7">
        <v>0</v>
      </c>
      <c r="D87" s="7">
        <v>0</v>
      </c>
      <c r="E87" s="7">
        <v>0</v>
      </c>
      <c r="F87" s="7">
        <v>0</v>
      </c>
      <c r="G87" s="7">
        <f t="shared" si="1"/>
        <v>0</v>
      </c>
    </row>
    <row r="88" spans="1:7" x14ac:dyDescent="0.2">
      <c r="A88" t="s">
        <v>433</v>
      </c>
      <c r="B88" s="11" t="s">
        <v>405</v>
      </c>
      <c r="C88" s="7">
        <v>0</v>
      </c>
      <c r="D88" s="7">
        <v>0</v>
      </c>
      <c r="E88" s="7">
        <v>0</v>
      </c>
      <c r="F88" s="7">
        <v>0</v>
      </c>
      <c r="G88" s="7">
        <f t="shared" si="1"/>
        <v>0</v>
      </c>
    </row>
    <row r="89" spans="1:7" x14ac:dyDescent="0.2">
      <c r="A89" t="s">
        <v>433</v>
      </c>
      <c r="B89" s="11" t="s">
        <v>406</v>
      </c>
      <c r="C89" s="7">
        <v>74.66</v>
      </c>
      <c r="D89" s="7">
        <v>0</v>
      </c>
      <c r="E89" s="7">
        <v>0</v>
      </c>
      <c r="F89" s="7">
        <v>0</v>
      </c>
      <c r="G89" s="7">
        <f t="shared" si="1"/>
        <v>74.66</v>
      </c>
    </row>
    <row r="90" spans="1:7" x14ac:dyDescent="0.2">
      <c r="A90" t="s">
        <v>433</v>
      </c>
      <c r="B90" s="11" t="s">
        <v>408</v>
      </c>
      <c r="C90" s="7">
        <v>247.83</v>
      </c>
      <c r="D90" s="7">
        <v>0</v>
      </c>
      <c r="E90" s="7">
        <v>0</v>
      </c>
      <c r="F90" s="7">
        <v>0</v>
      </c>
      <c r="G90" s="7">
        <f t="shared" si="1"/>
        <v>247.83</v>
      </c>
    </row>
    <row r="91" spans="1:7" x14ac:dyDescent="0.2">
      <c r="A91" t="s">
        <v>433</v>
      </c>
      <c r="B91" s="11" t="s">
        <v>411</v>
      </c>
      <c r="C91" s="7">
        <v>66.900000000000006</v>
      </c>
      <c r="D91" s="7">
        <v>0</v>
      </c>
      <c r="E91" s="7">
        <v>0</v>
      </c>
      <c r="F91" s="7">
        <v>0</v>
      </c>
      <c r="G91" s="7">
        <f t="shared" si="1"/>
        <v>66.900000000000006</v>
      </c>
    </row>
    <row r="92" spans="1:7" s="12" customFormat="1" x14ac:dyDescent="0.2">
      <c r="B92" s="13" t="s">
        <v>418</v>
      </c>
      <c r="C92" s="14">
        <v>6510.1399999999994</v>
      </c>
      <c r="D92" s="14">
        <v>0</v>
      </c>
      <c r="E92" s="14">
        <v>-156.46</v>
      </c>
      <c r="F92" s="14">
        <v>0</v>
      </c>
      <c r="G92" s="14">
        <f t="shared" si="1"/>
        <v>6353.6799999999994</v>
      </c>
    </row>
    <row r="93" spans="1:7" x14ac:dyDescent="0.2">
      <c r="A93" t="s">
        <v>433</v>
      </c>
      <c r="B93" s="11" t="s">
        <v>368</v>
      </c>
      <c r="C93" s="7">
        <v>93.96</v>
      </c>
      <c r="D93" s="7">
        <v>0</v>
      </c>
      <c r="E93" s="7">
        <v>0</v>
      </c>
      <c r="F93" s="7">
        <v>0</v>
      </c>
      <c r="G93" s="7">
        <f t="shared" si="1"/>
        <v>93.96</v>
      </c>
    </row>
    <row r="94" spans="1:7" x14ac:dyDescent="0.2">
      <c r="A94" t="s">
        <v>433</v>
      </c>
      <c r="B94" s="11" t="s">
        <v>371</v>
      </c>
      <c r="C94" s="7">
        <v>697.91</v>
      </c>
      <c r="D94" s="7">
        <v>0</v>
      </c>
      <c r="E94" s="7">
        <v>0</v>
      </c>
      <c r="F94" s="7">
        <v>0</v>
      </c>
      <c r="G94" s="7">
        <f t="shared" si="1"/>
        <v>697.91</v>
      </c>
    </row>
    <row r="95" spans="1:7" x14ac:dyDescent="0.2">
      <c r="A95" t="s">
        <v>433</v>
      </c>
      <c r="B95" s="11" t="s">
        <v>372</v>
      </c>
      <c r="C95" s="7">
        <v>1297.74</v>
      </c>
      <c r="D95" s="7">
        <v>0</v>
      </c>
      <c r="E95" s="7">
        <v>0</v>
      </c>
      <c r="F95" s="7">
        <v>0</v>
      </c>
      <c r="G95" s="7">
        <f t="shared" si="1"/>
        <v>1297.74</v>
      </c>
    </row>
    <row r="96" spans="1:7" x14ac:dyDescent="0.2">
      <c r="A96" t="s">
        <v>433</v>
      </c>
      <c r="B96" s="11" t="s">
        <v>374</v>
      </c>
      <c r="C96" s="7">
        <v>1293.6500000000001</v>
      </c>
      <c r="D96" s="7">
        <v>0</v>
      </c>
      <c r="E96" s="7">
        <v>0</v>
      </c>
      <c r="F96" s="7">
        <v>0</v>
      </c>
      <c r="G96" s="7">
        <f t="shared" si="1"/>
        <v>1293.6500000000001</v>
      </c>
    </row>
    <row r="97" spans="1:7" x14ac:dyDescent="0.2">
      <c r="A97" t="s">
        <v>433</v>
      </c>
      <c r="B97" s="11" t="s">
        <v>375</v>
      </c>
      <c r="C97" s="7">
        <v>23.06</v>
      </c>
      <c r="D97" s="7">
        <v>0</v>
      </c>
      <c r="E97" s="7">
        <v>0</v>
      </c>
      <c r="F97" s="7">
        <v>0</v>
      </c>
      <c r="G97" s="7">
        <f t="shared" si="1"/>
        <v>23.06</v>
      </c>
    </row>
    <row r="98" spans="1:7" x14ac:dyDescent="0.2">
      <c r="A98" t="s">
        <v>433</v>
      </c>
      <c r="B98" s="11" t="s">
        <v>376</v>
      </c>
      <c r="C98" s="7">
        <v>156.46</v>
      </c>
      <c r="D98" s="7">
        <v>0</v>
      </c>
      <c r="E98" s="7">
        <v>-156.46</v>
      </c>
      <c r="F98" s="7">
        <v>0</v>
      </c>
      <c r="G98" s="7">
        <f t="shared" si="1"/>
        <v>0</v>
      </c>
    </row>
    <row r="99" spans="1:7" x14ac:dyDescent="0.2">
      <c r="A99" t="s">
        <v>433</v>
      </c>
      <c r="B99" s="11" t="s">
        <v>379</v>
      </c>
      <c r="C99" s="7">
        <v>882.61</v>
      </c>
      <c r="D99" s="7">
        <v>0</v>
      </c>
      <c r="E99" s="7">
        <v>0</v>
      </c>
      <c r="F99" s="7">
        <v>0</v>
      </c>
      <c r="G99" s="7">
        <f t="shared" si="1"/>
        <v>882.61</v>
      </c>
    </row>
    <row r="100" spans="1:7" x14ac:dyDescent="0.2">
      <c r="A100" t="s">
        <v>433</v>
      </c>
      <c r="B100" s="11" t="s">
        <v>381</v>
      </c>
      <c r="C100" s="7">
        <v>590.35</v>
      </c>
      <c r="D100" s="7">
        <v>0</v>
      </c>
      <c r="E100" s="7">
        <v>0</v>
      </c>
      <c r="F100" s="7">
        <v>0</v>
      </c>
      <c r="G100" s="7">
        <f t="shared" si="1"/>
        <v>590.35</v>
      </c>
    </row>
    <row r="101" spans="1:7" x14ac:dyDescent="0.2">
      <c r="A101" t="s">
        <v>433</v>
      </c>
      <c r="B101" s="11" t="s">
        <v>383</v>
      </c>
      <c r="C101" s="7">
        <v>55.87</v>
      </c>
      <c r="D101" s="7">
        <v>0</v>
      </c>
      <c r="E101" s="7">
        <v>0</v>
      </c>
      <c r="F101" s="7">
        <v>0</v>
      </c>
      <c r="G101" s="7">
        <f t="shared" si="1"/>
        <v>55.87</v>
      </c>
    </row>
    <row r="102" spans="1:7" x14ac:dyDescent="0.2">
      <c r="A102" t="s">
        <v>433</v>
      </c>
      <c r="B102" s="11" t="s">
        <v>384</v>
      </c>
      <c r="C102" s="7">
        <v>0</v>
      </c>
      <c r="D102" s="7">
        <v>0</v>
      </c>
      <c r="E102" s="7">
        <v>0</v>
      </c>
      <c r="F102" s="7">
        <v>0</v>
      </c>
      <c r="G102" s="7">
        <f t="shared" si="1"/>
        <v>0</v>
      </c>
    </row>
    <row r="103" spans="1:7" x14ac:dyDescent="0.2">
      <c r="A103" t="s">
        <v>433</v>
      </c>
      <c r="B103" s="11" t="s">
        <v>385</v>
      </c>
      <c r="C103" s="7">
        <v>190.84</v>
      </c>
      <c r="D103" s="7">
        <v>0</v>
      </c>
      <c r="E103" s="7">
        <v>0</v>
      </c>
      <c r="F103" s="7">
        <v>0</v>
      </c>
      <c r="G103" s="7">
        <f t="shared" si="1"/>
        <v>190.84</v>
      </c>
    </row>
    <row r="104" spans="1:7" x14ac:dyDescent="0.2">
      <c r="A104" t="s">
        <v>433</v>
      </c>
      <c r="B104" s="11" t="s">
        <v>388</v>
      </c>
      <c r="C104" s="7">
        <v>0</v>
      </c>
      <c r="D104" s="7">
        <v>0</v>
      </c>
      <c r="E104" s="7">
        <v>0</v>
      </c>
      <c r="F104" s="7">
        <v>0</v>
      </c>
      <c r="G104" s="7">
        <f t="shared" si="1"/>
        <v>0</v>
      </c>
    </row>
    <row r="105" spans="1:7" x14ac:dyDescent="0.2">
      <c r="A105" t="s">
        <v>433</v>
      </c>
      <c r="B105" s="11" t="s">
        <v>389</v>
      </c>
      <c r="C105" s="7">
        <v>0</v>
      </c>
      <c r="D105" s="7">
        <v>0</v>
      </c>
      <c r="E105" s="7">
        <v>0</v>
      </c>
      <c r="F105" s="7">
        <v>0</v>
      </c>
      <c r="G105" s="7">
        <f t="shared" si="1"/>
        <v>0</v>
      </c>
    </row>
    <row r="106" spans="1:7" x14ac:dyDescent="0.2">
      <c r="A106" t="s">
        <v>433</v>
      </c>
      <c r="B106" s="11" t="s">
        <v>392</v>
      </c>
      <c r="C106" s="7">
        <v>7.69</v>
      </c>
      <c r="D106" s="7">
        <v>0</v>
      </c>
      <c r="E106" s="7">
        <v>0</v>
      </c>
      <c r="F106" s="7">
        <v>0</v>
      </c>
      <c r="G106" s="7">
        <f t="shared" si="1"/>
        <v>7.69</v>
      </c>
    </row>
    <row r="107" spans="1:7" x14ac:dyDescent="0.2">
      <c r="A107" t="s">
        <v>433</v>
      </c>
      <c r="B107" s="11" t="s">
        <v>395</v>
      </c>
      <c r="C107" s="7">
        <v>0</v>
      </c>
      <c r="D107" s="7">
        <v>0</v>
      </c>
      <c r="E107" s="7">
        <v>0</v>
      </c>
      <c r="F107" s="7">
        <v>0</v>
      </c>
      <c r="G107" s="7">
        <f t="shared" si="1"/>
        <v>0</v>
      </c>
    </row>
    <row r="108" spans="1:7" x14ac:dyDescent="0.2">
      <c r="A108" t="s">
        <v>433</v>
      </c>
      <c r="B108" s="11" t="s">
        <v>396</v>
      </c>
      <c r="C108" s="7">
        <v>55.12</v>
      </c>
      <c r="D108" s="7">
        <v>0</v>
      </c>
      <c r="E108" s="7">
        <v>0</v>
      </c>
      <c r="F108" s="7">
        <v>0</v>
      </c>
      <c r="G108" s="7">
        <f t="shared" si="1"/>
        <v>55.12</v>
      </c>
    </row>
    <row r="109" spans="1:7" x14ac:dyDescent="0.2">
      <c r="A109" t="s">
        <v>433</v>
      </c>
      <c r="B109" s="11" t="s">
        <v>397</v>
      </c>
      <c r="C109" s="7">
        <v>762.16</v>
      </c>
      <c r="D109" s="7">
        <v>0</v>
      </c>
      <c r="E109" s="7">
        <v>0</v>
      </c>
      <c r="F109" s="7">
        <v>0</v>
      </c>
      <c r="G109" s="7">
        <f t="shared" si="1"/>
        <v>762.16</v>
      </c>
    </row>
    <row r="110" spans="1:7" x14ac:dyDescent="0.2">
      <c r="A110" t="s">
        <v>433</v>
      </c>
      <c r="B110" s="11" t="s">
        <v>398</v>
      </c>
      <c r="C110" s="7">
        <v>2.23</v>
      </c>
      <c r="D110" s="7">
        <v>0</v>
      </c>
      <c r="E110" s="7">
        <v>0</v>
      </c>
      <c r="F110" s="7">
        <v>0</v>
      </c>
      <c r="G110" s="7">
        <f t="shared" si="1"/>
        <v>2.23</v>
      </c>
    </row>
    <row r="111" spans="1:7" x14ac:dyDescent="0.2">
      <c r="A111" t="s">
        <v>433</v>
      </c>
      <c r="B111" s="11" t="s">
        <v>399</v>
      </c>
      <c r="C111" s="7">
        <v>11.1</v>
      </c>
      <c r="D111" s="7">
        <v>0</v>
      </c>
      <c r="E111" s="7">
        <v>0</v>
      </c>
      <c r="F111" s="7">
        <v>0</v>
      </c>
      <c r="G111" s="7">
        <f t="shared" si="1"/>
        <v>11.1</v>
      </c>
    </row>
    <row r="112" spans="1:7" x14ac:dyDescent="0.2">
      <c r="A112" t="s">
        <v>429</v>
      </c>
      <c r="B112" s="11" t="s">
        <v>400</v>
      </c>
      <c r="C112" s="7">
        <v>0</v>
      </c>
      <c r="D112" s="7">
        <v>0</v>
      </c>
      <c r="E112" s="7">
        <v>0</v>
      </c>
      <c r="F112" s="7">
        <v>0</v>
      </c>
      <c r="G112" s="7">
        <f t="shared" si="1"/>
        <v>0</v>
      </c>
    </row>
    <row r="113" spans="1:7" x14ac:dyDescent="0.2">
      <c r="A113" t="s">
        <v>429</v>
      </c>
      <c r="B113" s="11" t="s">
        <v>401</v>
      </c>
      <c r="C113" s="7">
        <v>0</v>
      </c>
      <c r="D113" s="7">
        <v>0</v>
      </c>
      <c r="E113" s="7">
        <v>0</v>
      </c>
      <c r="F113" s="7">
        <v>0</v>
      </c>
      <c r="G113" s="7">
        <f t="shared" si="1"/>
        <v>0</v>
      </c>
    </row>
    <row r="114" spans="1:7" x14ac:dyDescent="0.2">
      <c r="A114" t="s">
        <v>429</v>
      </c>
      <c r="B114" s="11" t="s">
        <v>402</v>
      </c>
      <c r="C114" s="7">
        <v>0</v>
      </c>
      <c r="D114" s="7">
        <v>0</v>
      </c>
      <c r="E114" s="7">
        <v>0</v>
      </c>
      <c r="F114" s="7">
        <v>0</v>
      </c>
      <c r="G114" s="7">
        <f t="shared" si="1"/>
        <v>0</v>
      </c>
    </row>
    <row r="115" spans="1:7" x14ac:dyDescent="0.2">
      <c r="A115" t="s">
        <v>429</v>
      </c>
      <c r="B115" s="11" t="s">
        <v>403</v>
      </c>
      <c r="C115" s="7">
        <v>0</v>
      </c>
      <c r="D115" s="7">
        <v>0</v>
      </c>
      <c r="E115" s="7">
        <v>0</v>
      </c>
      <c r="F115" s="7">
        <v>0</v>
      </c>
      <c r="G115" s="7">
        <f t="shared" si="1"/>
        <v>0</v>
      </c>
    </row>
    <row r="116" spans="1:7" x14ac:dyDescent="0.2">
      <c r="A116" t="s">
        <v>429</v>
      </c>
      <c r="B116" s="11" t="s">
        <v>404</v>
      </c>
      <c r="C116" s="7">
        <v>0</v>
      </c>
      <c r="D116" s="7">
        <v>0</v>
      </c>
      <c r="E116" s="7">
        <v>0</v>
      </c>
      <c r="F116" s="7">
        <v>0</v>
      </c>
      <c r="G116" s="7">
        <f t="shared" si="1"/>
        <v>0</v>
      </c>
    </row>
    <row r="117" spans="1:7" x14ac:dyDescent="0.2">
      <c r="A117" t="s">
        <v>433</v>
      </c>
      <c r="B117" s="11" t="s">
        <v>405</v>
      </c>
      <c r="C117" s="7">
        <v>0</v>
      </c>
      <c r="D117" s="7">
        <v>0</v>
      </c>
      <c r="E117" s="7">
        <v>0</v>
      </c>
      <c r="F117" s="7">
        <v>0</v>
      </c>
      <c r="G117" s="7">
        <f t="shared" si="1"/>
        <v>0</v>
      </c>
    </row>
    <row r="118" spans="1:7" x14ac:dyDescent="0.2">
      <c r="A118" t="s">
        <v>433</v>
      </c>
      <c r="B118" s="11" t="s">
        <v>406</v>
      </c>
      <c r="C118" s="7">
        <v>74.66</v>
      </c>
      <c r="D118" s="7">
        <v>0</v>
      </c>
      <c r="E118" s="7">
        <v>0</v>
      </c>
      <c r="F118" s="7">
        <v>0</v>
      </c>
      <c r="G118" s="7">
        <f t="shared" si="1"/>
        <v>74.66</v>
      </c>
    </row>
    <row r="119" spans="1:7" x14ac:dyDescent="0.2">
      <c r="A119" t="s">
        <v>433</v>
      </c>
      <c r="B119" s="11" t="s">
        <v>408</v>
      </c>
      <c r="C119" s="7">
        <v>247.83</v>
      </c>
      <c r="D119" s="7">
        <v>0</v>
      </c>
      <c r="E119" s="7">
        <v>0</v>
      </c>
      <c r="F119" s="7">
        <v>0</v>
      </c>
      <c r="G119" s="7">
        <f t="shared" si="1"/>
        <v>247.83</v>
      </c>
    </row>
    <row r="120" spans="1:7" x14ac:dyDescent="0.2">
      <c r="A120" t="s">
        <v>433</v>
      </c>
      <c r="B120" s="11" t="s">
        <v>411</v>
      </c>
      <c r="C120" s="7">
        <v>66.900000000000006</v>
      </c>
      <c r="D120" s="7">
        <v>0</v>
      </c>
      <c r="E120" s="7">
        <v>0</v>
      </c>
      <c r="F120" s="7">
        <v>0</v>
      </c>
      <c r="G120" s="7">
        <f t="shared" si="1"/>
        <v>66.900000000000006</v>
      </c>
    </row>
    <row r="121" spans="1:7" s="12" customFormat="1" x14ac:dyDescent="0.2">
      <c r="B121" s="13" t="s">
        <v>419</v>
      </c>
      <c r="C121" s="14">
        <v>6391.16</v>
      </c>
      <c r="D121" s="14">
        <v>-212.42000000000002</v>
      </c>
      <c r="E121" s="14">
        <v>-156.46</v>
      </c>
      <c r="F121" s="14">
        <v>0</v>
      </c>
      <c r="G121" s="14">
        <f t="shared" si="1"/>
        <v>6022.28</v>
      </c>
    </row>
    <row r="122" spans="1:7" x14ac:dyDescent="0.2">
      <c r="A122" t="s">
        <v>433</v>
      </c>
      <c r="B122" s="11" t="s">
        <v>368</v>
      </c>
      <c r="C122" s="7">
        <v>93.96</v>
      </c>
      <c r="D122" s="7">
        <v>0</v>
      </c>
      <c r="E122" s="7">
        <v>0</v>
      </c>
      <c r="F122" s="7">
        <v>0</v>
      </c>
      <c r="G122" s="7">
        <f t="shared" si="1"/>
        <v>93.96</v>
      </c>
    </row>
    <row r="123" spans="1:7" x14ac:dyDescent="0.2">
      <c r="A123" t="s">
        <v>433</v>
      </c>
      <c r="B123" s="11" t="s">
        <v>371</v>
      </c>
      <c r="C123" s="7">
        <v>697.91</v>
      </c>
      <c r="D123" s="7">
        <v>0</v>
      </c>
      <c r="E123" s="7">
        <v>0</v>
      </c>
      <c r="F123" s="7">
        <v>0</v>
      </c>
      <c r="G123" s="7">
        <f t="shared" si="1"/>
        <v>697.91</v>
      </c>
    </row>
    <row r="124" spans="1:7" x14ac:dyDescent="0.2">
      <c r="A124" t="s">
        <v>433</v>
      </c>
      <c r="B124" s="11" t="s">
        <v>372</v>
      </c>
      <c r="C124" s="7">
        <v>1297.74</v>
      </c>
      <c r="D124" s="7">
        <v>0</v>
      </c>
      <c r="E124" s="7">
        <v>0</v>
      </c>
      <c r="F124" s="7">
        <v>0</v>
      </c>
      <c r="G124" s="7">
        <f t="shared" si="1"/>
        <v>1297.74</v>
      </c>
    </row>
    <row r="125" spans="1:7" x14ac:dyDescent="0.2">
      <c r="A125" t="s">
        <v>433</v>
      </c>
      <c r="B125" s="11" t="s">
        <v>374</v>
      </c>
      <c r="C125" s="7">
        <v>1293.6500000000001</v>
      </c>
      <c r="D125" s="7">
        <v>0</v>
      </c>
      <c r="E125" s="7">
        <v>0</v>
      </c>
      <c r="F125" s="7">
        <v>0</v>
      </c>
      <c r="G125" s="7">
        <f t="shared" si="1"/>
        <v>1293.6500000000001</v>
      </c>
    </row>
    <row r="126" spans="1:7" x14ac:dyDescent="0.2">
      <c r="A126" t="s">
        <v>433</v>
      </c>
      <c r="B126" s="11" t="s">
        <v>375</v>
      </c>
      <c r="C126" s="7">
        <v>23.06</v>
      </c>
      <c r="D126" s="7">
        <v>0</v>
      </c>
      <c r="E126" s="7">
        <v>0</v>
      </c>
      <c r="F126" s="7">
        <v>0</v>
      </c>
      <c r="G126" s="7">
        <f t="shared" si="1"/>
        <v>23.06</v>
      </c>
    </row>
    <row r="127" spans="1:7" x14ac:dyDescent="0.2">
      <c r="A127" t="s">
        <v>433</v>
      </c>
      <c r="B127" s="11" t="s">
        <v>376</v>
      </c>
      <c r="C127" s="7">
        <v>156.46</v>
      </c>
      <c r="D127" s="7">
        <v>0</v>
      </c>
      <c r="E127" s="7">
        <v>-156.46</v>
      </c>
      <c r="F127" s="7">
        <v>0</v>
      </c>
      <c r="G127" s="7">
        <f t="shared" si="1"/>
        <v>0</v>
      </c>
    </row>
    <row r="128" spans="1:7" x14ac:dyDescent="0.2">
      <c r="A128" t="s">
        <v>433</v>
      </c>
      <c r="B128" s="11" t="s">
        <v>379</v>
      </c>
      <c r="C128" s="7">
        <v>882.61</v>
      </c>
      <c r="D128" s="7">
        <v>0</v>
      </c>
      <c r="E128" s="7">
        <v>0</v>
      </c>
      <c r="F128" s="7">
        <v>0</v>
      </c>
      <c r="G128" s="7">
        <f t="shared" si="1"/>
        <v>882.61</v>
      </c>
    </row>
    <row r="129" spans="1:7" x14ac:dyDescent="0.2">
      <c r="A129" t="s">
        <v>433</v>
      </c>
      <c r="B129" s="11" t="s">
        <v>381</v>
      </c>
      <c r="C129" s="7">
        <v>590.35</v>
      </c>
      <c r="D129" s="7">
        <v>0</v>
      </c>
      <c r="E129" s="7">
        <v>0</v>
      </c>
      <c r="F129" s="7">
        <v>0</v>
      </c>
      <c r="G129" s="7">
        <f t="shared" si="1"/>
        <v>590.35</v>
      </c>
    </row>
    <row r="130" spans="1:7" x14ac:dyDescent="0.2">
      <c r="A130" t="s">
        <v>433</v>
      </c>
      <c r="B130" s="11" t="s">
        <v>383</v>
      </c>
      <c r="C130" s="7">
        <v>55.87</v>
      </c>
      <c r="D130" s="7">
        <v>0</v>
      </c>
      <c r="E130" s="7">
        <v>0</v>
      </c>
      <c r="F130" s="7">
        <v>0</v>
      </c>
      <c r="G130" s="7">
        <f t="shared" si="1"/>
        <v>55.87</v>
      </c>
    </row>
    <row r="131" spans="1:7" x14ac:dyDescent="0.2">
      <c r="A131" t="s">
        <v>433</v>
      </c>
      <c r="B131" s="11" t="s">
        <v>384</v>
      </c>
      <c r="C131" s="7">
        <v>0</v>
      </c>
      <c r="D131" s="7">
        <v>0</v>
      </c>
      <c r="E131" s="7">
        <v>0</v>
      </c>
      <c r="F131" s="7">
        <v>0</v>
      </c>
      <c r="G131" s="7">
        <f t="shared" si="1"/>
        <v>0</v>
      </c>
    </row>
    <row r="132" spans="1:7" x14ac:dyDescent="0.2">
      <c r="A132" t="s">
        <v>433</v>
      </c>
      <c r="B132" s="11" t="s">
        <v>385</v>
      </c>
      <c r="C132" s="7">
        <v>190.84</v>
      </c>
      <c r="D132" s="7">
        <v>0</v>
      </c>
      <c r="E132" s="7">
        <v>0</v>
      </c>
      <c r="F132" s="7">
        <v>0</v>
      </c>
      <c r="G132" s="7">
        <f t="shared" si="1"/>
        <v>190.84</v>
      </c>
    </row>
    <row r="133" spans="1:7" x14ac:dyDescent="0.2">
      <c r="A133" t="s">
        <v>433</v>
      </c>
      <c r="B133" s="11" t="s">
        <v>388</v>
      </c>
      <c r="C133" s="7">
        <v>0</v>
      </c>
      <c r="D133" s="7">
        <v>0</v>
      </c>
      <c r="E133" s="7">
        <v>0</v>
      </c>
      <c r="F133" s="7">
        <v>0</v>
      </c>
      <c r="G133" s="7">
        <f t="shared" si="1"/>
        <v>0</v>
      </c>
    </row>
    <row r="134" spans="1:7" x14ac:dyDescent="0.2">
      <c r="A134" t="s">
        <v>433</v>
      </c>
      <c r="B134" s="11" t="s">
        <v>389</v>
      </c>
      <c r="C134" s="7">
        <v>0</v>
      </c>
      <c r="D134" s="7">
        <v>0</v>
      </c>
      <c r="E134" s="7">
        <v>0</v>
      </c>
      <c r="F134" s="7">
        <v>0</v>
      </c>
      <c r="G134" s="7">
        <f t="shared" ref="G134:G197" si="2">SUM(C134:F134)</f>
        <v>0</v>
      </c>
    </row>
    <row r="135" spans="1:7" x14ac:dyDescent="0.2">
      <c r="A135" t="s">
        <v>433</v>
      </c>
      <c r="B135" s="11" t="s">
        <v>392</v>
      </c>
      <c r="C135" s="7">
        <v>7.69</v>
      </c>
      <c r="D135" s="7">
        <v>0</v>
      </c>
      <c r="E135" s="7">
        <v>0</v>
      </c>
      <c r="F135" s="7">
        <v>0</v>
      </c>
      <c r="G135" s="7">
        <f t="shared" si="2"/>
        <v>7.69</v>
      </c>
    </row>
    <row r="136" spans="1:7" x14ac:dyDescent="0.2">
      <c r="A136" t="s">
        <v>433</v>
      </c>
      <c r="B136" s="11" t="s">
        <v>395</v>
      </c>
      <c r="C136" s="7">
        <v>0</v>
      </c>
      <c r="D136" s="7">
        <v>-182.42</v>
      </c>
      <c r="E136" s="7">
        <v>0</v>
      </c>
      <c r="F136" s="7">
        <v>0</v>
      </c>
      <c r="G136" s="7">
        <f t="shared" si="2"/>
        <v>-182.42</v>
      </c>
    </row>
    <row r="137" spans="1:7" x14ac:dyDescent="0.2">
      <c r="A137" t="s">
        <v>433</v>
      </c>
      <c r="B137" s="11" t="s">
        <v>396</v>
      </c>
      <c r="C137" s="7">
        <v>55.12</v>
      </c>
      <c r="D137" s="7">
        <v>49.67</v>
      </c>
      <c r="E137" s="7">
        <v>0</v>
      </c>
      <c r="F137" s="7">
        <v>0</v>
      </c>
      <c r="G137" s="7">
        <f t="shared" si="2"/>
        <v>104.78999999999999</v>
      </c>
    </row>
    <row r="138" spans="1:7" x14ac:dyDescent="0.2">
      <c r="A138" t="s">
        <v>433</v>
      </c>
      <c r="B138" s="11" t="s">
        <v>397</v>
      </c>
      <c r="C138" s="7">
        <v>643.17999999999995</v>
      </c>
      <c r="D138" s="7">
        <v>-45.67</v>
      </c>
      <c r="E138" s="7">
        <v>0</v>
      </c>
      <c r="F138" s="7">
        <v>0</v>
      </c>
      <c r="G138" s="7">
        <f t="shared" si="2"/>
        <v>597.51</v>
      </c>
    </row>
    <row r="139" spans="1:7" x14ac:dyDescent="0.2">
      <c r="A139" t="s">
        <v>433</v>
      </c>
      <c r="B139" s="11" t="s">
        <v>398</v>
      </c>
      <c r="C139" s="7">
        <v>2.23</v>
      </c>
      <c r="D139" s="7">
        <v>-3.33</v>
      </c>
      <c r="E139" s="7">
        <v>0</v>
      </c>
      <c r="F139" s="7">
        <v>0</v>
      </c>
      <c r="G139" s="7">
        <f t="shared" si="2"/>
        <v>-1.1000000000000001</v>
      </c>
    </row>
    <row r="140" spans="1:7" x14ac:dyDescent="0.2">
      <c r="A140" t="s">
        <v>433</v>
      </c>
      <c r="B140" s="11" t="s">
        <v>399</v>
      </c>
      <c r="C140" s="7">
        <v>11.1</v>
      </c>
      <c r="D140" s="7">
        <v>0</v>
      </c>
      <c r="E140" s="7">
        <v>0</v>
      </c>
      <c r="F140" s="7">
        <v>0</v>
      </c>
      <c r="G140" s="7">
        <f t="shared" si="2"/>
        <v>11.1</v>
      </c>
    </row>
    <row r="141" spans="1:7" x14ac:dyDescent="0.2">
      <c r="A141" t="s">
        <v>429</v>
      </c>
      <c r="B141" s="11" t="s">
        <v>400</v>
      </c>
      <c r="C141" s="7">
        <v>0</v>
      </c>
      <c r="D141" s="7">
        <v>0</v>
      </c>
      <c r="E141" s="7">
        <v>0</v>
      </c>
      <c r="F141" s="7">
        <v>0</v>
      </c>
      <c r="G141" s="7">
        <f t="shared" si="2"/>
        <v>0</v>
      </c>
    </row>
    <row r="142" spans="1:7" x14ac:dyDescent="0.2">
      <c r="A142" t="s">
        <v>429</v>
      </c>
      <c r="B142" s="11" t="s">
        <v>401</v>
      </c>
      <c r="C142" s="7">
        <v>0</v>
      </c>
      <c r="D142" s="7">
        <v>0</v>
      </c>
      <c r="E142" s="7">
        <v>0</v>
      </c>
      <c r="F142" s="7">
        <v>0</v>
      </c>
      <c r="G142" s="7">
        <f t="shared" si="2"/>
        <v>0</v>
      </c>
    </row>
    <row r="143" spans="1:7" x14ac:dyDescent="0.2">
      <c r="A143" t="s">
        <v>429</v>
      </c>
      <c r="B143" s="11" t="s">
        <v>402</v>
      </c>
      <c r="C143" s="7">
        <v>0</v>
      </c>
      <c r="D143" s="7">
        <v>0</v>
      </c>
      <c r="E143" s="7">
        <v>0</v>
      </c>
      <c r="F143" s="7">
        <v>0</v>
      </c>
      <c r="G143" s="7">
        <f t="shared" si="2"/>
        <v>0</v>
      </c>
    </row>
    <row r="144" spans="1:7" x14ac:dyDescent="0.2">
      <c r="A144" t="s">
        <v>429</v>
      </c>
      <c r="B144" s="11" t="s">
        <v>403</v>
      </c>
      <c r="C144" s="7">
        <v>0</v>
      </c>
      <c r="D144" s="7">
        <v>0</v>
      </c>
      <c r="E144" s="7">
        <v>0</v>
      </c>
      <c r="F144" s="7">
        <v>0</v>
      </c>
      <c r="G144" s="7">
        <f t="shared" si="2"/>
        <v>0</v>
      </c>
    </row>
    <row r="145" spans="1:7" x14ac:dyDescent="0.2">
      <c r="A145" t="s">
        <v>429</v>
      </c>
      <c r="B145" s="11" t="s">
        <v>404</v>
      </c>
      <c r="C145" s="7">
        <v>0</v>
      </c>
      <c r="D145" s="7">
        <v>0</v>
      </c>
      <c r="E145" s="7">
        <v>0</v>
      </c>
      <c r="F145" s="7">
        <v>0</v>
      </c>
      <c r="G145" s="7">
        <f t="shared" si="2"/>
        <v>0</v>
      </c>
    </row>
    <row r="146" spans="1:7" x14ac:dyDescent="0.2">
      <c r="A146" t="s">
        <v>433</v>
      </c>
      <c r="B146" s="11" t="s">
        <v>405</v>
      </c>
      <c r="C146" s="7">
        <v>0</v>
      </c>
      <c r="D146" s="7">
        <v>0</v>
      </c>
      <c r="E146" s="7">
        <v>0</v>
      </c>
      <c r="F146" s="7">
        <v>0</v>
      </c>
      <c r="G146" s="7">
        <f t="shared" si="2"/>
        <v>0</v>
      </c>
    </row>
    <row r="147" spans="1:7" x14ac:dyDescent="0.2">
      <c r="A147" t="s">
        <v>433</v>
      </c>
      <c r="B147" s="11" t="s">
        <v>406</v>
      </c>
      <c r="C147" s="7">
        <v>74.66</v>
      </c>
      <c r="D147" s="7">
        <v>56.83</v>
      </c>
      <c r="E147" s="7">
        <v>0</v>
      </c>
      <c r="F147" s="7">
        <v>0</v>
      </c>
      <c r="G147" s="7">
        <f t="shared" si="2"/>
        <v>131.49</v>
      </c>
    </row>
    <row r="148" spans="1:7" x14ac:dyDescent="0.2">
      <c r="A148" t="s">
        <v>433</v>
      </c>
      <c r="B148" s="11" t="s">
        <v>408</v>
      </c>
      <c r="C148" s="7">
        <v>247.83</v>
      </c>
      <c r="D148" s="7">
        <v>0</v>
      </c>
      <c r="E148" s="7">
        <v>0</v>
      </c>
      <c r="F148" s="7">
        <v>0</v>
      </c>
      <c r="G148" s="7">
        <f t="shared" si="2"/>
        <v>247.83</v>
      </c>
    </row>
    <row r="149" spans="1:7" x14ac:dyDescent="0.2">
      <c r="A149" t="s">
        <v>433</v>
      </c>
      <c r="B149" s="11" t="s">
        <v>411</v>
      </c>
      <c r="C149" s="7">
        <v>66.900000000000006</v>
      </c>
      <c r="D149" s="7">
        <v>-87.5</v>
      </c>
      <c r="E149" s="7">
        <v>0</v>
      </c>
      <c r="F149" s="7">
        <v>0</v>
      </c>
      <c r="G149" s="7">
        <f t="shared" si="2"/>
        <v>-20.599999999999994</v>
      </c>
    </row>
    <row r="150" spans="1:7" s="12" customFormat="1" x14ac:dyDescent="0.2">
      <c r="B150" s="13" t="s">
        <v>420</v>
      </c>
      <c r="C150" s="14">
        <v>6402.8899999999994</v>
      </c>
      <c r="D150" s="14">
        <v>-212.42000000000002</v>
      </c>
      <c r="E150" s="14">
        <v>-156.46</v>
      </c>
      <c r="F150" s="14">
        <v>0</v>
      </c>
      <c r="G150" s="14">
        <f t="shared" si="2"/>
        <v>6034.0099999999993</v>
      </c>
    </row>
    <row r="151" spans="1:7" x14ac:dyDescent="0.2">
      <c r="A151" t="s">
        <v>433</v>
      </c>
      <c r="B151" s="11" t="s">
        <v>368</v>
      </c>
      <c r="C151" s="7">
        <v>93.96</v>
      </c>
      <c r="D151" s="7">
        <v>0</v>
      </c>
      <c r="E151" s="7">
        <v>0</v>
      </c>
      <c r="F151" s="7">
        <v>0</v>
      </c>
      <c r="G151" s="7">
        <f t="shared" si="2"/>
        <v>93.96</v>
      </c>
    </row>
    <row r="152" spans="1:7" x14ac:dyDescent="0.2">
      <c r="A152" t="s">
        <v>433</v>
      </c>
      <c r="B152" s="11" t="s">
        <v>371</v>
      </c>
      <c r="C152" s="7">
        <v>697.91</v>
      </c>
      <c r="D152" s="7">
        <v>0</v>
      </c>
      <c r="E152" s="7">
        <v>0</v>
      </c>
      <c r="F152" s="7">
        <v>0</v>
      </c>
      <c r="G152" s="7">
        <f t="shared" si="2"/>
        <v>697.91</v>
      </c>
    </row>
    <row r="153" spans="1:7" x14ac:dyDescent="0.2">
      <c r="A153" t="s">
        <v>433</v>
      </c>
      <c r="B153" s="11" t="s">
        <v>372</v>
      </c>
      <c r="C153" s="7">
        <v>1297.74</v>
      </c>
      <c r="D153" s="7">
        <v>0</v>
      </c>
      <c r="E153" s="7">
        <v>0</v>
      </c>
      <c r="F153" s="7">
        <v>0</v>
      </c>
      <c r="G153" s="7">
        <f t="shared" si="2"/>
        <v>1297.74</v>
      </c>
    </row>
    <row r="154" spans="1:7" x14ac:dyDescent="0.2">
      <c r="A154" t="s">
        <v>433</v>
      </c>
      <c r="B154" s="11" t="s">
        <v>374</v>
      </c>
      <c r="C154" s="7">
        <v>1293.6500000000001</v>
      </c>
      <c r="D154" s="7">
        <v>0</v>
      </c>
      <c r="E154" s="7">
        <v>0</v>
      </c>
      <c r="F154" s="7">
        <v>0</v>
      </c>
      <c r="G154" s="7">
        <f t="shared" si="2"/>
        <v>1293.6500000000001</v>
      </c>
    </row>
    <row r="155" spans="1:7" x14ac:dyDescent="0.2">
      <c r="A155" t="s">
        <v>433</v>
      </c>
      <c r="B155" s="11" t="s">
        <v>375</v>
      </c>
      <c r="C155" s="7">
        <v>23.06</v>
      </c>
      <c r="D155" s="7">
        <v>0</v>
      </c>
      <c r="E155" s="7">
        <v>0</v>
      </c>
      <c r="F155" s="7">
        <v>0</v>
      </c>
      <c r="G155" s="7">
        <f t="shared" si="2"/>
        <v>23.06</v>
      </c>
    </row>
    <row r="156" spans="1:7" x14ac:dyDescent="0.2">
      <c r="A156" t="s">
        <v>433</v>
      </c>
      <c r="B156" s="11" t="s">
        <v>376</v>
      </c>
      <c r="C156" s="7">
        <v>156.46</v>
      </c>
      <c r="D156" s="7">
        <v>0</v>
      </c>
      <c r="E156" s="7">
        <v>-156.46</v>
      </c>
      <c r="F156" s="7">
        <v>0</v>
      </c>
      <c r="G156" s="7">
        <f t="shared" si="2"/>
        <v>0</v>
      </c>
    </row>
    <row r="157" spans="1:7" x14ac:dyDescent="0.2">
      <c r="A157" t="s">
        <v>433</v>
      </c>
      <c r="B157" s="11" t="s">
        <v>379</v>
      </c>
      <c r="C157" s="7">
        <v>882.61</v>
      </c>
      <c r="D157" s="7">
        <v>0</v>
      </c>
      <c r="E157" s="7">
        <v>0</v>
      </c>
      <c r="F157" s="7">
        <v>0</v>
      </c>
      <c r="G157" s="7">
        <f t="shared" si="2"/>
        <v>882.61</v>
      </c>
    </row>
    <row r="158" spans="1:7" x14ac:dyDescent="0.2">
      <c r="A158" t="s">
        <v>433</v>
      </c>
      <c r="B158" s="11" t="s">
        <v>381</v>
      </c>
      <c r="C158" s="7">
        <v>590.35</v>
      </c>
      <c r="D158" s="7">
        <v>0</v>
      </c>
      <c r="E158" s="7">
        <v>0</v>
      </c>
      <c r="F158" s="7">
        <v>0</v>
      </c>
      <c r="G158" s="7">
        <f t="shared" si="2"/>
        <v>590.35</v>
      </c>
    </row>
    <row r="159" spans="1:7" x14ac:dyDescent="0.2">
      <c r="A159" t="s">
        <v>433</v>
      </c>
      <c r="B159" s="11" t="s">
        <v>383</v>
      </c>
      <c r="C159" s="7">
        <v>55.87</v>
      </c>
      <c r="D159" s="7">
        <v>0</v>
      </c>
      <c r="E159" s="7">
        <v>0</v>
      </c>
      <c r="F159" s="7">
        <v>0</v>
      </c>
      <c r="G159" s="7">
        <f t="shared" si="2"/>
        <v>55.87</v>
      </c>
    </row>
    <row r="160" spans="1:7" x14ac:dyDescent="0.2">
      <c r="A160" t="s">
        <v>433</v>
      </c>
      <c r="B160" s="11" t="s">
        <v>384</v>
      </c>
      <c r="C160" s="7">
        <v>0</v>
      </c>
      <c r="D160" s="7">
        <v>0</v>
      </c>
      <c r="E160" s="7">
        <v>0</v>
      </c>
      <c r="F160" s="7">
        <v>0</v>
      </c>
      <c r="G160" s="7">
        <f t="shared" si="2"/>
        <v>0</v>
      </c>
    </row>
    <row r="161" spans="1:7" x14ac:dyDescent="0.2">
      <c r="A161" t="s">
        <v>433</v>
      </c>
      <c r="B161" s="11" t="s">
        <v>385</v>
      </c>
      <c r="C161" s="7">
        <v>190.84</v>
      </c>
      <c r="D161" s="7">
        <v>0</v>
      </c>
      <c r="E161" s="7">
        <v>0</v>
      </c>
      <c r="F161" s="7">
        <v>0</v>
      </c>
      <c r="G161" s="7">
        <f t="shared" si="2"/>
        <v>190.84</v>
      </c>
    </row>
    <row r="162" spans="1:7" x14ac:dyDescent="0.2">
      <c r="A162" t="s">
        <v>433</v>
      </c>
      <c r="B162" s="11" t="s">
        <v>388</v>
      </c>
      <c r="C162" s="7">
        <v>0</v>
      </c>
      <c r="D162" s="7">
        <v>0</v>
      </c>
      <c r="E162" s="7">
        <v>0</v>
      </c>
      <c r="F162" s="7">
        <v>0</v>
      </c>
      <c r="G162" s="7">
        <f t="shared" si="2"/>
        <v>0</v>
      </c>
    </row>
    <row r="163" spans="1:7" x14ac:dyDescent="0.2">
      <c r="A163" t="s">
        <v>433</v>
      </c>
      <c r="B163" s="11" t="s">
        <v>389</v>
      </c>
      <c r="C163" s="7">
        <v>0</v>
      </c>
      <c r="D163" s="7">
        <v>0</v>
      </c>
      <c r="E163" s="7">
        <v>0</v>
      </c>
      <c r="F163" s="7">
        <v>0</v>
      </c>
      <c r="G163" s="7">
        <f t="shared" si="2"/>
        <v>0</v>
      </c>
    </row>
    <row r="164" spans="1:7" x14ac:dyDescent="0.2">
      <c r="A164" t="s">
        <v>433</v>
      </c>
      <c r="B164" s="11" t="s">
        <v>392</v>
      </c>
      <c r="C164" s="7">
        <v>7.69</v>
      </c>
      <c r="D164" s="7">
        <v>0</v>
      </c>
      <c r="E164" s="7">
        <v>0</v>
      </c>
      <c r="F164" s="7">
        <v>0</v>
      </c>
      <c r="G164" s="7">
        <f t="shared" si="2"/>
        <v>7.69</v>
      </c>
    </row>
    <row r="165" spans="1:7" x14ac:dyDescent="0.2">
      <c r="A165" t="s">
        <v>433</v>
      </c>
      <c r="B165" s="11" t="s">
        <v>395</v>
      </c>
      <c r="C165" s="7">
        <v>0</v>
      </c>
      <c r="D165" s="7">
        <v>-182.42</v>
      </c>
      <c r="E165" s="7">
        <v>0</v>
      </c>
      <c r="F165" s="7">
        <v>0</v>
      </c>
      <c r="G165" s="7">
        <f t="shared" si="2"/>
        <v>-182.42</v>
      </c>
    </row>
    <row r="166" spans="1:7" x14ac:dyDescent="0.2">
      <c r="A166" t="s">
        <v>433</v>
      </c>
      <c r="B166" s="11" t="s">
        <v>396</v>
      </c>
      <c r="C166" s="7">
        <v>55.12</v>
      </c>
      <c r="D166" s="7">
        <v>49.67</v>
      </c>
      <c r="E166" s="7">
        <v>0</v>
      </c>
      <c r="F166" s="7">
        <v>0</v>
      </c>
      <c r="G166" s="7">
        <f t="shared" si="2"/>
        <v>104.78999999999999</v>
      </c>
    </row>
    <row r="167" spans="1:7" x14ac:dyDescent="0.2">
      <c r="A167" t="s">
        <v>433</v>
      </c>
      <c r="B167" s="11" t="s">
        <v>397</v>
      </c>
      <c r="C167" s="7">
        <v>654.91</v>
      </c>
      <c r="D167" s="7">
        <v>-45.67</v>
      </c>
      <c r="E167" s="7">
        <v>0</v>
      </c>
      <c r="F167" s="7">
        <v>0</v>
      </c>
      <c r="G167" s="7">
        <f t="shared" si="2"/>
        <v>609.24</v>
      </c>
    </row>
    <row r="168" spans="1:7" x14ac:dyDescent="0.2">
      <c r="A168" t="s">
        <v>433</v>
      </c>
      <c r="B168" s="11" t="s">
        <v>398</v>
      </c>
      <c r="C168" s="7">
        <v>2.23</v>
      </c>
      <c r="D168" s="7">
        <v>-3.33</v>
      </c>
      <c r="E168" s="7">
        <v>0</v>
      </c>
      <c r="F168" s="7">
        <v>0</v>
      </c>
      <c r="G168" s="7">
        <f t="shared" si="2"/>
        <v>-1.1000000000000001</v>
      </c>
    </row>
    <row r="169" spans="1:7" x14ac:dyDescent="0.2">
      <c r="A169" t="s">
        <v>433</v>
      </c>
      <c r="B169" s="11" t="s">
        <v>399</v>
      </c>
      <c r="C169" s="7">
        <v>11.1</v>
      </c>
      <c r="D169" s="7">
        <v>0</v>
      </c>
      <c r="E169" s="7">
        <v>0</v>
      </c>
      <c r="F169" s="7">
        <v>0</v>
      </c>
      <c r="G169" s="7">
        <f t="shared" si="2"/>
        <v>11.1</v>
      </c>
    </row>
    <row r="170" spans="1:7" x14ac:dyDescent="0.2">
      <c r="A170" t="s">
        <v>429</v>
      </c>
      <c r="B170" s="11" t="s">
        <v>400</v>
      </c>
      <c r="C170" s="7">
        <v>0</v>
      </c>
      <c r="D170" s="7">
        <v>0</v>
      </c>
      <c r="E170" s="7">
        <v>0</v>
      </c>
      <c r="F170" s="7">
        <v>0</v>
      </c>
      <c r="G170" s="7">
        <f t="shared" si="2"/>
        <v>0</v>
      </c>
    </row>
    <row r="171" spans="1:7" x14ac:dyDescent="0.2">
      <c r="A171" t="s">
        <v>429</v>
      </c>
      <c r="B171" s="11" t="s">
        <v>401</v>
      </c>
      <c r="C171" s="7">
        <v>0</v>
      </c>
      <c r="D171" s="7">
        <v>0</v>
      </c>
      <c r="E171" s="7">
        <v>0</v>
      </c>
      <c r="F171" s="7">
        <v>0</v>
      </c>
      <c r="G171" s="7">
        <f t="shared" si="2"/>
        <v>0</v>
      </c>
    </row>
    <row r="172" spans="1:7" x14ac:dyDescent="0.2">
      <c r="A172" t="s">
        <v>429</v>
      </c>
      <c r="B172" s="11" t="s">
        <v>402</v>
      </c>
      <c r="C172" s="7">
        <v>0</v>
      </c>
      <c r="D172" s="7">
        <v>0</v>
      </c>
      <c r="E172" s="7">
        <v>0</v>
      </c>
      <c r="F172" s="7">
        <v>0</v>
      </c>
      <c r="G172" s="7">
        <f t="shared" si="2"/>
        <v>0</v>
      </c>
    </row>
    <row r="173" spans="1:7" x14ac:dyDescent="0.2">
      <c r="A173" t="s">
        <v>429</v>
      </c>
      <c r="B173" s="11" t="s">
        <v>403</v>
      </c>
      <c r="C173" s="7">
        <v>0</v>
      </c>
      <c r="D173" s="7">
        <v>0</v>
      </c>
      <c r="E173" s="7">
        <v>0</v>
      </c>
      <c r="F173" s="7">
        <v>0</v>
      </c>
      <c r="G173" s="7">
        <f t="shared" si="2"/>
        <v>0</v>
      </c>
    </row>
    <row r="174" spans="1:7" x14ac:dyDescent="0.2">
      <c r="A174" t="s">
        <v>429</v>
      </c>
      <c r="B174" s="11" t="s">
        <v>404</v>
      </c>
      <c r="C174" s="7">
        <v>0</v>
      </c>
      <c r="D174" s="7">
        <v>0</v>
      </c>
      <c r="E174" s="7">
        <v>0</v>
      </c>
      <c r="F174" s="7">
        <v>0</v>
      </c>
      <c r="G174" s="7">
        <f t="shared" si="2"/>
        <v>0</v>
      </c>
    </row>
    <row r="175" spans="1:7" x14ac:dyDescent="0.2">
      <c r="A175" t="s">
        <v>433</v>
      </c>
      <c r="B175" s="11" t="s">
        <v>405</v>
      </c>
      <c r="C175" s="7">
        <v>0</v>
      </c>
      <c r="D175" s="7">
        <v>0</v>
      </c>
      <c r="E175" s="7">
        <v>0</v>
      </c>
      <c r="F175" s="7">
        <v>0</v>
      </c>
      <c r="G175" s="7">
        <f t="shared" si="2"/>
        <v>0</v>
      </c>
    </row>
    <row r="176" spans="1:7" x14ac:dyDescent="0.2">
      <c r="A176" t="s">
        <v>433</v>
      </c>
      <c r="B176" s="11" t="s">
        <v>406</v>
      </c>
      <c r="C176" s="7">
        <v>74.66</v>
      </c>
      <c r="D176" s="7">
        <v>56.83</v>
      </c>
      <c r="E176" s="7">
        <v>0</v>
      </c>
      <c r="F176" s="7">
        <v>0</v>
      </c>
      <c r="G176" s="7">
        <f t="shared" si="2"/>
        <v>131.49</v>
      </c>
    </row>
    <row r="177" spans="1:7" x14ac:dyDescent="0.2">
      <c r="A177" t="s">
        <v>433</v>
      </c>
      <c r="B177" s="11" t="s">
        <v>408</v>
      </c>
      <c r="C177" s="7">
        <v>247.83</v>
      </c>
      <c r="D177" s="7">
        <v>0</v>
      </c>
      <c r="E177" s="7">
        <v>0</v>
      </c>
      <c r="F177" s="7">
        <v>0</v>
      </c>
      <c r="G177" s="7">
        <f t="shared" si="2"/>
        <v>247.83</v>
      </c>
    </row>
    <row r="178" spans="1:7" x14ac:dyDescent="0.2">
      <c r="A178" t="s">
        <v>433</v>
      </c>
      <c r="B178" s="11" t="s">
        <v>411</v>
      </c>
      <c r="C178" s="7">
        <v>66.900000000000006</v>
      </c>
      <c r="D178" s="7">
        <v>-87.5</v>
      </c>
      <c r="E178" s="7">
        <v>0</v>
      </c>
      <c r="F178" s="7">
        <v>0</v>
      </c>
      <c r="G178" s="7">
        <f t="shared" si="2"/>
        <v>-20.599999999999994</v>
      </c>
    </row>
    <row r="179" spans="1:7" s="12" customFormat="1" x14ac:dyDescent="0.2">
      <c r="B179" s="13" t="s">
        <v>421</v>
      </c>
      <c r="C179" s="14">
        <v>6406.9699999999993</v>
      </c>
      <c r="D179" s="14">
        <v>-212.42000000000002</v>
      </c>
      <c r="E179" s="14">
        <v>-156.46</v>
      </c>
      <c r="F179" s="14">
        <v>0</v>
      </c>
      <c r="G179" s="14">
        <f t="shared" si="2"/>
        <v>6038.0899999999992</v>
      </c>
    </row>
    <row r="180" spans="1:7" x14ac:dyDescent="0.2">
      <c r="A180" t="s">
        <v>433</v>
      </c>
      <c r="B180" s="11" t="s">
        <v>368</v>
      </c>
      <c r="C180" s="7">
        <v>93.96</v>
      </c>
      <c r="D180" s="7">
        <v>0</v>
      </c>
      <c r="E180" s="7">
        <v>0</v>
      </c>
      <c r="F180" s="7">
        <v>0</v>
      </c>
      <c r="G180" s="7">
        <f t="shared" si="2"/>
        <v>93.96</v>
      </c>
    </row>
    <row r="181" spans="1:7" x14ac:dyDescent="0.2">
      <c r="A181" t="s">
        <v>433</v>
      </c>
      <c r="B181" s="11" t="s">
        <v>371</v>
      </c>
      <c r="C181" s="7">
        <v>697.91</v>
      </c>
      <c r="D181" s="7">
        <v>0</v>
      </c>
      <c r="E181" s="7">
        <v>0</v>
      </c>
      <c r="F181" s="7">
        <v>0</v>
      </c>
      <c r="G181" s="7">
        <f t="shared" si="2"/>
        <v>697.91</v>
      </c>
    </row>
    <row r="182" spans="1:7" x14ac:dyDescent="0.2">
      <c r="A182" t="s">
        <v>433</v>
      </c>
      <c r="B182" s="11" t="s">
        <v>372</v>
      </c>
      <c r="C182" s="7">
        <v>1297.74</v>
      </c>
      <c r="D182" s="7">
        <v>0</v>
      </c>
      <c r="E182" s="7">
        <v>0</v>
      </c>
      <c r="F182" s="7">
        <v>0</v>
      </c>
      <c r="G182" s="7">
        <f t="shared" si="2"/>
        <v>1297.74</v>
      </c>
    </row>
    <row r="183" spans="1:7" x14ac:dyDescent="0.2">
      <c r="A183" t="s">
        <v>433</v>
      </c>
      <c r="B183" s="11" t="s">
        <v>374</v>
      </c>
      <c r="C183" s="7">
        <v>1293.6500000000001</v>
      </c>
      <c r="D183" s="7">
        <v>0</v>
      </c>
      <c r="E183" s="7">
        <v>0</v>
      </c>
      <c r="F183" s="7">
        <v>0</v>
      </c>
      <c r="G183" s="7">
        <f t="shared" si="2"/>
        <v>1293.6500000000001</v>
      </c>
    </row>
    <row r="184" spans="1:7" x14ac:dyDescent="0.2">
      <c r="A184" t="s">
        <v>433</v>
      </c>
      <c r="B184" s="11" t="s">
        <v>375</v>
      </c>
      <c r="C184" s="7">
        <v>23.06</v>
      </c>
      <c r="D184" s="7">
        <v>0</v>
      </c>
      <c r="E184" s="7">
        <v>0</v>
      </c>
      <c r="F184" s="7">
        <v>0</v>
      </c>
      <c r="G184" s="7">
        <f t="shared" si="2"/>
        <v>23.06</v>
      </c>
    </row>
    <row r="185" spans="1:7" x14ac:dyDescent="0.2">
      <c r="A185" t="s">
        <v>433</v>
      </c>
      <c r="B185" s="11" t="s">
        <v>376</v>
      </c>
      <c r="C185" s="7">
        <v>156.46</v>
      </c>
      <c r="D185" s="7">
        <v>0</v>
      </c>
      <c r="E185" s="7">
        <v>-156.46</v>
      </c>
      <c r="F185" s="7">
        <v>0</v>
      </c>
      <c r="G185" s="7">
        <f t="shared" si="2"/>
        <v>0</v>
      </c>
    </row>
    <row r="186" spans="1:7" x14ac:dyDescent="0.2">
      <c r="A186" t="s">
        <v>433</v>
      </c>
      <c r="B186" s="11" t="s">
        <v>379</v>
      </c>
      <c r="C186" s="7">
        <v>882.61</v>
      </c>
      <c r="D186" s="7">
        <v>0</v>
      </c>
      <c r="E186" s="7">
        <v>0</v>
      </c>
      <c r="F186" s="7">
        <v>0</v>
      </c>
      <c r="G186" s="7">
        <f t="shared" si="2"/>
        <v>882.61</v>
      </c>
    </row>
    <row r="187" spans="1:7" x14ac:dyDescent="0.2">
      <c r="A187" t="s">
        <v>433</v>
      </c>
      <c r="B187" s="11" t="s">
        <v>381</v>
      </c>
      <c r="C187" s="7">
        <v>590.54999999999995</v>
      </c>
      <c r="D187" s="7">
        <v>0</v>
      </c>
      <c r="E187" s="7">
        <v>0</v>
      </c>
      <c r="F187" s="7">
        <v>0</v>
      </c>
      <c r="G187" s="7">
        <f t="shared" si="2"/>
        <v>590.54999999999995</v>
      </c>
    </row>
    <row r="188" spans="1:7" x14ac:dyDescent="0.2">
      <c r="A188" t="s">
        <v>433</v>
      </c>
      <c r="B188" s="11" t="s">
        <v>383</v>
      </c>
      <c r="C188" s="7">
        <v>55.87</v>
      </c>
      <c r="D188" s="7">
        <v>0</v>
      </c>
      <c r="E188" s="7">
        <v>0</v>
      </c>
      <c r="F188" s="7">
        <v>0</v>
      </c>
      <c r="G188" s="7">
        <f t="shared" si="2"/>
        <v>55.87</v>
      </c>
    </row>
    <row r="189" spans="1:7" x14ac:dyDescent="0.2">
      <c r="A189" t="s">
        <v>433</v>
      </c>
      <c r="B189" s="11" t="s">
        <v>384</v>
      </c>
      <c r="C189" s="7">
        <v>0</v>
      </c>
      <c r="D189" s="7">
        <v>0</v>
      </c>
      <c r="E189" s="7">
        <v>0</v>
      </c>
      <c r="F189" s="7">
        <v>0</v>
      </c>
      <c r="G189" s="7">
        <f t="shared" si="2"/>
        <v>0</v>
      </c>
    </row>
    <row r="190" spans="1:7" x14ac:dyDescent="0.2">
      <c r="A190" t="s">
        <v>433</v>
      </c>
      <c r="B190" s="11" t="s">
        <v>385</v>
      </c>
      <c r="C190" s="7">
        <v>190.84</v>
      </c>
      <c r="D190" s="7">
        <v>0</v>
      </c>
      <c r="E190" s="7">
        <v>0</v>
      </c>
      <c r="F190" s="7">
        <v>0</v>
      </c>
      <c r="G190" s="7">
        <f t="shared" si="2"/>
        <v>190.84</v>
      </c>
    </row>
    <row r="191" spans="1:7" x14ac:dyDescent="0.2">
      <c r="A191" t="s">
        <v>433</v>
      </c>
      <c r="B191" s="11" t="s">
        <v>388</v>
      </c>
      <c r="C191" s="7">
        <v>0</v>
      </c>
      <c r="D191" s="7">
        <v>0</v>
      </c>
      <c r="E191" s="7">
        <v>0</v>
      </c>
      <c r="F191" s="7">
        <v>0</v>
      </c>
      <c r="G191" s="7">
        <f t="shared" si="2"/>
        <v>0</v>
      </c>
    </row>
    <row r="192" spans="1:7" x14ac:dyDescent="0.2">
      <c r="A192" t="s">
        <v>433</v>
      </c>
      <c r="B192" s="11" t="s">
        <v>389</v>
      </c>
      <c r="C192" s="7">
        <v>0</v>
      </c>
      <c r="D192" s="7">
        <v>0</v>
      </c>
      <c r="E192" s="7">
        <v>0</v>
      </c>
      <c r="F192" s="7">
        <v>0</v>
      </c>
      <c r="G192" s="7">
        <f t="shared" si="2"/>
        <v>0</v>
      </c>
    </row>
    <row r="193" spans="1:7" x14ac:dyDescent="0.2">
      <c r="A193" t="s">
        <v>433</v>
      </c>
      <c r="B193" s="11" t="s">
        <v>392</v>
      </c>
      <c r="C193" s="7">
        <v>7.69</v>
      </c>
      <c r="D193" s="7">
        <v>0</v>
      </c>
      <c r="E193" s="7">
        <v>0</v>
      </c>
      <c r="F193" s="7">
        <v>0</v>
      </c>
      <c r="G193" s="7">
        <f t="shared" si="2"/>
        <v>7.69</v>
      </c>
    </row>
    <row r="194" spans="1:7" x14ac:dyDescent="0.2">
      <c r="A194" t="s">
        <v>433</v>
      </c>
      <c r="B194" s="11" t="s">
        <v>395</v>
      </c>
      <c r="C194" s="7">
        <v>0</v>
      </c>
      <c r="D194" s="7">
        <v>-182.42</v>
      </c>
      <c r="E194" s="7">
        <v>0</v>
      </c>
      <c r="F194" s="7">
        <v>0</v>
      </c>
      <c r="G194" s="7">
        <f t="shared" si="2"/>
        <v>-182.42</v>
      </c>
    </row>
    <row r="195" spans="1:7" x14ac:dyDescent="0.2">
      <c r="A195" t="s">
        <v>433</v>
      </c>
      <c r="B195" s="11" t="s">
        <v>396</v>
      </c>
      <c r="C195" s="7">
        <v>55.12</v>
      </c>
      <c r="D195" s="7">
        <v>49.67</v>
      </c>
      <c r="E195" s="7">
        <v>0</v>
      </c>
      <c r="F195" s="7">
        <v>0</v>
      </c>
      <c r="G195" s="7">
        <f t="shared" si="2"/>
        <v>104.78999999999999</v>
      </c>
    </row>
    <row r="196" spans="1:7" x14ac:dyDescent="0.2">
      <c r="A196" t="s">
        <v>433</v>
      </c>
      <c r="B196" s="11" t="s">
        <v>397</v>
      </c>
      <c r="C196" s="7">
        <v>658.79</v>
      </c>
      <c r="D196" s="7">
        <v>-45.67</v>
      </c>
      <c r="E196" s="7">
        <v>0</v>
      </c>
      <c r="F196" s="7">
        <v>0</v>
      </c>
      <c r="G196" s="7">
        <f t="shared" si="2"/>
        <v>613.12</v>
      </c>
    </row>
    <row r="197" spans="1:7" x14ac:dyDescent="0.2">
      <c r="A197" t="s">
        <v>433</v>
      </c>
      <c r="B197" s="11" t="s">
        <v>398</v>
      </c>
      <c r="C197" s="7">
        <v>2.23</v>
      </c>
      <c r="D197" s="7">
        <v>-3.33</v>
      </c>
      <c r="E197" s="7">
        <v>0</v>
      </c>
      <c r="F197" s="7">
        <v>0</v>
      </c>
      <c r="G197" s="7">
        <f t="shared" si="2"/>
        <v>-1.1000000000000001</v>
      </c>
    </row>
    <row r="198" spans="1:7" x14ac:dyDescent="0.2">
      <c r="A198" t="s">
        <v>433</v>
      </c>
      <c r="B198" s="11" t="s">
        <v>399</v>
      </c>
      <c r="C198" s="7">
        <v>11.1</v>
      </c>
      <c r="D198" s="7">
        <v>0</v>
      </c>
      <c r="E198" s="7">
        <v>0</v>
      </c>
      <c r="F198" s="7">
        <v>0</v>
      </c>
      <c r="G198" s="7">
        <f t="shared" ref="G198:G261" si="3">SUM(C198:F198)</f>
        <v>11.1</v>
      </c>
    </row>
    <row r="199" spans="1:7" x14ac:dyDescent="0.2">
      <c r="A199" t="s">
        <v>429</v>
      </c>
      <c r="B199" s="11" t="s">
        <v>400</v>
      </c>
      <c r="C199" s="7">
        <v>0</v>
      </c>
      <c r="D199" s="7">
        <v>0</v>
      </c>
      <c r="E199" s="7">
        <v>0</v>
      </c>
      <c r="F199" s="7">
        <v>0</v>
      </c>
      <c r="G199" s="7">
        <f t="shared" si="3"/>
        <v>0</v>
      </c>
    </row>
    <row r="200" spans="1:7" x14ac:dyDescent="0.2">
      <c r="A200" t="s">
        <v>429</v>
      </c>
      <c r="B200" s="11" t="s">
        <v>401</v>
      </c>
      <c r="C200" s="7">
        <v>0</v>
      </c>
      <c r="D200" s="7">
        <v>0</v>
      </c>
      <c r="E200" s="7">
        <v>0</v>
      </c>
      <c r="F200" s="7">
        <v>0</v>
      </c>
      <c r="G200" s="7">
        <f t="shared" si="3"/>
        <v>0</v>
      </c>
    </row>
    <row r="201" spans="1:7" x14ac:dyDescent="0.2">
      <c r="A201" t="s">
        <v>429</v>
      </c>
      <c r="B201" s="11" t="s">
        <v>402</v>
      </c>
      <c r="C201" s="7">
        <v>0</v>
      </c>
      <c r="D201" s="7">
        <v>0</v>
      </c>
      <c r="E201" s="7">
        <v>0</v>
      </c>
      <c r="F201" s="7">
        <v>0</v>
      </c>
      <c r="G201" s="7">
        <f t="shared" si="3"/>
        <v>0</v>
      </c>
    </row>
    <row r="202" spans="1:7" x14ac:dyDescent="0.2">
      <c r="A202" t="s">
        <v>429</v>
      </c>
      <c r="B202" s="11" t="s">
        <v>403</v>
      </c>
      <c r="C202" s="7">
        <v>0</v>
      </c>
      <c r="D202" s="7">
        <v>0</v>
      </c>
      <c r="E202" s="7">
        <v>0</v>
      </c>
      <c r="F202" s="7">
        <v>0</v>
      </c>
      <c r="G202" s="7">
        <f t="shared" si="3"/>
        <v>0</v>
      </c>
    </row>
    <row r="203" spans="1:7" x14ac:dyDescent="0.2">
      <c r="A203" t="s">
        <v>429</v>
      </c>
      <c r="B203" s="11" t="s">
        <v>404</v>
      </c>
      <c r="C203" s="7">
        <v>0</v>
      </c>
      <c r="D203" s="7">
        <v>0</v>
      </c>
      <c r="E203" s="7">
        <v>0</v>
      </c>
      <c r="F203" s="7">
        <v>0</v>
      </c>
      <c r="G203" s="7">
        <f t="shared" si="3"/>
        <v>0</v>
      </c>
    </row>
    <row r="204" spans="1:7" x14ac:dyDescent="0.2">
      <c r="A204" t="s">
        <v>433</v>
      </c>
      <c r="B204" s="11" t="s">
        <v>405</v>
      </c>
      <c r="C204" s="7">
        <v>0</v>
      </c>
      <c r="D204" s="7">
        <v>0</v>
      </c>
      <c r="E204" s="7">
        <v>0</v>
      </c>
      <c r="F204" s="7">
        <v>0</v>
      </c>
      <c r="G204" s="7">
        <f t="shared" si="3"/>
        <v>0</v>
      </c>
    </row>
    <row r="205" spans="1:7" x14ac:dyDescent="0.2">
      <c r="A205" t="s">
        <v>433</v>
      </c>
      <c r="B205" s="11" t="s">
        <v>406</v>
      </c>
      <c r="C205" s="7">
        <v>74.66</v>
      </c>
      <c r="D205" s="7">
        <v>56.83</v>
      </c>
      <c r="E205" s="7">
        <v>0</v>
      </c>
      <c r="F205" s="7">
        <v>0</v>
      </c>
      <c r="G205" s="7">
        <f t="shared" si="3"/>
        <v>131.49</v>
      </c>
    </row>
    <row r="206" spans="1:7" x14ac:dyDescent="0.2">
      <c r="A206" t="s">
        <v>433</v>
      </c>
      <c r="B206" s="11" t="s">
        <v>408</v>
      </c>
      <c r="C206" s="7">
        <v>247.83</v>
      </c>
      <c r="D206" s="7">
        <v>0</v>
      </c>
      <c r="E206" s="7">
        <v>0</v>
      </c>
      <c r="F206" s="7">
        <v>0</v>
      </c>
      <c r="G206" s="7">
        <f t="shared" si="3"/>
        <v>247.83</v>
      </c>
    </row>
    <row r="207" spans="1:7" x14ac:dyDescent="0.2">
      <c r="A207" t="s">
        <v>433</v>
      </c>
      <c r="B207" s="11" t="s">
        <v>411</v>
      </c>
      <c r="C207" s="7">
        <v>66.900000000000006</v>
      </c>
      <c r="D207" s="7">
        <v>-87.5</v>
      </c>
      <c r="E207" s="7">
        <v>0</v>
      </c>
      <c r="F207" s="7">
        <v>0</v>
      </c>
      <c r="G207" s="7">
        <f t="shared" si="3"/>
        <v>-20.599999999999994</v>
      </c>
    </row>
    <row r="208" spans="1:7" s="12" customFormat="1" x14ac:dyDescent="0.2">
      <c r="B208" s="13" t="s">
        <v>422</v>
      </c>
      <c r="C208" s="14">
        <v>6411.2099999999991</v>
      </c>
      <c r="D208" s="14">
        <v>-212.42000000000002</v>
      </c>
      <c r="E208" s="14">
        <v>-156.46</v>
      </c>
      <c r="F208" s="14">
        <v>0</v>
      </c>
      <c r="G208" s="14">
        <f t="shared" si="3"/>
        <v>6042.329999999999</v>
      </c>
    </row>
    <row r="209" spans="1:7" x14ac:dyDescent="0.2">
      <c r="A209" t="s">
        <v>433</v>
      </c>
      <c r="B209" s="11" t="s">
        <v>368</v>
      </c>
      <c r="C209" s="7">
        <v>93.96</v>
      </c>
      <c r="D209" s="7">
        <v>0</v>
      </c>
      <c r="E209" s="7">
        <v>0</v>
      </c>
      <c r="F209" s="7">
        <v>0</v>
      </c>
      <c r="G209" s="7">
        <f t="shared" si="3"/>
        <v>93.96</v>
      </c>
    </row>
    <row r="210" spans="1:7" x14ac:dyDescent="0.2">
      <c r="A210" t="s">
        <v>433</v>
      </c>
      <c r="B210" s="11" t="s">
        <v>371</v>
      </c>
      <c r="C210" s="7">
        <v>697.91</v>
      </c>
      <c r="D210" s="7">
        <v>0</v>
      </c>
      <c r="E210" s="7">
        <v>0</v>
      </c>
      <c r="F210" s="7">
        <v>0</v>
      </c>
      <c r="G210" s="7">
        <f t="shared" si="3"/>
        <v>697.91</v>
      </c>
    </row>
    <row r="211" spans="1:7" x14ac:dyDescent="0.2">
      <c r="A211" t="s">
        <v>433</v>
      </c>
      <c r="B211" s="11" t="s">
        <v>372</v>
      </c>
      <c r="C211" s="7">
        <v>1297.74</v>
      </c>
      <c r="D211" s="7">
        <v>0</v>
      </c>
      <c r="E211" s="7">
        <v>0</v>
      </c>
      <c r="F211" s="7">
        <v>0</v>
      </c>
      <c r="G211" s="7">
        <f t="shared" si="3"/>
        <v>1297.74</v>
      </c>
    </row>
    <row r="212" spans="1:7" x14ac:dyDescent="0.2">
      <c r="A212" t="s">
        <v>433</v>
      </c>
      <c r="B212" s="11" t="s">
        <v>374</v>
      </c>
      <c r="C212" s="7">
        <v>1293.6500000000001</v>
      </c>
      <c r="D212" s="7">
        <v>0</v>
      </c>
      <c r="E212" s="7">
        <v>0</v>
      </c>
      <c r="F212" s="7">
        <v>0</v>
      </c>
      <c r="G212" s="7">
        <f t="shared" si="3"/>
        <v>1293.6500000000001</v>
      </c>
    </row>
    <row r="213" spans="1:7" x14ac:dyDescent="0.2">
      <c r="A213" t="s">
        <v>433</v>
      </c>
      <c r="B213" s="11" t="s">
        <v>375</v>
      </c>
      <c r="C213" s="7">
        <v>23.06</v>
      </c>
      <c r="D213" s="7">
        <v>0</v>
      </c>
      <c r="E213" s="7">
        <v>0</v>
      </c>
      <c r="F213" s="7">
        <v>0</v>
      </c>
      <c r="G213" s="7">
        <f t="shared" si="3"/>
        <v>23.06</v>
      </c>
    </row>
    <row r="214" spans="1:7" x14ac:dyDescent="0.2">
      <c r="A214" t="s">
        <v>433</v>
      </c>
      <c r="B214" s="11" t="s">
        <v>376</v>
      </c>
      <c r="C214" s="7">
        <v>156.46</v>
      </c>
      <c r="D214" s="7">
        <v>0</v>
      </c>
      <c r="E214" s="7">
        <v>-156.46</v>
      </c>
      <c r="F214" s="7">
        <v>0</v>
      </c>
      <c r="G214" s="7">
        <f t="shared" si="3"/>
        <v>0</v>
      </c>
    </row>
    <row r="215" spans="1:7" x14ac:dyDescent="0.2">
      <c r="A215" t="s">
        <v>433</v>
      </c>
      <c r="B215" s="11" t="s">
        <v>379</v>
      </c>
      <c r="C215" s="7">
        <v>882.61</v>
      </c>
      <c r="D215" s="7">
        <v>0</v>
      </c>
      <c r="E215" s="7">
        <v>0</v>
      </c>
      <c r="F215" s="7">
        <v>0</v>
      </c>
      <c r="G215" s="7">
        <f t="shared" si="3"/>
        <v>882.61</v>
      </c>
    </row>
    <row r="216" spans="1:7" x14ac:dyDescent="0.2">
      <c r="A216" t="s">
        <v>433</v>
      </c>
      <c r="B216" s="11" t="s">
        <v>381</v>
      </c>
      <c r="C216" s="7">
        <v>590.54999999999995</v>
      </c>
      <c r="D216" s="7">
        <v>0</v>
      </c>
      <c r="E216" s="7">
        <v>0</v>
      </c>
      <c r="F216" s="7">
        <v>0</v>
      </c>
      <c r="G216" s="7">
        <f t="shared" si="3"/>
        <v>590.54999999999995</v>
      </c>
    </row>
    <row r="217" spans="1:7" x14ac:dyDescent="0.2">
      <c r="A217" t="s">
        <v>433</v>
      </c>
      <c r="B217" s="11" t="s">
        <v>383</v>
      </c>
      <c r="C217" s="7">
        <v>55.87</v>
      </c>
      <c r="D217" s="7">
        <v>0</v>
      </c>
      <c r="E217" s="7">
        <v>0</v>
      </c>
      <c r="F217" s="7">
        <v>0</v>
      </c>
      <c r="G217" s="7">
        <f t="shared" si="3"/>
        <v>55.87</v>
      </c>
    </row>
    <row r="218" spans="1:7" x14ac:dyDescent="0.2">
      <c r="A218" t="s">
        <v>433</v>
      </c>
      <c r="B218" s="11" t="s">
        <v>384</v>
      </c>
      <c r="C218" s="7">
        <v>0</v>
      </c>
      <c r="D218" s="7">
        <v>0</v>
      </c>
      <c r="E218" s="7">
        <v>0</v>
      </c>
      <c r="F218" s="7">
        <v>0</v>
      </c>
      <c r="G218" s="7">
        <f t="shared" si="3"/>
        <v>0</v>
      </c>
    </row>
    <row r="219" spans="1:7" x14ac:dyDescent="0.2">
      <c r="A219" t="s">
        <v>433</v>
      </c>
      <c r="B219" s="11" t="s">
        <v>385</v>
      </c>
      <c r="C219" s="7">
        <v>190.84</v>
      </c>
      <c r="D219" s="7">
        <v>0</v>
      </c>
      <c r="E219" s="7">
        <v>0</v>
      </c>
      <c r="F219" s="7">
        <v>0</v>
      </c>
      <c r="G219" s="7">
        <f t="shared" si="3"/>
        <v>190.84</v>
      </c>
    </row>
    <row r="220" spans="1:7" x14ac:dyDescent="0.2">
      <c r="A220" t="s">
        <v>433</v>
      </c>
      <c r="B220" s="11" t="s">
        <v>388</v>
      </c>
      <c r="C220" s="7">
        <v>0</v>
      </c>
      <c r="D220" s="7">
        <v>0</v>
      </c>
      <c r="E220" s="7">
        <v>0</v>
      </c>
      <c r="F220" s="7">
        <v>0</v>
      </c>
      <c r="G220" s="7">
        <f t="shared" si="3"/>
        <v>0</v>
      </c>
    </row>
    <row r="221" spans="1:7" x14ac:dyDescent="0.2">
      <c r="A221" t="s">
        <v>433</v>
      </c>
      <c r="B221" s="11" t="s">
        <v>389</v>
      </c>
      <c r="C221" s="7">
        <v>0</v>
      </c>
      <c r="D221" s="7">
        <v>0</v>
      </c>
      <c r="E221" s="7">
        <v>0</v>
      </c>
      <c r="F221" s="7">
        <v>0</v>
      </c>
      <c r="G221" s="7">
        <f t="shared" si="3"/>
        <v>0</v>
      </c>
    </row>
    <row r="222" spans="1:7" x14ac:dyDescent="0.2">
      <c r="A222" t="s">
        <v>433</v>
      </c>
      <c r="B222" s="11" t="s">
        <v>392</v>
      </c>
      <c r="C222" s="7">
        <v>7.69</v>
      </c>
      <c r="D222" s="7">
        <v>0</v>
      </c>
      <c r="E222" s="7">
        <v>0</v>
      </c>
      <c r="F222" s="7">
        <v>0</v>
      </c>
      <c r="G222" s="7">
        <f t="shared" si="3"/>
        <v>7.69</v>
      </c>
    </row>
    <row r="223" spans="1:7" x14ac:dyDescent="0.2">
      <c r="A223" t="s">
        <v>433</v>
      </c>
      <c r="B223" s="11" t="s">
        <v>395</v>
      </c>
      <c r="C223" s="7">
        <v>0</v>
      </c>
      <c r="D223" s="7">
        <v>-182.42</v>
      </c>
      <c r="E223" s="7">
        <v>0</v>
      </c>
      <c r="F223" s="7">
        <v>0</v>
      </c>
      <c r="G223" s="7">
        <f t="shared" si="3"/>
        <v>-182.42</v>
      </c>
    </row>
    <row r="224" spans="1:7" x14ac:dyDescent="0.2">
      <c r="A224" t="s">
        <v>433</v>
      </c>
      <c r="B224" s="11" t="s">
        <v>396</v>
      </c>
      <c r="C224" s="7">
        <v>55.12</v>
      </c>
      <c r="D224" s="7">
        <v>49.67</v>
      </c>
      <c r="E224" s="7">
        <v>0</v>
      </c>
      <c r="F224" s="7">
        <v>0</v>
      </c>
      <c r="G224" s="7">
        <f t="shared" si="3"/>
        <v>104.78999999999999</v>
      </c>
    </row>
    <row r="225" spans="1:7" x14ac:dyDescent="0.2">
      <c r="A225" t="s">
        <v>433</v>
      </c>
      <c r="B225" s="11" t="s">
        <v>397</v>
      </c>
      <c r="C225" s="7">
        <v>663.03</v>
      </c>
      <c r="D225" s="7">
        <v>-45.67</v>
      </c>
      <c r="E225" s="7">
        <v>0</v>
      </c>
      <c r="F225" s="7">
        <v>0</v>
      </c>
      <c r="G225" s="7">
        <f t="shared" si="3"/>
        <v>617.36</v>
      </c>
    </row>
    <row r="226" spans="1:7" x14ac:dyDescent="0.2">
      <c r="A226" t="s">
        <v>433</v>
      </c>
      <c r="B226" s="11" t="s">
        <v>398</v>
      </c>
      <c r="C226" s="7">
        <v>2.23</v>
      </c>
      <c r="D226" s="7">
        <v>-3.33</v>
      </c>
      <c r="E226" s="7">
        <v>0</v>
      </c>
      <c r="F226" s="7">
        <v>0</v>
      </c>
      <c r="G226" s="7">
        <f t="shared" si="3"/>
        <v>-1.1000000000000001</v>
      </c>
    </row>
    <row r="227" spans="1:7" x14ac:dyDescent="0.2">
      <c r="A227" t="s">
        <v>433</v>
      </c>
      <c r="B227" s="11" t="s">
        <v>399</v>
      </c>
      <c r="C227" s="7">
        <v>11.1</v>
      </c>
      <c r="D227" s="7">
        <v>0</v>
      </c>
      <c r="E227" s="7">
        <v>0</v>
      </c>
      <c r="F227" s="7">
        <v>0</v>
      </c>
      <c r="G227" s="7">
        <f t="shared" si="3"/>
        <v>11.1</v>
      </c>
    </row>
    <row r="228" spans="1:7" x14ac:dyDescent="0.2">
      <c r="A228" t="s">
        <v>429</v>
      </c>
      <c r="B228" s="11" t="s">
        <v>400</v>
      </c>
      <c r="C228" s="7">
        <v>0</v>
      </c>
      <c r="D228" s="7">
        <v>0</v>
      </c>
      <c r="E228" s="7">
        <v>0</v>
      </c>
      <c r="F228" s="7">
        <v>0</v>
      </c>
      <c r="G228" s="7">
        <f t="shared" si="3"/>
        <v>0</v>
      </c>
    </row>
    <row r="229" spans="1:7" x14ac:dyDescent="0.2">
      <c r="A229" t="s">
        <v>429</v>
      </c>
      <c r="B229" s="11" t="s">
        <v>401</v>
      </c>
      <c r="C229" s="7">
        <v>0</v>
      </c>
      <c r="D229" s="7">
        <v>0</v>
      </c>
      <c r="E229" s="7">
        <v>0</v>
      </c>
      <c r="F229" s="7">
        <v>0</v>
      </c>
      <c r="G229" s="7">
        <f t="shared" si="3"/>
        <v>0</v>
      </c>
    </row>
    <row r="230" spans="1:7" x14ac:dyDescent="0.2">
      <c r="A230" t="s">
        <v>429</v>
      </c>
      <c r="B230" s="11" t="s">
        <v>402</v>
      </c>
      <c r="C230" s="7">
        <v>0</v>
      </c>
      <c r="D230" s="7">
        <v>0</v>
      </c>
      <c r="E230" s="7">
        <v>0</v>
      </c>
      <c r="F230" s="7">
        <v>0</v>
      </c>
      <c r="G230" s="7">
        <f t="shared" si="3"/>
        <v>0</v>
      </c>
    </row>
    <row r="231" spans="1:7" x14ac:dyDescent="0.2">
      <c r="A231" t="s">
        <v>429</v>
      </c>
      <c r="B231" s="11" t="s">
        <v>403</v>
      </c>
      <c r="C231" s="7">
        <v>0</v>
      </c>
      <c r="D231" s="7">
        <v>0</v>
      </c>
      <c r="E231" s="7">
        <v>0</v>
      </c>
      <c r="F231" s="7">
        <v>0</v>
      </c>
      <c r="G231" s="7">
        <f t="shared" si="3"/>
        <v>0</v>
      </c>
    </row>
    <row r="232" spans="1:7" x14ac:dyDescent="0.2">
      <c r="A232" t="s">
        <v>429</v>
      </c>
      <c r="B232" s="11" t="s">
        <v>404</v>
      </c>
      <c r="C232" s="7">
        <v>0</v>
      </c>
      <c r="D232" s="7">
        <v>0</v>
      </c>
      <c r="E232" s="7">
        <v>0</v>
      </c>
      <c r="F232" s="7">
        <v>0</v>
      </c>
      <c r="G232" s="7">
        <f t="shared" si="3"/>
        <v>0</v>
      </c>
    </row>
    <row r="233" spans="1:7" x14ac:dyDescent="0.2">
      <c r="A233" t="s">
        <v>433</v>
      </c>
      <c r="B233" s="11" t="s">
        <v>405</v>
      </c>
      <c r="C233" s="7">
        <v>0</v>
      </c>
      <c r="D233" s="7">
        <v>0</v>
      </c>
      <c r="E233" s="7">
        <v>0</v>
      </c>
      <c r="F233" s="7">
        <v>0</v>
      </c>
      <c r="G233" s="7">
        <f t="shared" si="3"/>
        <v>0</v>
      </c>
    </row>
    <row r="234" spans="1:7" x14ac:dyDescent="0.2">
      <c r="A234" t="s">
        <v>433</v>
      </c>
      <c r="B234" s="11" t="s">
        <v>406</v>
      </c>
      <c r="C234" s="7">
        <v>74.66</v>
      </c>
      <c r="D234" s="7">
        <v>56.83</v>
      </c>
      <c r="E234" s="7">
        <v>0</v>
      </c>
      <c r="F234" s="7">
        <v>0</v>
      </c>
      <c r="G234" s="7">
        <f t="shared" si="3"/>
        <v>131.49</v>
      </c>
    </row>
    <row r="235" spans="1:7" x14ac:dyDescent="0.2">
      <c r="A235" t="s">
        <v>433</v>
      </c>
      <c r="B235" s="11" t="s">
        <v>408</v>
      </c>
      <c r="C235" s="7">
        <v>247.83</v>
      </c>
      <c r="D235" s="7">
        <v>0</v>
      </c>
      <c r="E235" s="7">
        <v>0</v>
      </c>
      <c r="F235" s="7">
        <v>0</v>
      </c>
      <c r="G235" s="7">
        <f t="shared" si="3"/>
        <v>247.83</v>
      </c>
    </row>
    <row r="236" spans="1:7" x14ac:dyDescent="0.2">
      <c r="A236" t="s">
        <v>433</v>
      </c>
      <c r="B236" s="11" t="s">
        <v>411</v>
      </c>
      <c r="C236" s="7">
        <v>66.900000000000006</v>
      </c>
      <c r="D236" s="7">
        <v>-87.5</v>
      </c>
      <c r="E236" s="7">
        <v>0</v>
      </c>
      <c r="F236" s="7">
        <v>0</v>
      </c>
      <c r="G236" s="7">
        <f t="shared" si="3"/>
        <v>-20.599999999999994</v>
      </c>
    </row>
    <row r="237" spans="1:7" s="12" customFormat="1" x14ac:dyDescent="0.2">
      <c r="B237" s="15" t="s">
        <v>423</v>
      </c>
      <c r="C237" s="14"/>
      <c r="D237" s="14"/>
      <c r="E237" s="14"/>
      <c r="F237" s="14"/>
      <c r="G237" s="14">
        <f t="shared" si="3"/>
        <v>0</v>
      </c>
    </row>
    <row r="238" spans="1:7" s="12" customFormat="1" x14ac:dyDescent="0.2">
      <c r="B238" s="13" t="s">
        <v>424</v>
      </c>
      <c r="C238" s="14">
        <v>6432.6599999999989</v>
      </c>
      <c r="D238" s="14">
        <v>-212.42000000000002</v>
      </c>
      <c r="E238" s="14">
        <v>-156.46</v>
      </c>
      <c r="F238" s="14">
        <v>0</v>
      </c>
      <c r="G238" s="14">
        <f t="shared" si="3"/>
        <v>6063.7799999999988</v>
      </c>
    </row>
    <row r="239" spans="1:7" x14ac:dyDescent="0.2">
      <c r="A239" t="s">
        <v>433</v>
      </c>
      <c r="B239" s="11" t="s">
        <v>368</v>
      </c>
      <c r="C239" s="7">
        <v>93.96</v>
      </c>
      <c r="D239" s="7">
        <v>0</v>
      </c>
      <c r="E239" s="7">
        <v>0</v>
      </c>
      <c r="F239" s="7">
        <v>0</v>
      </c>
      <c r="G239" s="7">
        <f t="shared" si="3"/>
        <v>93.96</v>
      </c>
    </row>
    <row r="240" spans="1:7" x14ac:dyDescent="0.2">
      <c r="A240" t="s">
        <v>433</v>
      </c>
      <c r="B240" s="11" t="s">
        <v>371</v>
      </c>
      <c r="C240" s="7">
        <v>697.91</v>
      </c>
      <c r="D240" s="7">
        <v>0</v>
      </c>
      <c r="E240" s="7">
        <v>0</v>
      </c>
      <c r="F240" s="7">
        <v>0</v>
      </c>
      <c r="G240" s="7">
        <f t="shared" si="3"/>
        <v>697.91</v>
      </c>
    </row>
    <row r="241" spans="1:7" x14ac:dyDescent="0.2">
      <c r="A241" t="s">
        <v>433</v>
      </c>
      <c r="B241" s="11" t="s">
        <v>372</v>
      </c>
      <c r="C241" s="7">
        <v>1297.74</v>
      </c>
      <c r="D241" s="7">
        <v>0</v>
      </c>
      <c r="E241" s="7">
        <v>0</v>
      </c>
      <c r="F241" s="7">
        <v>0</v>
      </c>
      <c r="G241" s="7">
        <f t="shared" si="3"/>
        <v>1297.74</v>
      </c>
    </row>
    <row r="242" spans="1:7" x14ac:dyDescent="0.2">
      <c r="A242" t="s">
        <v>433</v>
      </c>
      <c r="B242" s="11" t="s">
        <v>374</v>
      </c>
      <c r="C242" s="7">
        <v>1293.6500000000001</v>
      </c>
      <c r="D242" s="7">
        <v>0</v>
      </c>
      <c r="E242" s="7">
        <v>0</v>
      </c>
      <c r="F242" s="7">
        <v>0</v>
      </c>
      <c r="G242" s="7">
        <f t="shared" si="3"/>
        <v>1293.6500000000001</v>
      </c>
    </row>
    <row r="243" spans="1:7" x14ac:dyDescent="0.2">
      <c r="A243" t="s">
        <v>433</v>
      </c>
      <c r="B243" s="11" t="s">
        <v>375</v>
      </c>
      <c r="C243" s="7">
        <v>23.06</v>
      </c>
      <c r="D243" s="7">
        <v>0</v>
      </c>
      <c r="E243" s="7">
        <v>0</v>
      </c>
      <c r="F243" s="7">
        <v>0</v>
      </c>
      <c r="G243" s="7">
        <f t="shared" si="3"/>
        <v>23.06</v>
      </c>
    </row>
    <row r="244" spans="1:7" x14ac:dyDescent="0.2">
      <c r="A244" t="s">
        <v>433</v>
      </c>
      <c r="B244" s="11" t="s">
        <v>376</v>
      </c>
      <c r="C244" s="7">
        <v>156.46</v>
      </c>
      <c r="D244" s="7">
        <v>0</v>
      </c>
      <c r="E244" s="7">
        <v>-156.46</v>
      </c>
      <c r="F244" s="7">
        <v>0</v>
      </c>
      <c r="G244" s="7">
        <f t="shared" si="3"/>
        <v>0</v>
      </c>
    </row>
    <row r="245" spans="1:7" x14ac:dyDescent="0.2">
      <c r="A245" t="s">
        <v>433</v>
      </c>
      <c r="B245" s="11" t="s">
        <v>379</v>
      </c>
      <c r="C245" s="7">
        <v>882.61</v>
      </c>
      <c r="D245" s="7">
        <v>0</v>
      </c>
      <c r="E245" s="7">
        <v>0</v>
      </c>
      <c r="F245" s="7">
        <v>0</v>
      </c>
      <c r="G245" s="7">
        <f t="shared" si="3"/>
        <v>882.61</v>
      </c>
    </row>
    <row r="246" spans="1:7" x14ac:dyDescent="0.2">
      <c r="A246" t="s">
        <v>433</v>
      </c>
      <c r="B246" s="11" t="s">
        <v>381</v>
      </c>
      <c r="C246" s="7">
        <v>600.41999999999996</v>
      </c>
      <c r="D246" s="7">
        <v>0</v>
      </c>
      <c r="E246" s="7">
        <v>0</v>
      </c>
      <c r="F246" s="7">
        <v>0</v>
      </c>
      <c r="G246" s="7">
        <f t="shared" si="3"/>
        <v>600.41999999999996</v>
      </c>
    </row>
    <row r="247" spans="1:7" x14ac:dyDescent="0.2">
      <c r="A247" t="s">
        <v>433</v>
      </c>
      <c r="B247" s="11" t="s">
        <v>383</v>
      </c>
      <c r="C247" s="7">
        <v>55.87</v>
      </c>
      <c r="D247" s="7">
        <v>0</v>
      </c>
      <c r="E247" s="7">
        <v>0</v>
      </c>
      <c r="F247" s="7">
        <v>0</v>
      </c>
      <c r="G247" s="7">
        <f t="shared" si="3"/>
        <v>55.87</v>
      </c>
    </row>
    <row r="248" spans="1:7" x14ac:dyDescent="0.2">
      <c r="A248" t="s">
        <v>433</v>
      </c>
      <c r="B248" s="11" t="s">
        <v>384</v>
      </c>
      <c r="C248" s="7">
        <v>0</v>
      </c>
      <c r="D248" s="7">
        <v>0</v>
      </c>
      <c r="E248" s="7">
        <v>0</v>
      </c>
      <c r="F248" s="7">
        <v>0</v>
      </c>
      <c r="G248" s="7">
        <f t="shared" si="3"/>
        <v>0</v>
      </c>
    </row>
    <row r="249" spans="1:7" x14ac:dyDescent="0.2">
      <c r="A249" t="s">
        <v>433</v>
      </c>
      <c r="B249" s="11" t="s">
        <v>385</v>
      </c>
      <c r="C249" s="7">
        <v>190.84</v>
      </c>
      <c r="D249" s="7">
        <v>0</v>
      </c>
      <c r="E249" s="7">
        <v>0</v>
      </c>
      <c r="F249" s="7">
        <v>0</v>
      </c>
      <c r="G249" s="7">
        <f t="shared" si="3"/>
        <v>190.84</v>
      </c>
    </row>
    <row r="250" spans="1:7" x14ac:dyDescent="0.2">
      <c r="A250" t="s">
        <v>433</v>
      </c>
      <c r="B250" s="11" t="s">
        <v>388</v>
      </c>
      <c r="C250" s="7">
        <v>0</v>
      </c>
      <c r="D250" s="7">
        <v>0</v>
      </c>
      <c r="E250" s="7">
        <v>0</v>
      </c>
      <c r="F250" s="7">
        <v>0</v>
      </c>
      <c r="G250" s="7">
        <f t="shared" si="3"/>
        <v>0</v>
      </c>
    </row>
    <row r="251" spans="1:7" x14ac:dyDescent="0.2">
      <c r="A251" t="s">
        <v>433</v>
      </c>
      <c r="B251" s="11" t="s">
        <v>389</v>
      </c>
      <c r="C251" s="7">
        <v>0</v>
      </c>
      <c r="D251" s="7">
        <v>0</v>
      </c>
      <c r="E251" s="7">
        <v>0</v>
      </c>
      <c r="F251" s="7">
        <v>0</v>
      </c>
      <c r="G251" s="7">
        <f t="shared" si="3"/>
        <v>0</v>
      </c>
    </row>
    <row r="252" spans="1:7" x14ac:dyDescent="0.2">
      <c r="A252" t="s">
        <v>433</v>
      </c>
      <c r="B252" s="11" t="s">
        <v>392</v>
      </c>
      <c r="C252" s="7">
        <v>7.69</v>
      </c>
      <c r="D252" s="7">
        <v>0</v>
      </c>
      <c r="E252" s="7">
        <v>0</v>
      </c>
      <c r="F252" s="7">
        <v>0</v>
      </c>
      <c r="G252" s="7">
        <f t="shared" si="3"/>
        <v>7.69</v>
      </c>
    </row>
    <row r="253" spans="1:7" x14ac:dyDescent="0.2">
      <c r="A253" t="s">
        <v>433</v>
      </c>
      <c r="B253" s="11" t="s">
        <v>395</v>
      </c>
      <c r="C253" s="7">
        <v>0</v>
      </c>
      <c r="D253" s="7">
        <v>-182.42</v>
      </c>
      <c r="E253" s="7">
        <v>0</v>
      </c>
      <c r="F253" s="7">
        <v>0</v>
      </c>
      <c r="G253" s="7">
        <f t="shared" si="3"/>
        <v>-182.42</v>
      </c>
    </row>
    <row r="254" spans="1:7" x14ac:dyDescent="0.2">
      <c r="A254" t="s">
        <v>433</v>
      </c>
      <c r="B254" s="11" t="s">
        <v>396</v>
      </c>
      <c r="C254" s="7">
        <v>55.12</v>
      </c>
      <c r="D254" s="7">
        <v>49.67</v>
      </c>
      <c r="E254" s="7">
        <v>0</v>
      </c>
      <c r="F254" s="7">
        <v>0</v>
      </c>
      <c r="G254" s="7">
        <f t="shared" si="3"/>
        <v>104.78999999999999</v>
      </c>
    </row>
    <row r="255" spans="1:7" x14ac:dyDescent="0.2">
      <c r="A255" t="s">
        <v>433</v>
      </c>
      <c r="B255" s="11" t="s">
        <v>397</v>
      </c>
      <c r="C255" s="7">
        <v>674.61</v>
      </c>
      <c r="D255" s="7">
        <v>-45.67</v>
      </c>
      <c r="E255" s="7">
        <v>0</v>
      </c>
      <c r="F255" s="7">
        <v>0</v>
      </c>
      <c r="G255" s="7">
        <f t="shared" si="3"/>
        <v>628.94000000000005</v>
      </c>
    </row>
    <row r="256" spans="1:7" x14ac:dyDescent="0.2">
      <c r="A256" t="s">
        <v>433</v>
      </c>
      <c r="B256" s="11" t="s">
        <v>398</v>
      </c>
      <c r="C256" s="7">
        <v>2.23</v>
      </c>
      <c r="D256" s="7">
        <v>-3.33</v>
      </c>
      <c r="E256" s="7">
        <v>0</v>
      </c>
      <c r="F256" s="7">
        <v>0</v>
      </c>
      <c r="G256" s="7">
        <f t="shared" si="3"/>
        <v>-1.1000000000000001</v>
      </c>
    </row>
    <row r="257" spans="1:7" x14ac:dyDescent="0.2">
      <c r="A257" t="s">
        <v>433</v>
      </c>
      <c r="B257" s="11" t="s">
        <v>399</v>
      </c>
      <c r="C257" s="7">
        <v>11.1</v>
      </c>
      <c r="D257" s="7">
        <v>0</v>
      </c>
      <c r="E257" s="7">
        <v>0</v>
      </c>
      <c r="F257" s="7">
        <v>0</v>
      </c>
      <c r="G257" s="7">
        <f t="shared" si="3"/>
        <v>11.1</v>
      </c>
    </row>
    <row r="258" spans="1:7" x14ac:dyDescent="0.2">
      <c r="A258" t="s">
        <v>429</v>
      </c>
      <c r="B258" s="11" t="s">
        <v>400</v>
      </c>
      <c r="C258" s="7">
        <v>0</v>
      </c>
      <c r="D258" s="7">
        <v>0</v>
      </c>
      <c r="E258" s="7">
        <v>0</v>
      </c>
      <c r="F258" s="7">
        <v>0</v>
      </c>
      <c r="G258" s="7">
        <f t="shared" si="3"/>
        <v>0</v>
      </c>
    </row>
    <row r="259" spans="1:7" x14ac:dyDescent="0.2">
      <c r="A259" t="s">
        <v>429</v>
      </c>
      <c r="B259" s="11" t="s">
        <v>401</v>
      </c>
      <c r="C259" s="7">
        <v>0</v>
      </c>
      <c r="D259" s="7">
        <v>0</v>
      </c>
      <c r="E259" s="7">
        <v>0</v>
      </c>
      <c r="F259" s="7">
        <v>0</v>
      </c>
      <c r="G259" s="7">
        <f t="shared" si="3"/>
        <v>0</v>
      </c>
    </row>
    <row r="260" spans="1:7" x14ac:dyDescent="0.2">
      <c r="A260" t="s">
        <v>429</v>
      </c>
      <c r="B260" s="11" t="s">
        <v>402</v>
      </c>
      <c r="C260" s="7">
        <v>0</v>
      </c>
      <c r="D260" s="7">
        <v>0</v>
      </c>
      <c r="E260" s="7">
        <v>0</v>
      </c>
      <c r="F260" s="7">
        <v>0</v>
      </c>
      <c r="G260" s="7">
        <f t="shared" si="3"/>
        <v>0</v>
      </c>
    </row>
    <row r="261" spans="1:7" x14ac:dyDescent="0.2">
      <c r="A261" t="s">
        <v>429</v>
      </c>
      <c r="B261" s="11" t="s">
        <v>403</v>
      </c>
      <c r="C261" s="7">
        <v>0</v>
      </c>
      <c r="D261" s="7">
        <v>0</v>
      </c>
      <c r="E261" s="7">
        <v>0</v>
      </c>
      <c r="F261" s="7">
        <v>0</v>
      </c>
      <c r="G261" s="7">
        <f t="shared" si="3"/>
        <v>0</v>
      </c>
    </row>
    <row r="262" spans="1:7" x14ac:dyDescent="0.2">
      <c r="A262" t="s">
        <v>429</v>
      </c>
      <c r="B262" s="11" t="s">
        <v>404</v>
      </c>
      <c r="C262" s="7">
        <v>0</v>
      </c>
      <c r="D262" s="7">
        <v>0</v>
      </c>
      <c r="E262" s="7">
        <v>0</v>
      </c>
      <c r="F262" s="7">
        <v>0</v>
      </c>
      <c r="G262" s="7">
        <f t="shared" ref="G262:G325" si="4">SUM(C262:F262)</f>
        <v>0</v>
      </c>
    </row>
    <row r="263" spans="1:7" x14ac:dyDescent="0.2">
      <c r="A263" t="s">
        <v>433</v>
      </c>
      <c r="B263" s="11" t="s">
        <v>405</v>
      </c>
      <c r="C263" s="7">
        <v>0</v>
      </c>
      <c r="D263" s="7">
        <v>0</v>
      </c>
      <c r="E263" s="7">
        <v>0</v>
      </c>
      <c r="F263" s="7">
        <v>0</v>
      </c>
      <c r="G263" s="7">
        <f t="shared" si="4"/>
        <v>0</v>
      </c>
    </row>
    <row r="264" spans="1:7" x14ac:dyDescent="0.2">
      <c r="A264" t="s">
        <v>433</v>
      </c>
      <c r="B264" s="11" t="s">
        <v>406</v>
      </c>
      <c r="C264" s="7">
        <v>74.66</v>
      </c>
      <c r="D264" s="7">
        <v>56.83</v>
      </c>
      <c r="E264" s="7">
        <v>0</v>
      </c>
      <c r="F264" s="7">
        <v>0</v>
      </c>
      <c r="G264" s="7">
        <f t="shared" si="4"/>
        <v>131.49</v>
      </c>
    </row>
    <row r="265" spans="1:7" x14ac:dyDescent="0.2">
      <c r="A265" t="s">
        <v>433</v>
      </c>
      <c r="B265" s="11" t="s">
        <v>408</v>
      </c>
      <c r="C265" s="7">
        <v>247.83</v>
      </c>
      <c r="D265" s="7">
        <v>0</v>
      </c>
      <c r="E265" s="7">
        <v>0</v>
      </c>
      <c r="F265" s="7">
        <v>0</v>
      </c>
      <c r="G265" s="7">
        <f t="shared" si="4"/>
        <v>247.83</v>
      </c>
    </row>
    <row r="266" spans="1:7" x14ac:dyDescent="0.2">
      <c r="A266" t="s">
        <v>433</v>
      </c>
      <c r="B266" s="11" t="s">
        <v>411</v>
      </c>
      <c r="C266" s="7">
        <v>66.900000000000006</v>
      </c>
      <c r="D266" s="7">
        <v>-87.5</v>
      </c>
      <c r="E266" s="7">
        <v>0</v>
      </c>
      <c r="F266" s="7">
        <v>0</v>
      </c>
      <c r="G266" s="7">
        <f t="shared" si="4"/>
        <v>-20.599999999999994</v>
      </c>
    </row>
    <row r="267" spans="1:7" s="12" customFormat="1" x14ac:dyDescent="0.2">
      <c r="B267" s="13" t="s">
        <v>425</v>
      </c>
      <c r="C267" s="14">
        <v>6432.9299999999994</v>
      </c>
      <c r="D267" s="14">
        <v>-212.42000000000002</v>
      </c>
      <c r="E267" s="14">
        <v>-156.46</v>
      </c>
      <c r="F267" s="14">
        <v>0</v>
      </c>
      <c r="G267" s="14">
        <f t="shared" si="4"/>
        <v>6064.0499999999993</v>
      </c>
    </row>
    <row r="268" spans="1:7" x14ac:dyDescent="0.2">
      <c r="A268" t="s">
        <v>433</v>
      </c>
      <c r="B268" s="11" t="s">
        <v>368</v>
      </c>
      <c r="C268" s="7">
        <v>93.96</v>
      </c>
      <c r="D268" s="7">
        <v>0</v>
      </c>
      <c r="E268" s="7">
        <v>0</v>
      </c>
      <c r="F268" s="7">
        <v>0</v>
      </c>
      <c r="G268" s="7">
        <f t="shared" si="4"/>
        <v>93.96</v>
      </c>
    </row>
    <row r="269" spans="1:7" x14ac:dyDescent="0.2">
      <c r="A269" t="s">
        <v>433</v>
      </c>
      <c r="B269" s="11" t="s">
        <v>371</v>
      </c>
      <c r="C269" s="7">
        <v>697.91</v>
      </c>
      <c r="D269" s="7">
        <v>0</v>
      </c>
      <c r="E269" s="7">
        <v>0</v>
      </c>
      <c r="F269" s="7">
        <v>0</v>
      </c>
      <c r="G269" s="7">
        <f t="shared" si="4"/>
        <v>697.91</v>
      </c>
    </row>
    <row r="270" spans="1:7" x14ac:dyDescent="0.2">
      <c r="A270" t="s">
        <v>433</v>
      </c>
      <c r="B270" s="11" t="s">
        <v>372</v>
      </c>
      <c r="C270" s="7">
        <v>1297.74</v>
      </c>
      <c r="D270" s="7">
        <v>0</v>
      </c>
      <c r="E270" s="7">
        <v>0</v>
      </c>
      <c r="F270" s="7">
        <v>0</v>
      </c>
      <c r="G270" s="7">
        <f t="shared" si="4"/>
        <v>1297.74</v>
      </c>
    </row>
    <row r="271" spans="1:7" x14ac:dyDescent="0.2">
      <c r="A271" t="s">
        <v>433</v>
      </c>
      <c r="B271" s="11" t="s">
        <v>374</v>
      </c>
      <c r="C271" s="7">
        <v>1293.6500000000001</v>
      </c>
      <c r="D271" s="7">
        <v>0</v>
      </c>
      <c r="E271" s="7">
        <v>0</v>
      </c>
      <c r="F271" s="7">
        <v>0</v>
      </c>
      <c r="G271" s="7">
        <f t="shared" si="4"/>
        <v>1293.6500000000001</v>
      </c>
    </row>
    <row r="272" spans="1:7" x14ac:dyDescent="0.2">
      <c r="A272" t="s">
        <v>433</v>
      </c>
      <c r="B272" s="11" t="s">
        <v>375</v>
      </c>
      <c r="C272" s="7">
        <v>23.06</v>
      </c>
      <c r="D272" s="7">
        <v>0</v>
      </c>
      <c r="E272" s="7">
        <v>0</v>
      </c>
      <c r="F272" s="7">
        <v>0</v>
      </c>
      <c r="G272" s="7">
        <f t="shared" si="4"/>
        <v>23.06</v>
      </c>
    </row>
    <row r="273" spans="1:7" x14ac:dyDescent="0.2">
      <c r="A273" t="s">
        <v>433</v>
      </c>
      <c r="B273" s="11" t="s">
        <v>376</v>
      </c>
      <c r="C273" s="7">
        <v>156.46</v>
      </c>
      <c r="D273" s="7">
        <v>0</v>
      </c>
      <c r="E273" s="7">
        <v>-156.46</v>
      </c>
      <c r="F273" s="7">
        <v>0</v>
      </c>
      <c r="G273" s="7">
        <f t="shared" si="4"/>
        <v>0</v>
      </c>
    </row>
    <row r="274" spans="1:7" x14ac:dyDescent="0.2">
      <c r="A274" t="s">
        <v>433</v>
      </c>
      <c r="B274" s="11" t="s">
        <v>379</v>
      </c>
      <c r="C274" s="7">
        <v>882.61</v>
      </c>
      <c r="D274" s="7">
        <v>0</v>
      </c>
      <c r="E274" s="7">
        <v>0</v>
      </c>
      <c r="F274" s="7">
        <v>0</v>
      </c>
      <c r="G274" s="7">
        <f t="shared" si="4"/>
        <v>882.61</v>
      </c>
    </row>
    <row r="275" spans="1:7" x14ac:dyDescent="0.2">
      <c r="A275" t="s">
        <v>433</v>
      </c>
      <c r="B275" s="11" t="s">
        <v>381</v>
      </c>
      <c r="C275" s="7">
        <v>600.41999999999996</v>
      </c>
      <c r="D275" s="7">
        <v>0</v>
      </c>
      <c r="E275" s="7">
        <v>0</v>
      </c>
      <c r="F275" s="7">
        <v>0</v>
      </c>
      <c r="G275" s="7">
        <f t="shared" si="4"/>
        <v>600.41999999999996</v>
      </c>
    </row>
    <row r="276" spans="1:7" x14ac:dyDescent="0.2">
      <c r="A276" t="s">
        <v>433</v>
      </c>
      <c r="B276" s="11" t="s">
        <v>383</v>
      </c>
      <c r="C276" s="7">
        <v>55.87</v>
      </c>
      <c r="D276" s="7">
        <v>0</v>
      </c>
      <c r="E276" s="7">
        <v>0</v>
      </c>
      <c r="F276" s="7">
        <v>0</v>
      </c>
      <c r="G276" s="7">
        <f t="shared" si="4"/>
        <v>55.87</v>
      </c>
    </row>
    <row r="277" spans="1:7" x14ac:dyDescent="0.2">
      <c r="A277" t="s">
        <v>433</v>
      </c>
      <c r="B277" s="11" t="s">
        <v>384</v>
      </c>
      <c r="C277" s="7">
        <v>0</v>
      </c>
      <c r="D277" s="7">
        <v>0</v>
      </c>
      <c r="E277" s="7">
        <v>0</v>
      </c>
      <c r="F277" s="7">
        <v>0</v>
      </c>
      <c r="G277" s="7">
        <f t="shared" si="4"/>
        <v>0</v>
      </c>
    </row>
    <row r="278" spans="1:7" x14ac:dyDescent="0.2">
      <c r="A278" t="s">
        <v>433</v>
      </c>
      <c r="B278" s="11" t="s">
        <v>385</v>
      </c>
      <c r="C278" s="7">
        <v>190.84</v>
      </c>
      <c r="D278" s="7">
        <v>0</v>
      </c>
      <c r="E278" s="7">
        <v>0</v>
      </c>
      <c r="F278" s="7">
        <v>0</v>
      </c>
      <c r="G278" s="7">
        <f t="shared" si="4"/>
        <v>190.84</v>
      </c>
    </row>
    <row r="279" spans="1:7" x14ac:dyDescent="0.2">
      <c r="A279" t="s">
        <v>433</v>
      </c>
      <c r="B279" s="11" t="s">
        <v>388</v>
      </c>
      <c r="C279" s="7">
        <v>0</v>
      </c>
      <c r="D279" s="7">
        <v>0</v>
      </c>
      <c r="E279" s="7">
        <v>0</v>
      </c>
      <c r="F279" s="7">
        <v>0</v>
      </c>
      <c r="G279" s="7">
        <f t="shared" si="4"/>
        <v>0</v>
      </c>
    </row>
    <row r="280" spans="1:7" x14ac:dyDescent="0.2">
      <c r="A280" t="s">
        <v>433</v>
      </c>
      <c r="B280" s="11" t="s">
        <v>389</v>
      </c>
      <c r="C280" s="7">
        <v>0</v>
      </c>
      <c r="D280" s="7">
        <v>0</v>
      </c>
      <c r="E280" s="7">
        <v>0</v>
      </c>
      <c r="F280" s="7">
        <v>0</v>
      </c>
      <c r="G280" s="7">
        <f t="shared" si="4"/>
        <v>0</v>
      </c>
    </row>
    <row r="281" spans="1:7" x14ac:dyDescent="0.2">
      <c r="A281" t="s">
        <v>433</v>
      </c>
      <c r="B281" s="11" t="s">
        <v>392</v>
      </c>
      <c r="C281" s="7">
        <v>7.69</v>
      </c>
      <c r="D281" s="7">
        <v>0</v>
      </c>
      <c r="E281" s="7">
        <v>0</v>
      </c>
      <c r="F281" s="7">
        <v>0</v>
      </c>
      <c r="G281" s="7">
        <f t="shared" si="4"/>
        <v>7.69</v>
      </c>
    </row>
    <row r="282" spans="1:7" x14ac:dyDescent="0.2">
      <c r="A282" t="s">
        <v>433</v>
      </c>
      <c r="B282" s="11" t="s">
        <v>395</v>
      </c>
      <c r="C282" s="7">
        <v>0</v>
      </c>
      <c r="D282" s="7">
        <v>-182.42</v>
      </c>
      <c r="E282" s="7">
        <v>0</v>
      </c>
      <c r="F282" s="7">
        <v>0</v>
      </c>
      <c r="G282" s="7">
        <f t="shared" si="4"/>
        <v>-182.42</v>
      </c>
    </row>
    <row r="283" spans="1:7" x14ac:dyDescent="0.2">
      <c r="A283" t="s">
        <v>433</v>
      </c>
      <c r="B283" s="11" t="s">
        <v>396</v>
      </c>
      <c r="C283" s="7">
        <v>55.12</v>
      </c>
      <c r="D283" s="7">
        <v>49.67</v>
      </c>
      <c r="E283" s="7">
        <v>0</v>
      </c>
      <c r="F283" s="7">
        <v>0</v>
      </c>
      <c r="G283" s="7">
        <f t="shared" si="4"/>
        <v>104.78999999999999</v>
      </c>
    </row>
    <row r="284" spans="1:7" x14ac:dyDescent="0.2">
      <c r="A284" t="s">
        <v>433</v>
      </c>
      <c r="B284" s="11" t="s">
        <v>397</v>
      </c>
      <c r="C284" s="7">
        <v>674.88</v>
      </c>
      <c r="D284" s="7">
        <v>-45.67</v>
      </c>
      <c r="E284" s="7">
        <v>0</v>
      </c>
      <c r="F284" s="7">
        <v>0</v>
      </c>
      <c r="G284" s="7">
        <f t="shared" si="4"/>
        <v>629.21</v>
      </c>
    </row>
    <row r="285" spans="1:7" x14ac:dyDescent="0.2">
      <c r="A285" t="s">
        <v>433</v>
      </c>
      <c r="B285" s="11" t="s">
        <v>398</v>
      </c>
      <c r="C285" s="7">
        <v>2.23</v>
      </c>
      <c r="D285" s="7">
        <v>-3.33</v>
      </c>
      <c r="E285" s="7">
        <v>0</v>
      </c>
      <c r="F285" s="7">
        <v>0</v>
      </c>
      <c r="G285" s="7">
        <f t="shared" si="4"/>
        <v>-1.1000000000000001</v>
      </c>
    </row>
    <row r="286" spans="1:7" x14ac:dyDescent="0.2">
      <c r="A286" t="s">
        <v>433</v>
      </c>
      <c r="B286" s="11" t="s">
        <v>399</v>
      </c>
      <c r="C286" s="7">
        <v>11.1</v>
      </c>
      <c r="D286" s="7">
        <v>0</v>
      </c>
      <c r="E286" s="7">
        <v>0</v>
      </c>
      <c r="F286" s="7">
        <v>0</v>
      </c>
      <c r="G286" s="7">
        <f t="shared" si="4"/>
        <v>11.1</v>
      </c>
    </row>
    <row r="287" spans="1:7" x14ac:dyDescent="0.2">
      <c r="A287" t="s">
        <v>429</v>
      </c>
      <c r="B287" s="11" t="s">
        <v>400</v>
      </c>
      <c r="C287" s="7">
        <v>0</v>
      </c>
      <c r="D287" s="7">
        <v>0</v>
      </c>
      <c r="E287" s="7">
        <v>0</v>
      </c>
      <c r="F287" s="7">
        <v>0</v>
      </c>
      <c r="G287" s="7">
        <f t="shared" si="4"/>
        <v>0</v>
      </c>
    </row>
    <row r="288" spans="1:7" x14ac:dyDescent="0.2">
      <c r="A288" t="s">
        <v>429</v>
      </c>
      <c r="B288" s="11" t="s">
        <v>401</v>
      </c>
      <c r="C288" s="7">
        <v>0</v>
      </c>
      <c r="D288" s="7">
        <v>0</v>
      </c>
      <c r="E288" s="7">
        <v>0</v>
      </c>
      <c r="F288" s="7">
        <v>0</v>
      </c>
      <c r="G288" s="7">
        <f t="shared" si="4"/>
        <v>0</v>
      </c>
    </row>
    <row r="289" spans="1:7" x14ac:dyDescent="0.2">
      <c r="A289" t="s">
        <v>429</v>
      </c>
      <c r="B289" s="11" t="s">
        <v>402</v>
      </c>
      <c r="C289" s="7">
        <v>0</v>
      </c>
      <c r="D289" s="7">
        <v>0</v>
      </c>
      <c r="E289" s="7">
        <v>0</v>
      </c>
      <c r="F289" s="7">
        <v>0</v>
      </c>
      <c r="G289" s="7">
        <f t="shared" si="4"/>
        <v>0</v>
      </c>
    </row>
    <row r="290" spans="1:7" x14ac:dyDescent="0.2">
      <c r="A290" t="s">
        <v>429</v>
      </c>
      <c r="B290" s="11" t="s">
        <v>403</v>
      </c>
      <c r="C290" s="7">
        <v>0</v>
      </c>
      <c r="D290" s="7">
        <v>0</v>
      </c>
      <c r="E290" s="7">
        <v>0</v>
      </c>
      <c r="F290" s="7">
        <v>0</v>
      </c>
      <c r="G290" s="7">
        <f t="shared" si="4"/>
        <v>0</v>
      </c>
    </row>
    <row r="291" spans="1:7" x14ac:dyDescent="0.2">
      <c r="A291" t="s">
        <v>429</v>
      </c>
      <c r="B291" s="11" t="s">
        <v>404</v>
      </c>
      <c r="C291" s="7">
        <v>0</v>
      </c>
      <c r="D291" s="7">
        <v>0</v>
      </c>
      <c r="E291" s="7">
        <v>0</v>
      </c>
      <c r="F291" s="7">
        <v>0</v>
      </c>
      <c r="G291" s="7">
        <f t="shared" si="4"/>
        <v>0</v>
      </c>
    </row>
    <row r="292" spans="1:7" x14ac:dyDescent="0.2">
      <c r="A292" t="s">
        <v>433</v>
      </c>
      <c r="B292" s="11" t="s">
        <v>405</v>
      </c>
      <c r="C292" s="7">
        <v>0</v>
      </c>
      <c r="D292" s="7">
        <v>0</v>
      </c>
      <c r="E292" s="7">
        <v>0</v>
      </c>
      <c r="F292" s="7">
        <v>0</v>
      </c>
      <c r="G292" s="7">
        <f t="shared" si="4"/>
        <v>0</v>
      </c>
    </row>
    <row r="293" spans="1:7" x14ac:dyDescent="0.2">
      <c r="A293" t="s">
        <v>433</v>
      </c>
      <c r="B293" s="11" t="s">
        <v>406</v>
      </c>
      <c r="C293" s="7">
        <v>74.66</v>
      </c>
      <c r="D293" s="7">
        <v>56.83</v>
      </c>
      <c r="E293" s="7">
        <v>0</v>
      </c>
      <c r="F293" s="7">
        <v>0</v>
      </c>
      <c r="G293" s="7">
        <f t="shared" si="4"/>
        <v>131.49</v>
      </c>
    </row>
    <row r="294" spans="1:7" x14ac:dyDescent="0.2">
      <c r="A294" t="s">
        <v>433</v>
      </c>
      <c r="B294" s="11" t="s">
        <v>408</v>
      </c>
      <c r="C294" s="7">
        <v>247.83</v>
      </c>
      <c r="D294" s="7">
        <v>0</v>
      </c>
      <c r="E294" s="7">
        <v>0</v>
      </c>
      <c r="F294" s="7">
        <v>0</v>
      </c>
      <c r="G294" s="7">
        <f t="shared" si="4"/>
        <v>247.83</v>
      </c>
    </row>
    <row r="295" spans="1:7" x14ac:dyDescent="0.2">
      <c r="A295" t="s">
        <v>433</v>
      </c>
      <c r="B295" s="11" t="s">
        <v>411</v>
      </c>
      <c r="C295" s="7">
        <v>66.900000000000006</v>
      </c>
      <c r="D295" s="7">
        <v>-87.5</v>
      </c>
      <c r="E295" s="7">
        <v>0</v>
      </c>
      <c r="F295" s="7">
        <v>0</v>
      </c>
      <c r="G295" s="7">
        <f t="shared" si="4"/>
        <v>-20.599999999999994</v>
      </c>
    </row>
    <row r="296" spans="1:7" s="12" customFormat="1" x14ac:dyDescent="0.2">
      <c r="B296" s="13" t="s">
        <v>426</v>
      </c>
      <c r="C296" s="14">
        <v>6433.2099999999982</v>
      </c>
      <c r="D296" s="14">
        <v>-212.42000000000002</v>
      </c>
      <c r="E296" s="14">
        <v>-156.72</v>
      </c>
      <c r="F296" s="14">
        <v>0</v>
      </c>
      <c r="G296" s="14">
        <f t="shared" si="4"/>
        <v>6064.0699999999979</v>
      </c>
    </row>
    <row r="297" spans="1:7" x14ac:dyDescent="0.2">
      <c r="A297" t="s">
        <v>433</v>
      </c>
      <c r="B297" s="11" t="s">
        <v>368</v>
      </c>
      <c r="C297" s="7">
        <v>93.96</v>
      </c>
      <c r="D297" s="7">
        <v>0</v>
      </c>
      <c r="E297" s="7">
        <v>0</v>
      </c>
      <c r="F297" s="7">
        <v>0</v>
      </c>
      <c r="G297" s="7">
        <f t="shared" si="4"/>
        <v>93.96</v>
      </c>
    </row>
    <row r="298" spans="1:7" x14ac:dyDescent="0.2">
      <c r="A298" t="s">
        <v>433</v>
      </c>
      <c r="B298" s="11" t="s">
        <v>371</v>
      </c>
      <c r="C298" s="7">
        <v>697.91</v>
      </c>
      <c r="D298" s="7">
        <v>0</v>
      </c>
      <c r="E298" s="7">
        <v>0</v>
      </c>
      <c r="F298" s="7">
        <v>0</v>
      </c>
      <c r="G298" s="7">
        <f t="shared" si="4"/>
        <v>697.91</v>
      </c>
    </row>
    <row r="299" spans="1:7" x14ac:dyDescent="0.2">
      <c r="A299" t="s">
        <v>433</v>
      </c>
      <c r="B299" s="11" t="s">
        <v>372</v>
      </c>
      <c r="C299" s="7">
        <v>1297.74</v>
      </c>
      <c r="D299" s="7">
        <v>0</v>
      </c>
      <c r="E299" s="7">
        <v>0</v>
      </c>
      <c r="F299" s="7">
        <v>0</v>
      </c>
      <c r="G299" s="7">
        <f t="shared" si="4"/>
        <v>1297.74</v>
      </c>
    </row>
    <row r="300" spans="1:7" x14ac:dyDescent="0.2">
      <c r="A300" t="s">
        <v>433</v>
      </c>
      <c r="B300" s="11" t="s">
        <v>374</v>
      </c>
      <c r="C300" s="7">
        <v>1293.6500000000001</v>
      </c>
      <c r="D300" s="7">
        <v>0</v>
      </c>
      <c r="E300" s="7">
        <v>0</v>
      </c>
      <c r="F300" s="7">
        <v>0</v>
      </c>
      <c r="G300" s="7">
        <f t="shared" si="4"/>
        <v>1293.6500000000001</v>
      </c>
    </row>
    <row r="301" spans="1:7" x14ac:dyDescent="0.2">
      <c r="A301" t="s">
        <v>433</v>
      </c>
      <c r="B301" s="11" t="s">
        <v>375</v>
      </c>
      <c r="C301" s="7">
        <v>23.06</v>
      </c>
      <c r="D301" s="7">
        <v>0</v>
      </c>
      <c r="E301" s="7">
        <v>0</v>
      </c>
      <c r="F301" s="7">
        <v>0</v>
      </c>
      <c r="G301" s="7">
        <f t="shared" si="4"/>
        <v>23.06</v>
      </c>
    </row>
    <row r="302" spans="1:7" x14ac:dyDescent="0.2">
      <c r="A302" t="s">
        <v>433</v>
      </c>
      <c r="B302" s="11" t="s">
        <v>376</v>
      </c>
      <c r="C302" s="7">
        <v>156.72</v>
      </c>
      <c r="D302" s="7">
        <v>0</v>
      </c>
      <c r="E302" s="7">
        <v>-156.72</v>
      </c>
      <c r="F302" s="7">
        <v>0</v>
      </c>
      <c r="G302" s="7">
        <f t="shared" si="4"/>
        <v>0</v>
      </c>
    </row>
    <row r="303" spans="1:7" x14ac:dyDescent="0.2">
      <c r="A303" t="s">
        <v>433</v>
      </c>
      <c r="B303" s="11" t="s">
        <v>379</v>
      </c>
      <c r="C303" s="7">
        <v>882.61</v>
      </c>
      <c r="D303" s="7">
        <v>0</v>
      </c>
      <c r="E303" s="7">
        <v>0</v>
      </c>
      <c r="F303" s="7">
        <v>0</v>
      </c>
      <c r="G303" s="7">
        <f t="shared" si="4"/>
        <v>882.61</v>
      </c>
    </row>
    <row r="304" spans="1:7" x14ac:dyDescent="0.2">
      <c r="A304" t="s">
        <v>433</v>
      </c>
      <c r="B304" s="11" t="s">
        <v>381</v>
      </c>
      <c r="C304" s="7">
        <v>600.41999999999996</v>
      </c>
      <c r="D304" s="7">
        <v>0</v>
      </c>
      <c r="E304" s="7">
        <v>0</v>
      </c>
      <c r="F304" s="7">
        <v>0</v>
      </c>
      <c r="G304" s="7">
        <f t="shared" si="4"/>
        <v>600.41999999999996</v>
      </c>
    </row>
    <row r="305" spans="1:7" x14ac:dyDescent="0.2">
      <c r="A305" t="s">
        <v>433</v>
      </c>
      <c r="B305" s="11" t="s">
        <v>383</v>
      </c>
      <c r="C305" s="7">
        <v>55.87</v>
      </c>
      <c r="D305" s="7">
        <v>0</v>
      </c>
      <c r="E305" s="7">
        <v>0</v>
      </c>
      <c r="F305" s="7">
        <v>0</v>
      </c>
      <c r="G305" s="7">
        <f t="shared" si="4"/>
        <v>55.87</v>
      </c>
    </row>
    <row r="306" spans="1:7" x14ac:dyDescent="0.2">
      <c r="A306" t="s">
        <v>433</v>
      </c>
      <c r="B306" s="11" t="s">
        <v>384</v>
      </c>
      <c r="C306" s="7">
        <v>0</v>
      </c>
      <c r="D306" s="7">
        <v>0</v>
      </c>
      <c r="E306" s="7">
        <v>0</v>
      </c>
      <c r="F306" s="7">
        <v>0</v>
      </c>
      <c r="G306" s="7">
        <f t="shared" si="4"/>
        <v>0</v>
      </c>
    </row>
    <row r="307" spans="1:7" x14ac:dyDescent="0.2">
      <c r="A307" t="s">
        <v>433</v>
      </c>
      <c r="B307" s="11" t="s">
        <v>385</v>
      </c>
      <c r="C307" s="7">
        <v>190.84</v>
      </c>
      <c r="D307" s="7">
        <v>0</v>
      </c>
      <c r="E307" s="7">
        <v>0</v>
      </c>
      <c r="F307" s="7">
        <v>0</v>
      </c>
      <c r="G307" s="7">
        <f t="shared" si="4"/>
        <v>190.84</v>
      </c>
    </row>
    <row r="308" spans="1:7" x14ac:dyDescent="0.2">
      <c r="A308" t="s">
        <v>433</v>
      </c>
      <c r="B308" s="11" t="s">
        <v>388</v>
      </c>
      <c r="C308" s="7">
        <v>0</v>
      </c>
      <c r="D308" s="7">
        <v>0</v>
      </c>
      <c r="E308" s="7">
        <v>0</v>
      </c>
      <c r="F308" s="7">
        <v>0</v>
      </c>
      <c r="G308" s="7">
        <f t="shared" si="4"/>
        <v>0</v>
      </c>
    </row>
    <row r="309" spans="1:7" x14ac:dyDescent="0.2">
      <c r="A309" t="s">
        <v>433</v>
      </c>
      <c r="B309" s="11" t="s">
        <v>389</v>
      </c>
      <c r="C309" s="7">
        <v>0</v>
      </c>
      <c r="D309" s="7">
        <v>0</v>
      </c>
      <c r="E309" s="7">
        <v>0</v>
      </c>
      <c r="F309" s="7">
        <v>0</v>
      </c>
      <c r="G309" s="7">
        <f t="shared" si="4"/>
        <v>0</v>
      </c>
    </row>
    <row r="310" spans="1:7" x14ac:dyDescent="0.2">
      <c r="A310" t="s">
        <v>433</v>
      </c>
      <c r="B310" s="11" t="s">
        <v>392</v>
      </c>
      <c r="C310" s="7">
        <v>7.69</v>
      </c>
      <c r="D310" s="7">
        <v>0</v>
      </c>
      <c r="E310" s="7">
        <v>0</v>
      </c>
      <c r="F310" s="7">
        <v>0</v>
      </c>
      <c r="G310" s="7">
        <f t="shared" si="4"/>
        <v>7.69</v>
      </c>
    </row>
    <row r="311" spans="1:7" x14ac:dyDescent="0.2">
      <c r="A311" t="s">
        <v>433</v>
      </c>
      <c r="B311" s="11" t="s">
        <v>395</v>
      </c>
      <c r="C311" s="7">
        <v>0</v>
      </c>
      <c r="D311" s="7">
        <v>-182.42</v>
      </c>
      <c r="E311" s="7">
        <v>0</v>
      </c>
      <c r="F311" s="7">
        <v>0</v>
      </c>
      <c r="G311" s="7">
        <f t="shared" si="4"/>
        <v>-182.42</v>
      </c>
    </row>
    <row r="312" spans="1:7" x14ac:dyDescent="0.2">
      <c r="A312" t="s">
        <v>433</v>
      </c>
      <c r="B312" s="11" t="s">
        <v>396</v>
      </c>
      <c r="C312" s="7">
        <v>55.12</v>
      </c>
      <c r="D312" s="7">
        <v>49.67</v>
      </c>
      <c r="E312" s="7">
        <v>0</v>
      </c>
      <c r="F312" s="7">
        <v>0</v>
      </c>
      <c r="G312" s="7">
        <f t="shared" si="4"/>
        <v>104.78999999999999</v>
      </c>
    </row>
    <row r="313" spans="1:7" x14ac:dyDescent="0.2">
      <c r="A313" t="s">
        <v>433</v>
      </c>
      <c r="B313" s="11" t="s">
        <v>397</v>
      </c>
      <c r="C313" s="7">
        <v>674.9</v>
      </c>
      <c r="D313" s="7">
        <v>-45.67</v>
      </c>
      <c r="E313" s="7">
        <v>0</v>
      </c>
      <c r="F313" s="7">
        <v>0</v>
      </c>
      <c r="G313" s="7">
        <f t="shared" si="4"/>
        <v>629.23</v>
      </c>
    </row>
    <row r="314" spans="1:7" x14ac:dyDescent="0.2">
      <c r="A314" t="s">
        <v>433</v>
      </c>
      <c r="B314" s="11" t="s">
        <v>398</v>
      </c>
      <c r="C314" s="7">
        <v>2.23</v>
      </c>
      <c r="D314" s="7">
        <v>-3.33</v>
      </c>
      <c r="E314" s="7">
        <v>0</v>
      </c>
      <c r="F314" s="7">
        <v>0</v>
      </c>
      <c r="G314" s="7">
        <f t="shared" si="4"/>
        <v>-1.1000000000000001</v>
      </c>
    </row>
    <row r="315" spans="1:7" x14ac:dyDescent="0.2">
      <c r="A315" t="s">
        <v>433</v>
      </c>
      <c r="B315" s="11" t="s">
        <v>399</v>
      </c>
      <c r="C315" s="7">
        <v>11.1</v>
      </c>
      <c r="D315" s="7">
        <v>0</v>
      </c>
      <c r="E315" s="7">
        <v>0</v>
      </c>
      <c r="F315" s="7">
        <v>0</v>
      </c>
      <c r="G315" s="7">
        <f t="shared" si="4"/>
        <v>11.1</v>
      </c>
    </row>
    <row r="316" spans="1:7" x14ac:dyDescent="0.2">
      <c r="A316" t="s">
        <v>429</v>
      </c>
      <c r="B316" s="11" t="s">
        <v>400</v>
      </c>
      <c r="C316" s="7">
        <v>0</v>
      </c>
      <c r="D316" s="7">
        <v>0</v>
      </c>
      <c r="E316" s="7">
        <v>0</v>
      </c>
      <c r="F316" s="7">
        <v>0</v>
      </c>
      <c r="G316" s="7">
        <f t="shared" si="4"/>
        <v>0</v>
      </c>
    </row>
    <row r="317" spans="1:7" x14ac:dyDescent="0.2">
      <c r="A317" t="s">
        <v>429</v>
      </c>
      <c r="B317" s="11" t="s">
        <v>401</v>
      </c>
      <c r="C317" s="7">
        <v>0</v>
      </c>
      <c r="D317" s="7">
        <v>0</v>
      </c>
      <c r="E317" s="7">
        <v>0</v>
      </c>
      <c r="F317" s="7">
        <v>0</v>
      </c>
      <c r="G317" s="7">
        <f t="shared" si="4"/>
        <v>0</v>
      </c>
    </row>
    <row r="318" spans="1:7" x14ac:dyDescent="0.2">
      <c r="A318" t="s">
        <v>429</v>
      </c>
      <c r="B318" s="11" t="s">
        <v>402</v>
      </c>
      <c r="C318" s="7">
        <v>0</v>
      </c>
      <c r="D318" s="7">
        <v>0</v>
      </c>
      <c r="E318" s="7">
        <v>0</v>
      </c>
      <c r="F318" s="7">
        <v>0</v>
      </c>
      <c r="G318" s="7">
        <f t="shared" si="4"/>
        <v>0</v>
      </c>
    </row>
    <row r="319" spans="1:7" x14ac:dyDescent="0.2">
      <c r="A319" t="s">
        <v>429</v>
      </c>
      <c r="B319" s="11" t="s">
        <v>403</v>
      </c>
      <c r="C319" s="7">
        <v>0</v>
      </c>
      <c r="D319" s="7">
        <v>0</v>
      </c>
      <c r="E319" s="7">
        <v>0</v>
      </c>
      <c r="F319" s="7">
        <v>0</v>
      </c>
      <c r="G319" s="7">
        <f t="shared" si="4"/>
        <v>0</v>
      </c>
    </row>
    <row r="320" spans="1:7" x14ac:dyDescent="0.2">
      <c r="A320" t="s">
        <v>429</v>
      </c>
      <c r="B320" s="11" t="s">
        <v>404</v>
      </c>
      <c r="C320" s="7">
        <v>0</v>
      </c>
      <c r="D320" s="7">
        <v>0</v>
      </c>
      <c r="E320" s="7">
        <v>0</v>
      </c>
      <c r="F320" s="7">
        <v>0</v>
      </c>
      <c r="G320" s="7">
        <f t="shared" si="4"/>
        <v>0</v>
      </c>
    </row>
    <row r="321" spans="1:7" x14ac:dyDescent="0.2">
      <c r="A321" t="s">
        <v>433</v>
      </c>
      <c r="B321" s="11" t="s">
        <v>405</v>
      </c>
      <c r="C321" s="7">
        <v>0</v>
      </c>
      <c r="D321" s="7">
        <v>0</v>
      </c>
      <c r="E321" s="7">
        <v>0</v>
      </c>
      <c r="F321" s="7">
        <v>0</v>
      </c>
      <c r="G321" s="7">
        <f t="shared" si="4"/>
        <v>0</v>
      </c>
    </row>
    <row r="322" spans="1:7" x14ac:dyDescent="0.2">
      <c r="A322" t="s">
        <v>433</v>
      </c>
      <c r="B322" s="11" t="s">
        <v>406</v>
      </c>
      <c r="C322" s="7">
        <v>74.66</v>
      </c>
      <c r="D322" s="7">
        <v>56.83</v>
      </c>
      <c r="E322" s="7">
        <v>0</v>
      </c>
      <c r="F322" s="7">
        <v>0</v>
      </c>
      <c r="G322" s="7">
        <f t="shared" si="4"/>
        <v>131.49</v>
      </c>
    </row>
    <row r="323" spans="1:7" x14ac:dyDescent="0.2">
      <c r="A323" t="s">
        <v>433</v>
      </c>
      <c r="B323" s="11" t="s">
        <v>408</v>
      </c>
      <c r="C323" s="7">
        <v>247.83</v>
      </c>
      <c r="D323" s="7">
        <v>0</v>
      </c>
      <c r="E323" s="7">
        <v>0</v>
      </c>
      <c r="F323" s="7">
        <v>0</v>
      </c>
      <c r="G323" s="7">
        <f t="shared" si="4"/>
        <v>247.83</v>
      </c>
    </row>
    <row r="324" spans="1:7" x14ac:dyDescent="0.2">
      <c r="A324" t="s">
        <v>433</v>
      </c>
      <c r="B324" s="11" t="s">
        <v>411</v>
      </c>
      <c r="C324" s="7">
        <v>66.900000000000006</v>
      </c>
      <c r="D324" s="7">
        <v>-87.5</v>
      </c>
      <c r="E324" s="7">
        <v>0</v>
      </c>
      <c r="F324" s="7">
        <v>0</v>
      </c>
      <c r="G324" s="7">
        <f t="shared" si="4"/>
        <v>-20.599999999999994</v>
      </c>
    </row>
    <row r="325" spans="1:7" s="12" customFormat="1" x14ac:dyDescent="0.2">
      <c r="B325" s="13" t="s">
        <v>427</v>
      </c>
      <c r="C325" s="14">
        <v>6407.949999999998</v>
      </c>
      <c r="D325" s="14">
        <v>-212.42000000000002</v>
      </c>
      <c r="E325" s="14">
        <v>-156.72</v>
      </c>
      <c r="F325" s="14">
        <v>0</v>
      </c>
      <c r="G325" s="14">
        <f t="shared" si="4"/>
        <v>6038.8099999999977</v>
      </c>
    </row>
    <row r="326" spans="1:7" x14ac:dyDescent="0.2">
      <c r="A326" t="s">
        <v>433</v>
      </c>
      <c r="B326" s="11" t="s">
        <v>368</v>
      </c>
      <c r="C326" s="7">
        <v>93.96</v>
      </c>
      <c r="D326" s="7">
        <v>0</v>
      </c>
      <c r="E326" s="7">
        <v>0</v>
      </c>
      <c r="F326" s="7">
        <v>0</v>
      </c>
      <c r="G326" s="7">
        <f t="shared" ref="G326:G389" si="5">SUM(C326:F326)</f>
        <v>93.96</v>
      </c>
    </row>
    <row r="327" spans="1:7" x14ac:dyDescent="0.2">
      <c r="A327" t="s">
        <v>433</v>
      </c>
      <c r="B327" s="11" t="s">
        <v>371</v>
      </c>
      <c r="C327" s="7">
        <v>697.91</v>
      </c>
      <c r="D327" s="7">
        <v>0</v>
      </c>
      <c r="E327" s="7">
        <v>0</v>
      </c>
      <c r="F327" s="7">
        <v>0</v>
      </c>
      <c r="G327" s="7">
        <f t="shared" si="5"/>
        <v>697.91</v>
      </c>
    </row>
    <row r="328" spans="1:7" x14ac:dyDescent="0.2">
      <c r="A328" t="s">
        <v>433</v>
      </c>
      <c r="B328" s="11" t="s">
        <v>372</v>
      </c>
      <c r="C328" s="7">
        <v>1271.77</v>
      </c>
      <c r="D328" s="7">
        <v>0</v>
      </c>
      <c r="E328" s="7">
        <v>0</v>
      </c>
      <c r="F328" s="7">
        <v>0</v>
      </c>
      <c r="G328" s="7">
        <f t="shared" si="5"/>
        <v>1271.77</v>
      </c>
    </row>
    <row r="329" spans="1:7" x14ac:dyDescent="0.2">
      <c r="A329" t="s">
        <v>433</v>
      </c>
      <c r="B329" s="11" t="s">
        <v>374</v>
      </c>
      <c r="C329" s="7">
        <v>1293.6500000000001</v>
      </c>
      <c r="D329" s="7">
        <v>0</v>
      </c>
      <c r="E329" s="7">
        <v>0</v>
      </c>
      <c r="F329" s="7">
        <v>0</v>
      </c>
      <c r="G329" s="7">
        <f t="shared" si="5"/>
        <v>1293.6500000000001</v>
      </c>
    </row>
    <row r="330" spans="1:7" x14ac:dyDescent="0.2">
      <c r="A330" t="s">
        <v>433</v>
      </c>
      <c r="B330" s="11" t="s">
        <v>375</v>
      </c>
      <c r="C330" s="7">
        <v>23.06</v>
      </c>
      <c r="D330" s="7">
        <v>0</v>
      </c>
      <c r="E330" s="7">
        <v>0</v>
      </c>
      <c r="F330" s="7">
        <v>0</v>
      </c>
      <c r="G330" s="7">
        <f t="shared" si="5"/>
        <v>23.06</v>
      </c>
    </row>
    <row r="331" spans="1:7" x14ac:dyDescent="0.2">
      <c r="A331" t="s">
        <v>433</v>
      </c>
      <c r="B331" s="11" t="s">
        <v>376</v>
      </c>
      <c r="C331" s="7">
        <v>156.72</v>
      </c>
      <c r="D331" s="7">
        <v>0</v>
      </c>
      <c r="E331" s="7">
        <v>-156.72</v>
      </c>
      <c r="F331" s="7">
        <v>0</v>
      </c>
      <c r="G331" s="7">
        <f t="shared" si="5"/>
        <v>0</v>
      </c>
    </row>
    <row r="332" spans="1:7" x14ac:dyDescent="0.2">
      <c r="A332" t="s">
        <v>433</v>
      </c>
      <c r="B332" s="11" t="s">
        <v>379</v>
      </c>
      <c r="C332" s="7">
        <v>882.61</v>
      </c>
      <c r="D332" s="7">
        <v>0</v>
      </c>
      <c r="E332" s="7">
        <v>0</v>
      </c>
      <c r="F332" s="7">
        <v>0</v>
      </c>
      <c r="G332" s="7">
        <f t="shared" si="5"/>
        <v>882.61</v>
      </c>
    </row>
    <row r="333" spans="1:7" x14ac:dyDescent="0.2">
      <c r="A333" t="s">
        <v>433</v>
      </c>
      <c r="B333" s="11" t="s">
        <v>381</v>
      </c>
      <c r="C333" s="7">
        <v>600.87</v>
      </c>
      <c r="D333" s="7">
        <v>0</v>
      </c>
      <c r="E333" s="7">
        <v>0</v>
      </c>
      <c r="F333" s="7">
        <v>0</v>
      </c>
      <c r="G333" s="7">
        <f t="shared" si="5"/>
        <v>600.87</v>
      </c>
    </row>
    <row r="334" spans="1:7" x14ac:dyDescent="0.2">
      <c r="A334" t="s">
        <v>433</v>
      </c>
      <c r="B334" s="11" t="s">
        <v>383</v>
      </c>
      <c r="C334" s="7">
        <v>55.87</v>
      </c>
      <c r="D334" s="7">
        <v>0</v>
      </c>
      <c r="E334" s="7">
        <v>0</v>
      </c>
      <c r="F334" s="7">
        <v>0</v>
      </c>
      <c r="G334" s="7">
        <f t="shared" si="5"/>
        <v>55.87</v>
      </c>
    </row>
    <row r="335" spans="1:7" x14ac:dyDescent="0.2">
      <c r="A335" t="s">
        <v>433</v>
      </c>
      <c r="B335" s="11" t="s">
        <v>384</v>
      </c>
      <c r="C335" s="7">
        <v>0</v>
      </c>
      <c r="D335" s="7">
        <v>0</v>
      </c>
      <c r="E335" s="7">
        <v>0</v>
      </c>
      <c r="F335" s="7">
        <v>0</v>
      </c>
      <c r="G335" s="7">
        <f t="shared" si="5"/>
        <v>0</v>
      </c>
    </row>
    <row r="336" spans="1:7" x14ac:dyDescent="0.2">
      <c r="A336" t="s">
        <v>433</v>
      </c>
      <c r="B336" s="11" t="s">
        <v>385</v>
      </c>
      <c r="C336" s="7">
        <v>190.84</v>
      </c>
      <c r="D336" s="7">
        <v>0</v>
      </c>
      <c r="E336" s="7">
        <v>0</v>
      </c>
      <c r="F336" s="7">
        <v>0</v>
      </c>
      <c r="G336" s="7">
        <f t="shared" si="5"/>
        <v>190.84</v>
      </c>
    </row>
    <row r="337" spans="1:7" x14ac:dyDescent="0.2">
      <c r="A337" t="s">
        <v>433</v>
      </c>
      <c r="B337" s="11" t="s">
        <v>388</v>
      </c>
      <c r="C337" s="7">
        <v>0</v>
      </c>
      <c r="D337" s="7">
        <v>0</v>
      </c>
      <c r="E337" s="7">
        <v>0</v>
      </c>
      <c r="F337" s="7">
        <v>0</v>
      </c>
      <c r="G337" s="7">
        <f t="shared" si="5"/>
        <v>0</v>
      </c>
    </row>
    <row r="338" spans="1:7" x14ac:dyDescent="0.2">
      <c r="A338" t="s">
        <v>433</v>
      </c>
      <c r="B338" s="11" t="s">
        <v>389</v>
      </c>
      <c r="C338" s="7">
        <v>0</v>
      </c>
      <c r="D338" s="7">
        <v>0</v>
      </c>
      <c r="E338" s="7">
        <v>0</v>
      </c>
      <c r="F338" s="7">
        <v>0</v>
      </c>
      <c r="G338" s="7">
        <f t="shared" si="5"/>
        <v>0</v>
      </c>
    </row>
    <row r="339" spans="1:7" x14ac:dyDescent="0.2">
      <c r="A339" t="s">
        <v>433</v>
      </c>
      <c r="B339" s="11" t="s">
        <v>392</v>
      </c>
      <c r="C339" s="7">
        <v>7.69</v>
      </c>
      <c r="D339" s="7">
        <v>0</v>
      </c>
      <c r="E339" s="7">
        <v>0</v>
      </c>
      <c r="F339" s="7">
        <v>0</v>
      </c>
      <c r="G339" s="7">
        <f t="shared" si="5"/>
        <v>7.69</v>
      </c>
    </row>
    <row r="340" spans="1:7" x14ac:dyDescent="0.2">
      <c r="A340" t="s">
        <v>433</v>
      </c>
      <c r="B340" s="11" t="s">
        <v>395</v>
      </c>
      <c r="C340" s="7">
        <v>0</v>
      </c>
      <c r="D340" s="7">
        <v>-182.42</v>
      </c>
      <c r="E340" s="7">
        <v>0</v>
      </c>
      <c r="F340" s="7">
        <v>0</v>
      </c>
      <c r="G340" s="7">
        <f t="shared" si="5"/>
        <v>-182.42</v>
      </c>
    </row>
    <row r="341" spans="1:7" x14ac:dyDescent="0.2">
      <c r="A341" t="s">
        <v>433</v>
      </c>
      <c r="B341" s="11" t="s">
        <v>396</v>
      </c>
      <c r="C341" s="7">
        <v>55.12</v>
      </c>
      <c r="D341" s="7">
        <v>49.67</v>
      </c>
      <c r="E341" s="7">
        <v>0</v>
      </c>
      <c r="F341" s="7">
        <v>0</v>
      </c>
      <c r="G341" s="7">
        <f t="shared" si="5"/>
        <v>104.78999999999999</v>
      </c>
    </row>
    <row r="342" spans="1:7" x14ac:dyDescent="0.2">
      <c r="A342" t="s">
        <v>433</v>
      </c>
      <c r="B342" s="11" t="s">
        <v>397</v>
      </c>
      <c r="C342" s="7">
        <v>675.16</v>
      </c>
      <c r="D342" s="7">
        <v>-45.67</v>
      </c>
      <c r="E342" s="7">
        <v>0</v>
      </c>
      <c r="F342" s="7">
        <v>0</v>
      </c>
      <c r="G342" s="7">
        <f t="shared" si="5"/>
        <v>629.49</v>
      </c>
    </row>
    <row r="343" spans="1:7" x14ac:dyDescent="0.2">
      <c r="A343" t="s">
        <v>433</v>
      </c>
      <c r="B343" s="11" t="s">
        <v>398</v>
      </c>
      <c r="C343" s="7">
        <v>2.23</v>
      </c>
      <c r="D343" s="7">
        <v>-3.33</v>
      </c>
      <c r="E343" s="7">
        <v>0</v>
      </c>
      <c r="F343" s="7">
        <v>0</v>
      </c>
      <c r="G343" s="7">
        <f t="shared" si="5"/>
        <v>-1.1000000000000001</v>
      </c>
    </row>
    <row r="344" spans="1:7" x14ac:dyDescent="0.2">
      <c r="A344" t="s">
        <v>433</v>
      </c>
      <c r="B344" s="11" t="s">
        <v>399</v>
      </c>
      <c r="C344" s="7">
        <v>11.1</v>
      </c>
      <c r="D344" s="7">
        <v>0</v>
      </c>
      <c r="E344" s="7">
        <v>0</v>
      </c>
      <c r="F344" s="7">
        <v>0</v>
      </c>
      <c r="G344" s="7">
        <f t="shared" si="5"/>
        <v>11.1</v>
      </c>
    </row>
    <row r="345" spans="1:7" x14ac:dyDescent="0.2">
      <c r="A345" t="s">
        <v>429</v>
      </c>
      <c r="B345" s="11" t="s">
        <v>400</v>
      </c>
      <c r="C345" s="7">
        <v>0</v>
      </c>
      <c r="D345" s="7">
        <v>0</v>
      </c>
      <c r="E345" s="7">
        <v>0</v>
      </c>
      <c r="F345" s="7">
        <v>0</v>
      </c>
      <c r="G345" s="7">
        <f t="shared" si="5"/>
        <v>0</v>
      </c>
    </row>
    <row r="346" spans="1:7" x14ac:dyDescent="0.2">
      <c r="A346" t="s">
        <v>429</v>
      </c>
      <c r="B346" s="11" t="s">
        <v>401</v>
      </c>
      <c r="C346" s="7">
        <v>0</v>
      </c>
      <c r="D346" s="7">
        <v>0</v>
      </c>
      <c r="E346" s="7">
        <v>0</v>
      </c>
      <c r="F346" s="7">
        <v>0</v>
      </c>
      <c r="G346" s="7">
        <f t="shared" si="5"/>
        <v>0</v>
      </c>
    </row>
    <row r="347" spans="1:7" x14ac:dyDescent="0.2">
      <c r="A347" t="s">
        <v>429</v>
      </c>
      <c r="B347" s="11" t="s">
        <v>402</v>
      </c>
      <c r="C347" s="7">
        <v>0</v>
      </c>
      <c r="D347" s="7">
        <v>0</v>
      </c>
      <c r="E347" s="7">
        <v>0</v>
      </c>
      <c r="F347" s="7">
        <v>0</v>
      </c>
      <c r="G347" s="7">
        <f t="shared" si="5"/>
        <v>0</v>
      </c>
    </row>
    <row r="348" spans="1:7" x14ac:dyDescent="0.2">
      <c r="A348" t="s">
        <v>429</v>
      </c>
      <c r="B348" s="11" t="s">
        <v>403</v>
      </c>
      <c r="C348" s="7">
        <v>0</v>
      </c>
      <c r="D348" s="7">
        <v>0</v>
      </c>
      <c r="E348" s="7">
        <v>0</v>
      </c>
      <c r="F348" s="7">
        <v>0</v>
      </c>
      <c r="G348" s="7">
        <f t="shared" si="5"/>
        <v>0</v>
      </c>
    </row>
    <row r="349" spans="1:7" x14ac:dyDescent="0.2">
      <c r="A349" t="s">
        <v>429</v>
      </c>
      <c r="B349" s="11" t="s">
        <v>404</v>
      </c>
      <c r="C349" s="7">
        <v>0</v>
      </c>
      <c r="D349" s="7">
        <v>0</v>
      </c>
      <c r="E349" s="7">
        <v>0</v>
      </c>
      <c r="F349" s="7">
        <v>0</v>
      </c>
      <c r="G349" s="7">
        <f t="shared" si="5"/>
        <v>0</v>
      </c>
    </row>
    <row r="350" spans="1:7" x14ac:dyDescent="0.2">
      <c r="A350" t="s">
        <v>433</v>
      </c>
      <c r="B350" s="11" t="s">
        <v>405</v>
      </c>
      <c r="C350" s="7">
        <v>0</v>
      </c>
      <c r="D350" s="7">
        <v>0</v>
      </c>
      <c r="E350" s="7">
        <v>0</v>
      </c>
      <c r="F350" s="7">
        <v>0</v>
      </c>
      <c r="G350" s="7">
        <f t="shared" si="5"/>
        <v>0</v>
      </c>
    </row>
    <row r="351" spans="1:7" x14ac:dyDescent="0.2">
      <c r="A351" t="s">
        <v>433</v>
      </c>
      <c r="B351" s="11" t="s">
        <v>406</v>
      </c>
      <c r="C351" s="7">
        <v>74.66</v>
      </c>
      <c r="D351" s="7">
        <v>56.83</v>
      </c>
      <c r="E351" s="7">
        <v>0</v>
      </c>
      <c r="F351" s="7">
        <v>0</v>
      </c>
      <c r="G351" s="7">
        <f t="shared" si="5"/>
        <v>131.49</v>
      </c>
    </row>
    <row r="352" spans="1:7" x14ac:dyDescent="0.2">
      <c r="A352" t="s">
        <v>433</v>
      </c>
      <c r="B352" s="11" t="s">
        <v>408</v>
      </c>
      <c r="C352" s="7">
        <v>247.83</v>
      </c>
      <c r="D352" s="7">
        <v>0</v>
      </c>
      <c r="E352" s="7">
        <v>0</v>
      </c>
      <c r="F352" s="7">
        <v>0</v>
      </c>
      <c r="G352" s="7">
        <f t="shared" si="5"/>
        <v>247.83</v>
      </c>
    </row>
    <row r="353" spans="1:7" x14ac:dyDescent="0.2">
      <c r="A353" t="s">
        <v>433</v>
      </c>
      <c r="B353" s="11" t="s">
        <v>411</v>
      </c>
      <c r="C353" s="7">
        <v>66.900000000000006</v>
      </c>
      <c r="D353" s="7">
        <v>-87.5</v>
      </c>
      <c r="E353" s="7">
        <v>0</v>
      </c>
      <c r="F353" s="7">
        <v>0</v>
      </c>
      <c r="G353" s="7">
        <f t="shared" si="5"/>
        <v>-20.599999999999994</v>
      </c>
    </row>
    <row r="354" spans="1:7" s="12" customFormat="1" x14ac:dyDescent="0.2">
      <c r="B354" s="13" t="s">
        <v>415</v>
      </c>
      <c r="C354" s="14">
        <v>6408.3899999999976</v>
      </c>
      <c r="D354" s="14">
        <v>-212.42000000000002</v>
      </c>
      <c r="E354" s="14">
        <v>-167.05</v>
      </c>
      <c r="F354" s="14">
        <v>0</v>
      </c>
      <c r="G354" s="14">
        <f t="shared" si="5"/>
        <v>6028.9199999999973</v>
      </c>
    </row>
    <row r="355" spans="1:7" x14ac:dyDescent="0.2">
      <c r="A355" t="s">
        <v>433</v>
      </c>
      <c r="B355" s="11" t="s">
        <v>368</v>
      </c>
      <c r="C355" s="7">
        <v>93.96</v>
      </c>
      <c r="D355" s="7">
        <v>0</v>
      </c>
      <c r="E355" s="7">
        <v>0</v>
      </c>
      <c r="F355" s="7">
        <v>0</v>
      </c>
      <c r="G355" s="7">
        <f t="shared" si="5"/>
        <v>93.96</v>
      </c>
    </row>
    <row r="356" spans="1:7" x14ac:dyDescent="0.2">
      <c r="A356" t="s">
        <v>433</v>
      </c>
      <c r="B356" s="11" t="s">
        <v>371</v>
      </c>
      <c r="C356" s="7">
        <v>697.91</v>
      </c>
      <c r="D356" s="7">
        <v>0</v>
      </c>
      <c r="E356" s="7">
        <v>0</v>
      </c>
      <c r="F356" s="7">
        <v>0</v>
      </c>
      <c r="G356" s="7">
        <f t="shared" si="5"/>
        <v>697.91</v>
      </c>
    </row>
    <row r="357" spans="1:7" x14ac:dyDescent="0.2">
      <c r="A357" t="s">
        <v>433</v>
      </c>
      <c r="B357" s="11" t="s">
        <v>372</v>
      </c>
      <c r="C357" s="7">
        <v>1271.77</v>
      </c>
      <c r="D357" s="7">
        <v>0</v>
      </c>
      <c r="E357" s="7">
        <v>0</v>
      </c>
      <c r="F357" s="7">
        <v>0</v>
      </c>
      <c r="G357" s="7">
        <f t="shared" si="5"/>
        <v>1271.77</v>
      </c>
    </row>
    <row r="358" spans="1:7" x14ac:dyDescent="0.2">
      <c r="A358" t="s">
        <v>433</v>
      </c>
      <c r="B358" s="11" t="s">
        <v>374</v>
      </c>
      <c r="C358" s="7">
        <v>1293.6500000000001</v>
      </c>
      <c r="D358" s="7">
        <v>0</v>
      </c>
      <c r="E358" s="7">
        <v>0</v>
      </c>
      <c r="F358" s="7">
        <v>0</v>
      </c>
      <c r="G358" s="7">
        <f t="shared" si="5"/>
        <v>1293.6500000000001</v>
      </c>
    </row>
    <row r="359" spans="1:7" x14ac:dyDescent="0.2">
      <c r="A359" t="s">
        <v>433</v>
      </c>
      <c r="B359" s="11" t="s">
        <v>375</v>
      </c>
      <c r="C359" s="7">
        <v>23.06</v>
      </c>
      <c r="D359" s="7">
        <v>0</v>
      </c>
      <c r="E359" s="7">
        <v>0</v>
      </c>
      <c r="F359" s="7">
        <v>0</v>
      </c>
      <c r="G359" s="7">
        <f t="shared" si="5"/>
        <v>23.06</v>
      </c>
    </row>
    <row r="360" spans="1:7" x14ac:dyDescent="0.2">
      <c r="A360" t="s">
        <v>433</v>
      </c>
      <c r="B360" s="11" t="s">
        <v>376</v>
      </c>
      <c r="C360" s="7">
        <v>156.72</v>
      </c>
      <c r="D360" s="7">
        <v>0</v>
      </c>
      <c r="E360" s="7">
        <v>-156.72</v>
      </c>
      <c r="F360" s="7">
        <v>0</v>
      </c>
      <c r="G360" s="7">
        <f t="shared" si="5"/>
        <v>0</v>
      </c>
    </row>
    <row r="361" spans="1:7" x14ac:dyDescent="0.2">
      <c r="A361" t="s">
        <v>433</v>
      </c>
      <c r="B361" s="11" t="s">
        <v>379</v>
      </c>
      <c r="C361" s="7">
        <v>882.61</v>
      </c>
      <c r="D361" s="7">
        <v>0</v>
      </c>
      <c r="E361" s="7">
        <v>0</v>
      </c>
      <c r="F361" s="7">
        <v>0</v>
      </c>
      <c r="G361" s="7">
        <f t="shared" si="5"/>
        <v>882.61</v>
      </c>
    </row>
    <row r="362" spans="1:7" x14ac:dyDescent="0.2">
      <c r="A362" t="s">
        <v>433</v>
      </c>
      <c r="B362" s="11" t="s">
        <v>381</v>
      </c>
      <c r="C362" s="7">
        <v>601.28</v>
      </c>
      <c r="D362" s="7">
        <v>0</v>
      </c>
      <c r="E362" s="7">
        <v>0</v>
      </c>
      <c r="F362" s="7">
        <v>0</v>
      </c>
      <c r="G362" s="7">
        <f t="shared" si="5"/>
        <v>601.28</v>
      </c>
    </row>
    <row r="363" spans="1:7" x14ac:dyDescent="0.2">
      <c r="A363" t="s">
        <v>433</v>
      </c>
      <c r="B363" s="11" t="s">
        <v>383</v>
      </c>
      <c r="C363" s="7">
        <v>55.87</v>
      </c>
      <c r="D363" s="7">
        <v>0</v>
      </c>
      <c r="E363" s="7">
        <v>0</v>
      </c>
      <c r="F363" s="7">
        <v>0</v>
      </c>
      <c r="G363" s="7">
        <f t="shared" si="5"/>
        <v>55.87</v>
      </c>
    </row>
    <row r="364" spans="1:7" x14ac:dyDescent="0.2">
      <c r="A364" t="s">
        <v>433</v>
      </c>
      <c r="B364" s="11" t="s">
        <v>384</v>
      </c>
      <c r="C364" s="7">
        <v>0</v>
      </c>
      <c r="D364" s="7">
        <v>0</v>
      </c>
      <c r="E364" s="7">
        <v>0</v>
      </c>
      <c r="F364" s="7">
        <v>0</v>
      </c>
      <c r="G364" s="7">
        <f t="shared" si="5"/>
        <v>0</v>
      </c>
    </row>
    <row r="365" spans="1:7" x14ac:dyDescent="0.2">
      <c r="A365" t="s">
        <v>433</v>
      </c>
      <c r="B365" s="11" t="s">
        <v>385</v>
      </c>
      <c r="C365" s="7">
        <v>190.84</v>
      </c>
      <c r="D365" s="7">
        <v>0</v>
      </c>
      <c r="E365" s="7">
        <v>-10.33</v>
      </c>
      <c r="F365" s="7">
        <v>0</v>
      </c>
      <c r="G365" s="7">
        <f t="shared" si="5"/>
        <v>180.51</v>
      </c>
    </row>
    <row r="366" spans="1:7" x14ac:dyDescent="0.2">
      <c r="A366" t="s">
        <v>433</v>
      </c>
      <c r="B366" s="11" t="s">
        <v>388</v>
      </c>
      <c r="C366" s="7">
        <v>0</v>
      </c>
      <c r="D366" s="7">
        <v>0</v>
      </c>
      <c r="E366" s="7">
        <v>0</v>
      </c>
      <c r="F366" s="7">
        <v>0</v>
      </c>
      <c r="G366" s="7">
        <f t="shared" si="5"/>
        <v>0</v>
      </c>
    </row>
    <row r="367" spans="1:7" x14ac:dyDescent="0.2">
      <c r="A367" t="s">
        <v>433</v>
      </c>
      <c r="B367" s="11" t="s">
        <v>389</v>
      </c>
      <c r="C367" s="7">
        <v>0</v>
      </c>
      <c r="D367" s="7">
        <v>0</v>
      </c>
      <c r="E367" s="7">
        <v>0</v>
      </c>
      <c r="F367" s="7">
        <v>0</v>
      </c>
      <c r="G367" s="7">
        <f t="shared" si="5"/>
        <v>0</v>
      </c>
    </row>
    <row r="368" spans="1:7" x14ac:dyDescent="0.2">
      <c r="A368" t="s">
        <v>433</v>
      </c>
      <c r="B368" s="11" t="s">
        <v>392</v>
      </c>
      <c r="C368" s="7">
        <v>7.69</v>
      </c>
      <c r="D368" s="7">
        <v>0</v>
      </c>
      <c r="E368" s="7">
        <v>0</v>
      </c>
      <c r="F368" s="7">
        <v>0</v>
      </c>
      <c r="G368" s="7">
        <f t="shared" si="5"/>
        <v>7.69</v>
      </c>
    </row>
    <row r="369" spans="1:7" x14ac:dyDescent="0.2">
      <c r="A369" t="s">
        <v>433</v>
      </c>
      <c r="B369" s="11" t="s">
        <v>395</v>
      </c>
      <c r="C369" s="7">
        <v>0</v>
      </c>
      <c r="D369" s="7">
        <v>-182.42</v>
      </c>
      <c r="E369" s="7">
        <v>0</v>
      </c>
      <c r="F369" s="7">
        <v>0</v>
      </c>
      <c r="G369" s="7">
        <f t="shared" si="5"/>
        <v>-182.42</v>
      </c>
    </row>
    <row r="370" spans="1:7" x14ac:dyDescent="0.2">
      <c r="A370" t="s">
        <v>433</v>
      </c>
      <c r="B370" s="11" t="s">
        <v>396</v>
      </c>
      <c r="C370" s="7">
        <v>55.12</v>
      </c>
      <c r="D370" s="7">
        <v>49.67</v>
      </c>
      <c r="E370" s="7">
        <v>0</v>
      </c>
      <c r="F370" s="7">
        <v>0</v>
      </c>
      <c r="G370" s="7">
        <f t="shared" si="5"/>
        <v>104.78999999999999</v>
      </c>
    </row>
    <row r="371" spans="1:7" x14ac:dyDescent="0.2">
      <c r="A371" t="s">
        <v>433</v>
      </c>
      <c r="B371" s="11" t="s">
        <v>397</v>
      </c>
      <c r="C371" s="7">
        <v>675.19</v>
      </c>
      <c r="D371" s="7">
        <v>-45.67</v>
      </c>
      <c r="E371" s="7">
        <v>0</v>
      </c>
      <c r="F371" s="7">
        <v>0</v>
      </c>
      <c r="G371" s="7">
        <f t="shared" si="5"/>
        <v>629.5200000000001</v>
      </c>
    </row>
    <row r="372" spans="1:7" x14ac:dyDescent="0.2">
      <c r="A372" t="s">
        <v>433</v>
      </c>
      <c r="B372" s="11" t="s">
        <v>398</v>
      </c>
      <c r="C372" s="7">
        <v>2.23</v>
      </c>
      <c r="D372" s="7">
        <v>-3.33</v>
      </c>
      <c r="E372" s="7">
        <v>0</v>
      </c>
      <c r="F372" s="7">
        <v>0</v>
      </c>
      <c r="G372" s="7">
        <f t="shared" si="5"/>
        <v>-1.1000000000000001</v>
      </c>
    </row>
    <row r="373" spans="1:7" x14ac:dyDescent="0.2">
      <c r="A373" t="s">
        <v>433</v>
      </c>
      <c r="B373" s="11" t="s">
        <v>399</v>
      </c>
      <c r="C373" s="7">
        <v>11.1</v>
      </c>
      <c r="D373" s="7">
        <v>0</v>
      </c>
      <c r="E373" s="7">
        <v>0</v>
      </c>
      <c r="F373" s="7">
        <v>0</v>
      </c>
      <c r="G373" s="7">
        <f t="shared" si="5"/>
        <v>11.1</v>
      </c>
    </row>
    <row r="374" spans="1:7" x14ac:dyDescent="0.2">
      <c r="A374" t="s">
        <v>429</v>
      </c>
      <c r="B374" s="11" t="s">
        <v>400</v>
      </c>
      <c r="C374" s="7">
        <v>0</v>
      </c>
      <c r="D374" s="7">
        <v>0</v>
      </c>
      <c r="E374" s="7">
        <v>0</v>
      </c>
      <c r="F374" s="7">
        <v>0</v>
      </c>
      <c r="G374" s="7">
        <f t="shared" si="5"/>
        <v>0</v>
      </c>
    </row>
    <row r="375" spans="1:7" x14ac:dyDescent="0.2">
      <c r="A375" t="s">
        <v>429</v>
      </c>
      <c r="B375" s="11" t="s">
        <v>401</v>
      </c>
      <c r="C375" s="7">
        <v>0</v>
      </c>
      <c r="D375" s="7">
        <v>0</v>
      </c>
      <c r="E375" s="7">
        <v>0</v>
      </c>
      <c r="F375" s="7">
        <v>0</v>
      </c>
      <c r="G375" s="7">
        <f t="shared" si="5"/>
        <v>0</v>
      </c>
    </row>
    <row r="376" spans="1:7" x14ac:dyDescent="0.2">
      <c r="A376" t="s">
        <v>429</v>
      </c>
      <c r="B376" s="11" t="s">
        <v>402</v>
      </c>
      <c r="C376" s="7">
        <v>0</v>
      </c>
      <c r="D376" s="7">
        <v>0</v>
      </c>
      <c r="E376" s="7">
        <v>0</v>
      </c>
      <c r="F376" s="7">
        <v>0</v>
      </c>
      <c r="G376" s="7">
        <f t="shared" si="5"/>
        <v>0</v>
      </c>
    </row>
    <row r="377" spans="1:7" x14ac:dyDescent="0.2">
      <c r="A377" t="s">
        <v>429</v>
      </c>
      <c r="B377" s="11" t="s">
        <v>403</v>
      </c>
      <c r="C377" s="7">
        <v>0</v>
      </c>
      <c r="D377" s="7">
        <v>0</v>
      </c>
      <c r="E377" s="7">
        <v>0</v>
      </c>
      <c r="F377" s="7">
        <v>0</v>
      </c>
      <c r="G377" s="7">
        <f t="shared" si="5"/>
        <v>0</v>
      </c>
    </row>
    <row r="378" spans="1:7" x14ac:dyDescent="0.2">
      <c r="A378" t="s">
        <v>429</v>
      </c>
      <c r="B378" s="11" t="s">
        <v>404</v>
      </c>
      <c r="C378" s="7">
        <v>0</v>
      </c>
      <c r="D378" s="7">
        <v>0</v>
      </c>
      <c r="E378" s="7">
        <v>0</v>
      </c>
      <c r="F378" s="7">
        <v>0</v>
      </c>
      <c r="G378" s="7">
        <f t="shared" si="5"/>
        <v>0</v>
      </c>
    </row>
    <row r="379" spans="1:7" x14ac:dyDescent="0.2">
      <c r="A379" t="s">
        <v>433</v>
      </c>
      <c r="B379" s="11" t="s">
        <v>405</v>
      </c>
      <c r="C379" s="7">
        <v>0</v>
      </c>
      <c r="D379" s="7">
        <v>0</v>
      </c>
      <c r="E379" s="7">
        <v>0</v>
      </c>
      <c r="F379" s="7">
        <v>0</v>
      </c>
      <c r="G379" s="7">
        <f t="shared" si="5"/>
        <v>0</v>
      </c>
    </row>
    <row r="380" spans="1:7" x14ac:dyDescent="0.2">
      <c r="A380" t="s">
        <v>433</v>
      </c>
      <c r="B380" s="11" t="s">
        <v>406</v>
      </c>
      <c r="C380" s="7">
        <v>74.66</v>
      </c>
      <c r="D380" s="7">
        <v>56.83</v>
      </c>
      <c r="E380" s="7">
        <v>0</v>
      </c>
      <c r="F380" s="7">
        <v>0</v>
      </c>
      <c r="G380" s="7">
        <f t="shared" si="5"/>
        <v>131.49</v>
      </c>
    </row>
    <row r="381" spans="1:7" x14ac:dyDescent="0.2">
      <c r="A381" t="s">
        <v>433</v>
      </c>
      <c r="B381" s="11" t="s">
        <v>408</v>
      </c>
      <c r="C381" s="7">
        <v>247.83</v>
      </c>
      <c r="D381" s="7">
        <v>0</v>
      </c>
      <c r="E381" s="7">
        <v>0</v>
      </c>
      <c r="F381" s="7">
        <v>0</v>
      </c>
      <c r="G381" s="7">
        <f t="shared" si="5"/>
        <v>247.83</v>
      </c>
    </row>
    <row r="382" spans="1:7" x14ac:dyDescent="0.2">
      <c r="A382" t="s">
        <v>433</v>
      </c>
      <c r="B382" s="11" t="s">
        <v>411</v>
      </c>
      <c r="C382" s="7">
        <v>66.900000000000006</v>
      </c>
      <c r="D382" s="7">
        <v>-87.5</v>
      </c>
      <c r="E382" s="7">
        <v>0</v>
      </c>
      <c r="F382" s="7">
        <v>0</v>
      </c>
      <c r="G382" s="7">
        <f t="shared" si="5"/>
        <v>-20.599999999999994</v>
      </c>
    </row>
    <row r="383" spans="1:7" s="12" customFormat="1" x14ac:dyDescent="0.2">
      <c r="B383" s="13" t="s">
        <v>416</v>
      </c>
      <c r="C383" s="14">
        <v>6408.5899999999983</v>
      </c>
      <c r="D383" s="14">
        <v>-212.42000000000002</v>
      </c>
      <c r="E383" s="14">
        <v>-347.56</v>
      </c>
      <c r="F383" s="14">
        <v>0</v>
      </c>
      <c r="G383" s="14">
        <f t="shared" si="5"/>
        <v>5848.6099999999979</v>
      </c>
    </row>
    <row r="384" spans="1:7" x14ac:dyDescent="0.2">
      <c r="A384" t="s">
        <v>433</v>
      </c>
      <c r="B384" s="11" t="s">
        <v>368</v>
      </c>
      <c r="C384" s="7">
        <v>93.96</v>
      </c>
      <c r="D384" s="7">
        <v>0</v>
      </c>
      <c r="E384" s="7">
        <v>0</v>
      </c>
      <c r="F384" s="7">
        <v>0</v>
      </c>
      <c r="G384" s="7">
        <f t="shared" si="5"/>
        <v>93.96</v>
      </c>
    </row>
    <row r="385" spans="1:7" x14ac:dyDescent="0.2">
      <c r="A385" t="s">
        <v>433</v>
      </c>
      <c r="B385" s="11" t="s">
        <v>371</v>
      </c>
      <c r="C385" s="7">
        <v>697.91</v>
      </c>
      <c r="D385" s="7">
        <v>0</v>
      </c>
      <c r="E385" s="7">
        <v>0</v>
      </c>
      <c r="F385" s="7">
        <v>0</v>
      </c>
      <c r="G385" s="7">
        <f t="shared" si="5"/>
        <v>697.91</v>
      </c>
    </row>
    <row r="386" spans="1:7" x14ac:dyDescent="0.2">
      <c r="A386" t="s">
        <v>433</v>
      </c>
      <c r="B386" s="11" t="s">
        <v>372</v>
      </c>
      <c r="C386" s="7">
        <v>1271.77</v>
      </c>
      <c r="D386" s="7">
        <v>0</v>
      </c>
      <c r="E386" s="7">
        <v>0</v>
      </c>
      <c r="F386" s="7">
        <v>0</v>
      </c>
      <c r="G386" s="7">
        <f t="shared" si="5"/>
        <v>1271.77</v>
      </c>
    </row>
    <row r="387" spans="1:7" x14ac:dyDescent="0.2">
      <c r="A387" t="s">
        <v>433</v>
      </c>
      <c r="B387" s="11" t="s">
        <v>374</v>
      </c>
      <c r="C387" s="7">
        <v>1293.6500000000001</v>
      </c>
      <c r="D387" s="7">
        <v>0</v>
      </c>
      <c r="E387" s="7">
        <v>0</v>
      </c>
      <c r="F387" s="7">
        <v>0</v>
      </c>
      <c r="G387" s="7">
        <f t="shared" si="5"/>
        <v>1293.6500000000001</v>
      </c>
    </row>
    <row r="388" spans="1:7" x14ac:dyDescent="0.2">
      <c r="A388" t="s">
        <v>433</v>
      </c>
      <c r="B388" s="11" t="s">
        <v>375</v>
      </c>
      <c r="C388" s="7">
        <v>23.06</v>
      </c>
      <c r="D388" s="7">
        <v>0</v>
      </c>
      <c r="E388" s="7">
        <v>0</v>
      </c>
      <c r="F388" s="7">
        <v>0</v>
      </c>
      <c r="G388" s="7">
        <f t="shared" si="5"/>
        <v>23.06</v>
      </c>
    </row>
    <row r="389" spans="1:7" x14ac:dyDescent="0.2">
      <c r="A389" t="s">
        <v>433</v>
      </c>
      <c r="B389" s="11" t="s">
        <v>376</v>
      </c>
      <c r="C389" s="7">
        <v>156.72</v>
      </c>
      <c r="D389" s="7">
        <v>0</v>
      </c>
      <c r="E389" s="7">
        <v>-156.72</v>
      </c>
      <c r="F389" s="7">
        <v>0</v>
      </c>
      <c r="G389" s="7">
        <f t="shared" si="5"/>
        <v>0</v>
      </c>
    </row>
    <row r="390" spans="1:7" x14ac:dyDescent="0.2">
      <c r="A390" t="s">
        <v>433</v>
      </c>
      <c r="B390" s="11" t="s">
        <v>379</v>
      </c>
      <c r="C390" s="7">
        <v>882.61</v>
      </c>
      <c r="D390" s="7">
        <v>0</v>
      </c>
      <c r="E390" s="7">
        <v>0</v>
      </c>
      <c r="F390" s="7">
        <v>0</v>
      </c>
      <c r="G390" s="7">
        <f t="shared" ref="G390:G412" si="6">SUM(C390:F390)</f>
        <v>882.61</v>
      </c>
    </row>
    <row r="391" spans="1:7" x14ac:dyDescent="0.2">
      <c r="A391" t="s">
        <v>433</v>
      </c>
      <c r="B391" s="11" t="s">
        <v>381</v>
      </c>
      <c r="C391" s="7">
        <v>601.41999999999996</v>
      </c>
      <c r="D391" s="7">
        <v>0</v>
      </c>
      <c r="E391" s="7">
        <v>0</v>
      </c>
      <c r="F391" s="7">
        <v>0</v>
      </c>
      <c r="G391" s="7">
        <f t="shared" si="6"/>
        <v>601.41999999999996</v>
      </c>
    </row>
    <row r="392" spans="1:7" x14ac:dyDescent="0.2">
      <c r="A392" t="s">
        <v>433</v>
      </c>
      <c r="B392" s="11" t="s">
        <v>383</v>
      </c>
      <c r="C392" s="7">
        <v>55.87</v>
      </c>
      <c r="D392" s="7">
        <v>0</v>
      </c>
      <c r="E392" s="7">
        <v>0</v>
      </c>
      <c r="F392" s="7">
        <v>0</v>
      </c>
      <c r="G392" s="7">
        <f t="shared" si="6"/>
        <v>55.87</v>
      </c>
    </row>
    <row r="393" spans="1:7" x14ac:dyDescent="0.2">
      <c r="A393" t="s">
        <v>433</v>
      </c>
      <c r="B393" s="11" t="s">
        <v>384</v>
      </c>
      <c r="C393" s="7">
        <v>0</v>
      </c>
      <c r="D393" s="7">
        <v>0</v>
      </c>
      <c r="E393" s="7">
        <v>0</v>
      </c>
      <c r="F393" s="7">
        <v>0</v>
      </c>
      <c r="G393" s="7">
        <f t="shared" si="6"/>
        <v>0</v>
      </c>
    </row>
    <row r="394" spans="1:7" x14ac:dyDescent="0.2">
      <c r="A394" t="s">
        <v>433</v>
      </c>
      <c r="B394" s="11" t="s">
        <v>385</v>
      </c>
      <c r="C394" s="7">
        <v>190.84</v>
      </c>
      <c r="D394" s="7">
        <v>0</v>
      </c>
      <c r="E394" s="7">
        <v>-190.84</v>
      </c>
      <c r="F394" s="7">
        <v>0</v>
      </c>
      <c r="G394" s="7">
        <f t="shared" si="6"/>
        <v>0</v>
      </c>
    </row>
    <row r="395" spans="1:7" x14ac:dyDescent="0.2">
      <c r="A395" t="s">
        <v>433</v>
      </c>
      <c r="B395" s="11" t="s">
        <v>388</v>
      </c>
      <c r="C395" s="7">
        <v>0</v>
      </c>
      <c r="D395" s="7">
        <v>0</v>
      </c>
      <c r="E395" s="7">
        <v>0</v>
      </c>
      <c r="F395" s="7">
        <v>0</v>
      </c>
      <c r="G395" s="7">
        <f t="shared" si="6"/>
        <v>0</v>
      </c>
    </row>
    <row r="396" spans="1:7" x14ac:dyDescent="0.2">
      <c r="A396" t="s">
        <v>433</v>
      </c>
      <c r="B396" s="11" t="s">
        <v>389</v>
      </c>
      <c r="C396" s="7">
        <v>0</v>
      </c>
      <c r="D396" s="7">
        <v>0</v>
      </c>
      <c r="E396" s="7">
        <v>0</v>
      </c>
      <c r="F396" s="7">
        <v>0</v>
      </c>
      <c r="G396" s="7">
        <f t="shared" si="6"/>
        <v>0</v>
      </c>
    </row>
    <row r="397" spans="1:7" x14ac:dyDescent="0.2">
      <c r="A397" t="s">
        <v>433</v>
      </c>
      <c r="B397" s="11" t="s">
        <v>392</v>
      </c>
      <c r="C397" s="7">
        <v>7.69</v>
      </c>
      <c r="D397" s="7">
        <v>0</v>
      </c>
      <c r="E397" s="7">
        <v>0</v>
      </c>
      <c r="F397" s="7">
        <v>0</v>
      </c>
      <c r="G397" s="7">
        <f t="shared" si="6"/>
        <v>7.69</v>
      </c>
    </row>
    <row r="398" spans="1:7" x14ac:dyDescent="0.2">
      <c r="A398" t="s">
        <v>433</v>
      </c>
      <c r="B398" s="11" t="s">
        <v>395</v>
      </c>
      <c r="C398" s="7">
        <v>0</v>
      </c>
      <c r="D398" s="7">
        <v>-182.42</v>
      </c>
      <c r="E398" s="7">
        <v>0</v>
      </c>
      <c r="F398" s="7">
        <v>0</v>
      </c>
      <c r="G398" s="7">
        <f t="shared" si="6"/>
        <v>-182.42</v>
      </c>
    </row>
    <row r="399" spans="1:7" x14ac:dyDescent="0.2">
      <c r="A399" t="s">
        <v>433</v>
      </c>
      <c r="B399" s="11" t="s">
        <v>396</v>
      </c>
      <c r="C399" s="7">
        <v>55.12</v>
      </c>
      <c r="D399" s="7">
        <v>49.67</v>
      </c>
      <c r="E399" s="7">
        <v>0</v>
      </c>
      <c r="F399" s="7">
        <v>0</v>
      </c>
      <c r="G399" s="7">
        <f t="shared" si="6"/>
        <v>104.78999999999999</v>
      </c>
    </row>
    <row r="400" spans="1:7" x14ac:dyDescent="0.2">
      <c r="A400" t="s">
        <v>433</v>
      </c>
      <c r="B400" s="11" t="s">
        <v>397</v>
      </c>
      <c r="C400" s="7">
        <v>675.25</v>
      </c>
      <c r="D400" s="7">
        <v>-45.67</v>
      </c>
      <c r="E400" s="7">
        <v>0</v>
      </c>
      <c r="F400" s="7">
        <v>0</v>
      </c>
      <c r="G400" s="7">
        <f t="shared" si="6"/>
        <v>629.58000000000004</v>
      </c>
    </row>
    <row r="401" spans="1:7" x14ac:dyDescent="0.2">
      <c r="A401" t="s">
        <v>433</v>
      </c>
      <c r="B401" s="11" t="s">
        <v>398</v>
      </c>
      <c r="C401" s="7">
        <v>2.23</v>
      </c>
      <c r="D401" s="7">
        <v>-3.33</v>
      </c>
      <c r="E401" s="7">
        <v>0</v>
      </c>
      <c r="F401" s="7">
        <v>0</v>
      </c>
      <c r="G401" s="7">
        <f t="shared" si="6"/>
        <v>-1.1000000000000001</v>
      </c>
    </row>
    <row r="402" spans="1:7" x14ac:dyDescent="0.2">
      <c r="A402" t="s">
        <v>433</v>
      </c>
      <c r="B402" s="11" t="s">
        <v>399</v>
      </c>
      <c r="C402" s="7">
        <v>11.1</v>
      </c>
      <c r="D402" s="7">
        <v>0</v>
      </c>
      <c r="E402" s="7">
        <v>0</v>
      </c>
      <c r="F402" s="7">
        <v>0</v>
      </c>
      <c r="G402" s="7">
        <f t="shared" si="6"/>
        <v>11.1</v>
      </c>
    </row>
    <row r="403" spans="1:7" x14ac:dyDescent="0.2">
      <c r="A403" t="s">
        <v>429</v>
      </c>
      <c r="B403" s="11" t="s">
        <v>400</v>
      </c>
      <c r="C403" s="7">
        <v>0</v>
      </c>
      <c r="D403" s="7">
        <v>0</v>
      </c>
      <c r="E403" s="7">
        <v>0</v>
      </c>
      <c r="F403" s="7">
        <v>0</v>
      </c>
      <c r="G403" s="7">
        <f t="shared" si="6"/>
        <v>0</v>
      </c>
    </row>
    <row r="404" spans="1:7" x14ac:dyDescent="0.2">
      <c r="A404" t="s">
        <v>429</v>
      </c>
      <c r="B404" s="11" t="s">
        <v>401</v>
      </c>
      <c r="C404" s="7">
        <v>0</v>
      </c>
      <c r="D404" s="7">
        <v>0</v>
      </c>
      <c r="E404" s="7">
        <v>0</v>
      </c>
      <c r="F404" s="7">
        <v>0</v>
      </c>
      <c r="G404" s="7">
        <f t="shared" si="6"/>
        <v>0</v>
      </c>
    </row>
    <row r="405" spans="1:7" x14ac:dyDescent="0.2">
      <c r="A405" t="s">
        <v>429</v>
      </c>
      <c r="B405" s="11" t="s">
        <v>402</v>
      </c>
      <c r="C405" s="7">
        <v>0</v>
      </c>
      <c r="D405" s="7">
        <v>0</v>
      </c>
      <c r="E405" s="7">
        <v>0</v>
      </c>
      <c r="F405" s="7">
        <v>0</v>
      </c>
      <c r="G405" s="7">
        <f t="shared" si="6"/>
        <v>0</v>
      </c>
    </row>
    <row r="406" spans="1:7" x14ac:dyDescent="0.2">
      <c r="A406" t="s">
        <v>429</v>
      </c>
      <c r="B406" s="11" t="s">
        <v>403</v>
      </c>
      <c r="C406" s="7">
        <v>0</v>
      </c>
      <c r="D406" s="7">
        <v>0</v>
      </c>
      <c r="E406" s="7">
        <v>0</v>
      </c>
      <c r="F406" s="7">
        <v>0</v>
      </c>
      <c r="G406" s="7">
        <f t="shared" si="6"/>
        <v>0</v>
      </c>
    </row>
    <row r="407" spans="1:7" x14ac:dyDescent="0.2">
      <c r="A407" t="s">
        <v>429</v>
      </c>
      <c r="B407" s="11" t="s">
        <v>404</v>
      </c>
      <c r="C407" s="7">
        <v>0</v>
      </c>
      <c r="D407" s="7">
        <v>0</v>
      </c>
      <c r="E407" s="7">
        <v>0</v>
      </c>
      <c r="F407" s="7">
        <v>0</v>
      </c>
      <c r="G407" s="7">
        <f t="shared" si="6"/>
        <v>0</v>
      </c>
    </row>
    <row r="408" spans="1:7" x14ac:dyDescent="0.2">
      <c r="A408" t="s">
        <v>433</v>
      </c>
      <c r="B408" s="11" t="s">
        <v>405</v>
      </c>
      <c r="C408" s="7">
        <v>0</v>
      </c>
      <c r="D408" s="7">
        <v>0</v>
      </c>
      <c r="E408" s="7">
        <v>0</v>
      </c>
      <c r="F408" s="7">
        <v>0</v>
      </c>
      <c r="G408" s="7">
        <f t="shared" si="6"/>
        <v>0</v>
      </c>
    </row>
    <row r="409" spans="1:7" x14ac:dyDescent="0.2">
      <c r="A409" t="s">
        <v>433</v>
      </c>
      <c r="B409" s="11" t="s">
        <v>406</v>
      </c>
      <c r="C409" s="7">
        <v>74.66</v>
      </c>
      <c r="D409" s="7">
        <v>56.83</v>
      </c>
      <c r="E409" s="7">
        <v>0</v>
      </c>
      <c r="F409" s="7">
        <v>0</v>
      </c>
      <c r="G409" s="7">
        <f t="shared" si="6"/>
        <v>131.49</v>
      </c>
    </row>
    <row r="410" spans="1:7" x14ac:dyDescent="0.2">
      <c r="A410" t="s">
        <v>433</v>
      </c>
      <c r="B410" s="11" t="s">
        <v>408</v>
      </c>
      <c r="C410" s="7">
        <v>247.83</v>
      </c>
      <c r="D410" s="7">
        <v>0</v>
      </c>
      <c r="E410" s="7">
        <v>0</v>
      </c>
      <c r="F410" s="7">
        <v>0</v>
      </c>
      <c r="G410" s="7">
        <f t="shared" si="6"/>
        <v>247.83</v>
      </c>
    </row>
    <row r="411" spans="1:7" x14ac:dyDescent="0.2">
      <c r="A411" t="s">
        <v>433</v>
      </c>
      <c r="B411" s="11" t="s">
        <v>411</v>
      </c>
      <c r="C411" s="7">
        <v>66.900000000000006</v>
      </c>
      <c r="D411" s="7">
        <v>-87.5</v>
      </c>
      <c r="E411" s="7">
        <v>0</v>
      </c>
      <c r="F411" s="7">
        <v>0</v>
      </c>
      <c r="G411" s="7">
        <f t="shared" si="6"/>
        <v>-20.599999999999994</v>
      </c>
    </row>
    <row r="412" spans="1:7" s="12" customFormat="1" x14ac:dyDescent="0.2">
      <c r="B412" s="15" t="s">
        <v>413</v>
      </c>
      <c r="C412" s="14">
        <v>90076.170000000027</v>
      </c>
      <c r="D412" s="14">
        <v>-2124.2000000000003</v>
      </c>
      <c r="E412" s="14">
        <v>-2391.5100000000002</v>
      </c>
      <c r="F412" s="14">
        <v>0</v>
      </c>
      <c r="G412" s="14">
        <f t="shared" si="6"/>
        <v>85560.460000000036</v>
      </c>
    </row>
    <row r="440" spans="1:5" x14ac:dyDescent="0.2">
      <c r="B440" t="s">
        <v>432</v>
      </c>
    </row>
    <row r="442" spans="1:5" x14ac:dyDescent="0.2">
      <c r="B442" s="8" t="s">
        <v>428</v>
      </c>
      <c r="C442" t="s">
        <v>137</v>
      </c>
    </row>
    <row r="444" spans="1:5" x14ac:dyDescent="0.2">
      <c r="B444" s="8" t="s">
        <v>361</v>
      </c>
      <c r="C444" t="s">
        <v>430</v>
      </c>
      <c r="D444" t="s">
        <v>431</v>
      </c>
    </row>
    <row r="445" spans="1:5" x14ac:dyDescent="0.2">
      <c r="B445" s="9" t="s">
        <v>414</v>
      </c>
      <c r="C445" s="7"/>
      <c r="D445" s="7"/>
    </row>
    <row r="446" spans="1:5" x14ac:dyDescent="0.2">
      <c r="B446" s="10" t="s">
        <v>415</v>
      </c>
      <c r="C446" s="7">
        <v>633.97</v>
      </c>
      <c r="D446" s="7">
        <v>0</v>
      </c>
      <c r="E446" s="7">
        <f>SUM(C446:D446)</f>
        <v>633.97</v>
      </c>
    </row>
    <row r="447" spans="1:5" x14ac:dyDescent="0.2">
      <c r="A447" t="s">
        <v>434</v>
      </c>
      <c r="B447" s="11" t="s">
        <v>368</v>
      </c>
      <c r="C447" s="7">
        <v>0</v>
      </c>
      <c r="D447" s="7">
        <v>0</v>
      </c>
      <c r="E447" s="7">
        <f t="shared" ref="E447:E510" si="7">SUM(C447:D447)</f>
        <v>0</v>
      </c>
    </row>
    <row r="448" spans="1:5" x14ac:dyDescent="0.2">
      <c r="A448" t="s">
        <v>434</v>
      </c>
      <c r="B448" s="11" t="s">
        <v>371</v>
      </c>
      <c r="C448" s="7">
        <v>111.82</v>
      </c>
      <c r="D448" s="7">
        <v>0</v>
      </c>
      <c r="E448" s="7">
        <f t="shared" si="7"/>
        <v>111.82</v>
      </c>
    </row>
    <row r="449" spans="1:5" x14ac:dyDescent="0.2">
      <c r="A449" t="s">
        <v>434</v>
      </c>
      <c r="B449" s="11" t="s">
        <v>372</v>
      </c>
      <c r="C449" s="7">
        <v>363.13</v>
      </c>
      <c r="D449" s="7">
        <v>0</v>
      </c>
      <c r="E449" s="7">
        <f t="shared" si="7"/>
        <v>363.13</v>
      </c>
    </row>
    <row r="450" spans="1:5" x14ac:dyDescent="0.2">
      <c r="A450" t="s">
        <v>434</v>
      </c>
      <c r="B450" s="11" t="s">
        <v>374</v>
      </c>
      <c r="C450" s="7">
        <v>64.819999999999993</v>
      </c>
      <c r="D450" s="7">
        <v>0</v>
      </c>
      <c r="E450" s="7">
        <f t="shared" si="7"/>
        <v>64.819999999999993</v>
      </c>
    </row>
    <row r="451" spans="1:5" x14ac:dyDescent="0.2">
      <c r="A451" t="s">
        <v>434</v>
      </c>
      <c r="B451" s="11" t="s">
        <v>375</v>
      </c>
      <c r="C451" s="7">
        <v>1.1599999999999999</v>
      </c>
      <c r="D451" s="7">
        <v>0</v>
      </c>
      <c r="E451" s="7">
        <f t="shared" si="7"/>
        <v>1.1599999999999999</v>
      </c>
    </row>
    <row r="452" spans="1:5" x14ac:dyDescent="0.2">
      <c r="A452" t="s">
        <v>434</v>
      </c>
      <c r="B452" s="11" t="s">
        <v>376</v>
      </c>
      <c r="C452" s="7">
        <v>34.200000000000003</v>
      </c>
      <c r="D452" s="7">
        <v>0</v>
      </c>
      <c r="E452" s="7">
        <f t="shared" si="7"/>
        <v>34.200000000000003</v>
      </c>
    </row>
    <row r="453" spans="1:5" x14ac:dyDescent="0.2">
      <c r="A453" t="s">
        <v>434</v>
      </c>
      <c r="B453" s="11" t="s">
        <v>379</v>
      </c>
      <c r="C453" s="7">
        <v>0</v>
      </c>
      <c r="D453" s="7">
        <v>0</v>
      </c>
      <c r="E453" s="7">
        <f t="shared" si="7"/>
        <v>0</v>
      </c>
    </row>
    <row r="454" spans="1:5" x14ac:dyDescent="0.2">
      <c r="A454" t="s">
        <v>434</v>
      </c>
      <c r="B454" s="11" t="s">
        <v>381</v>
      </c>
      <c r="C454" s="7">
        <v>58.84</v>
      </c>
      <c r="D454" s="7">
        <v>0</v>
      </c>
      <c r="E454" s="7">
        <f t="shared" si="7"/>
        <v>58.84</v>
      </c>
    </row>
    <row r="455" spans="1:5" x14ac:dyDescent="0.2">
      <c r="A455" t="s">
        <v>434</v>
      </c>
      <c r="B455" s="11" t="s">
        <v>383</v>
      </c>
      <c r="C455" s="7">
        <v>0</v>
      </c>
      <c r="D455" s="7">
        <v>0</v>
      </c>
      <c r="E455" s="7">
        <f t="shared" si="7"/>
        <v>0</v>
      </c>
    </row>
    <row r="456" spans="1:5" x14ac:dyDescent="0.2">
      <c r="A456" t="s">
        <v>434</v>
      </c>
      <c r="B456" s="11" t="s">
        <v>384</v>
      </c>
      <c r="C456" s="7">
        <v>0</v>
      </c>
      <c r="D456" s="7">
        <v>0</v>
      </c>
      <c r="E456" s="7">
        <f t="shared" si="7"/>
        <v>0</v>
      </c>
    </row>
    <row r="457" spans="1:5" x14ac:dyDescent="0.2">
      <c r="A457" t="s">
        <v>434</v>
      </c>
      <c r="B457" s="11" t="s">
        <v>385</v>
      </c>
      <c r="C457" s="7">
        <v>0</v>
      </c>
      <c r="D457" s="7">
        <v>0</v>
      </c>
      <c r="E457" s="7">
        <f t="shared" si="7"/>
        <v>0</v>
      </c>
    </row>
    <row r="458" spans="1:5" x14ac:dyDescent="0.2">
      <c r="A458" t="s">
        <v>434</v>
      </c>
      <c r="B458" s="11" t="s">
        <v>388</v>
      </c>
      <c r="C458" s="7">
        <v>0</v>
      </c>
      <c r="D458" s="7">
        <v>0</v>
      </c>
      <c r="E458" s="7">
        <f t="shared" si="7"/>
        <v>0</v>
      </c>
    </row>
    <row r="459" spans="1:5" x14ac:dyDescent="0.2">
      <c r="A459" t="s">
        <v>434</v>
      </c>
      <c r="B459" s="11" t="s">
        <v>389</v>
      </c>
      <c r="C459" s="7">
        <v>0</v>
      </c>
      <c r="D459" s="7">
        <v>0</v>
      </c>
      <c r="E459" s="7">
        <f t="shared" si="7"/>
        <v>0</v>
      </c>
    </row>
    <row r="460" spans="1:5" x14ac:dyDescent="0.2">
      <c r="A460" t="s">
        <v>434</v>
      </c>
      <c r="B460" s="11" t="s">
        <v>392</v>
      </c>
      <c r="C460" s="7">
        <v>0</v>
      </c>
      <c r="D460" s="7">
        <v>0</v>
      </c>
      <c r="E460" s="7">
        <f t="shared" si="7"/>
        <v>0</v>
      </c>
    </row>
    <row r="461" spans="1:5" x14ac:dyDescent="0.2">
      <c r="A461" t="s">
        <v>434</v>
      </c>
      <c r="B461" s="11" t="s">
        <v>395</v>
      </c>
      <c r="C461" s="7">
        <v>0</v>
      </c>
      <c r="D461" s="7">
        <v>0</v>
      </c>
      <c r="E461" s="7">
        <f t="shared" si="7"/>
        <v>0</v>
      </c>
    </row>
    <row r="462" spans="1:5" x14ac:dyDescent="0.2">
      <c r="A462" t="s">
        <v>434</v>
      </c>
      <c r="B462" s="11" t="s">
        <v>396</v>
      </c>
      <c r="C462" s="7">
        <v>0</v>
      </c>
      <c r="D462" s="7">
        <v>0</v>
      </c>
      <c r="E462" s="7">
        <f t="shared" si="7"/>
        <v>0</v>
      </c>
    </row>
    <row r="463" spans="1:5" x14ac:dyDescent="0.2">
      <c r="A463" t="s">
        <v>434</v>
      </c>
      <c r="B463" s="11" t="s">
        <v>397</v>
      </c>
      <c r="C463" s="7">
        <v>0</v>
      </c>
      <c r="D463" s="7">
        <v>0</v>
      </c>
      <c r="E463" s="7">
        <f t="shared" si="7"/>
        <v>0</v>
      </c>
    </row>
    <row r="464" spans="1:5" x14ac:dyDescent="0.2">
      <c r="A464" t="s">
        <v>434</v>
      </c>
      <c r="B464" s="11" t="s">
        <v>398</v>
      </c>
      <c r="C464" s="7">
        <v>0</v>
      </c>
      <c r="D464" s="7">
        <v>0</v>
      </c>
      <c r="E464" s="7">
        <f t="shared" si="7"/>
        <v>0</v>
      </c>
    </row>
    <row r="465" spans="1:5" x14ac:dyDescent="0.2">
      <c r="A465" t="s">
        <v>434</v>
      </c>
      <c r="B465" s="11" t="s">
        <v>399</v>
      </c>
      <c r="C465" s="7">
        <v>0</v>
      </c>
      <c r="D465" s="7">
        <v>0</v>
      </c>
      <c r="E465" s="7">
        <f t="shared" si="7"/>
        <v>0</v>
      </c>
    </row>
    <row r="466" spans="1:5" x14ac:dyDescent="0.2">
      <c r="A466" t="s">
        <v>434</v>
      </c>
      <c r="B466" s="11" t="s">
        <v>400</v>
      </c>
      <c r="C466" s="7">
        <v>0</v>
      </c>
      <c r="D466" s="7">
        <v>0</v>
      </c>
      <c r="E466" s="7">
        <f t="shared" si="7"/>
        <v>0</v>
      </c>
    </row>
    <row r="467" spans="1:5" x14ac:dyDescent="0.2">
      <c r="A467" t="s">
        <v>434</v>
      </c>
      <c r="B467" s="11" t="s">
        <v>401</v>
      </c>
      <c r="C467" s="7">
        <v>0</v>
      </c>
      <c r="D467" s="7">
        <v>0</v>
      </c>
      <c r="E467" s="7">
        <f t="shared" si="7"/>
        <v>0</v>
      </c>
    </row>
    <row r="468" spans="1:5" x14ac:dyDescent="0.2">
      <c r="A468" t="s">
        <v>434</v>
      </c>
      <c r="B468" s="11" t="s">
        <v>402</v>
      </c>
      <c r="C468" s="7">
        <v>0</v>
      </c>
      <c r="D468" s="7">
        <v>0</v>
      </c>
      <c r="E468" s="7">
        <f t="shared" si="7"/>
        <v>0</v>
      </c>
    </row>
    <row r="469" spans="1:5" x14ac:dyDescent="0.2">
      <c r="A469" t="s">
        <v>434</v>
      </c>
      <c r="B469" s="11" t="s">
        <v>403</v>
      </c>
      <c r="C469" s="7">
        <v>0</v>
      </c>
      <c r="D469" s="7">
        <v>0</v>
      </c>
      <c r="E469" s="7">
        <f t="shared" si="7"/>
        <v>0</v>
      </c>
    </row>
    <row r="470" spans="1:5" x14ac:dyDescent="0.2">
      <c r="A470" t="s">
        <v>434</v>
      </c>
      <c r="B470" s="11" t="s">
        <v>404</v>
      </c>
      <c r="C470" s="7">
        <v>0</v>
      </c>
      <c r="D470" s="7">
        <v>0</v>
      </c>
      <c r="E470" s="7">
        <f t="shared" si="7"/>
        <v>0</v>
      </c>
    </row>
    <row r="471" spans="1:5" x14ac:dyDescent="0.2">
      <c r="A471" t="s">
        <v>434</v>
      </c>
      <c r="B471" s="11" t="s">
        <v>405</v>
      </c>
      <c r="C471" s="7">
        <v>0</v>
      </c>
      <c r="D471" s="7">
        <v>0</v>
      </c>
      <c r="E471" s="7">
        <f t="shared" si="7"/>
        <v>0</v>
      </c>
    </row>
    <row r="472" spans="1:5" x14ac:dyDescent="0.2">
      <c r="A472" t="s">
        <v>434</v>
      </c>
      <c r="B472" s="11" t="s">
        <v>406</v>
      </c>
      <c r="C472" s="7">
        <v>0</v>
      </c>
      <c r="D472" s="7">
        <v>0</v>
      </c>
      <c r="E472" s="7">
        <f t="shared" si="7"/>
        <v>0</v>
      </c>
    </row>
    <row r="473" spans="1:5" x14ac:dyDescent="0.2">
      <c r="A473" t="s">
        <v>434</v>
      </c>
      <c r="B473" s="11" t="s">
        <v>408</v>
      </c>
      <c r="C473" s="7">
        <v>0</v>
      </c>
      <c r="D473" s="7">
        <v>0</v>
      </c>
      <c r="E473" s="7">
        <f t="shared" si="7"/>
        <v>0</v>
      </c>
    </row>
    <row r="474" spans="1:5" x14ac:dyDescent="0.2">
      <c r="A474" t="s">
        <v>434</v>
      </c>
      <c r="B474" s="11" t="s">
        <v>411</v>
      </c>
      <c r="C474" s="7">
        <v>0</v>
      </c>
      <c r="D474" s="7">
        <v>0</v>
      </c>
      <c r="E474" s="7">
        <f t="shared" si="7"/>
        <v>0</v>
      </c>
    </row>
    <row r="475" spans="1:5" x14ac:dyDescent="0.2">
      <c r="B475" s="10" t="s">
        <v>416</v>
      </c>
      <c r="C475" s="7">
        <v>634.28</v>
      </c>
      <c r="D475" s="7">
        <v>0</v>
      </c>
      <c r="E475" s="7">
        <f t="shared" si="7"/>
        <v>634.28</v>
      </c>
    </row>
    <row r="476" spans="1:5" x14ac:dyDescent="0.2">
      <c r="A476" t="s">
        <v>434</v>
      </c>
      <c r="B476" s="11" t="s">
        <v>368</v>
      </c>
      <c r="C476" s="7">
        <v>0</v>
      </c>
      <c r="D476" s="7">
        <v>0</v>
      </c>
      <c r="E476" s="7">
        <f t="shared" si="7"/>
        <v>0</v>
      </c>
    </row>
    <row r="477" spans="1:5" x14ac:dyDescent="0.2">
      <c r="A477" t="s">
        <v>434</v>
      </c>
      <c r="B477" s="11" t="s">
        <v>371</v>
      </c>
      <c r="C477" s="7">
        <v>111.82</v>
      </c>
      <c r="D477" s="7">
        <v>0</v>
      </c>
      <c r="E477" s="7">
        <f t="shared" si="7"/>
        <v>111.82</v>
      </c>
    </row>
    <row r="478" spans="1:5" x14ac:dyDescent="0.2">
      <c r="A478" t="s">
        <v>434</v>
      </c>
      <c r="B478" s="11" t="s">
        <v>372</v>
      </c>
      <c r="C478" s="7">
        <v>363.13</v>
      </c>
      <c r="D478" s="7">
        <v>0</v>
      </c>
      <c r="E478" s="7">
        <f t="shared" si="7"/>
        <v>363.13</v>
      </c>
    </row>
    <row r="479" spans="1:5" x14ac:dyDescent="0.2">
      <c r="A479" t="s">
        <v>434</v>
      </c>
      <c r="B479" s="11" t="s">
        <v>374</v>
      </c>
      <c r="C479" s="7">
        <v>64.819999999999993</v>
      </c>
      <c r="D479" s="7">
        <v>0</v>
      </c>
      <c r="E479" s="7">
        <f t="shared" si="7"/>
        <v>64.819999999999993</v>
      </c>
    </row>
    <row r="480" spans="1:5" x14ac:dyDescent="0.2">
      <c r="A480" t="s">
        <v>434</v>
      </c>
      <c r="B480" s="11" t="s">
        <v>375</v>
      </c>
      <c r="C480" s="7">
        <v>1.1599999999999999</v>
      </c>
      <c r="D480" s="7">
        <v>0</v>
      </c>
      <c r="E480" s="7">
        <f t="shared" si="7"/>
        <v>1.1599999999999999</v>
      </c>
    </row>
    <row r="481" spans="1:5" x14ac:dyDescent="0.2">
      <c r="A481" t="s">
        <v>434</v>
      </c>
      <c r="B481" s="11" t="s">
        <v>376</v>
      </c>
      <c r="C481" s="7">
        <v>34.450000000000003</v>
      </c>
      <c r="D481" s="7">
        <v>0</v>
      </c>
      <c r="E481" s="7">
        <f t="shared" si="7"/>
        <v>34.450000000000003</v>
      </c>
    </row>
    <row r="482" spans="1:5" x14ac:dyDescent="0.2">
      <c r="A482" t="s">
        <v>434</v>
      </c>
      <c r="B482" s="11" t="s">
        <v>379</v>
      </c>
      <c r="C482" s="7">
        <v>0</v>
      </c>
      <c r="D482" s="7">
        <v>0</v>
      </c>
      <c r="E482" s="7">
        <f t="shared" si="7"/>
        <v>0</v>
      </c>
    </row>
    <row r="483" spans="1:5" x14ac:dyDescent="0.2">
      <c r="A483" t="s">
        <v>434</v>
      </c>
      <c r="B483" s="11" t="s">
        <v>381</v>
      </c>
      <c r="C483" s="7">
        <v>58.9</v>
      </c>
      <c r="D483" s="7">
        <v>0</v>
      </c>
      <c r="E483" s="7">
        <f t="shared" si="7"/>
        <v>58.9</v>
      </c>
    </row>
    <row r="484" spans="1:5" x14ac:dyDescent="0.2">
      <c r="A484" t="s">
        <v>434</v>
      </c>
      <c r="B484" s="11" t="s">
        <v>383</v>
      </c>
      <c r="C484" s="7">
        <v>0</v>
      </c>
      <c r="D484" s="7">
        <v>0</v>
      </c>
      <c r="E484" s="7">
        <f t="shared" si="7"/>
        <v>0</v>
      </c>
    </row>
    <row r="485" spans="1:5" x14ac:dyDescent="0.2">
      <c r="A485" t="s">
        <v>434</v>
      </c>
      <c r="B485" s="11" t="s">
        <v>384</v>
      </c>
      <c r="C485" s="7">
        <v>0</v>
      </c>
      <c r="D485" s="7">
        <v>0</v>
      </c>
      <c r="E485" s="7">
        <f t="shared" si="7"/>
        <v>0</v>
      </c>
    </row>
    <row r="486" spans="1:5" x14ac:dyDescent="0.2">
      <c r="A486" t="s">
        <v>434</v>
      </c>
      <c r="B486" s="11" t="s">
        <v>385</v>
      </c>
      <c r="C486" s="7">
        <v>0</v>
      </c>
      <c r="D486" s="7">
        <v>0</v>
      </c>
      <c r="E486" s="7">
        <f t="shared" si="7"/>
        <v>0</v>
      </c>
    </row>
    <row r="487" spans="1:5" x14ac:dyDescent="0.2">
      <c r="A487" t="s">
        <v>434</v>
      </c>
      <c r="B487" s="11" t="s">
        <v>388</v>
      </c>
      <c r="C487" s="7">
        <v>0</v>
      </c>
      <c r="D487" s="7">
        <v>0</v>
      </c>
      <c r="E487" s="7">
        <f t="shared" si="7"/>
        <v>0</v>
      </c>
    </row>
    <row r="488" spans="1:5" x14ac:dyDescent="0.2">
      <c r="A488" t="s">
        <v>434</v>
      </c>
      <c r="B488" s="11" t="s">
        <v>389</v>
      </c>
      <c r="C488" s="7">
        <v>0</v>
      </c>
      <c r="D488" s="7">
        <v>0</v>
      </c>
      <c r="E488" s="7">
        <f t="shared" si="7"/>
        <v>0</v>
      </c>
    </row>
    <row r="489" spans="1:5" x14ac:dyDescent="0.2">
      <c r="A489" t="s">
        <v>434</v>
      </c>
      <c r="B489" s="11" t="s">
        <v>392</v>
      </c>
      <c r="C489" s="7">
        <v>0</v>
      </c>
      <c r="D489" s="7">
        <v>0</v>
      </c>
      <c r="E489" s="7">
        <f t="shared" si="7"/>
        <v>0</v>
      </c>
    </row>
    <row r="490" spans="1:5" x14ac:dyDescent="0.2">
      <c r="A490" t="s">
        <v>434</v>
      </c>
      <c r="B490" s="11" t="s">
        <v>395</v>
      </c>
      <c r="C490" s="7">
        <v>0</v>
      </c>
      <c r="D490" s="7">
        <v>0</v>
      </c>
      <c r="E490" s="7">
        <f t="shared" si="7"/>
        <v>0</v>
      </c>
    </row>
    <row r="491" spans="1:5" x14ac:dyDescent="0.2">
      <c r="A491" t="s">
        <v>434</v>
      </c>
      <c r="B491" s="11" t="s">
        <v>396</v>
      </c>
      <c r="C491" s="7">
        <v>0</v>
      </c>
      <c r="D491" s="7">
        <v>0</v>
      </c>
      <c r="E491" s="7">
        <f t="shared" si="7"/>
        <v>0</v>
      </c>
    </row>
    <row r="492" spans="1:5" x14ac:dyDescent="0.2">
      <c r="A492" t="s">
        <v>434</v>
      </c>
      <c r="B492" s="11" t="s">
        <v>397</v>
      </c>
      <c r="C492" s="7">
        <v>0</v>
      </c>
      <c r="D492" s="7">
        <v>0</v>
      </c>
      <c r="E492" s="7">
        <f t="shared" si="7"/>
        <v>0</v>
      </c>
    </row>
    <row r="493" spans="1:5" x14ac:dyDescent="0.2">
      <c r="A493" t="s">
        <v>434</v>
      </c>
      <c r="B493" s="11" t="s">
        <v>398</v>
      </c>
      <c r="C493" s="7">
        <v>0</v>
      </c>
      <c r="D493" s="7">
        <v>0</v>
      </c>
      <c r="E493" s="7">
        <f t="shared" si="7"/>
        <v>0</v>
      </c>
    </row>
    <row r="494" spans="1:5" x14ac:dyDescent="0.2">
      <c r="A494" t="s">
        <v>434</v>
      </c>
      <c r="B494" s="11" t="s">
        <v>399</v>
      </c>
      <c r="C494" s="7">
        <v>0</v>
      </c>
      <c r="D494" s="7">
        <v>0</v>
      </c>
      <c r="E494" s="7">
        <f t="shared" si="7"/>
        <v>0</v>
      </c>
    </row>
    <row r="495" spans="1:5" x14ac:dyDescent="0.2">
      <c r="A495" t="s">
        <v>434</v>
      </c>
      <c r="B495" s="11" t="s">
        <v>400</v>
      </c>
      <c r="C495" s="7">
        <v>0</v>
      </c>
      <c r="D495" s="7">
        <v>0</v>
      </c>
      <c r="E495" s="7">
        <f t="shared" si="7"/>
        <v>0</v>
      </c>
    </row>
    <row r="496" spans="1:5" x14ac:dyDescent="0.2">
      <c r="A496" t="s">
        <v>434</v>
      </c>
      <c r="B496" s="11" t="s">
        <v>401</v>
      </c>
      <c r="C496" s="7">
        <v>0</v>
      </c>
      <c r="D496" s="7">
        <v>0</v>
      </c>
      <c r="E496" s="7">
        <f t="shared" si="7"/>
        <v>0</v>
      </c>
    </row>
    <row r="497" spans="1:5" x14ac:dyDescent="0.2">
      <c r="A497" t="s">
        <v>434</v>
      </c>
      <c r="B497" s="11" t="s">
        <v>402</v>
      </c>
      <c r="C497" s="7">
        <v>0</v>
      </c>
      <c r="D497" s="7">
        <v>0</v>
      </c>
      <c r="E497" s="7">
        <f t="shared" si="7"/>
        <v>0</v>
      </c>
    </row>
    <row r="498" spans="1:5" x14ac:dyDescent="0.2">
      <c r="A498" t="s">
        <v>434</v>
      </c>
      <c r="B498" s="11" t="s">
        <v>403</v>
      </c>
      <c r="C498" s="7">
        <v>0</v>
      </c>
      <c r="D498" s="7">
        <v>0</v>
      </c>
      <c r="E498" s="7">
        <f t="shared" si="7"/>
        <v>0</v>
      </c>
    </row>
    <row r="499" spans="1:5" x14ac:dyDescent="0.2">
      <c r="A499" t="s">
        <v>434</v>
      </c>
      <c r="B499" s="11" t="s">
        <v>404</v>
      </c>
      <c r="C499" s="7">
        <v>0</v>
      </c>
      <c r="D499" s="7">
        <v>0</v>
      </c>
      <c r="E499" s="7">
        <f t="shared" si="7"/>
        <v>0</v>
      </c>
    </row>
    <row r="500" spans="1:5" x14ac:dyDescent="0.2">
      <c r="A500" t="s">
        <v>434</v>
      </c>
      <c r="B500" s="11" t="s">
        <v>405</v>
      </c>
      <c r="C500" s="7">
        <v>0</v>
      </c>
      <c r="D500" s="7">
        <v>0</v>
      </c>
      <c r="E500" s="7">
        <f t="shared" si="7"/>
        <v>0</v>
      </c>
    </row>
    <row r="501" spans="1:5" x14ac:dyDescent="0.2">
      <c r="A501" t="s">
        <v>434</v>
      </c>
      <c r="B501" s="11" t="s">
        <v>406</v>
      </c>
      <c r="C501" s="7">
        <v>0</v>
      </c>
      <c r="D501" s="7">
        <v>0</v>
      </c>
      <c r="E501" s="7">
        <f t="shared" si="7"/>
        <v>0</v>
      </c>
    </row>
    <row r="502" spans="1:5" x14ac:dyDescent="0.2">
      <c r="A502" t="s">
        <v>434</v>
      </c>
      <c r="B502" s="11" t="s">
        <v>408</v>
      </c>
      <c r="C502" s="7">
        <v>0</v>
      </c>
      <c r="D502" s="7">
        <v>0</v>
      </c>
      <c r="E502" s="7">
        <f t="shared" si="7"/>
        <v>0</v>
      </c>
    </row>
    <row r="503" spans="1:5" x14ac:dyDescent="0.2">
      <c r="A503" t="s">
        <v>434</v>
      </c>
      <c r="B503" s="11" t="s">
        <v>411</v>
      </c>
      <c r="C503" s="7">
        <v>0</v>
      </c>
      <c r="D503" s="7">
        <v>0</v>
      </c>
      <c r="E503" s="7">
        <f t="shared" si="7"/>
        <v>0</v>
      </c>
    </row>
    <row r="504" spans="1:5" x14ac:dyDescent="0.2">
      <c r="B504" s="10" t="s">
        <v>417</v>
      </c>
      <c r="C504" s="7">
        <v>634.28</v>
      </c>
      <c r="D504" s="7">
        <v>0</v>
      </c>
      <c r="E504" s="7">
        <f t="shared" si="7"/>
        <v>634.28</v>
      </c>
    </row>
    <row r="505" spans="1:5" x14ac:dyDescent="0.2">
      <c r="A505" t="s">
        <v>434</v>
      </c>
      <c r="B505" s="11" t="s">
        <v>368</v>
      </c>
      <c r="C505" s="7">
        <v>0</v>
      </c>
      <c r="D505" s="7">
        <v>0</v>
      </c>
      <c r="E505" s="7">
        <f t="shared" si="7"/>
        <v>0</v>
      </c>
    </row>
    <row r="506" spans="1:5" x14ac:dyDescent="0.2">
      <c r="A506" t="s">
        <v>434</v>
      </c>
      <c r="B506" s="11" t="s">
        <v>371</v>
      </c>
      <c r="C506" s="7">
        <v>111.82</v>
      </c>
      <c r="D506" s="7">
        <v>0</v>
      </c>
      <c r="E506" s="7">
        <f t="shared" si="7"/>
        <v>111.82</v>
      </c>
    </row>
    <row r="507" spans="1:5" x14ac:dyDescent="0.2">
      <c r="A507" t="s">
        <v>434</v>
      </c>
      <c r="B507" s="11" t="s">
        <v>372</v>
      </c>
      <c r="C507" s="7">
        <v>363.13</v>
      </c>
      <c r="D507" s="7">
        <v>0</v>
      </c>
      <c r="E507" s="7">
        <f t="shared" si="7"/>
        <v>363.13</v>
      </c>
    </row>
    <row r="508" spans="1:5" x14ac:dyDescent="0.2">
      <c r="A508" t="s">
        <v>434</v>
      </c>
      <c r="B508" s="11" t="s">
        <v>374</v>
      </c>
      <c r="C508" s="7">
        <v>64.819999999999993</v>
      </c>
      <c r="D508" s="7">
        <v>0</v>
      </c>
      <c r="E508" s="7">
        <f t="shared" si="7"/>
        <v>64.819999999999993</v>
      </c>
    </row>
    <row r="509" spans="1:5" x14ac:dyDescent="0.2">
      <c r="A509" t="s">
        <v>434</v>
      </c>
      <c r="B509" s="11" t="s">
        <v>375</v>
      </c>
      <c r="C509" s="7">
        <v>1.1599999999999999</v>
      </c>
      <c r="D509" s="7">
        <v>0</v>
      </c>
      <c r="E509" s="7">
        <f t="shared" si="7"/>
        <v>1.1599999999999999</v>
      </c>
    </row>
    <row r="510" spans="1:5" x14ac:dyDescent="0.2">
      <c r="A510" t="s">
        <v>434</v>
      </c>
      <c r="B510" s="11" t="s">
        <v>376</v>
      </c>
      <c r="C510" s="7">
        <v>34.450000000000003</v>
      </c>
      <c r="D510" s="7">
        <v>0</v>
      </c>
      <c r="E510" s="7">
        <f t="shared" si="7"/>
        <v>34.450000000000003</v>
      </c>
    </row>
    <row r="511" spans="1:5" x14ac:dyDescent="0.2">
      <c r="A511" t="s">
        <v>434</v>
      </c>
      <c r="B511" s="11" t="s">
        <v>379</v>
      </c>
      <c r="C511" s="7">
        <v>0</v>
      </c>
      <c r="D511" s="7">
        <v>0</v>
      </c>
      <c r="E511" s="7">
        <f t="shared" ref="E511:E574" si="8">SUM(C511:D511)</f>
        <v>0</v>
      </c>
    </row>
    <row r="512" spans="1:5" x14ac:dyDescent="0.2">
      <c r="A512" t="s">
        <v>434</v>
      </c>
      <c r="B512" s="11" t="s">
        <v>381</v>
      </c>
      <c r="C512" s="7">
        <v>58.9</v>
      </c>
      <c r="D512" s="7">
        <v>0</v>
      </c>
      <c r="E512" s="7">
        <f t="shared" si="8"/>
        <v>58.9</v>
      </c>
    </row>
    <row r="513" spans="1:5" x14ac:dyDescent="0.2">
      <c r="A513" t="s">
        <v>434</v>
      </c>
      <c r="B513" s="11" t="s">
        <v>383</v>
      </c>
      <c r="C513" s="7">
        <v>0</v>
      </c>
      <c r="D513" s="7">
        <v>0</v>
      </c>
      <c r="E513" s="7">
        <f t="shared" si="8"/>
        <v>0</v>
      </c>
    </row>
    <row r="514" spans="1:5" x14ac:dyDescent="0.2">
      <c r="A514" t="s">
        <v>434</v>
      </c>
      <c r="B514" s="11" t="s">
        <v>384</v>
      </c>
      <c r="C514" s="7">
        <v>0</v>
      </c>
      <c r="D514" s="7">
        <v>0</v>
      </c>
      <c r="E514" s="7">
        <f t="shared" si="8"/>
        <v>0</v>
      </c>
    </row>
    <row r="515" spans="1:5" x14ac:dyDescent="0.2">
      <c r="A515" t="s">
        <v>434</v>
      </c>
      <c r="B515" s="11" t="s">
        <v>385</v>
      </c>
      <c r="C515" s="7">
        <v>0</v>
      </c>
      <c r="D515" s="7">
        <v>0</v>
      </c>
      <c r="E515" s="7">
        <f t="shared" si="8"/>
        <v>0</v>
      </c>
    </row>
    <row r="516" spans="1:5" x14ac:dyDescent="0.2">
      <c r="A516" t="s">
        <v>434</v>
      </c>
      <c r="B516" s="11" t="s">
        <v>388</v>
      </c>
      <c r="C516" s="7">
        <v>0</v>
      </c>
      <c r="D516" s="7">
        <v>0</v>
      </c>
      <c r="E516" s="7">
        <f t="shared" si="8"/>
        <v>0</v>
      </c>
    </row>
    <row r="517" spans="1:5" x14ac:dyDescent="0.2">
      <c r="A517" t="s">
        <v>434</v>
      </c>
      <c r="B517" s="11" t="s">
        <v>389</v>
      </c>
      <c r="C517" s="7">
        <v>0</v>
      </c>
      <c r="D517" s="7">
        <v>0</v>
      </c>
      <c r="E517" s="7">
        <f t="shared" si="8"/>
        <v>0</v>
      </c>
    </row>
    <row r="518" spans="1:5" x14ac:dyDescent="0.2">
      <c r="A518" t="s">
        <v>434</v>
      </c>
      <c r="B518" s="11" t="s">
        <v>392</v>
      </c>
      <c r="C518" s="7">
        <v>0</v>
      </c>
      <c r="D518" s="7">
        <v>0</v>
      </c>
      <c r="E518" s="7">
        <f t="shared" si="8"/>
        <v>0</v>
      </c>
    </row>
    <row r="519" spans="1:5" x14ac:dyDescent="0.2">
      <c r="A519" t="s">
        <v>434</v>
      </c>
      <c r="B519" s="11" t="s">
        <v>395</v>
      </c>
      <c r="C519" s="7">
        <v>0</v>
      </c>
      <c r="D519" s="7">
        <v>0</v>
      </c>
      <c r="E519" s="7">
        <f t="shared" si="8"/>
        <v>0</v>
      </c>
    </row>
    <row r="520" spans="1:5" x14ac:dyDescent="0.2">
      <c r="A520" t="s">
        <v>434</v>
      </c>
      <c r="B520" s="11" t="s">
        <v>396</v>
      </c>
      <c r="C520" s="7">
        <v>0</v>
      </c>
      <c r="D520" s="7">
        <v>0</v>
      </c>
      <c r="E520" s="7">
        <f t="shared" si="8"/>
        <v>0</v>
      </c>
    </row>
    <row r="521" spans="1:5" x14ac:dyDescent="0.2">
      <c r="A521" t="s">
        <v>434</v>
      </c>
      <c r="B521" s="11" t="s">
        <v>397</v>
      </c>
      <c r="C521" s="7">
        <v>0</v>
      </c>
      <c r="D521" s="7">
        <v>0</v>
      </c>
      <c r="E521" s="7">
        <f t="shared" si="8"/>
        <v>0</v>
      </c>
    </row>
    <row r="522" spans="1:5" x14ac:dyDescent="0.2">
      <c r="A522" t="s">
        <v>434</v>
      </c>
      <c r="B522" s="11" t="s">
        <v>398</v>
      </c>
      <c r="C522" s="7">
        <v>0</v>
      </c>
      <c r="D522" s="7">
        <v>0</v>
      </c>
      <c r="E522" s="7">
        <f t="shared" si="8"/>
        <v>0</v>
      </c>
    </row>
    <row r="523" spans="1:5" x14ac:dyDescent="0.2">
      <c r="A523" t="s">
        <v>434</v>
      </c>
      <c r="B523" s="11" t="s">
        <v>399</v>
      </c>
      <c r="C523" s="7">
        <v>0</v>
      </c>
      <c r="D523" s="7">
        <v>0</v>
      </c>
      <c r="E523" s="7">
        <f t="shared" si="8"/>
        <v>0</v>
      </c>
    </row>
    <row r="524" spans="1:5" x14ac:dyDescent="0.2">
      <c r="A524" t="s">
        <v>434</v>
      </c>
      <c r="B524" s="11" t="s">
        <v>400</v>
      </c>
      <c r="C524" s="7">
        <v>0</v>
      </c>
      <c r="D524" s="7">
        <v>0</v>
      </c>
      <c r="E524" s="7">
        <f t="shared" si="8"/>
        <v>0</v>
      </c>
    </row>
    <row r="525" spans="1:5" x14ac:dyDescent="0.2">
      <c r="A525" t="s">
        <v>434</v>
      </c>
      <c r="B525" s="11" t="s">
        <v>401</v>
      </c>
      <c r="C525" s="7">
        <v>0</v>
      </c>
      <c r="D525" s="7">
        <v>0</v>
      </c>
      <c r="E525" s="7">
        <f t="shared" si="8"/>
        <v>0</v>
      </c>
    </row>
    <row r="526" spans="1:5" x14ac:dyDescent="0.2">
      <c r="A526" t="s">
        <v>434</v>
      </c>
      <c r="B526" s="11" t="s">
        <v>402</v>
      </c>
      <c r="C526" s="7">
        <v>0</v>
      </c>
      <c r="D526" s="7">
        <v>0</v>
      </c>
      <c r="E526" s="7">
        <f t="shared" si="8"/>
        <v>0</v>
      </c>
    </row>
    <row r="527" spans="1:5" x14ac:dyDescent="0.2">
      <c r="A527" t="s">
        <v>434</v>
      </c>
      <c r="B527" s="11" t="s">
        <v>403</v>
      </c>
      <c r="C527" s="7">
        <v>0</v>
      </c>
      <c r="D527" s="7">
        <v>0</v>
      </c>
      <c r="E527" s="7">
        <f t="shared" si="8"/>
        <v>0</v>
      </c>
    </row>
    <row r="528" spans="1:5" x14ac:dyDescent="0.2">
      <c r="A528" t="s">
        <v>434</v>
      </c>
      <c r="B528" s="11" t="s">
        <v>404</v>
      </c>
      <c r="C528" s="7">
        <v>0</v>
      </c>
      <c r="D528" s="7">
        <v>0</v>
      </c>
      <c r="E528" s="7">
        <f t="shared" si="8"/>
        <v>0</v>
      </c>
    </row>
    <row r="529" spans="1:5" x14ac:dyDescent="0.2">
      <c r="A529" t="s">
        <v>434</v>
      </c>
      <c r="B529" s="11" t="s">
        <v>405</v>
      </c>
      <c r="C529" s="7">
        <v>0</v>
      </c>
      <c r="D529" s="7">
        <v>0</v>
      </c>
      <c r="E529" s="7">
        <f t="shared" si="8"/>
        <v>0</v>
      </c>
    </row>
    <row r="530" spans="1:5" x14ac:dyDescent="0.2">
      <c r="A530" t="s">
        <v>434</v>
      </c>
      <c r="B530" s="11" t="s">
        <v>406</v>
      </c>
      <c r="C530" s="7">
        <v>0</v>
      </c>
      <c r="D530" s="7">
        <v>0</v>
      </c>
      <c r="E530" s="7">
        <f t="shared" si="8"/>
        <v>0</v>
      </c>
    </row>
    <row r="531" spans="1:5" x14ac:dyDescent="0.2">
      <c r="A531" t="s">
        <v>434</v>
      </c>
      <c r="B531" s="11" t="s">
        <v>408</v>
      </c>
      <c r="C531" s="7">
        <v>0</v>
      </c>
      <c r="D531" s="7">
        <v>0</v>
      </c>
      <c r="E531" s="7">
        <f t="shared" si="8"/>
        <v>0</v>
      </c>
    </row>
    <row r="532" spans="1:5" x14ac:dyDescent="0.2">
      <c r="A532" t="s">
        <v>434</v>
      </c>
      <c r="B532" s="11" t="s">
        <v>411</v>
      </c>
      <c r="C532" s="7">
        <v>0</v>
      </c>
      <c r="D532" s="7">
        <v>0</v>
      </c>
      <c r="E532" s="7">
        <f t="shared" si="8"/>
        <v>0</v>
      </c>
    </row>
    <row r="533" spans="1:5" x14ac:dyDescent="0.2">
      <c r="B533" s="10" t="s">
        <v>418</v>
      </c>
      <c r="C533" s="7">
        <v>634.44000000000005</v>
      </c>
      <c r="D533" s="7">
        <v>0</v>
      </c>
      <c r="E533" s="7">
        <f t="shared" si="8"/>
        <v>634.44000000000005</v>
      </c>
    </row>
    <row r="534" spans="1:5" x14ac:dyDescent="0.2">
      <c r="A534" t="s">
        <v>434</v>
      </c>
      <c r="B534" s="11" t="s">
        <v>368</v>
      </c>
      <c r="C534" s="7">
        <v>0</v>
      </c>
      <c r="D534" s="7">
        <v>0</v>
      </c>
      <c r="E534" s="7">
        <f t="shared" si="8"/>
        <v>0</v>
      </c>
    </row>
    <row r="535" spans="1:5" x14ac:dyDescent="0.2">
      <c r="A535" t="s">
        <v>434</v>
      </c>
      <c r="B535" s="11" t="s">
        <v>371</v>
      </c>
      <c r="C535" s="7">
        <v>111.82</v>
      </c>
      <c r="D535" s="7">
        <v>0</v>
      </c>
      <c r="E535" s="7">
        <f t="shared" si="8"/>
        <v>111.82</v>
      </c>
    </row>
    <row r="536" spans="1:5" x14ac:dyDescent="0.2">
      <c r="A536" t="s">
        <v>434</v>
      </c>
      <c r="B536" s="11" t="s">
        <v>372</v>
      </c>
      <c r="C536" s="7">
        <v>363.13</v>
      </c>
      <c r="D536" s="7">
        <v>0</v>
      </c>
      <c r="E536" s="7">
        <f t="shared" si="8"/>
        <v>363.13</v>
      </c>
    </row>
    <row r="537" spans="1:5" x14ac:dyDescent="0.2">
      <c r="A537" t="s">
        <v>434</v>
      </c>
      <c r="B537" s="11" t="s">
        <v>374</v>
      </c>
      <c r="C537" s="7">
        <v>64.819999999999993</v>
      </c>
      <c r="D537" s="7">
        <v>0</v>
      </c>
      <c r="E537" s="7">
        <f t="shared" si="8"/>
        <v>64.819999999999993</v>
      </c>
    </row>
    <row r="538" spans="1:5" x14ac:dyDescent="0.2">
      <c r="A538" t="s">
        <v>434</v>
      </c>
      <c r="B538" s="11" t="s">
        <v>375</v>
      </c>
      <c r="C538" s="7">
        <v>1.1599999999999999</v>
      </c>
      <c r="D538" s="7">
        <v>0</v>
      </c>
      <c r="E538" s="7">
        <f t="shared" si="8"/>
        <v>1.1599999999999999</v>
      </c>
    </row>
    <row r="539" spans="1:5" x14ac:dyDescent="0.2">
      <c r="A539" t="s">
        <v>434</v>
      </c>
      <c r="B539" s="11" t="s">
        <v>376</v>
      </c>
      <c r="C539" s="7">
        <v>34.450000000000003</v>
      </c>
      <c r="D539" s="7">
        <v>0</v>
      </c>
      <c r="E539" s="7">
        <f t="shared" si="8"/>
        <v>34.450000000000003</v>
      </c>
    </row>
    <row r="540" spans="1:5" x14ac:dyDescent="0.2">
      <c r="A540" t="s">
        <v>434</v>
      </c>
      <c r="B540" s="11" t="s">
        <v>379</v>
      </c>
      <c r="C540" s="7">
        <v>0</v>
      </c>
      <c r="D540" s="7">
        <v>0</v>
      </c>
      <c r="E540" s="7">
        <f t="shared" si="8"/>
        <v>0</v>
      </c>
    </row>
    <row r="541" spans="1:5" x14ac:dyDescent="0.2">
      <c r="A541" t="s">
        <v>434</v>
      </c>
      <c r="B541" s="11" t="s">
        <v>381</v>
      </c>
      <c r="C541" s="7">
        <v>59.06</v>
      </c>
      <c r="D541" s="7">
        <v>0</v>
      </c>
      <c r="E541" s="7">
        <f t="shared" si="8"/>
        <v>59.06</v>
      </c>
    </row>
    <row r="542" spans="1:5" x14ac:dyDescent="0.2">
      <c r="A542" t="s">
        <v>434</v>
      </c>
      <c r="B542" s="11" t="s">
        <v>383</v>
      </c>
      <c r="C542" s="7">
        <v>0</v>
      </c>
      <c r="D542" s="7">
        <v>0</v>
      </c>
      <c r="E542" s="7">
        <f t="shared" si="8"/>
        <v>0</v>
      </c>
    </row>
    <row r="543" spans="1:5" x14ac:dyDescent="0.2">
      <c r="A543" t="s">
        <v>434</v>
      </c>
      <c r="B543" s="11" t="s">
        <v>384</v>
      </c>
      <c r="C543" s="7">
        <v>0</v>
      </c>
      <c r="D543" s="7">
        <v>0</v>
      </c>
      <c r="E543" s="7">
        <f t="shared" si="8"/>
        <v>0</v>
      </c>
    </row>
    <row r="544" spans="1:5" x14ac:dyDescent="0.2">
      <c r="A544" t="s">
        <v>434</v>
      </c>
      <c r="B544" s="11" t="s">
        <v>385</v>
      </c>
      <c r="C544" s="7">
        <v>0</v>
      </c>
      <c r="D544" s="7">
        <v>0</v>
      </c>
      <c r="E544" s="7">
        <f t="shared" si="8"/>
        <v>0</v>
      </c>
    </row>
    <row r="545" spans="1:5" x14ac:dyDescent="0.2">
      <c r="A545" t="s">
        <v>434</v>
      </c>
      <c r="B545" s="11" t="s">
        <v>388</v>
      </c>
      <c r="C545" s="7">
        <v>0</v>
      </c>
      <c r="D545" s="7">
        <v>0</v>
      </c>
      <c r="E545" s="7">
        <f t="shared" si="8"/>
        <v>0</v>
      </c>
    </row>
    <row r="546" spans="1:5" x14ac:dyDescent="0.2">
      <c r="A546" t="s">
        <v>434</v>
      </c>
      <c r="B546" s="11" t="s">
        <v>389</v>
      </c>
      <c r="C546" s="7">
        <v>0</v>
      </c>
      <c r="D546" s="7">
        <v>0</v>
      </c>
      <c r="E546" s="7">
        <f t="shared" si="8"/>
        <v>0</v>
      </c>
    </row>
    <row r="547" spans="1:5" x14ac:dyDescent="0.2">
      <c r="A547" t="s">
        <v>434</v>
      </c>
      <c r="B547" s="11" t="s">
        <v>392</v>
      </c>
      <c r="C547" s="7">
        <v>0</v>
      </c>
      <c r="D547" s="7">
        <v>0</v>
      </c>
      <c r="E547" s="7">
        <f t="shared" si="8"/>
        <v>0</v>
      </c>
    </row>
    <row r="548" spans="1:5" x14ac:dyDescent="0.2">
      <c r="A548" t="s">
        <v>434</v>
      </c>
      <c r="B548" s="11" t="s">
        <v>395</v>
      </c>
      <c r="C548" s="7">
        <v>0</v>
      </c>
      <c r="D548" s="7">
        <v>0</v>
      </c>
      <c r="E548" s="7">
        <f t="shared" si="8"/>
        <v>0</v>
      </c>
    </row>
    <row r="549" spans="1:5" x14ac:dyDescent="0.2">
      <c r="A549" t="s">
        <v>434</v>
      </c>
      <c r="B549" s="11" t="s">
        <v>396</v>
      </c>
      <c r="C549" s="7">
        <v>0</v>
      </c>
      <c r="D549" s="7">
        <v>0</v>
      </c>
      <c r="E549" s="7">
        <f t="shared" si="8"/>
        <v>0</v>
      </c>
    </row>
    <row r="550" spans="1:5" x14ac:dyDescent="0.2">
      <c r="A550" t="s">
        <v>434</v>
      </c>
      <c r="B550" s="11" t="s">
        <v>397</v>
      </c>
      <c r="C550" s="7">
        <v>0</v>
      </c>
      <c r="D550" s="7">
        <v>0</v>
      </c>
      <c r="E550" s="7">
        <f t="shared" si="8"/>
        <v>0</v>
      </c>
    </row>
    <row r="551" spans="1:5" x14ac:dyDescent="0.2">
      <c r="A551" t="s">
        <v>434</v>
      </c>
      <c r="B551" s="11" t="s">
        <v>398</v>
      </c>
      <c r="C551" s="7">
        <v>0</v>
      </c>
      <c r="D551" s="7">
        <v>0</v>
      </c>
      <c r="E551" s="7">
        <f t="shared" si="8"/>
        <v>0</v>
      </c>
    </row>
    <row r="552" spans="1:5" x14ac:dyDescent="0.2">
      <c r="A552" t="s">
        <v>434</v>
      </c>
      <c r="B552" s="11" t="s">
        <v>399</v>
      </c>
      <c r="C552" s="7">
        <v>0</v>
      </c>
      <c r="D552" s="7">
        <v>0</v>
      </c>
      <c r="E552" s="7">
        <f t="shared" si="8"/>
        <v>0</v>
      </c>
    </row>
    <row r="553" spans="1:5" x14ac:dyDescent="0.2">
      <c r="A553" t="s">
        <v>434</v>
      </c>
      <c r="B553" s="11" t="s">
        <v>400</v>
      </c>
      <c r="C553" s="7">
        <v>0</v>
      </c>
      <c r="D553" s="7">
        <v>0</v>
      </c>
      <c r="E553" s="7">
        <f t="shared" si="8"/>
        <v>0</v>
      </c>
    </row>
    <row r="554" spans="1:5" x14ac:dyDescent="0.2">
      <c r="A554" t="s">
        <v>434</v>
      </c>
      <c r="B554" s="11" t="s">
        <v>401</v>
      </c>
      <c r="C554" s="7">
        <v>0</v>
      </c>
      <c r="D554" s="7">
        <v>0</v>
      </c>
      <c r="E554" s="7">
        <f t="shared" si="8"/>
        <v>0</v>
      </c>
    </row>
    <row r="555" spans="1:5" x14ac:dyDescent="0.2">
      <c r="A555" t="s">
        <v>434</v>
      </c>
      <c r="B555" s="11" t="s">
        <v>402</v>
      </c>
      <c r="C555" s="7">
        <v>0</v>
      </c>
      <c r="D555" s="7">
        <v>0</v>
      </c>
      <c r="E555" s="7">
        <f t="shared" si="8"/>
        <v>0</v>
      </c>
    </row>
    <row r="556" spans="1:5" x14ac:dyDescent="0.2">
      <c r="A556" t="s">
        <v>434</v>
      </c>
      <c r="B556" s="11" t="s">
        <v>403</v>
      </c>
      <c r="C556" s="7">
        <v>0</v>
      </c>
      <c r="D556" s="7">
        <v>0</v>
      </c>
      <c r="E556" s="7">
        <f t="shared" si="8"/>
        <v>0</v>
      </c>
    </row>
    <row r="557" spans="1:5" x14ac:dyDescent="0.2">
      <c r="A557" t="s">
        <v>434</v>
      </c>
      <c r="B557" s="11" t="s">
        <v>404</v>
      </c>
      <c r="C557" s="7">
        <v>0</v>
      </c>
      <c r="D557" s="7">
        <v>0</v>
      </c>
      <c r="E557" s="7">
        <f t="shared" si="8"/>
        <v>0</v>
      </c>
    </row>
    <row r="558" spans="1:5" x14ac:dyDescent="0.2">
      <c r="A558" t="s">
        <v>434</v>
      </c>
      <c r="B558" s="11" t="s">
        <v>405</v>
      </c>
      <c r="C558" s="7">
        <v>0</v>
      </c>
      <c r="D558" s="7">
        <v>0</v>
      </c>
      <c r="E558" s="7">
        <f t="shared" si="8"/>
        <v>0</v>
      </c>
    </row>
    <row r="559" spans="1:5" x14ac:dyDescent="0.2">
      <c r="A559" t="s">
        <v>434</v>
      </c>
      <c r="B559" s="11" t="s">
        <v>406</v>
      </c>
      <c r="C559" s="7">
        <v>0</v>
      </c>
      <c r="D559" s="7">
        <v>0</v>
      </c>
      <c r="E559" s="7">
        <f t="shared" si="8"/>
        <v>0</v>
      </c>
    </row>
    <row r="560" spans="1:5" x14ac:dyDescent="0.2">
      <c r="A560" t="s">
        <v>434</v>
      </c>
      <c r="B560" s="11" t="s">
        <v>408</v>
      </c>
      <c r="C560" s="7">
        <v>0</v>
      </c>
      <c r="D560" s="7">
        <v>0</v>
      </c>
      <c r="E560" s="7">
        <f t="shared" si="8"/>
        <v>0</v>
      </c>
    </row>
    <row r="561" spans="1:5" x14ac:dyDescent="0.2">
      <c r="A561" t="s">
        <v>434</v>
      </c>
      <c r="B561" s="11" t="s">
        <v>411</v>
      </c>
      <c r="C561" s="7">
        <v>0</v>
      </c>
      <c r="D561" s="7">
        <v>0</v>
      </c>
      <c r="E561" s="7">
        <f t="shared" si="8"/>
        <v>0</v>
      </c>
    </row>
    <row r="562" spans="1:5" x14ac:dyDescent="0.2">
      <c r="B562" s="10" t="s">
        <v>419</v>
      </c>
      <c r="C562" s="7">
        <v>634.44000000000005</v>
      </c>
      <c r="D562" s="7">
        <v>0</v>
      </c>
      <c r="E562" s="7">
        <f t="shared" si="8"/>
        <v>634.44000000000005</v>
      </c>
    </row>
    <row r="563" spans="1:5" x14ac:dyDescent="0.2">
      <c r="A563" t="s">
        <v>434</v>
      </c>
      <c r="B563" s="11" t="s">
        <v>368</v>
      </c>
      <c r="C563" s="7">
        <v>0</v>
      </c>
      <c r="D563" s="7">
        <v>0</v>
      </c>
      <c r="E563" s="7">
        <f t="shared" si="8"/>
        <v>0</v>
      </c>
    </row>
    <row r="564" spans="1:5" x14ac:dyDescent="0.2">
      <c r="A564" t="s">
        <v>434</v>
      </c>
      <c r="B564" s="11" t="s">
        <v>371</v>
      </c>
      <c r="C564" s="7">
        <v>111.82</v>
      </c>
      <c r="D564" s="7">
        <v>0</v>
      </c>
      <c r="E564" s="7">
        <f t="shared" si="8"/>
        <v>111.82</v>
      </c>
    </row>
    <row r="565" spans="1:5" x14ac:dyDescent="0.2">
      <c r="A565" t="s">
        <v>434</v>
      </c>
      <c r="B565" s="11" t="s">
        <v>372</v>
      </c>
      <c r="C565" s="7">
        <v>363.13</v>
      </c>
      <c r="D565" s="7">
        <v>0</v>
      </c>
      <c r="E565" s="7">
        <f t="shared" si="8"/>
        <v>363.13</v>
      </c>
    </row>
    <row r="566" spans="1:5" x14ac:dyDescent="0.2">
      <c r="A566" t="s">
        <v>434</v>
      </c>
      <c r="B566" s="11" t="s">
        <v>374</v>
      </c>
      <c r="C566" s="7">
        <v>64.819999999999993</v>
      </c>
      <c r="D566" s="7">
        <v>0</v>
      </c>
      <c r="E566" s="7">
        <f t="shared" si="8"/>
        <v>64.819999999999993</v>
      </c>
    </row>
    <row r="567" spans="1:5" x14ac:dyDescent="0.2">
      <c r="A567" t="s">
        <v>434</v>
      </c>
      <c r="B567" s="11" t="s">
        <v>375</v>
      </c>
      <c r="C567" s="7">
        <v>1.1599999999999999</v>
      </c>
      <c r="D567" s="7">
        <v>0</v>
      </c>
      <c r="E567" s="7">
        <f t="shared" si="8"/>
        <v>1.1599999999999999</v>
      </c>
    </row>
    <row r="568" spans="1:5" x14ac:dyDescent="0.2">
      <c r="A568" t="s">
        <v>434</v>
      </c>
      <c r="B568" s="11" t="s">
        <v>376</v>
      </c>
      <c r="C568" s="7">
        <v>34.450000000000003</v>
      </c>
      <c r="D568" s="7">
        <v>0</v>
      </c>
      <c r="E568" s="7">
        <f t="shared" si="8"/>
        <v>34.450000000000003</v>
      </c>
    </row>
    <row r="569" spans="1:5" x14ac:dyDescent="0.2">
      <c r="A569" t="s">
        <v>434</v>
      </c>
      <c r="B569" s="11" t="s">
        <v>379</v>
      </c>
      <c r="C569" s="7">
        <v>0</v>
      </c>
      <c r="D569" s="7">
        <v>0</v>
      </c>
      <c r="E569" s="7">
        <f t="shared" si="8"/>
        <v>0</v>
      </c>
    </row>
    <row r="570" spans="1:5" x14ac:dyDescent="0.2">
      <c r="A570" t="s">
        <v>434</v>
      </c>
      <c r="B570" s="11" t="s">
        <v>381</v>
      </c>
      <c r="C570" s="7">
        <v>59.06</v>
      </c>
      <c r="D570" s="7">
        <v>0</v>
      </c>
      <c r="E570" s="7">
        <f t="shared" si="8"/>
        <v>59.06</v>
      </c>
    </row>
    <row r="571" spans="1:5" x14ac:dyDescent="0.2">
      <c r="A571" t="s">
        <v>434</v>
      </c>
      <c r="B571" s="11" t="s">
        <v>383</v>
      </c>
      <c r="C571" s="7">
        <v>0</v>
      </c>
      <c r="D571" s="7">
        <v>0</v>
      </c>
      <c r="E571" s="7">
        <f t="shared" si="8"/>
        <v>0</v>
      </c>
    </row>
    <row r="572" spans="1:5" x14ac:dyDescent="0.2">
      <c r="A572" t="s">
        <v>434</v>
      </c>
      <c r="B572" s="11" t="s">
        <v>384</v>
      </c>
      <c r="C572" s="7">
        <v>0</v>
      </c>
      <c r="D572" s="7">
        <v>0</v>
      </c>
      <c r="E572" s="7">
        <f t="shared" si="8"/>
        <v>0</v>
      </c>
    </row>
    <row r="573" spans="1:5" x14ac:dyDescent="0.2">
      <c r="A573" t="s">
        <v>434</v>
      </c>
      <c r="B573" s="11" t="s">
        <v>385</v>
      </c>
      <c r="C573" s="7">
        <v>0</v>
      </c>
      <c r="D573" s="7">
        <v>0</v>
      </c>
      <c r="E573" s="7">
        <f t="shared" si="8"/>
        <v>0</v>
      </c>
    </row>
    <row r="574" spans="1:5" x14ac:dyDescent="0.2">
      <c r="A574" t="s">
        <v>434</v>
      </c>
      <c r="B574" s="11" t="s">
        <v>388</v>
      </c>
      <c r="C574" s="7">
        <v>0</v>
      </c>
      <c r="D574" s="7">
        <v>0</v>
      </c>
      <c r="E574" s="7">
        <f t="shared" si="8"/>
        <v>0</v>
      </c>
    </row>
    <row r="575" spans="1:5" x14ac:dyDescent="0.2">
      <c r="A575" t="s">
        <v>434</v>
      </c>
      <c r="B575" s="11" t="s">
        <v>389</v>
      </c>
      <c r="C575" s="7">
        <v>0</v>
      </c>
      <c r="D575" s="7">
        <v>0</v>
      </c>
      <c r="E575" s="7">
        <f t="shared" ref="E575:E638" si="9">SUM(C575:D575)</f>
        <v>0</v>
      </c>
    </row>
    <row r="576" spans="1:5" x14ac:dyDescent="0.2">
      <c r="A576" t="s">
        <v>434</v>
      </c>
      <c r="B576" s="11" t="s">
        <v>392</v>
      </c>
      <c r="C576" s="7">
        <v>0</v>
      </c>
      <c r="D576" s="7">
        <v>0</v>
      </c>
      <c r="E576" s="7">
        <f t="shared" si="9"/>
        <v>0</v>
      </c>
    </row>
    <row r="577" spans="1:5" x14ac:dyDescent="0.2">
      <c r="A577" t="s">
        <v>434</v>
      </c>
      <c r="B577" s="11" t="s">
        <v>395</v>
      </c>
      <c r="C577" s="7">
        <v>0</v>
      </c>
      <c r="D577" s="7">
        <v>0</v>
      </c>
      <c r="E577" s="7">
        <f t="shared" si="9"/>
        <v>0</v>
      </c>
    </row>
    <row r="578" spans="1:5" x14ac:dyDescent="0.2">
      <c r="A578" t="s">
        <v>434</v>
      </c>
      <c r="B578" s="11" t="s">
        <v>396</v>
      </c>
      <c r="C578" s="7">
        <v>0</v>
      </c>
      <c r="D578" s="7">
        <v>0</v>
      </c>
      <c r="E578" s="7">
        <f t="shared" si="9"/>
        <v>0</v>
      </c>
    </row>
    <row r="579" spans="1:5" x14ac:dyDescent="0.2">
      <c r="A579" t="s">
        <v>434</v>
      </c>
      <c r="B579" s="11" t="s">
        <v>397</v>
      </c>
      <c r="C579" s="7">
        <v>0</v>
      </c>
      <c r="D579" s="7">
        <v>0</v>
      </c>
      <c r="E579" s="7">
        <f t="shared" si="9"/>
        <v>0</v>
      </c>
    </row>
    <row r="580" spans="1:5" x14ac:dyDescent="0.2">
      <c r="A580" t="s">
        <v>434</v>
      </c>
      <c r="B580" s="11" t="s">
        <v>398</v>
      </c>
      <c r="C580" s="7">
        <v>0</v>
      </c>
      <c r="D580" s="7">
        <v>0</v>
      </c>
      <c r="E580" s="7">
        <f t="shared" si="9"/>
        <v>0</v>
      </c>
    </row>
    <row r="581" spans="1:5" x14ac:dyDescent="0.2">
      <c r="A581" t="s">
        <v>434</v>
      </c>
      <c r="B581" s="11" t="s">
        <v>399</v>
      </c>
      <c r="C581" s="7">
        <v>0</v>
      </c>
      <c r="D581" s="7">
        <v>0</v>
      </c>
      <c r="E581" s="7">
        <f t="shared" si="9"/>
        <v>0</v>
      </c>
    </row>
    <row r="582" spans="1:5" x14ac:dyDescent="0.2">
      <c r="A582" t="s">
        <v>434</v>
      </c>
      <c r="B582" s="11" t="s">
        <v>400</v>
      </c>
      <c r="C582" s="7">
        <v>0</v>
      </c>
      <c r="D582" s="7">
        <v>0</v>
      </c>
      <c r="E582" s="7">
        <f t="shared" si="9"/>
        <v>0</v>
      </c>
    </row>
    <row r="583" spans="1:5" x14ac:dyDescent="0.2">
      <c r="A583" t="s">
        <v>434</v>
      </c>
      <c r="B583" s="11" t="s">
        <v>401</v>
      </c>
      <c r="C583" s="7">
        <v>0</v>
      </c>
      <c r="D583" s="7">
        <v>0</v>
      </c>
      <c r="E583" s="7">
        <f t="shared" si="9"/>
        <v>0</v>
      </c>
    </row>
    <row r="584" spans="1:5" x14ac:dyDescent="0.2">
      <c r="A584" t="s">
        <v>434</v>
      </c>
      <c r="B584" s="11" t="s">
        <v>402</v>
      </c>
      <c r="C584" s="7">
        <v>0</v>
      </c>
      <c r="D584" s="7">
        <v>0</v>
      </c>
      <c r="E584" s="7">
        <f t="shared" si="9"/>
        <v>0</v>
      </c>
    </row>
    <row r="585" spans="1:5" x14ac:dyDescent="0.2">
      <c r="A585" t="s">
        <v>434</v>
      </c>
      <c r="B585" s="11" t="s">
        <v>403</v>
      </c>
      <c r="C585" s="7">
        <v>0</v>
      </c>
      <c r="D585" s="7">
        <v>0</v>
      </c>
      <c r="E585" s="7">
        <f t="shared" si="9"/>
        <v>0</v>
      </c>
    </row>
    <row r="586" spans="1:5" x14ac:dyDescent="0.2">
      <c r="A586" t="s">
        <v>434</v>
      </c>
      <c r="B586" s="11" t="s">
        <v>404</v>
      </c>
      <c r="C586" s="7">
        <v>0</v>
      </c>
      <c r="D586" s="7">
        <v>0</v>
      </c>
      <c r="E586" s="7">
        <f t="shared" si="9"/>
        <v>0</v>
      </c>
    </row>
    <row r="587" spans="1:5" x14ac:dyDescent="0.2">
      <c r="A587" t="s">
        <v>434</v>
      </c>
      <c r="B587" s="11" t="s">
        <v>405</v>
      </c>
      <c r="C587" s="7">
        <v>0</v>
      </c>
      <c r="D587" s="7">
        <v>0</v>
      </c>
      <c r="E587" s="7">
        <f t="shared" si="9"/>
        <v>0</v>
      </c>
    </row>
    <row r="588" spans="1:5" x14ac:dyDescent="0.2">
      <c r="A588" t="s">
        <v>434</v>
      </c>
      <c r="B588" s="11" t="s">
        <v>406</v>
      </c>
      <c r="C588" s="7">
        <v>0</v>
      </c>
      <c r="D588" s="7">
        <v>0</v>
      </c>
      <c r="E588" s="7">
        <f t="shared" si="9"/>
        <v>0</v>
      </c>
    </row>
    <row r="589" spans="1:5" x14ac:dyDescent="0.2">
      <c r="A589" t="s">
        <v>434</v>
      </c>
      <c r="B589" s="11" t="s">
        <v>408</v>
      </c>
      <c r="C589" s="7">
        <v>0</v>
      </c>
      <c r="D589" s="7">
        <v>0</v>
      </c>
      <c r="E589" s="7">
        <f t="shared" si="9"/>
        <v>0</v>
      </c>
    </row>
    <row r="590" spans="1:5" x14ac:dyDescent="0.2">
      <c r="A590" t="s">
        <v>434</v>
      </c>
      <c r="B590" s="11" t="s">
        <v>411</v>
      </c>
      <c r="C590" s="7">
        <v>0</v>
      </c>
      <c r="D590" s="7">
        <v>0</v>
      </c>
      <c r="E590" s="7">
        <f t="shared" si="9"/>
        <v>0</v>
      </c>
    </row>
    <row r="591" spans="1:5" x14ac:dyDescent="0.2">
      <c r="B591" s="10" t="s">
        <v>420</v>
      </c>
      <c r="C591" s="7">
        <v>634.44000000000005</v>
      </c>
      <c r="D591" s="7">
        <v>0</v>
      </c>
      <c r="E591" s="7">
        <f t="shared" si="9"/>
        <v>634.44000000000005</v>
      </c>
    </row>
    <row r="592" spans="1:5" x14ac:dyDescent="0.2">
      <c r="A592" t="s">
        <v>434</v>
      </c>
      <c r="B592" s="11" t="s">
        <v>368</v>
      </c>
      <c r="C592" s="7">
        <v>0</v>
      </c>
      <c r="D592" s="7">
        <v>0</v>
      </c>
      <c r="E592" s="7">
        <f t="shared" si="9"/>
        <v>0</v>
      </c>
    </row>
    <row r="593" spans="1:5" x14ac:dyDescent="0.2">
      <c r="A593" t="s">
        <v>434</v>
      </c>
      <c r="B593" s="11" t="s">
        <v>371</v>
      </c>
      <c r="C593" s="7">
        <v>111.82</v>
      </c>
      <c r="D593" s="7">
        <v>0</v>
      </c>
      <c r="E593" s="7">
        <f t="shared" si="9"/>
        <v>111.82</v>
      </c>
    </row>
    <row r="594" spans="1:5" x14ac:dyDescent="0.2">
      <c r="A594" t="s">
        <v>434</v>
      </c>
      <c r="B594" s="11" t="s">
        <v>372</v>
      </c>
      <c r="C594" s="7">
        <v>363.13</v>
      </c>
      <c r="D594" s="7">
        <v>0</v>
      </c>
      <c r="E594" s="7">
        <f t="shared" si="9"/>
        <v>363.13</v>
      </c>
    </row>
    <row r="595" spans="1:5" x14ac:dyDescent="0.2">
      <c r="A595" t="s">
        <v>434</v>
      </c>
      <c r="B595" s="11" t="s">
        <v>374</v>
      </c>
      <c r="C595" s="7">
        <v>64.819999999999993</v>
      </c>
      <c r="D595" s="7">
        <v>0</v>
      </c>
      <c r="E595" s="7">
        <f t="shared" si="9"/>
        <v>64.819999999999993</v>
      </c>
    </row>
    <row r="596" spans="1:5" x14ac:dyDescent="0.2">
      <c r="A596" t="s">
        <v>434</v>
      </c>
      <c r="B596" s="11" t="s">
        <v>375</v>
      </c>
      <c r="C596" s="7">
        <v>1.1599999999999999</v>
      </c>
      <c r="D596" s="7">
        <v>0</v>
      </c>
      <c r="E596" s="7">
        <f t="shared" si="9"/>
        <v>1.1599999999999999</v>
      </c>
    </row>
    <row r="597" spans="1:5" x14ac:dyDescent="0.2">
      <c r="A597" t="s">
        <v>434</v>
      </c>
      <c r="B597" s="11" t="s">
        <v>376</v>
      </c>
      <c r="C597" s="7">
        <v>34.450000000000003</v>
      </c>
      <c r="D597" s="7">
        <v>0</v>
      </c>
      <c r="E597" s="7">
        <f t="shared" si="9"/>
        <v>34.450000000000003</v>
      </c>
    </row>
    <row r="598" spans="1:5" x14ac:dyDescent="0.2">
      <c r="A598" t="s">
        <v>434</v>
      </c>
      <c r="B598" s="11" t="s">
        <v>379</v>
      </c>
      <c r="C598" s="7">
        <v>0</v>
      </c>
      <c r="D598" s="7">
        <v>0</v>
      </c>
      <c r="E598" s="7">
        <f t="shared" si="9"/>
        <v>0</v>
      </c>
    </row>
    <row r="599" spans="1:5" x14ac:dyDescent="0.2">
      <c r="A599" t="s">
        <v>434</v>
      </c>
      <c r="B599" s="11" t="s">
        <v>381</v>
      </c>
      <c r="C599" s="7">
        <v>59.06</v>
      </c>
      <c r="D599" s="7">
        <v>0</v>
      </c>
      <c r="E599" s="7">
        <f t="shared" si="9"/>
        <v>59.06</v>
      </c>
    </row>
    <row r="600" spans="1:5" x14ac:dyDescent="0.2">
      <c r="A600" t="s">
        <v>434</v>
      </c>
      <c r="B600" s="11" t="s">
        <v>383</v>
      </c>
      <c r="C600" s="7">
        <v>0</v>
      </c>
      <c r="D600" s="7">
        <v>0</v>
      </c>
      <c r="E600" s="7">
        <f t="shared" si="9"/>
        <v>0</v>
      </c>
    </row>
    <row r="601" spans="1:5" x14ac:dyDescent="0.2">
      <c r="A601" t="s">
        <v>434</v>
      </c>
      <c r="B601" s="11" t="s">
        <v>384</v>
      </c>
      <c r="C601" s="7">
        <v>0</v>
      </c>
      <c r="D601" s="7">
        <v>0</v>
      </c>
      <c r="E601" s="7">
        <f t="shared" si="9"/>
        <v>0</v>
      </c>
    </row>
    <row r="602" spans="1:5" x14ac:dyDescent="0.2">
      <c r="A602" t="s">
        <v>434</v>
      </c>
      <c r="B602" s="11" t="s">
        <v>385</v>
      </c>
      <c r="C602" s="7">
        <v>0</v>
      </c>
      <c r="D602" s="7">
        <v>0</v>
      </c>
      <c r="E602" s="7">
        <f t="shared" si="9"/>
        <v>0</v>
      </c>
    </row>
    <row r="603" spans="1:5" x14ac:dyDescent="0.2">
      <c r="A603" t="s">
        <v>434</v>
      </c>
      <c r="B603" s="11" t="s">
        <v>388</v>
      </c>
      <c r="C603" s="7">
        <v>0</v>
      </c>
      <c r="D603" s="7">
        <v>0</v>
      </c>
      <c r="E603" s="7">
        <f t="shared" si="9"/>
        <v>0</v>
      </c>
    </row>
    <row r="604" spans="1:5" x14ac:dyDescent="0.2">
      <c r="A604" t="s">
        <v>434</v>
      </c>
      <c r="B604" s="11" t="s">
        <v>389</v>
      </c>
      <c r="C604" s="7">
        <v>0</v>
      </c>
      <c r="D604" s="7">
        <v>0</v>
      </c>
      <c r="E604" s="7">
        <f t="shared" si="9"/>
        <v>0</v>
      </c>
    </row>
    <row r="605" spans="1:5" x14ac:dyDescent="0.2">
      <c r="A605" t="s">
        <v>434</v>
      </c>
      <c r="B605" s="11" t="s">
        <v>392</v>
      </c>
      <c r="C605" s="7">
        <v>0</v>
      </c>
      <c r="D605" s="7">
        <v>0</v>
      </c>
      <c r="E605" s="7">
        <f t="shared" si="9"/>
        <v>0</v>
      </c>
    </row>
    <row r="606" spans="1:5" x14ac:dyDescent="0.2">
      <c r="A606" t="s">
        <v>434</v>
      </c>
      <c r="B606" s="11" t="s">
        <v>395</v>
      </c>
      <c r="C606" s="7">
        <v>0</v>
      </c>
      <c r="D606" s="7">
        <v>0</v>
      </c>
      <c r="E606" s="7">
        <f t="shared" si="9"/>
        <v>0</v>
      </c>
    </row>
    <row r="607" spans="1:5" x14ac:dyDescent="0.2">
      <c r="A607" t="s">
        <v>434</v>
      </c>
      <c r="B607" s="11" t="s">
        <v>396</v>
      </c>
      <c r="C607" s="7">
        <v>0</v>
      </c>
      <c r="D607" s="7">
        <v>0</v>
      </c>
      <c r="E607" s="7">
        <f t="shared" si="9"/>
        <v>0</v>
      </c>
    </row>
    <row r="608" spans="1:5" x14ac:dyDescent="0.2">
      <c r="A608" t="s">
        <v>434</v>
      </c>
      <c r="B608" s="11" t="s">
        <v>397</v>
      </c>
      <c r="C608" s="7">
        <v>0</v>
      </c>
      <c r="D608" s="7">
        <v>0</v>
      </c>
      <c r="E608" s="7">
        <f t="shared" si="9"/>
        <v>0</v>
      </c>
    </row>
    <row r="609" spans="1:5" x14ac:dyDescent="0.2">
      <c r="A609" t="s">
        <v>434</v>
      </c>
      <c r="B609" s="11" t="s">
        <v>398</v>
      </c>
      <c r="C609" s="7">
        <v>0</v>
      </c>
      <c r="D609" s="7">
        <v>0</v>
      </c>
      <c r="E609" s="7">
        <f t="shared" si="9"/>
        <v>0</v>
      </c>
    </row>
    <row r="610" spans="1:5" x14ac:dyDescent="0.2">
      <c r="A610" t="s">
        <v>434</v>
      </c>
      <c r="B610" s="11" t="s">
        <v>399</v>
      </c>
      <c r="C610" s="7">
        <v>0</v>
      </c>
      <c r="D610" s="7">
        <v>0</v>
      </c>
      <c r="E610" s="7">
        <f t="shared" si="9"/>
        <v>0</v>
      </c>
    </row>
    <row r="611" spans="1:5" x14ac:dyDescent="0.2">
      <c r="A611" t="s">
        <v>434</v>
      </c>
      <c r="B611" s="11" t="s">
        <v>400</v>
      </c>
      <c r="C611" s="7">
        <v>0</v>
      </c>
      <c r="D611" s="7">
        <v>0</v>
      </c>
      <c r="E611" s="7">
        <f t="shared" si="9"/>
        <v>0</v>
      </c>
    </row>
    <row r="612" spans="1:5" x14ac:dyDescent="0.2">
      <c r="A612" t="s">
        <v>434</v>
      </c>
      <c r="B612" s="11" t="s">
        <v>401</v>
      </c>
      <c r="C612" s="7">
        <v>0</v>
      </c>
      <c r="D612" s="7">
        <v>0</v>
      </c>
      <c r="E612" s="7">
        <f t="shared" si="9"/>
        <v>0</v>
      </c>
    </row>
    <row r="613" spans="1:5" x14ac:dyDescent="0.2">
      <c r="A613" t="s">
        <v>434</v>
      </c>
      <c r="B613" s="11" t="s">
        <v>402</v>
      </c>
      <c r="C613" s="7">
        <v>0</v>
      </c>
      <c r="D613" s="7">
        <v>0</v>
      </c>
      <c r="E613" s="7">
        <f t="shared" si="9"/>
        <v>0</v>
      </c>
    </row>
    <row r="614" spans="1:5" x14ac:dyDescent="0.2">
      <c r="A614" t="s">
        <v>434</v>
      </c>
      <c r="B614" s="11" t="s">
        <v>403</v>
      </c>
      <c r="C614" s="7">
        <v>0</v>
      </c>
      <c r="D614" s="7">
        <v>0</v>
      </c>
      <c r="E614" s="7">
        <f t="shared" si="9"/>
        <v>0</v>
      </c>
    </row>
    <row r="615" spans="1:5" x14ac:dyDescent="0.2">
      <c r="A615" t="s">
        <v>434</v>
      </c>
      <c r="B615" s="11" t="s">
        <v>404</v>
      </c>
      <c r="C615" s="7">
        <v>0</v>
      </c>
      <c r="D615" s="7">
        <v>0</v>
      </c>
      <c r="E615" s="7">
        <f t="shared" si="9"/>
        <v>0</v>
      </c>
    </row>
    <row r="616" spans="1:5" x14ac:dyDescent="0.2">
      <c r="A616" t="s">
        <v>434</v>
      </c>
      <c r="B616" s="11" t="s">
        <v>405</v>
      </c>
      <c r="C616" s="7">
        <v>0</v>
      </c>
      <c r="D616" s="7">
        <v>0</v>
      </c>
      <c r="E616" s="7">
        <f t="shared" si="9"/>
        <v>0</v>
      </c>
    </row>
    <row r="617" spans="1:5" x14ac:dyDescent="0.2">
      <c r="A617" t="s">
        <v>434</v>
      </c>
      <c r="B617" s="11" t="s">
        <v>406</v>
      </c>
      <c r="C617" s="7">
        <v>0</v>
      </c>
      <c r="D617" s="7">
        <v>0</v>
      </c>
      <c r="E617" s="7">
        <f t="shared" si="9"/>
        <v>0</v>
      </c>
    </row>
    <row r="618" spans="1:5" x14ac:dyDescent="0.2">
      <c r="A618" t="s">
        <v>434</v>
      </c>
      <c r="B618" s="11" t="s">
        <v>408</v>
      </c>
      <c r="C618" s="7">
        <v>0</v>
      </c>
      <c r="D618" s="7">
        <v>0</v>
      </c>
      <c r="E618" s="7">
        <f t="shared" si="9"/>
        <v>0</v>
      </c>
    </row>
    <row r="619" spans="1:5" x14ac:dyDescent="0.2">
      <c r="A619" t="s">
        <v>434</v>
      </c>
      <c r="B619" s="11" t="s">
        <v>411</v>
      </c>
      <c r="C619" s="7">
        <v>0</v>
      </c>
      <c r="D619" s="7">
        <v>0</v>
      </c>
      <c r="E619" s="7">
        <f t="shared" si="9"/>
        <v>0</v>
      </c>
    </row>
    <row r="620" spans="1:5" x14ac:dyDescent="0.2">
      <c r="B620" s="10" t="s">
        <v>421</v>
      </c>
      <c r="C620" s="7">
        <v>634.45000000000005</v>
      </c>
      <c r="D620" s="7">
        <v>0</v>
      </c>
      <c r="E620" s="7">
        <f t="shared" si="9"/>
        <v>634.45000000000005</v>
      </c>
    </row>
    <row r="621" spans="1:5" x14ac:dyDescent="0.2">
      <c r="A621" t="s">
        <v>434</v>
      </c>
      <c r="B621" s="11" t="s">
        <v>368</v>
      </c>
      <c r="C621" s="7">
        <v>0</v>
      </c>
      <c r="D621" s="7">
        <v>0</v>
      </c>
      <c r="E621" s="7">
        <f t="shared" si="9"/>
        <v>0</v>
      </c>
    </row>
    <row r="622" spans="1:5" x14ac:dyDescent="0.2">
      <c r="A622" t="s">
        <v>434</v>
      </c>
      <c r="B622" s="11" t="s">
        <v>371</v>
      </c>
      <c r="C622" s="7">
        <v>111.82</v>
      </c>
      <c r="D622" s="7">
        <v>0</v>
      </c>
      <c r="E622" s="7">
        <f t="shared" si="9"/>
        <v>111.82</v>
      </c>
    </row>
    <row r="623" spans="1:5" x14ac:dyDescent="0.2">
      <c r="A623" t="s">
        <v>434</v>
      </c>
      <c r="B623" s="11" t="s">
        <v>372</v>
      </c>
      <c r="C623" s="7">
        <v>363.13</v>
      </c>
      <c r="D623" s="7">
        <v>0</v>
      </c>
      <c r="E623" s="7">
        <f t="shared" si="9"/>
        <v>363.13</v>
      </c>
    </row>
    <row r="624" spans="1:5" x14ac:dyDescent="0.2">
      <c r="A624" t="s">
        <v>434</v>
      </c>
      <c r="B624" s="11" t="s">
        <v>374</v>
      </c>
      <c r="C624" s="7">
        <v>64.819999999999993</v>
      </c>
      <c r="D624" s="7">
        <v>0</v>
      </c>
      <c r="E624" s="7">
        <f t="shared" si="9"/>
        <v>64.819999999999993</v>
      </c>
    </row>
    <row r="625" spans="1:5" x14ac:dyDescent="0.2">
      <c r="A625" t="s">
        <v>434</v>
      </c>
      <c r="B625" s="11" t="s">
        <v>375</v>
      </c>
      <c r="C625" s="7">
        <v>1.1599999999999999</v>
      </c>
      <c r="D625" s="7">
        <v>0</v>
      </c>
      <c r="E625" s="7">
        <f t="shared" si="9"/>
        <v>1.1599999999999999</v>
      </c>
    </row>
    <row r="626" spans="1:5" x14ac:dyDescent="0.2">
      <c r="A626" t="s">
        <v>434</v>
      </c>
      <c r="B626" s="11" t="s">
        <v>376</v>
      </c>
      <c r="C626" s="7">
        <v>34.450000000000003</v>
      </c>
      <c r="D626" s="7">
        <v>0</v>
      </c>
      <c r="E626" s="7">
        <f t="shared" si="9"/>
        <v>34.450000000000003</v>
      </c>
    </row>
    <row r="627" spans="1:5" x14ac:dyDescent="0.2">
      <c r="A627" t="s">
        <v>434</v>
      </c>
      <c r="B627" s="11" t="s">
        <v>379</v>
      </c>
      <c r="C627" s="7">
        <v>0</v>
      </c>
      <c r="D627" s="7">
        <v>0</v>
      </c>
      <c r="E627" s="7">
        <f t="shared" si="9"/>
        <v>0</v>
      </c>
    </row>
    <row r="628" spans="1:5" x14ac:dyDescent="0.2">
      <c r="A628" t="s">
        <v>434</v>
      </c>
      <c r="B628" s="11" t="s">
        <v>381</v>
      </c>
      <c r="C628" s="7">
        <v>59.07</v>
      </c>
      <c r="D628" s="7">
        <v>0</v>
      </c>
      <c r="E628" s="7">
        <f t="shared" si="9"/>
        <v>59.07</v>
      </c>
    </row>
    <row r="629" spans="1:5" x14ac:dyDescent="0.2">
      <c r="A629" t="s">
        <v>434</v>
      </c>
      <c r="B629" s="11" t="s">
        <v>383</v>
      </c>
      <c r="C629" s="7">
        <v>0</v>
      </c>
      <c r="D629" s="7">
        <v>0</v>
      </c>
      <c r="E629" s="7">
        <f t="shared" si="9"/>
        <v>0</v>
      </c>
    </row>
    <row r="630" spans="1:5" x14ac:dyDescent="0.2">
      <c r="A630" t="s">
        <v>434</v>
      </c>
      <c r="B630" s="11" t="s">
        <v>384</v>
      </c>
      <c r="C630" s="7">
        <v>0</v>
      </c>
      <c r="D630" s="7">
        <v>0</v>
      </c>
      <c r="E630" s="7">
        <f t="shared" si="9"/>
        <v>0</v>
      </c>
    </row>
    <row r="631" spans="1:5" x14ac:dyDescent="0.2">
      <c r="A631" t="s">
        <v>434</v>
      </c>
      <c r="B631" s="11" t="s">
        <v>385</v>
      </c>
      <c r="C631" s="7">
        <v>0</v>
      </c>
      <c r="D631" s="7">
        <v>0</v>
      </c>
      <c r="E631" s="7">
        <f t="shared" si="9"/>
        <v>0</v>
      </c>
    </row>
    <row r="632" spans="1:5" x14ac:dyDescent="0.2">
      <c r="A632" t="s">
        <v>434</v>
      </c>
      <c r="B632" s="11" t="s">
        <v>388</v>
      </c>
      <c r="C632" s="7">
        <v>0</v>
      </c>
      <c r="D632" s="7">
        <v>0</v>
      </c>
      <c r="E632" s="7">
        <f t="shared" si="9"/>
        <v>0</v>
      </c>
    </row>
    <row r="633" spans="1:5" x14ac:dyDescent="0.2">
      <c r="A633" t="s">
        <v>434</v>
      </c>
      <c r="B633" s="11" t="s">
        <v>389</v>
      </c>
      <c r="C633" s="7">
        <v>0</v>
      </c>
      <c r="D633" s="7">
        <v>0</v>
      </c>
      <c r="E633" s="7">
        <f t="shared" si="9"/>
        <v>0</v>
      </c>
    </row>
    <row r="634" spans="1:5" x14ac:dyDescent="0.2">
      <c r="A634" t="s">
        <v>434</v>
      </c>
      <c r="B634" s="11" t="s">
        <v>392</v>
      </c>
      <c r="C634" s="7">
        <v>0</v>
      </c>
      <c r="D634" s="7">
        <v>0</v>
      </c>
      <c r="E634" s="7">
        <f t="shared" si="9"/>
        <v>0</v>
      </c>
    </row>
    <row r="635" spans="1:5" x14ac:dyDescent="0.2">
      <c r="A635" t="s">
        <v>434</v>
      </c>
      <c r="B635" s="11" t="s">
        <v>395</v>
      </c>
      <c r="C635" s="7">
        <v>0</v>
      </c>
      <c r="D635" s="7">
        <v>0</v>
      </c>
      <c r="E635" s="7">
        <f t="shared" si="9"/>
        <v>0</v>
      </c>
    </row>
    <row r="636" spans="1:5" x14ac:dyDescent="0.2">
      <c r="A636" t="s">
        <v>434</v>
      </c>
      <c r="B636" s="11" t="s">
        <v>396</v>
      </c>
      <c r="C636" s="7">
        <v>0</v>
      </c>
      <c r="D636" s="7">
        <v>0</v>
      </c>
      <c r="E636" s="7">
        <f t="shared" si="9"/>
        <v>0</v>
      </c>
    </row>
    <row r="637" spans="1:5" x14ac:dyDescent="0.2">
      <c r="A637" t="s">
        <v>434</v>
      </c>
      <c r="B637" s="11" t="s">
        <v>397</v>
      </c>
      <c r="C637" s="7">
        <v>0</v>
      </c>
      <c r="D637" s="7">
        <v>0</v>
      </c>
      <c r="E637" s="7">
        <f t="shared" si="9"/>
        <v>0</v>
      </c>
    </row>
    <row r="638" spans="1:5" x14ac:dyDescent="0.2">
      <c r="A638" t="s">
        <v>434</v>
      </c>
      <c r="B638" s="11" t="s">
        <v>398</v>
      </c>
      <c r="C638" s="7">
        <v>0</v>
      </c>
      <c r="D638" s="7">
        <v>0</v>
      </c>
      <c r="E638" s="7">
        <f t="shared" si="9"/>
        <v>0</v>
      </c>
    </row>
    <row r="639" spans="1:5" x14ac:dyDescent="0.2">
      <c r="A639" t="s">
        <v>434</v>
      </c>
      <c r="B639" s="11" t="s">
        <v>399</v>
      </c>
      <c r="C639" s="7">
        <v>0</v>
      </c>
      <c r="D639" s="7">
        <v>0</v>
      </c>
      <c r="E639" s="7">
        <f t="shared" ref="E639:E702" si="10">SUM(C639:D639)</f>
        <v>0</v>
      </c>
    </row>
    <row r="640" spans="1:5" x14ac:dyDescent="0.2">
      <c r="A640" t="s">
        <v>434</v>
      </c>
      <c r="B640" s="11" t="s">
        <v>400</v>
      </c>
      <c r="C640" s="7">
        <v>0</v>
      </c>
      <c r="D640" s="7">
        <v>0</v>
      </c>
      <c r="E640" s="7">
        <f t="shared" si="10"/>
        <v>0</v>
      </c>
    </row>
    <row r="641" spans="1:5" x14ac:dyDescent="0.2">
      <c r="A641" t="s">
        <v>434</v>
      </c>
      <c r="B641" s="11" t="s">
        <v>401</v>
      </c>
      <c r="C641" s="7">
        <v>0</v>
      </c>
      <c r="D641" s="7">
        <v>0</v>
      </c>
      <c r="E641" s="7">
        <f t="shared" si="10"/>
        <v>0</v>
      </c>
    </row>
    <row r="642" spans="1:5" x14ac:dyDescent="0.2">
      <c r="A642" t="s">
        <v>434</v>
      </c>
      <c r="B642" s="11" t="s">
        <v>402</v>
      </c>
      <c r="C642" s="7">
        <v>0</v>
      </c>
      <c r="D642" s="7">
        <v>0</v>
      </c>
      <c r="E642" s="7">
        <f t="shared" si="10"/>
        <v>0</v>
      </c>
    </row>
    <row r="643" spans="1:5" x14ac:dyDescent="0.2">
      <c r="A643" t="s">
        <v>434</v>
      </c>
      <c r="B643" s="11" t="s">
        <v>403</v>
      </c>
      <c r="C643" s="7">
        <v>0</v>
      </c>
      <c r="D643" s="7">
        <v>0</v>
      </c>
      <c r="E643" s="7">
        <f t="shared" si="10"/>
        <v>0</v>
      </c>
    </row>
    <row r="644" spans="1:5" x14ac:dyDescent="0.2">
      <c r="A644" t="s">
        <v>434</v>
      </c>
      <c r="B644" s="11" t="s">
        <v>404</v>
      </c>
      <c r="C644" s="7">
        <v>0</v>
      </c>
      <c r="D644" s="7">
        <v>0</v>
      </c>
      <c r="E644" s="7">
        <f t="shared" si="10"/>
        <v>0</v>
      </c>
    </row>
    <row r="645" spans="1:5" x14ac:dyDescent="0.2">
      <c r="A645" t="s">
        <v>434</v>
      </c>
      <c r="B645" s="11" t="s">
        <v>405</v>
      </c>
      <c r="C645" s="7">
        <v>0</v>
      </c>
      <c r="D645" s="7">
        <v>0</v>
      </c>
      <c r="E645" s="7">
        <f t="shared" si="10"/>
        <v>0</v>
      </c>
    </row>
    <row r="646" spans="1:5" x14ac:dyDescent="0.2">
      <c r="A646" t="s">
        <v>434</v>
      </c>
      <c r="B646" s="11" t="s">
        <v>406</v>
      </c>
      <c r="C646" s="7">
        <v>0</v>
      </c>
      <c r="D646" s="7">
        <v>0</v>
      </c>
      <c r="E646" s="7">
        <f t="shared" si="10"/>
        <v>0</v>
      </c>
    </row>
    <row r="647" spans="1:5" x14ac:dyDescent="0.2">
      <c r="A647" t="s">
        <v>434</v>
      </c>
      <c r="B647" s="11" t="s">
        <v>408</v>
      </c>
      <c r="C647" s="7">
        <v>0</v>
      </c>
      <c r="D647" s="7">
        <v>0</v>
      </c>
      <c r="E647" s="7">
        <f t="shared" si="10"/>
        <v>0</v>
      </c>
    </row>
    <row r="648" spans="1:5" x14ac:dyDescent="0.2">
      <c r="A648" t="s">
        <v>434</v>
      </c>
      <c r="B648" s="11" t="s">
        <v>411</v>
      </c>
      <c r="C648" s="7">
        <v>0</v>
      </c>
      <c r="D648" s="7">
        <v>0</v>
      </c>
      <c r="E648" s="7">
        <f t="shared" si="10"/>
        <v>0</v>
      </c>
    </row>
    <row r="649" spans="1:5" x14ac:dyDescent="0.2">
      <c r="B649" s="10" t="s">
        <v>422</v>
      </c>
      <c r="C649" s="7">
        <v>634.45000000000005</v>
      </c>
      <c r="D649" s="7">
        <v>0</v>
      </c>
      <c r="E649" s="7">
        <f t="shared" si="10"/>
        <v>634.45000000000005</v>
      </c>
    </row>
    <row r="650" spans="1:5" x14ac:dyDescent="0.2">
      <c r="A650" t="s">
        <v>434</v>
      </c>
      <c r="B650" s="11" t="s">
        <v>368</v>
      </c>
      <c r="C650" s="7">
        <v>0</v>
      </c>
      <c r="D650" s="7">
        <v>0</v>
      </c>
      <c r="E650" s="7">
        <f t="shared" si="10"/>
        <v>0</v>
      </c>
    </row>
    <row r="651" spans="1:5" x14ac:dyDescent="0.2">
      <c r="A651" t="s">
        <v>434</v>
      </c>
      <c r="B651" s="11" t="s">
        <v>371</v>
      </c>
      <c r="C651" s="7">
        <v>111.82</v>
      </c>
      <c r="D651" s="7">
        <v>0</v>
      </c>
      <c r="E651" s="7">
        <f t="shared" si="10"/>
        <v>111.82</v>
      </c>
    </row>
    <row r="652" spans="1:5" x14ac:dyDescent="0.2">
      <c r="A652" t="s">
        <v>434</v>
      </c>
      <c r="B652" s="11" t="s">
        <v>372</v>
      </c>
      <c r="C652" s="7">
        <v>363.13</v>
      </c>
      <c r="D652" s="7">
        <v>0</v>
      </c>
      <c r="E652" s="7">
        <f t="shared" si="10"/>
        <v>363.13</v>
      </c>
    </row>
    <row r="653" spans="1:5" x14ac:dyDescent="0.2">
      <c r="A653" t="s">
        <v>434</v>
      </c>
      <c r="B653" s="11" t="s">
        <v>374</v>
      </c>
      <c r="C653" s="7">
        <v>64.819999999999993</v>
      </c>
      <c r="D653" s="7">
        <v>0</v>
      </c>
      <c r="E653" s="7">
        <f t="shared" si="10"/>
        <v>64.819999999999993</v>
      </c>
    </row>
    <row r="654" spans="1:5" x14ac:dyDescent="0.2">
      <c r="A654" t="s">
        <v>434</v>
      </c>
      <c r="B654" s="11" t="s">
        <v>375</v>
      </c>
      <c r="C654" s="7">
        <v>1.1599999999999999</v>
      </c>
      <c r="D654" s="7">
        <v>0</v>
      </c>
      <c r="E654" s="7">
        <f t="shared" si="10"/>
        <v>1.1599999999999999</v>
      </c>
    </row>
    <row r="655" spans="1:5" x14ac:dyDescent="0.2">
      <c r="A655" t="s">
        <v>434</v>
      </c>
      <c r="B655" s="11" t="s">
        <v>376</v>
      </c>
      <c r="C655" s="7">
        <v>34.450000000000003</v>
      </c>
      <c r="D655" s="7">
        <v>0</v>
      </c>
      <c r="E655" s="7">
        <f t="shared" si="10"/>
        <v>34.450000000000003</v>
      </c>
    </row>
    <row r="656" spans="1:5" x14ac:dyDescent="0.2">
      <c r="A656" t="s">
        <v>434</v>
      </c>
      <c r="B656" s="11" t="s">
        <v>379</v>
      </c>
      <c r="C656" s="7">
        <v>0</v>
      </c>
      <c r="D656" s="7">
        <v>0</v>
      </c>
      <c r="E656" s="7">
        <f t="shared" si="10"/>
        <v>0</v>
      </c>
    </row>
    <row r="657" spans="1:5" x14ac:dyDescent="0.2">
      <c r="A657" t="s">
        <v>434</v>
      </c>
      <c r="B657" s="11" t="s">
        <v>381</v>
      </c>
      <c r="C657" s="7">
        <v>59.07</v>
      </c>
      <c r="D657" s="7">
        <v>0</v>
      </c>
      <c r="E657" s="7">
        <f t="shared" si="10"/>
        <v>59.07</v>
      </c>
    </row>
    <row r="658" spans="1:5" x14ac:dyDescent="0.2">
      <c r="A658" t="s">
        <v>434</v>
      </c>
      <c r="B658" s="11" t="s">
        <v>383</v>
      </c>
      <c r="C658" s="7">
        <v>0</v>
      </c>
      <c r="D658" s="7">
        <v>0</v>
      </c>
      <c r="E658" s="7">
        <f t="shared" si="10"/>
        <v>0</v>
      </c>
    </row>
    <row r="659" spans="1:5" x14ac:dyDescent="0.2">
      <c r="A659" t="s">
        <v>434</v>
      </c>
      <c r="B659" s="11" t="s">
        <v>384</v>
      </c>
      <c r="C659" s="7">
        <v>0</v>
      </c>
      <c r="D659" s="7">
        <v>0</v>
      </c>
      <c r="E659" s="7">
        <f t="shared" si="10"/>
        <v>0</v>
      </c>
    </row>
    <row r="660" spans="1:5" x14ac:dyDescent="0.2">
      <c r="A660" t="s">
        <v>434</v>
      </c>
      <c r="B660" s="11" t="s">
        <v>385</v>
      </c>
      <c r="C660" s="7">
        <v>0</v>
      </c>
      <c r="D660" s="7">
        <v>0</v>
      </c>
      <c r="E660" s="7">
        <f t="shared" si="10"/>
        <v>0</v>
      </c>
    </row>
    <row r="661" spans="1:5" x14ac:dyDescent="0.2">
      <c r="A661" t="s">
        <v>434</v>
      </c>
      <c r="B661" s="11" t="s">
        <v>388</v>
      </c>
      <c r="C661" s="7">
        <v>0</v>
      </c>
      <c r="D661" s="7">
        <v>0</v>
      </c>
      <c r="E661" s="7">
        <f t="shared" si="10"/>
        <v>0</v>
      </c>
    </row>
    <row r="662" spans="1:5" x14ac:dyDescent="0.2">
      <c r="A662" t="s">
        <v>434</v>
      </c>
      <c r="B662" s="11" t="s">
        <v>389</v>
      </c>
      <c r="C662" s="7">
        <v>0</v>
      </c>
      <c r="D662" s="7">
        <v>0</v>
      </c>
      <c r="E662" s="7">
        <f t="shared" si="10"/>
        <v>0</v>
      </c>
    </row>
    <row r="663" spans="1:5" x14ac:dyDescent="0.2">
      <c r="A663" t="s">
        <v>434</v>
      </c>
      <c r="B663" s="11" t="s">
        <v>392</v>
      </c>
      <c r="C663" s="7">
        <v>0</v>
      </c>
      <c r="D663" s="7">
        <v>0</v>
      </c>
      <c r="E663" s="7">
        <f t="shared" si="10"/>
        <v>0</v>
      </c>
    </row>
    <row r="664" spans="1:5" x14ac:dyDescent="0.2">
      <c r="A664" t="s">
        <v>434</v>
      </c>
      <c r="B664" s="11" t="s">
        <v>395</v>
      </c>
      <c r="C664" s="7">
        <v>0</v>
      </c>
      <c r="D664" s="7">
        <v>0</v>
      </c>
      <c r="E664" s="7">
        <f t="shared" si="10"/>
        <v>0</v>
      </c>
    </row>
    <row r="665" spans="1:5" x14ac:dyDescent="0.2">
      <c r="A665" t="s">
        <v>434</v>
      </c>
      <c r="B665" s="11" t="s">
        <v>396</v>
      </c>
      <c r="C665" s="7">
        <v>0</v>
      </c>
      <c r="D665" s="7">
        <v>0</v>
      </c>
      <c r="E665" s="7">
        <f t="shared" si="10"/>
        <v>0</v>
      </c>
    </row>
    <row r="666" spans="1:5" x14ac:dyDescent="0.2">
      <c r="A666" t="s">
        <v>434</v>
      </c>
      <c r="B666" s="11" t="s">
        <v>397</v>
      </c>
      <c r="C666" s="7">
        <v>0</v>
      </c>
      <c r="D666" s="7">
        <v>0</v>
      </c>
      <c r="E666" s="7">
        <f t="shared" si="10"/>
        <v>0</v>
      </c>
    </row>
    <row r="667" spans="1:5" x14ac:dyDescent="0.2">
      <c r="A667" t="s">
        <v>434</v>
      </c>
      <c r="B667" s="11" t="s">
        <v>398</v>
      </c>
      <c r="C667" s="7">
        <v>0</v>
      </c>
      <c r="D667" s="7">
        <v>0</v>
      </c>
      <c r="E667" s="7">
        <f t="shared" si="10"/>
        <v>0</v>
      </c>
    </row>
    <row r="668" spans="1:5" x14ac:dyDescent="0.2">
      <c r="A668" t="s">
        <v>434</v>
      </c>
      <c r="B668" s="11" t="s">
        <v>399</v>
      </c>
      <c r="C668" s="7">
        <v>0</v>
      </c>
      <c r="D668" s="7">
        <v>0</v>
      </c>
      <c r="E668" s="7">
        <f t="shared" si="10"/>
        <v>0</v>
      </c>
    </row>
    <row r="669" spans="1:5" x14ac:dyDescent="0.2">
      <c r="A669" t="s">
        <v>434</v>
      </c>
      <c r="B669" s="11" t="s">
        <v>400</v>
      </c>
      <c r="C669" s="7">
        <v>0</v>
      </c>
      <c r="D669" s="7">
        <v>0</v>
      </c>
      <c r="E669" s="7">
        <f t="shared" si="10"/>
        <v>0</v>
      </c>
    </row>
    <row r="670" spans="1:5" x14ac:dyDescent="0.2">
      <c r="A670" t="s">
        <v>434</v>
      </c>
      <c r="B670" s="11" t="s">
        <v>401</v>
      </c>
      <c r="C670" s="7">
        <v>0</v>
      </c>
      <c r="D670" s="7">
        <v>0</v>
      </c>
      <c r="E670" s="7">
        <f t="shared" si="10"/>
        <v>0</v>
      </c>
    </row>
    <row r="671" spans="1:5" x14ac:dyDescent="0.2">
      <c r="A671" t="s">
        <v>434</v>
      </c>
      <c r="B671" s="11" t="s">
        <v>402</v>
      </c>
      <c r="C671" s="7">
        <v>0</v>
      </c>
      <c r="D671" s="7">
        <v>0</v>
      </c>
      <c r="E671" s="7">
        <f t="shared" si="10"/>
        <v>0</v>
      </c>
    </row>
    <row r="672" spans="1:5" x14ac:dyDescent="0.2">
      <c r="A672" t="s">
        <v>434</v>
      </c>
      <c r="B672" s="11" t="s">
        <v>403</v>
      </c>
      <c r="C672" s="7">
        <v>0</v>
      </c>
      <c r="D672" s="7">
        <v>0</v>
      </c>
      <c r="E672" s="7">
        <f t="shared" si="10"/>
        <v>0</v>
      </c>
    </row>
    <row r="673" spans="1:5" x14ac:dyDescent="0.2">
      <c r="A673" t="s">
        <v>434</v>
      </c>
      <c r="B673" s="11" t="s">
        <v>404</v>
      </c>
      <c r="C673" s="7">
        <v>0</v>
      </c>
      <c r="D673" s="7">
        <v>0</v>
      </c>
      <c r="E673" s="7">
        <f t="shared" si="10"/>
        <v>0</v>
      </c>
    </row>
    <row r="674" spans="1:5" x14ac:dyDescent="0.2">
      <c r="A674" t="s">
        <v>434</v>
      </c>
      <c r="B674" s="11" t="s">
        <v>405</v>
      </c>
      <c r="C674" s="7">
        <v>0</v>
      </c>
      <c r="D674" s="7">
        <v>0</v>
      </c>
      <c r="E674" s="7">
        <f t="shared" si="10"/>
        <v>0</v>
      </c>
    </row>
    <row r="675" spans="1:5" x14ac:dyDescent="0.2">
      <c r="A675" t="s">
        <v>434</v>
      </c>
      <c r="B675" s="11" t="s">
        <v>406</v>
      </c>
      <c r="C675" s="7">
        <v>0</v>
      </c>
      <c r="D675" s="7">
        <v>0</v>
      </c>
      <c r="E675" s="7">
        <f t="shared" si="10"/>
        <v>0</v>
      </c>
    </row>
    <row r="676" spans="1:5" x14ac:dyDescent="0.2">
      <c r="A676" t="s">
        <v>434</v>
      </c>
      <c r="B676" s="11" t="s">
        <v>408</v>
      </c>
      <c r="C676" s="7">
        <v>0</v>
      </c>
      <c r="D676" s="7">
        <v>0</v>
      </c>
      <c r="E676" s="7">
        <f t="shared" si="10"/>
        <v>0</v>
      </c>
    </row>
    <row r="677" spans="1:5" x14ac:dyDescent="0.2">
      <c r="A677" t="s">
        <v>434</v>
      </c>
      <c r="B677" s="11" t="s">
        <v>411</v>
      </c>
      <c r="C677" s="7">
        <v>0</v>
      </c>
      <c r="D677" s="7">
        <v>0</v>
      </c>
      <c r="E677" s="7">
        <f t="shared" si="10"/>
        <v>0</v>
      </c>
    </row>
    <row r="678" spans="1:5" x14ac:dyDescent="0.2">
      <c r="B678" s="9" t="s">
        <v>423</v>
      </c>
      <c r="C678" s="7"/>
      <c r="D678" s="7"/>
      <c r="E678" s="7">
        <f t="shared" si="10"/>
        <v>0</v>
      </c>
    </row>
    <row r="679" spans="1:5" x14ac:dyDescent="0.2">
      <c r="B679" s="10" t="s">
        <v>424</v>
      </c>
      <c r="C679" s="7">
        <v>635.44000000000005</v>
      </c>
      <c r="D679" s="7">
        <v>0</v>
      </c>
      <c r="E679" s="7">
        <f t="shared" si="10"/>
        <v>635.44000000000005</v>
      </c>
    </row>
    <row r="680" spans="1:5" x14ac:dyDescent="0.2">
      <c r="A680" t="s">
        <v>434</v>
      </c>
      <c r="B680" s="11" t="s">
        <v>368</v>
      </c>
      <c r="C680" s="7">
        <v>0</v>
      </c>
      <c r="D680" s="7">
        <v>0</v>
      </c>
      <c r="E680" s="7">
        <f t="shared" si="10"/>
        <v>0</v>
      </c>
    </row>
    <row r="681" spans="1:5" x14ac:dyDescent="0.2">
      <c r="A681" t="s">
        <v>434</v>
      </c>
      <c r="B681" s="11" t="s">
        <v>371</v>
      </c>
      <c r="C681" s="7">
        <v>111.82</v>
      </c>
      <c r="D681" s="7">
        <v>0</v>
      </c>
      <c r="E681" s="7">
        <f t="shared" si="10"/>
        <v>111.82</v>
      </c>
    </row>
    <row r="682" spans="1:5" x14ac:dyDescent="0.2">
      <c r="A682" t="s">
        <v>434</v>
      </c>
      <c r="B682" s="11" t="s">
        <v>372</v>
      </c>
      <c r="C682" s="7">
        <v>363.13</v>
      </c>
      <c r="D682" s="7">
        <v>0</v>
      </c>
      <c r="E682" s="7">
        <f t="shared" si="10"/>
        <v>363.13</v>
      </c>
    </row>
    <row r="683" spans="1:5" x14ac:dyDescent="0.2">
      <c r="A683" t="s">
        <v>434</v>
      </c>
      <c r="B683" s="11" t="s">
        <v>374</v>
      </c>
      <c r="C683" s="7">
        <v>64.819999999999993</v>
      </c>
      <c r="D683" s="7">
        <v>0</v>
      </c>
      <c r="E683" s="7">
        <f t="shared" si="10"/>
        <v>64.819999999999993</v>
      </c>
    </row>
    <row r="684" spans="1:5" x14ac:dyDescent="0.2">
      <c r="A684" t="s">
        <v>434</v>
      </c>
      <c r="B684" s="11" t="s">
        <v>375</v>
      </c>
      <c r="C684" s="7">
        <v>1.1599999999999999</v>
      </c>
      <c r="D684" s="7">
        <v>0</v>
      </c>
      <c r="E684" s="7">
        <f t="shared" si="10"/>
        <v>1.1599999999999999</v>
      </c>
    </row>
    <row r="685" spans="1:5" x14ac:dyDescent="0.2">
      <c r="A685" t="s">
        <v>434</v>
      </c>
      <c r="B685" s="11" t="s">
        <v>376</v>
      </c>
      <c r="C685" s="7">
        <v>34.450000000000003</v>
      </c>
      <c r="D685" s="7">
        <v>0</v>
      </c>
      <c r="E685" s="7">
        <f t="shared" si="10"/>
        <v>34.450000000000003</v>
      </c>
    </row>
    <row r="686" spans="1:5" x14ac:dyDescent="0.2">
      <c r="A686" t="s">
        <v>434</v>
      </c>
      <c r="B686" s="11" t="s">
        <v>379</v>
      </c>
      <c r="C686" s="7">
        <v>0</v>
      </c>
      <c r="D686" s="7">
        <v>0</v>
      </c>
      <c r="E686" s="7">
        <f t="shared" si="10"/>
        <v>0</v>
      </c>
    </row>
    <row r="687" spans="1:5" x14ac:dyDescent="0.2">
      <c r="A687" t="s">
        <v>434</v>
      </c>
      <c r="B687" s="11" t="s">
        <v>381</v>
      </c>
      <c r="C687" s="7">
        <v>60.06</v>
      </c>
      <c r="D687" s="7">
        <v>0</v>
      </c>
      <c r="E687" s="7">
        <f t="shared" si="10"/>
        <v>60.06</v>
      </c>
    </row>
    <row r="688" spans="1:5" x14ac:dyDescent="0.2">
      <c r="A688" t="s">
        <v>434</v>
      </c>
      <c r="B688" s="11" t="s">
        <v>383</v>
      </c>
      <c r="C688" s="7">
        <v>0</v>
      </c>
      <c r="D688" s="7">
        <v>0</v>
      </c>
      <c r="E688" s="7">
        <f t="shared" si="10"/>
        <v>0</v>
      </c>
    </row>
    <row r="689" spans="1:5" x14ac:dyDescent="0.2">
      <c r="A689" t="s">
        <v>434</v>
      </c>
      <c r="B689" s="11" t="s">
        <v>384</v>
      </c>
      <c r="C689" s="7">
        <v>0</v>
      </c>
      <c r="D689" s="7">
        <v>0</v>
      </c>
      <c r="E689" s="7">
        <f t="shared" si="10"/>
        <v>0</v>
      </c>
    </row>
    <row r="690" spans="1:5" x14ac:dyDescent="0.2">
      <c r="A690" t="s">
        <v>434</v>
      </c>
      <c r="B690" s="11" t="s">
        <v>385</v>
      </c>
      <c r="C690" s="7">
        <v>0</v>
      </c>
      <c r="D690" s="7">
        <v>0</v>
      </c>
      <c r="E690" s="7">
        <f t="shared" si="10"/>
        <v>0</v>
      </c>
    </row>
    <row r="691" spans="1:5" x14ac:dyDescent="0.2">
      <c r="A691" t="s">
        <v>434</v>
      </c>
      <c r="B691" s="11" t="s">
        <v>388</v>
      </c>
      <c r="C691" s="7">
        <v>0</v>
      </c>
      <c r="D691" s="7">
        <v>0</v>
      </c>
      <c r="E691" s="7">
        <f t="shared" si="10"/>
        <v>0</v>
      </c>
    </row>
    <row r="692" spans="1:5" x14ac:dyDescent="0.2">
      <c r="A692" t="s">
        <v>434</v>
      </c>
      <c r="B692" s="11" t="s">
        <v>389</v>
      </c>
      <c r="C692" s="7">
        <v>0</v>
      </c>
      <c r="D692" s="7">
        <v>0</v>
      </c>
      <c r="E692" s="7">
        <f t="shared" si="10"/>
        <v>0</v>
      </c>
    </row>
    <row r="693" spans="1:5" x14ac:dyDescent="0.2">
      <c r="A693" t="s">
        <v>434</v>
      </c>
      <c r="B693" s="11" t="s">
        <v>392</v>
      </c>
      <c r="C693" s="7">
        <v>0</v>
      </c>
      <c r="D693" s="7">
        <v>0</v>
      </c>
      <c r="E693" s="7">
        <f t="shared" si="10"/>
        <v>0</v>
      </c>
    </row>
    <row r="694" spans="1:5" x14ac:dyDescent="0.2">
      <c r="A694" t="s">
        <v>434</v>
      </c>
      <c r="B694" s="11" t="s">
        <v>395</v>
      </c>
      <c r="C694" s="7">
        <v>0</v>
      </c>
      <c r="D694" s="7">
        <v>0</v>
      </c>
      <c r="E694" s="7">
        <f t="shared" si="10"/>
        <v>0</v>
      </c>
    </row>
    <row r="695" spans="1:5" x14ac:dyDescent="0.2">
      <c r="A695" t="s">
        <v>434</v>
      </c>
      <c r="B695" s="11" t="s">
        <v>396</v>
      </c>
      <c r="C695" s="7">
        <v>0</v>
      </c>
      <c r="D695" s="7">
        <v>0</v>
      </c>
      <c r="E695" s="7">
        <f t="shared" si="10"/>
        <v>0</v>
      </c>
    </row>
    <row r="696" spans="1:5" x14ac:dyDescent="0.2">
      <c r="A696" t="s">
        <v>434</v>
      </c>
      <c r="B696" s="11" t="s">
        <v>397</v>
      </c>
      <c r="C696" s="7">
        <v>0</v>
      </c>
      <c r="D696" s="7">
        <v>0</v>
      </c>
      <c r="E696" s="7">
        <f t="shared" si="10"/>
        <v>0</v>
      </c>
    </row>
    <row r="697" spans="1:5" x14ac:dyDescent="0.2">
      <c r="A697" t="s">
        <v>434</v>
      </c>
      <c r="B697" s="11" t="s">
        <v>398</v>
      </c>
      <c r="C697" s="7">
        <v>0</v>
      </c>
      <c r="D697" s="7">
        <v>0</v>
      </c>
      <c r="E697" s="7">
        <f t="shared" si="10"/>
        <v>0</v>
      </c>
    </row>
    <row r="698" spans="1:5" x14ac:dyDescent="0.2">
      <c r="A698" t="s">
        <v>434</v>
      </c>
      <c r="B698" s="11" t="s">
        <v>399</v>
      </c>
      <c r="C698" s="7">
        <v>0</v>
      </c>
      <c r="D698" s="7">
        <v>0</v>
      </c>
      <c r="E698" s="7">
        <f t="shared" si="10"/>
        <v>0</v>
      </c>
    </row>
    <row r="699" spans="1:5" x14ac:dyDescent="0.2">
      <c r="A699" t="s">
        <v>434</v>
      </c>
      <c r="B699" s="11" t="s">
        <v>400</v>
      </c>
      <c r="C699" s="7">
        <v>0</v>
      </c>
      <c r="D699" s="7">
        <v>0</v>
      </c>
      <c r="E699" s="7">
        <f t="shared" si="10"/>
        <v>0</v>
      </c>
    </row>
    <row r="700" spans="1:5" x14ac:dyDescent="0.2">
      <c r="A700" t="s">
        <v>434</v>
      </c>
      <c r="B700" s="11" t="s">
        <v>401</v>
      </c>
      <c r="C700" s="7">
        <v>0</v>
      </c>
      <c r="D700" s="7">
        <v>0</v>
      </c>
      <c r="E700" s="7">
        <f t="shared" si="10"/>
        <v>0</v>
      </c>
    </row>
    <row r="701" spans="1:5" x14ac:dyDescent="0.2">
      <c r="A701" t="s">
        <v>434</v>
      </c>
      <c r="B701" s="11" t="s">
        <v>402</v>
      </c>
      <c r="C701" s="7">
        <v>0</v>
      </c>
      <c r="D701" s="7">
        <v>0</v>
      </c>
      <c r="E701" s="7">
        <f t="shared" si="10"/>
        <v>0</v>
      </c>
    </row>
    <row r="702" spans="1:5" x14ac:dyDescent="0.2">
      <c r="A702" t="s">
        <v>434</v>
      </c>
      <c r="B702" s="11" t="s">
        <v>403</v>
      </c>
      <c r="C702" s="7">
        <v>0</v>
      </c>
      <c r="D702" s="7">
        <v>0</v>
      </c>
      <c r="E702" s="7">
        <f t="shared" si="10"/>
        <v>0</v>
      </c>
    </row>
    <row r="703" spans="1:5" x14ac:dyDescent="0.2">
      <c r="A703" t="s">
        <v>434</v>
      </c>
      <c r="B703" s="11" t="s">
        <v>404</v>
      </c>
      <c r="C703" s="7">
        <v>0</v>
      </c>
      <c r="D703" s="7">
        <v>0</v>
      </c>
      <c r="E703" s="7">
        <f t="shared" ref="E703:E766" si="11">SUM(C703:D703)</f>
        <v>0</v>
      </c>
    </row>
    <row r="704" spans="1:5" x14ac:dyDescent="0.2">
      <c r="A704" t="s">
        <v>434</v>
      </c>
      <c r="B704" s="11" t="s">
        <v>405</v>
      </c>
      <c r="C704" s="7">
        <v>0</v>
      </c>
      <c r="D704" s="7">
        <v>0</v>
      </c>
      <c r="E704" s="7">
        <f t="shared" si="11"/>
        <v>0</v>
      </c>
    </row>
    <row r="705" spans="1:5" x14ac:dyDescent="0.2">
      <c r="A705" t="s">
        <v>434</v>
      </c>
      <c r="B705" s="11" t="s">
        <v>406</v>
      </c>
      <c r="C705" s="7">
        <v>0</v>
      </c>
      <c r="D705" s="7">
        <v>0</v>
      </c>
      <c r="E705" s="7">
        <f t="shared" si="11"/>
        <v>0</v>
      </c>
    </row>
    <row r="706" spans="1:5" x14ac:dyDescent="0.2">
      <c r="A706" t="s">
        <v>434</v>
      </c>
      <c r="B706" s="11" t="s">
        <v>408</v>
      </c>
      <c r="C706" s="7">
        <v>0</v>
      </c>
      <c r="D706" s="7">
        <v>0</v>
      </c>
      <c r="E706" s="7">
        <f t="shared" si="11"/>
        <v>0</v>
      </c>
    </row>
    <row r="707" spans="1:5" x14ac:dyDescent="0.2">
      <c r="A707" t="s">
        <v>434</v>
      </c>
      <c r="B707" s="11" t="s">
        <v>411</v>
      </c>
      <c r="C707" s="7">
        <v>0</v>
      </c>
      <c r="D707" s="7">
        <v>0</v>
      </c>
      <c r="E707" s="7">
        <f t="shared" si="11"/>
        <v>0</v>
      </c>
    </row>
    <row r="708" spans="1:5" x14ac:dyDescent="0.2">
      <c r="B708" s="10" t="s">
        <v>425</v>
      </c>
      <c r="C708" s="7">
        <v>635.44000000000005</v>
      </c>
      <c r="D708" s="7">
        <v>0</v>
      </c>
      <c r="E708" s="7">
        <f t="shared" si="11"/>
        <v>635.44000000000005</v>
      </c>
    </row>
    <row r="709" spans="1:5" x14ac:dyDescent="0.2">
      <c r="A709" t="s">
        <v>434</v>
      </c>
      <c r="B709" s="11" t="s">
        <v>368</v>
      </c>
      <c r="C709" s="7">
        <v>0</v>
      </c>
      <c r="D709" s="7">
        <v>0</v>
      </c>
      <c r="E709" s="7">
        <f t="shared" si="11"/>
        <v>0</v>
      </c>
    </row>
    <row r="710" spans="1:5" x14ac:dyDescent="0.2">
      <c r="A710" t="s">
        <v>434</v>
      </c>
      <c r="B710" s="11" t="s">
        <v>371</v>
      </c>
      <c r="C710" s="7">
        <v>111.82</v>
      </c>
      <c r="D710" s="7">
        <v>0</v>
      </c>
      <c r="E710" s="7">
        <f t="shared" si="11"/>
        <v>111.82</v>
      </c>
    </row>
    <row r="711" spans="1:5" x14ac:dyDescent="0.2">
      <c r="A711" t="s">
        <v>434</v>
      </c>
      <c r="B711" s="11" t="s">
        <v>372</v>
      </c>
      <c r="C711" s="7">
        <v>363.13</v>
      </c>
      <c r="D711" s="7">
        <v>0</v>
      </c>
      <c r="E711" s="7">
        <f t="shared" si="11"/>
        <v>363.13</v>
      </c>
    </row>
    <row r="712" spans="1:5" x14ac:dyDescent="0.2">
      <c r="A712" t="s">
        <v>434</v>
      </c>
      <c r="B712" s="11" t="s">
        <v>374</v>
      </c>
      <c r="C712" s="7">
        <v>64.819999999999993</v>
      </c>
      <c r="D712" s="7">
        <v>0</v>
      </c>
      <c r="E712" s="7">
        <f t="shared" si="11"/>
        <v>64.819999999999993</v>
      </c>
    </row>
    <row r="713" spans="1:5" x14ac:dyDescent="0.2">
      <c r="A713" t="s">
        <v>434</v>
      </c>
      <c r="B713" s="11" t="s">
        <v>375</v>
      </c>
      <c r="C713" s="7">
        <v>1.1599999999999999</v>
      </c>
      <c r="D713" s="7">
        <v>0</v>
      </c>
      <c r="E713" s="7">
        <f t="shared" si="11"/>
        <v>1.1599999999999999</v>
      </c>
    </row>
    <row r="714" spans="1:5" x14ac:dyDescent="0.2">
      <c r="A714" t="s">
        <v>434</v>
      </c>
      <c r="B714" s="11" t="s">
        <v>376</v>
      </c>
      <c r="C714" s="7">
        <v>34.450000000000003</v>
      </c>
      <c r="D714" s="7">
        <v>0</v>
      </c>
      <c r="E714" s="7">
        <f t="shared" si="11"/>
        <v>34.450000000000003</v>
      </c>
    </row>
    <row r="715" spans="1:5" x14ac:dyDescent="0.2">
      <c r="A715" t="s">
        <v>434</v>
      </c>
      <c r="B715" s="11" t="s">
        <v>379</v>
      </c>
      <c r="C715" s="7">
        <v>0</v>
      </c>
      <c r="D715" s="7">
        <v>0</v>
      </c>
      <c r="E715" s="7">
        <f t="shared" si="11"/>
        <v>0</v>
      </c>
    </row>
    <row r="716" spans="1:5" x14ac:dyDescent="0.2">
      <c r="A716" t="s">
        <v>434</v>
      </c>
      <c r="B716" s="11" t="s">
        <v>381</v>
      </c>
      <c r="C716" s="7">
        <v>60.06</v>
      </c>
      <c r="D716" s="7">
        <v>0</v>
      </c>
      <c r="E716" s="7">
        <f t="shared" si="11"/>
        <v>60.06</v>
      </c>
    </row>
    <row r="717" spans="1:5" x14ac:dyDescent="0.2">
      <c r="A717" t="s">
        <v>434</v>
      </c>
      <c r="B717" s="11" t="s">
        <v>383</v>
      </c>
      <c r="C717" s="7">
        <v>0</v>
      </c>
      <c r="D717" s="7">
        <v>0</v>
      </c>
      <c r="E717" s="7">
        <f t="shared" si="11"/>
        <v>0</v>
      </c>
    </row>
    <row r="718" spans="1:5" x14ac:dyDescent="0.2">
      <c r="A718" t="s">
        <v>434</v>
      </c>
      <c r="B718" s="11" t="s">
        <v>384</v>
      </c>
      <c r="C718" s="7">
        <v>0</v>
      </c>
      <c r="D718" s="7">
        <v>0</v>
      </c>
      <c r="E718" s="7">
        <f t="shared" si="11"/>
        <v>0</v>
      </c>
    </row>
    <row r="719" spans="1:5" x14ac:dyDescent="0.2">
      <c r="A719" t="s">
        <v>434</v>
      </c>
      <c r="B719" s="11" t="s">
        <v>385</v>
      </c>
      <c r="C719" s="7">
        <v>0</v>
      </c>
      <c r="D719" s="7">
        <v>0</v>
      </c>
      <c r="E719" s="7">
        <f t="shared" si="11"/>
        <v>0</v>
      </c>
    </row>
    <row r="720" spans="1:5" x14ac:dyDescent="0.2">
      <c r="A720" t="s">
        <v>434</v>
      </c>
      <c r="B720" s="11" t="s">
        <v>388</v>
      </c>
      <c r="C720" s="7">
        <v>0</v>
      </c>
      <c r="D720" s="7">
        <v>0</v>
      </c>
      <c r="E720" s="7">
        <f t="shared" si="11"/>
        <v>0</v>
      </c>
    </row>
    <row r="721" spans="1:5" x14ac:dyDescent="0.2">
      <c r="A721" t="s">
        <v>434</v>
      </c>
      <c r="B721" s="11" t="s">
        <v>389</v>
      </c>
      <c r="C721" s="7">
        <v>0</v>
      </c>
      <c r="D721" s="7">
        <v>0</v>
      </c>
      <c r="E721" s="7">
        <f t="shared" si="11"/>
        <v>0</v>
      </c>
    </row>
    <row r="722" spans="1:5" x14ac:dyDescent="0.2">
      <c r="A722" t="s">
        <v>434</v>
      </c>
      <c r="B722" s="11" t="s">
        <v>392</v>
      </c>
      <c r="C722" s="7">
        <v>0</v>
      </c>
      <c r="D722" s="7">
        <v>0</v>
      </c>
      <c r="E722" s="7">
        <f t="shared" si="11"/>
        <v>0</v>
      </c>
    </row>
    <row r="723" spans="1:5" x14ac:dyDescent="0.2">
      <c r="A723" t="s">
        <v>434</v>
      </c>
      <c r="B723" s="11" t="s">
        <v>395</v>
      </c>
      <c r="C723" s="7">
        <v>0</v>
      </c>
      <c r="D723" s="7">
        <v>0</v>
      </c>
      <c r="E723" s="7">
        <f t="shared" si="11"/>
        <v>0</v>
      </c>
    </row>
    <row r="724" spans="1:5" x14ac:dyDescent="0.2">
      <c r="A724" t="s">
        <v>434</v>
      </c>
      <c r="B724" s="11" t="s">
        <v>396</v>
      </c>
      <c r="C724" s="7">
        <v>0</v>
      </c>
      <c r="D724" s="7">
        <v>0</v>
      </c>
      <c r="E724" s="7">
        <f t="shared" si="11"/>
        <v>0</v>
      </c>
    </row>
    <row r="725" spans="1:5" x14ac:dyDescent="0.2">
      <c r="A725" t="s">
        <v>434</v>
      </c>
      <c r="B725" s="11" t="s">
        <v>397</v>
      </c>
      <c r="C725" s="7">
        <v>0</v>
      </c>
      <c r="D725" s="7">
        <v>0</v>
      </c>
      <c r="E725" s="7">
        <f t="shared" si="11"/>
        <v>0</v>
      </c>
    </row>
    <row r="726" spans="1:5" x14ac:dyDescent="0.2">
      <c r="A726" t="s">
        <v>434</v>
      </c>
      <c r="B726" s="11" t="s">
        <v>398</v>
      </c>
      <c r="C726" s="7">
        <v>0</v>
      </c>
      <c r="D726" s="7">
        <v>0</v>
      </c>
      <c r="E726" s="7">
        <f t="shared" si="11"/>
        <v>0</v>
      </c>
    </row>
    <row r="727" spans="1:5" x14ac:dyDescent="0.2">
      <c r="A727" t="s">
        <v>434</v>
      </c>
      <c r="B727" s="11" t="s">
        <v>399</v>
      </c>
      <c r="C727" s="7">
        <v>0</v>
      </c>
      <c r="D727" s="7">
        <v>0</v>
      </c>
      <c r="E727" s="7">
        <f t="shared" si="11"/>
        <v>0</v>
      </c>
    </row>
    <row r="728" spans="1:5" x14ac:dyDescent="0.2">
      <c r="A728" t="s">
        <v>434</v>
      </c>
      <c r="B728" s="11" t="s">
        <v>400</v>
      </c>
      <c r="C728" s="7">
        <v>0</v>
      </c>
      <c r="D728" s="7">
        <v>0</v>
      </c>
      <c r="E728" s="7">
        <f t="shared" si="11"/>
        <v>0</v>
      </c>
    </row>
    <row r="729" spans="1:5" x14ac:dyDescent="0.2">
      <c r="A729" t="s">
        <v>434</v>
      </c>
      <c r="B729" s="11" t="s">
        <v>401</v>
      </c>
      <c r="C729" s="7">
        <v>0</v>
      </c>
      <c r="D729" s="7">
        <v>0</v>
      </c>
      <c r="E729" s="7">
        <f t="shared" si="11"/>
        <v>0</v>
      </c>
    </row>
    <row r="730" spans="1:5" x14ac:dyDescent="0.2">
      <c r="A730" t="s">
        <v>434</v>
      </c>
      <c r="B730" s="11" t="s">
        <v>402</v>
      </c>
      <c r="C730" s="7">
        <v>0</v>
      </c>
      <c r="D730" s="7">
        <v>0</v>
      </c>
      <c r="E730" s="7">
        <f t="shared" si="11"/>
        <v>0</v>
      </c>
    </row>
    <row r="731" spans="1:5" x14ac:dyDescent="0.2">
      <c r="A731" t="s">
        <v>434</v>
      </c>
      <c r="B731" s="11" t="s">
        <v>403</v>
      </c>
      <c r="C731" s="7">
        <v>0</v>
      </c>
      <c r="D731" s="7">
        <v>0</v>
      </c>
      <c r="E731" s="7">
        <f t="shared" si="11"/>
        <v>0</v>
      </c>
    </row>
    <row r="732" spans="1:5" x14ac:dyDescent="0.2">
      <c r="A732" t="s">
        <v>434</v>
      </c>
      <c r="B732" s="11" t="s">
        <v>404</v>
      </c>
      <c r="C732" s="7">
        <v>0</v>
      </c>
      <c r="D732" s="7">
        <v>0</v>
      </c>
      <c r="E732" s="7">
        <f t="shared" si="11"/>
        <v>0</v>
      </c>
    </row>
    <row r="733" spans="1:5" x14ac:dyDescent="0.2">
      <c r="A733" t="s">
        <v>434</v>
      </c>
      <c r="B733" s="11" t="s">
        <v>405</v>
      </c>
      <c r="C733" s="7">
        <v>0</v>
      </c>
      <c r="D733" s="7">
        <v>0</v>
      </c>
      <c r="E733" s="7">
        <f t="shared" si="11"/>
        <v>0</v>
      </c>
    </row>
    <row r="734" spans="1:5" x14ac:dyDescent="0.2">
      <c r="A734" t="s">
        <v>434</v>
      </c>
      <c r="B734" s="11" t="s">
        <v>406</v>
      </c>
      <c r="C734" s="7">
        <v>0</v>
      </c>
      <c r="D734" s="7">
        <v>0</v>
      </c>
      <c r="E734" s="7">
        <f t="shared" si="11"/>
        <v>0</v>
      </c>
    </row>
    <row r="735" spans="1:5" x14ac:dyDescent="0.2">
      <c r="A735" t="s">
        <v>434</v>
      </c>
      <c r="B735" s="11" t="s">
        <v>408</v>
      </c>
      <c r="C735" s="7">
        <v>0</v>
      </c>
      <c r="D735" s="7">
        <v>0</v>
      </c>
      <c r="E735" s="7">
        <f t="shared" si="11"/>
        <v>0</v>
      </c>
    </row>
    <row r="736" spans="1:5" x14ac:dyDescent="0.2">
      <c r="A736" t="s">
        <v>434</v>
      </c>
      <c r="B736" s="11" t="s">
        <v>411</v>
      </c>
      <c r="C736" s="7">
        <v>0</v>
      </c>
      <c r="D736" s="7">
        <v>0</v>
      </c>
      <c r="E736" s="7">
        <f t="shared" si="11"/>
        <v>0</v>
      </c>
    </row>
    <row r="737" spans="1:5" x14ac:dyDescent="0.2">
      <c r="B737" s="10" t="s">
        <v>426</v>
      </c>
      <c r="C737" s="7">
        <v>635.5</v>
      </c>
      <c r="D737" s="7">
        <v>0</v>
      </c>
      <c r="E737" s="7">
        <f t="shared" si="11"/>
        <v>635.5</v>
      </c>
    </row>
    <row r="738" spans="1:5" x14ac:dyDescent="0.2">
      <c r="A738" t="s">
        <v>434</v>
      </c>
      <c r="B738" s="11" t="s">
        <v>368</v>
      </c>
      <c r="C738" s="7">
        <v>0</v>
      </c>
      <c r="D738" s="7">
        <v>0</v>
      </c>
      <c r="E738" s="7">
        <f t="shared" si="11"/>
        <v>0</v>
      </c>
    </row>
    <row r="739" spans="1:5" x14ac:dyDescent="0.2">
      <c r="A739" t="s">
        <v>434</v>
      </c>
      <c r="B739" s="11" t="s">
        <v>371</v>
      </c>
      <c r="C739" s="7">
        <v>111.82</v>
      </c>
      <c r="D739" s="7">
        <v>0</v>
      </c>
      <c r="E739" s="7">
        <f t="shared" si="11"/>
        <v>111.82</v>
      </c>
    </row>
    <row r="740" spans="1:5" x14ac:dyDescent="0.2">
      <c r="A740" t="s">
        <v>434</v>
      </c>
      <c r="B740" s="11" t="s">
        <v>372</v>
      </c>
      <c r="C740" s="7">
        <v>363.13</v>
      </c>
      <c r="D740" s="7">
        <v>0</v>
      </c>
      <c r="E740" s="7">
        <f t="shared" si="11"/>
        <v>363.13</v>
      </c>
    </row>
    <row r="741" spans="1:5" x14ac:dyDescent="0.2">
      <c r="A741" t="s">
        <v>434</v>
      </c>
      <c r="B741" s="11" t="s">
        <v>374</v>
      </c>
      <c r="C741" s="7">
        <v>64.819999999999993</v>
      </c>
      <c r="D741" s="7">
        <v>0</v>
      </c>
      <c r="E741" s="7">
        <f t="shared" si="11"/>
        <v>64.819999999999993</v>
      </c>
    </row>
    <row r="742" spans="1:5" x14ac:dyDescent="0.2">
      <c r="A742" t="s">
        <v>434</v>
      </c>
      <c r="B742" s="11" t="s">
        <v>375</v>
      </c>
      <c r="C742" s="7">
        <v>1.1599999999999999</v>
      </c>
      <c r="D742" s="7">
        <v>0</v>
      </c>
      <c r="E742" s="7">
        <f t="shared" si="11"/>
        <v>1.1599999999999999</v>
      </c>
    </row>
    <row r="743" spans="1:5" x14ac:dyDescent="0.2">
      <c r="A743" t="s">
        <v>434</v>
      </c>
      <c r="B743" s="11" t="s">
        <v>376</v>
      </c>
      <c r="C743" s="7">
        <v>34.51</v>
      </c>
      <c r="D743" s="7">
        <v>0</v>
      </c>
      <c r="E743" s="7">
        <f t="shared" si="11"/>
        <v>34.51</v>
      </c>
    </row>
    <row r="744" spans="1:5" x14ac:dyDescent="0.2">
      <c r="A744" t="s">
        <v>434</v>
      </c>
      <c r="B744" s="11" t="s">
        <v>379</v>
      </c>
      <c r="C744" s="7">
        <v>0</v>
      </c>
      <c r="D744" s="7">
        <v>0</v>
      </c>
      <c r="E744" s="7">
        <f t="shared" si="11"/>
        <v>0</v>
      </c>
    </row>
    <row r="745" spans="1:5" x14ac:dyDescent="0.2">
      <c r="A745" t="s">
        <v>434</v>
      </c>
      <c r="B745" s="11" t="s">
        <v>381</v>
      </c>
      <c r="C745" s="7">
        <v>60.06</v>
      </c>
      <c r="D745" s="7">
        <v>0</v>
      </c>
      <c r="E745" s="7">
        <f t="shared" si="11"/>
        <v>60.06</v>
      </c>
    </row>
    <row r="746" spans="1:5" x14ac:dyDescent="0.2">
      <c r="A746" t="s">
        <v>434</v>
      </c>
      <c r="B746" s="11" t="s">
        <v>383</v>
      </c>
      <c r="C746" s="7">
        <v>0</v>
      </c>
      <c r="D746" s="7">
        <v>0</v>
      </c>
      <c r="E746" s="7">
        <f t="shared" si="11"/>
        <v>0</v>
      </c>
    </row>
    <row r="747" spans="1:5" x14ac:dyDescent="0.2">
      <c r="A747" t="s">
        <v>434</v>
      </c>
      <c r="B747" s="11" t="s">
        <v>384</v>
      </c>
      <c r="C747" s="7">
        <v>0</v>
      </c>
      <c r="D747" s="7">
        <v>0</v>
      </c>
      <c r="E747" s="7">
        <f t="shared" si="11"/>
        <v>0</v>
      </c>
    </row>
    <row r="748" spans="1:5" x14ac:dyDescent="0.2">
      <c r="A748" t="s">
        <v>434</v>
      </c>
      <c r="B748" s="11" t="s">
        <v>385</v>
      </c>
      <c r="C748" s="7">
        <v>0</v>
      </c>
      <c r="D748" s="7">
        <v>0</v>
      </c>
      <c r="E748" s="7">
        <f t="shared" si="11"/>
        <v>0</v>
      </c>
    </row>
    <row r="749" spans="1:5" x14ac:dyDescent="0.2">
      <c r="A749" t="s">
        <v>434</v>
      </c>
      <c r="B749" s="11" t="s">
        <v>388</v>
      </c>
      <c r="C749" s="7">
        <v>0</v>
      </c>
      <c r="D749" s="7">
        <v>0</v>
      </c>
      <c r="E749" s="7">
        <f t="shared" si="11"/>
        <v>0</v>
      </c>
    </row>
    <row r="750" spans="1:5" x14ac:dyDescent="0.2">
      <c r="A750" t="s">
        <v>434</v>
      </c>
      <c r="B750" s="11" t="s">
        <v>389</v>
      </c>
      <c r="C750" s="7">
        <v>0</v>
      </c>
      <c r="D750" s="7">
        <v>0</v>
      </c>
      <c r="E750" s="7">
        <f t="shared" si="11"/>
        <v>0</v>
      </c>
    </row>
    <row r="751" spans="1:5" x14ac:dyDescent="0.2">
      <c r="A751" t="s">
        <v>434</v>
      </c>
      <c r="B751" s="11" t="s">
        <v>392</v>
      </c>
      <c r="C751" s="7">
        <v>0</v>
      </c>
      <c r="D751" s="7">
        <v>0</v>
      </c>
      <c r="E751" s="7">
        <f t="shared" si="11"/>
        <v>0</v>
      </c>
    </row>
    <row r="752" spans="1:5" x14ac:dyDescent="0.2">
      <c r="A752" t="s">
        <v>434</v>
      </c>
      <c r="B752" s="11" t="s">
        <v>395</v>
      </c>
      <c r="C752" s="7">
        <v>0</v>
      </c>
      <c r="D752" s="7">
        <v>0</v>
      </c>
      <c r="E752" s="7">
        <f t="shared" si="11"/>
        <v>0</v>
      </c>
    </row>
    <row r="753" spans="1:5" x14ac:dyDescent="0.2">
      <c r="A753" t="s">
        <v>434</v>
      </c>
      <c r="B753" s="11" t="s">
        <v>396</v>
      </c>
      <c r="C753" s="7">
        <v>0</v>
      </c>
      <c r="D753" s="7">
        <v>0</v>
      </c>
      <c r="E753" s="7">
        <f t="shared" si="11"/>
        <v>0</v>
      </c>
    </row>
    <row r="754" spans="1:5" x14ac:dyDescent="0.2">
      <c r="A754" t="s">
        <v>434</v>
      </c>
      <c r="B754" s="11" t="s">
        <v>397</v>
      </c>
      <c r="C754" s="7">
        <v>0</v>
      </c>
      <c r="D754" s="7">
        <v>0</v>
      </c>
      <c r="E754" s="7">
        <f t="shared" si="11"/>
        <v>0</v>
      </c>
    </row>
    <row r="755" spans="1:5" x14ac:dyDescent="0.2">
      <c r="A755" t="s">
        <v>434</v>
      </c>
      <c r="B755" s="11" t="s">
        <v>398</v>
      </c>
      <c r="C755" s="7">
        <v>0</v>
      </c>
      <c r="D755" s="7">
        <v>0</v>
      </c>
      <c r="E755" s="7">
        <f t="shared" si="11"/>
        <v>0</v>
      </c>
    </row>
    <row r="756" spans="1:5" x14ac:dyDescent="0.2">
      <c r="A756" t="s">
        <v>434</v>
      </c>
      <c r="B756" s="11" t="s">
        <v>399</v>
      </c>
      <c r="C756" s="7">
        <v>0</v>
      </c>
      <c r="D756" s="7">
        <v>0</v>
      </c>
      <c r="E756" s="7">
        <f t="shared" si="11"/>
        <v>0</v>
      </c>
    </row>
    <row r="757" spans="1:5" x14ac:dyDescent="0.2">
      <c r="A757" t="s">
        <v>434</v>
      </c>
      <c r="B757" s="11" t="s">
        <v>400</v>
      </c>
      <c r="C757" s="7">
        <v>0</v>
      </c>
      <c r="D757" s="7">
        <v>0</v>
      </c>
      <c r="E757" s="7">
        <f t="shared" si="11"/>
        <v>0</v>
      </c>
    </row>
    <row r="758" spans="1:5" x14ac:dyDescent="0.2">
      <c r="A758" t="s">
        <v>434</v>
      </c>
      <c r="B758" s="11" t="s">
        <v>401</v>
      </c>
      <c r="C758" s="7">
        <v>0</v>
      </c>
      <c r="D758" s="7">
        <v>0</v>
      </c>
      <c r="E758" s="7">
        <f t="shared" si="11"/>
        <v>0</v>
      </c>
    </row>
    <row r="759" spans="1:5" x14ac:dyDescent="0.2">
      <c r="A759" t="s">
        <v>434</v>
      </c>
      <c r="B759" s="11" t="s">
        <v>402</v>
      </c>
      <c r="C759" s="7">
        <v>0</v>
      </c>
      <c r="D759" s="7">
        <v>0</v>
      </c>
      <c r="E759" s="7">
        <f t="shared" si="11"/>
        <v>0</v>
      </c>
    </row>
    <row r="760" spans="1:5" x14ac:dyDescent="0.2">
      <c r="A760" t="s">
        <v>434</v>
      </c>
      <c r="B760" s="11" t="s">
        <v>403</v>
      </c>
      <c r="C760" s="7">
        <v>0</v>
      </c>
      <c r="D760" s="7">
        <v>0</v>
      </c>
      <c r="E760" s="7">
        <f t="shared" si="11"/>
        <v>0</v>
      </c>
    </row>
    <row r="761" spans="1:5" x14ac:dyDescent="0.2">
      <c r="A761" t="s">
        <v>434</v>
      </c>
      <c r="B761" s="11" t="s">
        <v>404</v>
      </c>
      <c r="C761" s="7">
        <v>0</v>
      </c>
      <c r="D761" s="7">
        <v>0</v>
      </c>
      <c r="E761" s="7">
        <f t="shared" si="11"/>
        <v>0</v>
      </c>
    </row>
    <row r="762" spans="1:5" x14ac:dyDescent="0.2">
      <c r="A762" t="s">
        <v>434</v>
      </c>
      <c r="B762" s="11" t="s">
        <v>405</v>
      </c>
      <c r="C762" s="7">
        <v>0</v>
      </c>
      <c r="D762" s="7">
        <v>0</v>
      </c>
      <c r="E762" s="7">
        <f t="shared" si="11"/>
        <v>0</v>
      </c>
    </row>
    <row r="763" spans="1:5" x14ac:dyDescent="0.2">
      <c r="A763" t="s">
        <v>434</v>
      </c>
      <c r="B763" s="11" t="s">
        <v>406</v>
      </c>
      <c r="C763" s="7">
        <v>0</v>
      </c>
      <c r="D763" s="7">
        <v>0</v>
      </c>
      <c r="E763" s="7">
        <f t="shared" si="11"/>
        <v>0</v>
      </c>
    </row>
    <row r="764" spans="1:5" x14ac:dyDescent="0.2">
      <c r="A764" t="s">
        <v>434</v>
      </c>
      <c r="B764" s="11" t="s">
        <v>408</v>
      </c>
      <c r="C764" s="7">
        <v>0</v>
      </c>
      <c r="D764" s="7">
        <v>0</v>
      </c>
      <c r="E764" s="7">
        <f t="shared" si="11"/>
        <v>0</v>
      </c>
    </row>
    <row r="765" spans="1:5" x14ac:dyDescent="0.2">
      <c r="A765" t="s">
        <v>434</v>
      </c>
      <c r="B765" s="11" t="s">
        <v>411</v>
      </c>
      <c r="C765" s="7">
        <v>0</v>
      </c>
      <c r="D765" s="7">
        <v>0</v>
      </c>
      <c r="E765" s="7">
        <f t="shared" si="11"/>
        <v>0</v>
      </c>
    </row>
    <row r="766" spans="1:5" x14ac:dyDescent="0.2">
      <c r="B766" s="10" t="s">
        <v>427</v>
      </c>
      <c r="C766" s="7">
        <v>628.28</v>
      </c>
      <c r="D766" s="7">
        <v>0</v>
      </c>
      <c r="E766" s="7">
        <f t="shared" si="11"/>
        <v>628.28</v>
      </c>
    </row>
    <row r="767" spans="1:5" x14ac:dyDescent="0.2">
      <c r="A767" t="s">
        <v>434</v>
      </c>
      <c r="B767" s="11" t="s">
        <v>368</v>
      </c>
      <c r="C767" s="7">
        <v>0</v>
      </c>
      <c r="D767" s="7">
        <v>0</v>
      </c>
      <c r="E767" s="7">
        <f t="shared" ref="E767:E830" si="12">SUM(C767:D767)</f>
        <v>0</v>
      </c>
    </row>
    <row r="768" spans="1:5" x14ac:dyDescent="0.2">
      <c r="A768" t="s">
        <v>434</v>
      </c>
      <c r="B768" s="11" t="s">
        <v>371</v>
      </c>
      <c r="C768" s="7">
        <v>111.82</v>
      </c>
      <c r="D768" s="7">
        <v>0</v>
      </c>
      <c r="E768" s="7">
        <f t="shared" si="12"/>
        <v>111.82</v>
      </c>
    </row>
    <row r="769" spans="1:5" x14ac:dyDescent="0.2">
      <c r="A769" t="s">
        <v>434</v>
      </c>
      <c r="B769" s="11" t="s">
        <v>372</v>
      </c>
      <c r="C769" s="7">
        <v>355.86</v>
      </c>
      <c r="D769" s="7">
        <v>0</v>
      </c>
      <c r="E769" s="7">
        <f t="shared" si="12"/>
        <v>355.86</v>
      </c>
    </row>
    <row r="770" spans="1:5" x14ac:dyDescent="0.2">
      <c r="A770" t="s">
        <v>434</v>
      </c>
      <c r="B770" s="11" t="s">
        <v>374</v>
      </c>
      <c r="C770" s="7">
        <v>64.819999999999993</v>
      </c>
      <c r="D770" s="7">
        <v>0</v>
      </c>
      <c r="E770" s="7">
        <f t="shared" si="12"/>
        <v>64.819999999999993</v>
      </c>
    </row>
    <row r="771" spans="1:5" x14ac:dyDescent="0.2">
      <c r="A771" t="s">
        <v>434</v>
      </c>
      <c r="B771" s="11" t="s">
        <v>375</v>
      </c>
      <c r="C771" s="7">
        <v>1.1599999999999999</v>
      </c>
      <c r="D771" s="7">
        <v>0</v>
      </c>
      <c r="E771" s="7">
        <f t="shared" si="12"/>
        <v>1.1599999999999999</v>
      </c>
    </row>
    <row r="772" spans="1:5" x14ac:dyDescent="0.2">
      <c r="A772" t="s">
        <v>434</v>
      </c>
      <c r="B772" s="11" t="s">
        <v>376</v>
      </c>
      <c r="C772" s="7">
        <v>34.51</v>
      </c>
      <c r="D772" s="7">
        <v>0</v>
      </c>
      <c r="E772" s="7">
        <f t="shared" si="12"/>
        <v>34.51</v>
      </c>
    </row>
    <row r="773" spans="1:5" x14ac:dyDescent="0.2">
      <c r="A773" t="s">
        <v>434</v>
      </c>
      <c r="B773" s="11" t="s">
        <v>379</v>
      </c>
      <c r="C773" s="7">
        <v>0</v>
      </c>
      <c r="D773" s="7">
        <v>0</v>
      </c>
      <c r="E773" s="7">
        <f t="shared" si="12"/>
        <v>0</v>
      </c>
    </row>
    <row r="774" spans="1:5" x14ac:dyDescent="0.2">
      <c r="A774" t="s">
        <v>434</v>
      </c>
      <c r="B774" s="11" t="s">
        <v>381</v>
      </c>
      <c r="C774" s="7">
        <v>60.11</v>
      </c>
      <c r="D774" s="7">
        <v>0</v>
      </c>
      <c r="E774" s="7">
        <f t="shared" si="12"/>
        <v>60.11</v>
      </c>
    </row>
    <row r="775" spans="1:5" x14ac:dyDescent="0.2">
      <c r="A775" t="s">
        <v>434</v>
      </c>
      <c r="B775" s="11" t="s">
        <v>383</v>
      </c>
      <c r="C775" s="7">
        <v>0</v>
      </c>
      <c r="D775" s="7">
        <v>0</v>
      </c>
      <c r="E775" s="7">
        <f t="shared" si="12"/>
        <v>0</v>
      </c>
    </row>
    <row r="776" spans="1:5" x14ac:dyDescent="0.2">
      <c r="A776" t="s">
        <v>434</v>
      </c>
      <c r="B776" s="11" t="s">
        <v>384</v>
      </c>
      <c r="C776" s="7">
        <v>0</v>
      </c>
      <c r="D776" s="7">
        <v>0</v>
      </c>
      <c r="E776" s="7">
        <f t="shared" si="12"/>
        <v>0</v>
      </c>
    </row>
    <row r="777" spans="1:5" x14ac:dyDescent="0.2">
      <c r="A777" t="s">
        <v>434</v>
      </c>
      <c r="B777" s="11" t="s">
        <v>385</v>
      </c>
      <c r="C777" s="7">
        <v>0</v>
      </c>
      <c r="D777" s="7">
        <v>0</v>
      </c>
      <c r="E777" s="7">
        <f t="shared" si="12"/>
        <v>0</v>
      </c>
    </row>
    <row r="778" spans="1:5" x14ac:dyDescent="0.2">
      <c r="A778" t="s">
        <v>434</v>
      </c>
      <c r="B778" s="11" t="s">
        <v>388</v>
      </c>
      <c r="C778" s="7">
        <v>0</v>
      </c>
      <c r="D778" s="7">
        <v>0</v>
      </c>
      <c r="E778" s="7">
        <f t="shared" si="12"/>
        <v>0</v>
      </c>
    </row>
    <row r="779" spans="1:5" x14ac:dyDescent="0.2">
      <c r="A779" t="s">
        <v>434</v>
      </c>
      <c r="B779" s="11" t="s">
        <v>389</v>
      </c>
      <c r="C779" s="7">
        <v>0</v>
      </c>
      <c r="D779" s="7">
        <v>0</v>
      </c>
      <c r="E779" s="7">
        <f t="shared" si="12"/>
        <v>0</v>
      </c>
    </row>
    <row r="780" spans="1:5" x14ac:dyDescent="0.2">
      <c r="A780" t="s">
        <v>434</v>
      </c>
      <c r="B780" s="11" t="s">
        <v>392</v>
      </c>
      <c r="C780" s="7">
        <v>0</v>
      </c>
      <c r="D780" s="7">
        <v>0</v>
      </c>
      <c r="E780" s="7">
        <f t="shared" si="12"/>
        <v>0</v>
      </c>
    </row>
    <row r="781" spans="1:5" x14ac:dyDescent="0.2">
      <c r="A781" t="s">
        <v>434</v>
      </c>
      <c r="B781" s="11" t="s">
        <v>395</v>
      </c>
      <c r="C781" s="7">
        <v>0</v>
      </c>
      <c r="D781" s="7">
        <v>0</v>
      </c>
      <c r="E781" s="7">
        <f t="shared" si="12"/>
        <v>0</v>
      </c>
    </row>
    <row r="782" spans="1:5" x14ac:dyDescent="0.2">
      <c r="A782" t="s">
        <v>434</v>
      </c>
      <c r="B782" s="11" t="s">
        <v>396</v>
      </c>
      <c r="C782" s="7">
        <v>0</v>
      </c>
      <c r="D782" s="7">
        <v>0</v>
      </c>
      <c r="E782" s="7">
        <f t="shared" si="12"/>
        <v>0</v>
      </c>
    </row>
    <row r="783" spans="1:5" x14ac:dyDescent="0.2">
      <c r="A783" t="s">
        <v>434</v>
      </c>
      <c r="B783" s="11" t="s">
        <v>397</v>
      </c>
      <c r="C783" s="7">
        <v>0</v>
      </c>
      <c r="D783" s="7">
        <v>0</v>
      </c>
      <c r="E783" s="7">
        <f t="shared" si="12"/>
        <v>0</v>
      </c>
    </row>
    <row r="784" spans="1:5" x14ac:dyDescent="0.2">
      <c r="A784" t="s">
        <v>434</v>
      </c>
      <c r="B784" s="11" t="s">
        <v>398</v>
      </c>
      <c r="C784" s="7">
        <v>0</v>
      </c>
      <c r="D784" s="7">
        <v>0</v>
      </c>
      <c r="E784" s="7">
        <f t="shared" si="12"/>
        <v>0</v>
      </c>
    </row>
    <row r="785" spans="1:5" x14ac:dyDescent="0.2">
      <c r="A785" t="s">
        <v>434</v>
      </c>
      <c r="B785" s="11" t="s">
        <v>399</v>
      </c>
      <c r="C785" s="7">
        <v>0</v>
      </c>
      <c r="D785" s="7">
        <v>0</v>
      </c>
      <c r="E785" s="7">
        <f t="shared" si="12"/>
        <v>0</v>
      </c>
    </row>
    <row r="786" spans="1:5" x14ac:dyDescent="0.2">
      <c r="A786" t="s">
        <v>434</v>
      </c>
      <c r="B786" s="11" t="s">
        <v>400</v>
      </c>
      <c r="C786" s="7">
        <v>0</v>
      </c>
      <c r="D786" s="7">
        <v>0</v>
      </c>
      <c r="E786" s="7">
        <f t="shared" si="12"/>
        <v>0</v>
      </c>
    </row>
    <row r="787" spans="1:5" x14ac:dyDescent="0.2">
      <c r="A787" t="s">
        <v>434</v>
      </c>
      <c r="B787" s="11" t="s">
        <v>401</v>
      </c>
      <c r="C787" s="7">
        <v>0</v>
      </c>
      <c r="D787" s="7">
        <v>0</v>
      </c>
      <c r="E787" s="7">
        <f t="shared" si="12"/>
        <v>0</v>
      </c>
    </row>
    <row r="788" spans="1:5" x14ac:dyDescent="0.2">
      <c r="A788" t="s">
        <v>434</v>
      </c>
      <c r="B788" s="11" t="s">
        <v>402</v>
      </c>
      <c r="C788" s="7">
        <v>0</v>
      </c>
      <c r="D788" s="7">
        <v>0</v>
      </c>
      <c r="E788" s="7">
        <f t="shared" si="12"/>
        <v>0</v>
      </c>
    </row>
    <row r="789" spans="1:5" x14ac:dyDescent="0.2">
      <c r="A789" t="s">
        <v>434</v>
      </c>
      <c r="B789" s="11" t="s">
        <v>403</v>
      </c>
      <c r="C789" s="7">
        <v>0</v>
      </c>
      <c r="D789" s="7">
        <v>0</v>
      </c>
      <c r="E789" s="7">
        <f t="shared" si="12"/>
        <v>0</v>
      </c>
    </row>
    <row r="790" spans="1:5" x14ac:dyDescent="0.2">
      <c r="A790" t="s">
        <v>434</v>
      </c>
      <c r="B790" s="11" t="s">
        <v>404</v>
      </c>
      <c r="C790" s="7">
        <v>0</v>
      </c>
      <c r="D790" s="7">
        <v>0</v>
      </c>
      <c r="E790" s="7">
        <f t="shared" si="12"/>
        <v>0</v>
      </c>
    </row>
    <row r="791" spans="1:5" x14ac:dyDescent="0.2">
      <c r="A791" t="s">
        <v>434</v>
      </c>
      <c r="B791" s="11" t="s">
        <v>405</v>
      </c>
      <c r="C791" s="7">
        <v>0</v>
      </c>
      <c r="D791" s="7">
        <v>0</v>
      </c>
      <c r="E791" s="7">
        <f t="shared" si="12"/>
        <v>0</v>
      </c>
    </row>
    <row r="792" spans="1:5" x14ac:dyDescent="0.2">
      <c r="A792" t="s">
        <v>434</v>
      </c>
      <c r="B792" s="11" t="s">
        <v>406</v>
      </c>
      <c r="C792" s="7">
        <v>0</v>
      </c>
      <c r="D792" s="7">
        <v>0</v>
      </c>
      <c r="E792" s="7">
        <f t="shared" si="12"/>
        <v>0</v>
      </c>
    </row>
    <row r="793" spans="1:5" x14ac:dyDescent="0.2">
      <c r="A793" t="s">
        <v>434</v>
      </c>
      <c r="B793" s="11" t="s">
        <v>408</v>
      </c>
      <c r="C793" s="7">
        <v>0</v>
      </c>
      <c r="D793" s="7">
        <v>0</v>
      </c>
      <c r="E793" s="7">
        <f t="shared" si="12"/>
        <v>0</v>
      </c>
    </row>
    <row r="794" spans="1:5" x14ac:dyDescent="0.2">
      <c r="A794" t="s">
        <v>434</v>
      </c>
      <c r="B794" s="11" t="s">
        <v>411</v>
      </c>
      <c r="C794" s="7">
        <v>0</v>
      </c>
      <c r="D794" s="7">
        <v>0</v>
      </c>
      <c r="E794" s="7">
        <f t="shared" si="12"/>
        <v>0</v>
      </c>
    </row>
    <row r="795" spans="1:5" x14ac:dyDescent="0.2">
      <c r="B795" s="10" t="s">
        <v>415</v>
      </c>
      <c r="C795" s="7">
        <v>628.31999999999994</v>
      </c>
      <c r="D795" s="7">
        <v>0</v>
      </c>
      <c r="E795" s="7">
        <f t="shared" si="12"/>
        <v>628.31999999999994</v>
      </c>
    </row>
    <row r="796" spans="1:5" x14ac:dyDescent="0.2">
      <c r="A796" t="s">
        <v>434</v>
      </c>
      <c r="B796" s="11" t="s">
        <v>368</v>
      </c>
      <c r="C796" s="7">
        <v>0</v>
      </c>
      <c r="D796" s="7">
        <v>0</v>
      </c>
      <c r="E796" s="7">
        <f t="shared" si="12"/>
        <v>0</v>
      </c>
    </row>
    <row r="797" spans="1:5" x14ac:dyDescent="0.2">
      <c r="A797" t="s">
        <v>434</v>
      </c>
      <c r="B797" s="11" t="s">
        <v>371</v>
      </c>
      <c r="C797" s="7">
        <v>111.82</v>
      </c>
      <c r="D797" s="7">
        <v>0</v>
      </c>
      <c r="E797" s="7">
        <f t="shared" si="12"/>
        <v>111.82</v>
      </c>
    </row>
    <row r="798" spans="1:5" x14ac:dyDescent="0.2">
      <c r="A798" t="s">
        <v>434</v>
      </c>
      <c r="B798" s="11" t="s">
        <v>372</v>
      </c>
      <c r="C798" s="7">
        <v>355.86</v>
      </c>
      <c r="D798" s="7">
        <v>0</v>
      </c>
      <c r="E798" s="7">
        <f t="shared" si="12"/>
        <v>355.86</v>
      </c>
    </row>
    <row r="799" spans="1:5" x14ac:dyDescent="0.2">
      <c r="A799" t="s">
        <v>434</v>
      </c>
      <c r="B799" s="11" t="s">
        <v>374</v>
      </c>
      <c r="C799" s="7">
        <v>64.819999999999993</v>
      </c>
      <c r="D799" s="7">
        <v>0</v>
      </c>
      <c r="E799" s="7">
        <f t="shared" si="12"/>
        <v>64.819999999999993</v>
      </c>
    </row>
    <row r="800" spans="1:5" x14ac:dyDescent="0.2">
      <c r="A800" t="s">
        <v>434</v>
      </c>
      <c r="B800" s="11" t="s">
        <v>375</v>
      </c>
      <c r="C800" s="7">
        <v>1.1599999999999999</v>
      </c>
      <c r="D800" s="7">
        <v>0</v>
      </c>
      <c r="E800" s="7">
        <f t="shared" si="12"/>
        <v>1.1599999999999999</v>
      </c>
    </row>
    <row r="801" spans="1:5" x14ac:dyDescent="0.2">
      <c r="A801" t="s">
        <v>434</v>
      </c>
      <c r="B801" s="11" t="s">
        <v>376</v>
      </c>
      <c r="C801" s="7">
        <v>34.51</v>
      </c>
      <c r="D801" s="7">
        <v>0</v>
      </c>
      <c r="E801" s="7">
        <f t="shared" si="12"/>
        <v>34.51</v>
      </c>
    </row>
    <row r="802" spans="1:5" x14ac:dyDescent="0.2">
      <c r="A802" t="s">
        <v>434</v>
      </c>
      <c r="B802" s="11" t="s">
        <v>379</v>
      </c>
      <c r="C802" s="7">
        <v>0</v>
      </c>
      <c r="D802" s="7">
        <v>0</v>
      </c>
      <c r="E802" s="7">
        <f t="shared" si="12"/>
        <v>0</v>
      </c>
    </row>
    <row r="803" spans="1:5" x14ac:dyDescent="0.2">
      <c r="A803" t="s">
        <v>434</v>
      </c>
      <c r="B803" s="11" t="s">
        <v>381</v>
      </c>
      <c r="C803" s="7">
        <v>60.15</v>
      </c>
      <c r="D803" s="7">
        <v>0</v>
      </c>
      <c r="E803" s="7">
        <f t="shared" si="12"/>
        <v>60.15</v>
      </c>
    </row>
    <row r="804" spans="1:5" x14ac:dyDescent="0.2">
      <c r="A804" t="s">
        <v>434</v>
      </c>
      <c r="B804" s="11" t="s">
        <v>383</v>
      </c>
      <c r="C804" s="7">
        <v>0</v>
      </c>
      <c r="D804" s="7">
        <v>0</v>
      </c>
      <c r="E804" s="7">
        <f t="shared" si="12"/>
        <v>0</v>
      </c>
    </row>
    <row r="805" spans="1:5" x14ac:dyDescent="0.2">
      <c r="A805" t="s">
        <v>434</v>
      </c>
      <c r="B805" s="11" t="s">
        <v>384</v>
      </c>
      <c r="C805" s="7">
        <v>0</v>
      </c>
      <c r="D805" s="7">
        <v>0</v>
      </c>
      <c r="E805" s="7">
        <f t="shared" si="12"/>
        <v>0</v>
      </c>
    </row>
    <row r="806" spans="1:5" x14ac:dyDescent="0.2">
      <c r="A806" t="s">
        <v>434</v>
      </c>
      <c r="B806" s="11" t="s">
        <v>385</v>
      </c>
      <c r="C806" s="7">
        <v>0</v>
      </c>
      <c r="D806" s="7">
        <v>0</v>
      </c>
      <c r="E806" s="7">
        <f t="shared" si="12"/>
        <v>0</v>
      </c>
    </row>
    <row r="807" spans="1:5" x14ac:dyDescent="0.2">
      <c r="A807" t="s">
        <v>434</v>
      </c>
      <c r="B807" s="11" t="s">
        <v>388</v>
      </c>
      <c r="C807" s="7">
        <v>0</v>
      </c>
      <c r="D807" s="7">
        <v>0</v>
      </c>
      <c r="E807" s="7">
        <f t="shared" si="12"/>
        <v>0</v>
      </c>
    </row>
    <row r="808" spans="1:5" x14ac:dyDescent="0.2">
      <c r="A808" t="s">
        <v>434</v>
      </c>
      <c r="B808" s="11" t="s">
        <v>389</v>
      </c>
      <c r="C808" s="7">
        <v>0</v>
      </c>
      <c r="D808" s="7">
        <v>0</v>
      </c>
      <c r="E808" s="7">
        <f t="shared" si="12"/>
        <v>0</v>
      </c>
    </row>
    <row r="809" spans="1:5" x14ac:dyDescent="0.2">
      <c r="A809" t="s">
        <v>434</v>
      </c>
      <c r="B809" s="11" t="s">
        <v>392</v>
      </c>
      <c r="C809" s="7">
        <v>0</v>
      </c>
      <c r="D809" s="7">
        <v>0</v>
      </c>
      <c r="E809" s="7">
        <f t="shared" si="12"/>
        <v>0</v>
      </c>
    </row>
    <row r="810" spans="1:5" x14ac:dyDescent="0.2">
      <c r="A810" t="s">
        <v>434</v>
      </c>
      <c r="B810" s="11" t="s">
        <v>395</v>
      </c>
      <c r="C810" s="7">
        <v>0</v>
      </c>
      <c r="D810" s="7">
        <v>0</v>
      </c>
      <c r="E810" s="7">
        <f t="shared" si="12"/>
        <v>0</v>
      </c>
    </row>
    <row r="811" spans="1:5" x14ac:dyDescent="0.2">
      <c r="A811" t="s">
        <v>434</v>
      </c>
      <c r="B811" s="11" t="s">
        <v>396</v>
      </c>
      <c r="C811" s="7">
        <v>0</v>
      </c>
      <c r="D811" s="7">
        <v>0</v>
      </c>
      <c r="E811" s="7">
        <f t="shared" si="12"/>
        <v>0</v>
      </c>
    </row>
    <row r="812" spans="1:5" x14ac:dyDescent="0.2">
      <c r="A812" t="s">
        <v>434</v>
      </c>
      <c r="B812" s="11" t="s">
        <v>397</v>
      </c>
      <c r="C812" s="7">
        <v>0</v>
      </c>
      <c r="D812" s="7">
        <v>0</v>
      </c>
      <c r="E812" s="7">
        <f t="shared" si="12"/>
        <v>0</v>
      </c>
    </row>
    <row r="813" spans="1:5" x14ac:dyDescent="0.2">
      <c r="A813" t="s">
        <v>434</v>
      </c>
      <c r="B813" s="11" t="s">
        <v>398</v>
      </c>
      <c r="C813" s="7">
        <v>0</v>
      </c>
      <c r="D813" s="7">
        <v>0</v>
      </c>
      <c r="E813" s="7">
        <f t="shared" si="12"/>
        <v>0</v>
      </c>
    </row>
    <row r="814" spans="1:5" x14ac:dyDescent="0.2">
      <c r="A814" t="s">
        <v>434</v>
      </c>
      <c r="B814" s="11" t="s">
        <v>399</v>
      </c>
      <c r="C814" s="7">
        <v>0</v>
      </c>
      <c r="D814" s="7">
        <v>0</v>
      </c>
      <c r="E814" s="7">
        <f t="shared" si="12"/>
        <v>0</v>
      </c>
    </row>
    <row r="815" spans="1:5" x14ac:dyDescent="0.2">
      <c r="A815" t="s">
        <v>434</v>
      </c>
      <c r="B815" s="11" t="s">
        <v>400</v>
      </c>
      <c r="C815" s="7">
        <v>0</v>
      </c>
      <c r="D815" s="7">
        <v>0</v>
      </c>
      <c r="E815" s="7">
        <f t="shared" si="12"/>
        <v>0</v>
      </c>
    </row>
    <row r="816" spans="1:5" x14ac:dyDescent="0.2">
      <c r="A816" t="s">
        <v>434</v>
      </c>
      <c r="B816" s="11" t="s">
        <v>401</v>
      </c>
      <c r="C816" s="7">
        <v>0</v>
      </c>
      <c r="D816" s="7">
        <v>0</v>
      </c>
      <c r="E816" s="7">
        <f t="shared" si="12"/>
        <v>0</v>
      </c>
    </row>
    <row r="817" spans="1:5" x14ac:dyDescent="0.2">
      <c r="A817" t="s">
        <v>434</v>
      </c>
      <c r="B817" s="11" t="s">
        <v>402</v>
      </c>
      <c r="C817" s="7">
        <v>0</v>
      </c>
      <c r="D817" s="7">
        <v>0</v>
      </c>
      <c r="E817" s="7">
        <f t="shared" si="12"/>
        <v>0</v>
      </c>
    </row>
    <row r="818" spans="1:5" x14ac:dyDescent="0.2">
      <c r="A818" t="s">
        <v>434</v>
      </c>
      <c r="B818" s="11" t="s">
        <v>403</v>
      </c>
      <c r="C818" s="7">
        <v>0</v>
      </c>
      <c r="D818" s="7">
        <v>0</v>
      </c>
      <c r="E818" s="7">
        <f t="shared" si="12"/>
        <v>0</v>
      </c>
    </row>
    <row r="819" spans="1:5" x14ac:dyDescent="0.2">
      <c r="A819" t="s">
        <v>434</v>
      </c>
      <c r="B819" s="11" t="s">
        <v>404</v>
      </c>
      <c r="C819" s="7">
        <v>0</v>
      </c>
      <c r="D819" s="7">
        <v>0</v>
      </c>
      <c r="E819" s="7">
        <f t="shared" si="12"/>
        <v>0</v>
      </c>
    </row>
    <row r="820" spans="1:5" x14ac:dyDescent="0.2">
      <c r="A820" t="s">
        <v>434</v>
      </c>
      <c r="B820" s="11" t="s">
        <v>405</v>
      </c>
      <c r="C820" s="7">
        <v>0</v>
      </c>
      <c r="D820" s="7">
        <v>0</v>
      </c>
      <c r="E820" s="7">
        <f t="shared" si="12"/>
        <v>0</v>
      </c>
    </row>
    <row r="821" spans="1:5" x14ac:dyDescent="0.2">
      <c r="A821" t="s">
        <v>434</v>
      </c>
      <c r="B821" s="11" t="s">
        <v>406</v>
      </c>
      <c r="C821" s="7">
        <v>0</v>
      </c>
      <c r="D821" s="7">
        <v>0</v>
      </c>
      <c r="E821" s="7">
        <f t="shared" si="12"/>
        <v>0</v>
      </c>
    </row>
    <row r="822" spans="1:5" x14ac:dyDescent="0.2">
      <c r="A822" t="s">
        <v>434</v>
      </c>
      <c r="B822" s="11" t="s">
        <v>408</v>
      </c>
      <c r="C822" s="7">
        <v>0</v>
      </c>
      <c r="D822" s="7">
        <v>0</v>
      </c>
      <c r="E822" s="7">
        <f t="shared" si="12"/>
        <v>0</v>
      </c>
    </row>
    <row r="823" spans="1:5" x14ac:dyDescent="0.2">
      <c r="A823" t="s">
        <v>434</v>
      </c>
      <c r="B823" s="11" t="s">
        <v>411</v>
      </c>
      <c r="C823" s="7">
        <v>0</v>
      </c>
      <c r="D823" s="7">
        <v>0</v>
      </c>
      <c r="E823" s="7">
        <f t="shared" si="12"/>
        <v>0</v>
      </c>
    </row>
    <row r="824" spans="1:5" x14ac:dyDescent="0.2">
      <c r="B824" s="10" t="s">
        <v>416</v>
      </c>
      <c r="C824" s="7">
        <v>628.32999999999993</v>
      </c>
      <c r="D824" s="7">
        <v>0</v>
      </c>
      <c r="E824" s="7">
        <f t="shared" si="12"/>
        <v>628.32999999999993</v>
      </c>
    </row>
    <row r="825" spans="1:5" x14ac:dyDescent="0.2">
      <c r="A825" t="s">
        <v>434</v>
      </c>
      <c r="B825" s="11" t="s">
        <v>368</v>
      </c>
      <c r="C825" s="7">
        <v>0</v>
      </c>
      <c r="D825" s="7">
        <v>0</v>
      </c>
      <c r="E825" s="7">
        <f t="shared" si="12"/>
        <v>0</v>
      </c>
    </row>
    <row r="826" spans="1:5" x14ac:dyDescent="0.2">
      <c r="A826" t="s">
        <v>434</v>
      </c>
      <c r="B826" s="11" t="s">
        <v>371</v>
      </c>
      <c r="C826" s="7">
        <v>111.82</v>
      </c>
      <c r="D826" s="7">
        <v>0</v>
      </c>
      <c r="E826" s="7">
        <f t="shared" si="12"/>
        <v>111.82</v>
      </c>
    </row>
    <row r="827" spans="1:5" x14ac:dyDescent="0.2">
      <c r="A827" t="s">
        <v>434</v>
      </c>
      <c r="B827" s="11" t="s">
        <v>372</v>
      </c>
      <c r="C827" s="7">
        <v>355.86</v>
      </c>
      <c r="D827" s="7">
        <v>0</v>
      </c>
      <c r="E827" s="7">
        <f t="shared" si="12"/>
        <v>355.86</v>
      </c>
    </row>
    <row r="828" spans="1:5" x14ac:dyDescent="0.2">
      <c r="A828" t="s">
        <v>434</v>
      </c>
      <c r="B828" s="11" t="s">
        <v>374</v>
      </c>
      <c r="C828" s="7">
        <v>64.819999999999993</v>
      </c>
      <c r="D828" s="7">
        <v>0</v>
      </c>
      <c r="E828" s="7">
        <f t="shared" si="12"/>
        <v>64.819999999999993</v>
      </c>
    </row>
    <row r="829" spans="1:5" x14ac:dyDescent="0.2">
      <c r="A829" t="s">
        <v>434</v>
      </c>
      <c r="B829" s="11" t="s">
        <v>375</v>
      </c>
      <c r="C829" s="7">
        <v>1.1599999999999999</v>
      </c>
      <c r="D829" s="7">
        <v>0</v>
      </c>
      <c r="E829" s="7">
        <f t="shared" si="12"/>
        <v>1.1599999999999999</v>
      </c>
    </row>
    <row r="830" spans="1:5" x14ac:dyDescent="0.2">
      <c r="A830" t="s">
        <v>434</v>
      </c>
      <c r="B830" s="11" t="s">
        <v>376</v>
      </c>
      <c r="C830" s="7">
        <v>34.51</v>
      </c>
      <c r="D830" s="7">
        <v>0</v>
      </c>
      <c r="E830" s="7">
        <f t="shared" si="12"/>
        <v>34.51</v>
      </c>
    </row>
    <row r="831" spans="1:5" x14ac:dyDescent="0.2">
      <c r="A831" t="s">
        <v>434</v>
      </c>
      <c r="B831" s="11" t="s">
        <v>379</v>
      </c>
      <c r="C831" s="7">
        <v>0</v>
      </c>
      <c r="D831" s="7">
        <v>0</v>
      </c>
      <c r="E831" s="7">
        <f t="shared" ref="E831:E853" si="13">SUM(C831:D831)</f>
        <v>0</v>
      </c>
    </row>
    <row r="832" spans="1:5" x14ac:dyDescent="0.2">
      <c r="A832" t="s">
        <v>434</v>
      </c>
      <c r="B832" s="11" t="s">
        <v>381</v>
      </c>
      <c r="C832" s="7">
        <v>60.16</v>
      </c>
      <c r="D832" s="7">
        <v>0</v>
      </c>
      <c r="E832" s="7">
        <f t="shared" si="13"/>
        <v>60.16</v>
      </c>
    </row>
    <row r="833" spans="1:5" x14ac:dyDescent="0.2">
      <c r="A833" t="s">
        <v>434</v>
      </c>
      <c r="B833" s="11" t="s">
        <v>383</v>
      </c>
      <c r="C833" s="7">
        <v>0</v>
      </c>
      <c r="D833" s="7">
        <v>0</v>
      </c>
      <c r="E833" s="7">
        <f t="shared" si="13"/>
        <v>0</v>
      </c>
    </row>
    <row r="834" spans="1:5" x14ac:dyDescent="0.2">
      <c r="A834" t="s">
        <v>434</v>
      </c>
      <c r="B834" s="11" t="s">
        <v>384</v>
      </c>
      <c r="C834" s="7">
        <v>0</v>
      </c>
      <c r="D834" s="7">
        <v>0</v>
      </c>
      <c r="E834" s="7">
        <f t="shared" si="13"/>
        <v>0</v>
      </c>
    </row>
    <row r="835" spans="1:5" x14ac:dyDescent="0.2">
      <c r="A835" t="s">
        <v>434</v>
      </c>
      <c r="B835" s="11" t="s">
        <v>385</v>
      </c>
      <c r="C835" s="7">
        <v>0</v>
      </c>
      <c r="D835" s="7">
        <v>0</v>
      </c>
      <c r="E835" s="7">
        <f t="shared" si="13"/>
        <v>0</v>
      </c>
    </row>
    <row r="836" spans="1:5" x14ac:dyDescent="0.2">
      <c r="A836" t="s">
        <v>434</v>
      </c>
      <c r="B836" s="11" t="s">
        <v>388</v>
      </c>
      <c r="C836" s="7">
        <v>0</v>
      </c>
      <c r="D836" s="7">
        <v>0</v>
      </c>
      <c r="E836" s="7">
        <f t="shared" si="13"/>
        <v>0</v>
      </c>
    </row>
    <row r="837" spans="1:5" x14ac:dyDescent="0.2">
      <c r="A837" t="s">
        <v>434</v>
      </c>
      <c r="B837" s="11" t="s">
        <v>389</v>
      </c>
      <c r="C837" s="7">
        <v>0</v>
      </c>
      <c r="D837" s="7">
        <v>0</v>
      </c>
      <c r="E837" s="7">
        <f t="shared" si="13"/>
        <v>0</v>
      </c>
    </row>
    <row r="838" spans="1:5" x14ac:dyDescent="0.2">
      <c r="A838" t="s">
        <v>434</v>
      </c>
      <c r="B838" s="11" t="s">
        <v>392</v>
      </c>
      <c r="C838" s="7">
        <v>0</v>
      </c>
      <c r="D838" s="7">
        <v>0</v>
      </c>
      <c r="E838" s="7">
        <f t="shared" si="13"/>
        <v>0</v>
      </c>
    </row>
    <row r="839" spans="1:5" x14ac:dyDescent="0.2">
      <c r="A839" t="s">
        <v>434</v>
      </c>
      <c r="B839" s="11" t="s">
        <v>395</v>
      </c>
      <c r="C839" s="7">
        <v>0</v>
      </c>
      <c r="D839" s="7">
        <v>0</v>
      </c>
      <c r="E839" s="7">
        <f t="shared" si="13"/>
        <v>0</v>
      </c>
    </row>
    <row r="840" spans="1:5" x14ac:dyDescent="0.2">
      <c r="A840" t="s">
        <v>434</v>
      </c>
      <c r="B840" s="11" t="s">
        <v>396</v>
      </c>
      <c r="C840" s="7">
        <v>0</v>
      </c>
      <c r="D840" s="7">
        <v>0</v>
      </c>
      <c r="E840" s="7">
        <f t="shared" si="13"/>
        <v>0</v>
      </c>
    </row>
    <row r="841" spans="1:5" x14ac:dyDescent="0.2">
      <c r="A841" t="s">
        <v>434</v>
      </c>
      <c r="B841" s="11" t="s">
        <v>397</v>
      </c>
      <c r="C841" s="7">
        <v>0</v>
      </c>
      <c r="D841" s="7">
        <v>0</v>
      </c>
      <c r="E841" s="7">
        <f t="shared" si="13"/>
        <v>0</v>
      </c>
    </row>
    <row r="842" spans="1:5" x14ac:dyDescent="0.2">
      <c r="A842" t="s">
        <v>434</v>
      </c>
      <c r="B842" s="11" t="s">
        <v>398</v>
      </c>
      <c r="C842" s="7">
        <v>0</v>
      </c>
      <c r="D842" s="7">
        <v>0</v>
      </c>
      <c r="E842" s="7">
        <f t="shared" si="13"/>
        <v>0</v>
      </c>
    </row>
    <row r="843" spans="1:5" x14ac:dyDescent="0.2">
      <c r="A843" t="s">
        <v>434</v>
      </c>
      <c r="B843" s="11" t="s">
        <v>399</v>
      </c>
      <c r="C843" s="7">
        <v>0</v>
      </c>
      <c r="D843" s="7">
        <v>0</v>
      </c>
      <c r="E843" s="7">
        <f t="shared" si="13"/>
        <v>0</v>
      </c>
    </row>
    <row r="844" spans="1:5" x14ac:dyDescent="0.2">
      <c r="A844" t="s">
        <v>434</v>
      </c>
      <c r="B844" s="11" t="s">
        <v>400</v>
      </c>
      <c r="C844" s="7">
        <v>0</v>
      </c>
      <c r="D844" s="7">
        <v>0</v>
      </c>
      <c r="E844" s="7">
        <f t="shared" si="13"/>
        <v>0</v>
      </c>
    </row>
    <row r="845" spans="1:5" x14ac:dyDescent="0.2">
      <c r="A845" t="s">
        <v>434</v>
      </c>
      <c r="B845" s="11" t="s">
        <v>401</v>
      </c>
      <c r="C845" s="7">
        <v>0</v>
      </c>
      <c r="D845" s="7">
        <v>0</v>
      </c>
      <c r="E845" s="7">
        <f t="shared" si="13"/>
        <v>0</v>
      </c>
    </row>
    <row r="846" spans="1:5" x14ac:dyDescent="0.2">
      <c r="A846" t="s">
        <v>434</v>
      </c>
      <c r="B846" s="11" t="s">
        <v>402</v>
      </c>
      <c r="C846" s="7">
        <v>0</v>
      </c>
      <c r="D846" s="7">
        <v>0</v>
      </c>
      <c r="E846" s="7">
        <f t="shared" si="13"/>
        <v>0</v>
      </c>
    </row>
    <row r="847" spans="1:5" x14ac:dyDescent="0.2">
      <c r="A847" t="s">
        <v>434</v>
      </c>
      <c r="B847" s="11" t="s">
        <v>403</v>
      </c>
      <c r="C847" s="7">
        <v>0</v>
      </c>
      <c r="D847" s="7">
        <v>0</v>
      </c>
      <c r="E847" s="7">
        <f t="shared" si="13"/>
        <v>0</v>
      </c>
    </row>
    <row r="848" spans="1:5" x14ac:dyDescent="0.2">
      <c r="A848" t="s">
        <v>434</v>
      </c>
      <c r="B848" s="11" t="s">
        <v>404</v>
      </c>
      <c r="C848" s="7">
        <v>0</v>
      </c>
      <c r="D848" s="7">
        <v>0</v>
      </c>
      <c r="E848" s="7">
        <f t="shared" si="13"/>
        <v>0</v>
      </c>
    </row>
    <row r="849" spans="1:5" x14ac:dyDescent="0.2">
      <c r="A849" t="s">
        <v>434</v>
      </c>
      <c r="B849" s="11" t="s">
        <v>405</v>
      </c>
      <c r="C849" s="7">
        <v>0</v>
      </c>
      <c r="D849" s="7">
        <v>0</v>
      </c>
      <c r="E849" s="7">
        <f t="shared" si="13"/>
        <v>0</v>
      </c>
    </row>
    <row r="850" spans="1:5" x14ac:dyDescent="0.2">
      <c r="A850" t="s">
        <v>434</v>
      </c>
      <c r="B850" s="11" t="s">
        <v>406</v>
      </c>
      <c r="C850" s="7">
        <v>0</v>
      </c>
      <c r="D850" s="7">
        <v>0</v>
      </c>
      <c r="E850" s="7">
        <f t="shared" si="13"/>
        <v>0</v>
      </c>
    </row>
    <row r="851" spans="1:5" x14ac:dyDescent="0.2">
      <c r="A851" t="s">
        <v>434</v>
      </c>
      <c r="B851" s="11" t="s">
        <v>408</v>
      </c>
      <c r="C851" s="7">
        <v>0</v>
      </c>
      <c r="D851" s="7">
        <v>0</v>
      </c>
      <c r="E851" s="7">
        <f t="shared" si="13"/>
        <v>0</v>
      </c>
    </row>
    <row r="852" spans="1:5" x14ac:dyDescent="0.2">
      <c r="A852" t="s">
        <v>434</v>
      </c>
      <c r="B852" s="11" t="s">
        <v>411</v>
      </c>
      <c r="C852" s="7">
        <v>0</v>
      </c>
      <c r="D852" s="7">
        <v>0</v>
      </c>
      <c r="E852" s="7">
        <f t="shared" si="13"/>
        <v>0</v>
      </c>
    </row>
    <row r="853" spans="1:5" x14ac:dyDescent="0.2">
      <c r="B853" s="9" t="s">
        <v>413</v>
      </c>
      <c r="C853" s="7">
        <v>8866.0599999999959</v>
      </c>
      <c r="D853" s="7">
        <v>0</v>
      </c>
      <c r="E853" s="7">
        <f t="shared" si="13"/>
        <v>8866.0599999999959</v>
      </c>
    </row>
  </sheetData>
  <autoFilter ref="A3:G41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369"/>
  <sheetViews>
    <sheetView tabSelected="1" topLeftCell="A151" zoomScale="80" zoomScaleNormal="80" workbookViewId="0">
      <pane xSplit="1" ySplit="7" topLeftCell="I158" activePane="bottomRight" state="frozen"/>
      <selection activeCell="A151" sqref="A151"/>
      <selection pane="topRight" activeCell="B151" sqref="B151"/>
      <selection pane="bottomLeft" activeCell="A158" sqref="A158"/>
      <selection pane="bottomRight" activeCell="N164" sqref="N164"/>
    </sheetView>
  </sheetViews>
  <sheetFormatPr defaultRowHeight="12.75" x14ac:dyDescent="0.2"/>
  <cols>
    <col min="1" max="1" width="28.7109375" bestFit="1" customWidth="1"/>
    <col min="2" max="2" width="19.140625" hidden="1" customWidth="1"/>
    <col min="3" max="6" width="15.85546875" hidden="1" customWidth="1"/>
    <col min="7" max="7" width="17.140625" hidden="1" customWidth="1"/>
    <col min="8" max="8" width="15.85546875" hidden="1" customWidth="1"/>
    <col min="9" max="22" width="15.85546875" bestFit="1" customWidth="1"/>
    <col min="23" max="23" width="13.5703125" customWidth="1"/>
    <col min="24" max="24" width="13" bestFit="1" customWidth="1"/>
  </cols>
  <sheetData>
    <row r="1" spans="1:16" x14ac:dyDescent="0.2">
      <c r="A1" s="19" t="s">
        <v>444</v>
      </c>
      <c r="B1" s="2">
        <f>B2-B12</f>
        <v>42868.619999999995</v>
      </c>
      <c r="C1" s="2">
        <f t="shared" ref="C1:E1" si="0">C2-C12</f>
        <v>7645.0299999999697</v>
      </c>
      <c r="D1" s="2">
        <f t="shared" si="0"/>
        <v>564288.1100000001</v>
      </c>
      <c r="E1" s="2">
        <f t="shared" si="0"/>
        <v>1144.6399999998393</v>
      </c>
      <c r="F1" s="2">
        <f>SUM(B1:E1)+8886.47+4664.57-83.74</f>
        <v>629413.69999999984</v>
      </c>
      <c r="G1" t="s">
        <v>438</v>
      </c>
    </row>
    <row r="2" spans="1:16" x14ac:dyDescent="0.2">
      <c r="A2" s="24" t="s">
        <v>442</v>
      </c>
      <c r="B2" s="25">
        <v>289900.02</v>
      </c>
      <c r="C2" s="25">
        <v>289898.45</v>
      </c>
      <c r="D2" s="25">
        <v>285275.96999999997</v>
      </c>
      <c r="E2" s="25">
        <v>285276.96999999997</v>
      </c>
    </row>
    <row r="3" spans="1:16" x14ac:dyDescent="0.2">
      <c r="A3" s="19" t="s">
        <v>445</v>
      </c>
      <c r="B3" s="7">
        <f>B4-B55</f>
        <v>0.57000000000016371</v>
      </c>
      <c r="C3" s="7">
        <f t="shared" ref="C3:E3" si="1">C4-C55</f>
        <v>-72.630000000000109</v>
      </c>
      <c r="D3" s="7">
        <f t="shared" si="1"/>
        <v>-93.690000000000055</v>
      </c>
      <c r="E3" s="7">
        <f t="shared" si="1"/>
        <v>-79.500000000000455</v>
      </c>
      <c r="F3" s="7">
        <f>SUM(B3:E3)+117.13+128.12</f>
        <v>-4.5474735088646412E-13</v>
      </c>
      <c r="G3" t="s">
        <v>440</v>
      </c>
    </row>
    <row r="4" spans="1:16" x14ac:dyDescent="0.2">
      <c r="A4" s="24" t="s">
        <v>443</v>
      </c>
      <c r="B4" s="25">
        <v>2867.83</v>
      </c>
      <c r="C4" s="25">
        <v>2867.83</v>
      </c>
      <c r="D4" s="25">
        <v>2847.83</v>
      </c>
      <c r="E4" s="25">
        <v>2862.83</v>
      </c>
    </row>
    <row r="5" spans="1:16" x14ac:dyDescent="0.2">
      <c r="A5" s="19" t="s">
        <v>446</v>
      </c>
      <c r="B5" s="7">
        <f>B6-B74</f>
        <v>-160.99999999999818</v>
      </c>
      <c r="C5" s="7">
        <f>C6-C74</f>
        <v>-11.789999999998145</v>
      </c>
      <c r="D5" s="7">
        <f>D6-D74</f>
        <v>-443.80999999999858</v>
      </c>
      <c r="E5" s="7">
        <f>E6-E74</f>
        <v>13833.460000000003</v>
      </c>
      <c r="F5" s="7">
        <f>SUM(B5:E5)+1679.18+1.98</f>
        <v>14898.020000000008</v>
      </c>
      <c r="G5" t="s">
        <v>440</v>
      </c>
    </row>
    <row r="6" spans="1:16" x14ac:dyDescent="0.2">
      <c r="A6" s="24" t="s">
        <v>439</v>
      </c>
      <c r="B6" s="25">
        <v>6542.58</v>
      </c>
      <c r="C6" s="25">
        <v>6542.58</v>
      </c>
      <c r="D6" s="25">
        <v>6542.58</v>
      </c>
      <c r="E6" s="25">
        <v>6543.58</v>
      </c>
      <c r="F6" s="2"/>
    </row>
    <row r="7" spans="1:16" x14ac:dyDescent="0.2">
      <c r="A7" s="19" t="s">
        <v>447</v>
      </c>
      <c r="B7" s="7">
        <f>B8-B103</f>
        <v>70376.560000000172</v>
      </c>
      <c r="C7" s="7">
        <f>C8-C103</f>
        <v>51364.290000000154</v>
      </c>
      <c r="D7" s="7">
        <f>D8-D103</f>
        <v>94198.719999999972</v>
      </c>
      <c r="E7" s="7">
        <f>E8-E103</f>
        <v>52597.8400000002</v>
      </c>
      <c r="F7" s="7">
        <f>SUM(B7:E7)+28654.3-81201.68</f>
        <v>215990.03000000049</v>
      </c>
      <c r="G7" t="s">
        <v>440</v>
      </c>
    </row>
    <row r="8" spans="1:16" x14ac:dyDescent="0.2">
      <c r="A8" s="24" t="s">
        <v>441</v>
      </c>
      <c r="B8" s="25">
        <v>695909.51</v>
      </c>
      <c r="C8" s="25">
        <v>695909.51</v>
      </c>
      <c r="D8" s="25">
        <v>695908.25</v>
      </c>
      <c r="E8" s="25">
        <v>695708.37</v>
      </c>
    </row>
    <row r="9" spans="1:16" s="23" customFormat="1" x14ac:dyDescent="0.2">
      <c r="A9" s="21"/>
      <c r="B9" s="22"/>
      <c r="C9" s="22"/>
      <c r="D9" s="22"/>
      <c r="E9" s="22"/>
    </row>
    <row r="10" spans="1:16" x14ac:dyDescent="0.2">
      <c r="A10" s="8" t="s">
        <v>436</v>
      </c>
      <c r="B10" s="8" t="s">
        <v>437</v>
      </c>
    </row>
    <row r="11" spans="1:16" x14ac:dyDescent="0.2">
      <c r="A11" s="8" t="s">
        <v>361</v>
      </c>
      <c r="B11" s="1">
        <v>43952</v>
      </c>
      <c r="C11" s="1">
        <v>43983</v>
      </c>
      <c r="D11" s="1">
        <v>44013</v>
      </c>
      <c r="E11" s="1">
        <v>44044</v>
      </c>
      <c r="F11" s="1">
        <v>44075</v>
      </c>
      <c r="G11" s="1">
        <v>44105</v>
      </c>
      <c r="H11" s="1">
        <v>44136</v>
      </c>
      <c r="I11" s="1">
        <v>44166</v>
      </c>
      <c r="J11" s="1">
        <v>44197</v>
      </c>
      <c r="K11" s="1">
        <v>44228</v>
      </c>
      <c r="L11" s="1">
        <v>44256</v>
      </c>
      <c r="M11" s="1">
        <v>44287</v>
      </c>
      <c r="N11" s="1">
        <v>44317</v>
      </c>
      <c r="O11" s="1">
        <v>44348</v>
      </c>
      <c r="P11" s="1" t="s">
        <v>413</v>
      </c>
    </row>
    <row r="12" spans="1:16" x14ac:dyDescent="0.2">
      <c r="A12" s="9" t="s">
        <v>35</v>
      </c>
      <c r="B12" s="7">
        <v>247031.40000000002</v>
      </c>
      <c r="C12" s="7">
        <v>282253.42000000004</v>
      </c>
      <c r="D12" s="7">
        <v>-279012.14000000007</v>
      </c>
      <c r="E12" s="7">
        <v>284132.33000000013</v>
      </c>
      <c r="F12" s="20">
        <v>268830.43000000005</v>
      </c>
      <c r="G12" s="20">
        <v>284074.45</v>
      </c>
      <c r="H12" s="20">
        <v>248622.72999999998</v>
      </c>
      <c r="I12" s="20">
        <v>-120785.84999999993</v>
      </c>
      <c r="J12" s="20">
        <v>288042.86</v>
      </c>
      <c r="K12" s="20">
        <v>285506.01999999996</v>
      </c>
      <c r="L12" s="20">
        <v>283367.90000000002</v>
      </c>
      <c r="M12" s="20">
        <v>280448.25999999995</v>
      </c>
      <c r="N12" s="20">
        <v>210777.48</v>
      </c>
      <c r="O12" s="20">
        <v>375035.64999999985</v>
      </c>
      <c r="P12" s="7">
        <v>2938324.9399999995</v>
      </c>
    </row>
    <row r="13" spans="1:16" x14ac:dyDescent="0.2">
      <c r="A13" s="18" t="s">
        <v>362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</row>
    <row r="14" spans="1:16" x14ac:dyDescent="0.2">
      <c r="A14" s="18" t="s">
        <v>363</v>
      </c>
      <c r="B14" s="7">
        <v>35</v>
      </c>
      <c r="C14" s="7">
        <v>35.33</v>
      </c>
      <c r="D14" s="7">
        <v>35.33</v>
      </c>
      <c r="E14" s="7">
        <v>35.33</v>
      </c>
      <c r="F14" s="7">
        <v>35.33</v>
      </c>
      <c r="G14" s="7">
        <v>5.379999999999999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181.7</v>
      </c>
    </row>
    <row r="15" spans="1:16" x14ac:dyDescent="0.2">
      <c r="A15" s="18" t="s">
        <v>366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</row>
    <row r="16" spans="1:16" x14ac:dyDescent="0.2">
      <c r="A16" s="18" t="s">
        <v>367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</row>
    <row r="17" spans="1:16" x14ac:dyDescent="0.2">
      <c r="A17" s="18" t="s">
        <v>368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</row>
    <row r="18" spans="1:16" x14ac:dyDescent="0.2">
      <c r="A18" s="18" t="s">
        <v>369</v>
      </c>
      <c r="B18" s="7">
        <v>1641.71</v>
      </c>
      <c r="C18" s="7">
        <v>1664.01</v>
      </c>
      <c r="D18" s="7">
        <v>1660.81</v>
      </c>
      <c r="E18" s="7">
        <v>1660.81</v>
      </c>
      <c r="F18" s="7">
        <v>1660.81</v>
      </c>
      <c r="G18" s="7">
        <v>1660.81</v>
      </c>
      <c r="H18" s="7">
        <v>1660.81</v>
      </c>
      <c r="I18" s="7">
        <v>-6539.1900000000005</v>
      </c>
      <c r="J18" s="7">
        <v>1660.81</v>
      </c>
      <c r="K18" s="7">
        <v>1691.95</v>
      </c>
      <c r="L18" s="7">
        <v>1691.95</v>
      </c>
      <c r="M18" s="7">
        <v>1691.95</v>
      </c>
      <c r="N18" s="7">
        <v>1691.95</v>
      </c>
      <c r="O18" s="7">
        <v>1691.95</v>
      </c>
      <c r="P18" s="7">
        <v>15191.140000000001</v>
      </c>
    </row>
    <row r="19" spans="1:16" x14ac:dyDescent="0.2">
      <c r="A19" s="18" t="s">
        <v>371</v>
      </c>
      <c r="B19" s="7">
        <v>54934.11</v>
      </c>
      <c r="C19" s="7">
        <v>55163.25</v>
      </c>
      <c r="D19" s="7">
        <v>55547.54</v>
      </c>
      <c r="E19" s="7">
        <v>55916.98</v>
      </c>
      <c r="F19" s="7">
        <v>56495.490000000005</v>
      </c>
      <c r="G19" s="7">
        <v>56642.009999999995</v>
      </c>
      <c r="H19" s="7">
        <v>58083.049999999996</v>
      </c>
      <c r="I19" s="7">
        <v>-86240.5</v>
      </c>
      <c r="J19" s="7">
        <v>58375.97</v>
      </c>
      <c r="K19" s="7">
        <v>58661.42</v>
      </c>
      <c r="L19" s="7">
        <v>57571.199999999997</v>
      </c>
      <c r="M19" s="7">
        <v>58803.6</v>
      </c>
      <c r="N19" s="7">
        <v>58820.490000000005</v>
      </c>
      <c r="O19" s="7">
        <v>130283.28</v>
      </c>
      <c r="P19" s="7">
        <v>729057.89</v>
      </c>
    </row>
    <row r="20" spans="1:16" x14ac:dyDescent="0.2">
      <c r="A20" s="18" t="s">
        <v>372</v>
      </c>
      <c r="B20" s="7">
        <v>38692.729999999996</v>
      </c>
      <c r="C20" s="7">
        <v>38692.729999999996</v>
      </c>
      <c r="D20" s="7">
        <v>38692.729999999996</v>
      </c>
      <c r="E20" s="7">
        <v>38692.729999999996</v>
      </c>
      <c r="F20" s="7">
        <v>38692.729999999996</v>
      </c>
      <c r="G20" s="7">
        <v>38692.729999999996</v>
      </c>
      <c r="H20" s="7">
        <v>-10558.150000000009</v>
      </c>
      <c r="I20" s="7">
        <v>-258871.32</v>
      </c>
      <c r="J20" s="7">
        <v>37250.559999999998</v>
      </c>
      <c r="K20" s="7">
        <v>38425.360000000001</v>
      </c>
      <c r="L20" s="7">
        <v>35767.86</v>
      </c>
      <c r="M20" s="7">
        <v>38150.769999999997</v>
      </c>
      <c r="N20" s="7">
        <v>-12365</v>
      </c>
      <c r="O20" s="7">
        <v>38505.019999999997</v>
      </c>
      <c r="P20" s="7">
        <v>138461.47999999989</v>
      </c>
    </row>
    <row r="21" spans="1:16" x14ac:dyDescent="0.2">
      <c r="A21" s="18" t="s">
        <v>373</v>
      </c>
      <c r="B21" s="7">
        <v>60984.090000000004</v>
      </c>
      <c r="C21" s="7">
        <v>61399.450000000004</v>
      </c>
      <c r="D21" s="7">
        <v>61544.850000000006</v>
      </c>
      <c r="E21" s="7">
        <v>61714.17</v>
      </c>
      <c r="F21" s="7">
        <v>61824.340000000004</v>
      </c>
      <c r="G21" s="7">
        <v>62380.520000000004</v>
      </c>
      <c r="H21" s="7">
        <v>62599.07</v>
      </c>
      <c r="I21" s="7">
        <v>40250.69</v>
      </c>
      <c r="J21" s="7">
        <v>62767.51</v>
      </c>
      <c r="K21" s="7">
        <v>62865.590000000004</v>
      </c>
      <c r="L21" s="7">
        <v>62861.98</v>
      </c>
      <c r="M21" s="7">
        <v>62932.03</v>
      </c>
      <c r="N21" s="7">
        <v>63575.83</v>
      </c>
      <c r="O21" s="7">
        <v>65961.42</v>
      </c>
      <c r="P21" s="7">
        <v>853661.54</v>
      </c>
    </row>
    <row r="22" spans="1:16" x14ac:dyDescent="0.2">
      <c r="A22" s="18" t="s">
        <v>374</v>
      </c>
      <c r="B22" s="7">
        <v>8090.57</v>
      </c>
      <c r="C22" s="7">
        <v>8115.92</v>
      </c>
      <c r="D22" s="7">
        <v>8113.68</v>
      </c>
      <c r="E22" s="7">
        <v>8113.7000000000007</v>
      </c>
      <c r="F22" s="7">
        <v>8113.7000000000007</v>
      </c>
      <c r="G22" s="7">
        <v>8113.7000000000007</v>
      </c>
      <c r="H22" s="7">
        <v>8113.7000000000007</v>
      </c>
      <c r="I22" s="7">
        <v>8113.7000000000007</v>
      </c>
      <c r="J22" s="7">
        <v>8250.31</v>
      </c>
      <c r="K22" s="7">
        <v>8250.31</v>
      </c>
      <c r="L22" s="7">
        <v>8250.31</v>
      </c>
      <c r="M22" s="7">
        <v>8250.31</v>
      </c>
      <c r="N22" s="7">
        <v>8250.31</v>
      </c>
      <c r="O22" s="7">
        <v>8383.9</v>
      </c>
      <c r="P22" s="7">
        <v>114524.11999999998</v>
      </c>
    </row>
    <row r="23" spans="1:16" x14ac:dyDescent="0.2">
      <c r="A23" s="18" t="s">
        <v>375</v>
      </c>
      <c r="B23" s="7">
        <v>18921.91</v>
      </c>
      <c r="C23" s="7">
        <v>19448.030000000002</v>
      </c>
      <c r="D23" s="7">
        <v>19448.37</v>
      </c>
      <c r="E23" s="7">
        <v>19449.759999999998</v>
      </c>
      <c r="F23" s="7">
        <v>19454.57</v>
      </c>
      <c r="G23" s="7">
        <v>19526.93</v>
      </c>
      <c r="H23" s="7">
        <v>19534.669999999998</v>
      </c>
      <c r="I23" s="7">
        <v>19535.95</v>
      </c>
      <c r="J23" s="7">
        <v>19535.95</v>
      </c>
      <c r="K23" s="7">
        <v>19536.97</v>
      </c>
      <c r="L23" s="7">
        <v>19536.97</v>
      </c>
      <c r="M23" s="7">
        <v>19536.97</v>
      </c>
      <c r="N23" s="7">
        <v>19536.97</v>
      </c>
      <c r="O23" s="7">
        <v>19591.43</v>
      </c>
      <c r="P23" s="7">
        <v>272595.45</v>
      </c>
    </row>
    <row r="24" spans="1:16" x14ac:dyDescent="0.2">
      <c r="A24" s="18" t="s">
        <v>376</v>
      </c>
      <c r="B24" s="7">
        <v>-11963.279999999999</v>
      </c>
      <c r="C24" s="7">
        <v>21230.83</v>
      </c>
      <c r="D24" s="7">
        <v>14801.019999999997</v>
      </c>
      <c r="E24" s="7">
        <v>23079.179999999997</v>
      </c>
      <c r="F24" s="7">
        <v>10523.509999999998</v>
      </c>
      <c r="G24" s="7">
        <v>23358.170000000002</v>
      </c>
      <c r="H24" s="7">
        <v>29195.37</v>
      </c>
      <c r="I24" s="7">
        <v>-79209.930000000008</v>
      </c>
      <c r="J24" s="7">
        <v>24378.870000000003</v>
      </c>
      <c r="K24" s="7">
        <v>20841.150000000001</v>
      </c>
      <c r="L24" s="7">
        <v>17912.560000000001</v>
      </c>
      <c r="M24" s="7">
        <v>27610.309999999998</v>
      </c>
      <c r="N24" s="7">
        <v>26927.850000000002</v>
      </c>
      <c r="O24" s="7">
        <v>29055.730000000003</v>
      </c>
      <c r="P24" s="7">
        <v>177741.34</v>
      </c>
    </row>
    <row r="25" spans="1:16" x14ac:dyDescent="0.2">
      <c r="A25" s="18" t="s">
        <v>377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-117.62</v>
      </c>
      <c r="K25" s="7">
        <v>-5601.23</v>
      </c>
      <c r="L25" s="7">
        <v>12.69</v>
      </c>
      <c r="M25" s="7">
        <v>12.69</v>
      </c>
      <c r="N25" s="7">
        <v>-173.45000000000002</v>
      </c>
      <c r="O25" s="7">
        <v>-753.95</v>
      </c>
      <c r="P25" s="7">
        <v>-6620.87</v>
      </c>
    </row>
    <row r="26" spans="1:16" x14ac:dyDescent="0.2">
      <c r="A26" s="18" t="s">
        <v>378</v>
      </c>
      <c r="B26" s="7">
        <v>2181.4300000000003</v>
      </c>
      <c r="C26" s="7">
        <v>2630.1200000000003</v>
      </c>
      <c r="D26" s="7">
        <v>1762.5600000000004</v>
      </c>
      <c r="E26" s="7">
        <v>5335.8700000000008</v>
      </c>
      <c r="F26" s="7">
        <v>3377.7299999999996</v>
      </c>
      <c r="G26" s="7">
        <v>6090.66</v>
      </c>
      <c r="H26" s="7">
        <v>6140.4299999999994</v>
      </c>
      <c r="I26" s="7">
        <v>6696.83</v>
      </c>
      <c r="J26" s="7">
        <v>2215.8899999999994</v>
      </c>
      <c r="K26" s="7">
        <v>6506.1399999999994</v>
      </c>
      <c r="L26" s="7">
        <v>6419.51</v>
      </c>
      <c r="M26" s="7">
        <v>-5977.6299999999992</v>
      </c>
      <c r="N26" s="7">
        <v>6711.1100000000006</v>
      </c>
      <c r="O26" s="7">
        <v>6769.9800000000005</v>
      </c>
      <c r="P26" s="7">
        <v>56860.630000000012</v>
      </c>
    </row>
    <row r="27" spans="1:16" x14ac:dyDescent="0.2">
      <c r="A27" s="18" t="s">
        <v>379</v>
      </c>
      <c r="B27" s="7">
        <v>16221.11</v>
      </c>
      <c r="C27" s="7">
        <v>16331.67</v>
      </c>
      <c r="D27" s="7">
        <v>16496.71</v>
      </c>
      <c r="E27" s="7">
        <v>17014.900000000001</v>
      </c>
      <c r="F27" s="7">
        <v>17137.02</v>
      </c>
      <c r="G27" s="7">
        <v>17219.02</v>
      </c>
      <c r="H27" s="7">
        <v>17514.740000000002</v>
      </c>
      <c r="I27" s="7">
        <v>10569.310000000001</v>
      </c>
      <c r="J27" s="7">
        <v>17906.22</v>
      </c>
      <c r="K27" s="7">
        <v>18175.79</v>
      </c>
      <c r="L27" s="7">
        <v>18407.18</v>
      </c>
      <c r="M27" s="7">
        <v>18487.89</v>
      </c>
      <c r="N27" s="7">
        <v>18734.43</v>
      </c>
      <c r="O27" s="7">
        <v>18763.849999999999</v>
      </c>
      <c r="P27" s="7">
        <v>238979.84</v>
      </c>
    </row>
    <row r="28" spans="1:16" x14ac:dyDescent="0.2">
      <c r="A28" s="18" t="s">
        <v>380</v>
      </c>
      <c r="B28" s="7">
        <v>7942.14</v>
      </c>
      <c r="C28" s="7">
        <v>7942.14</v>
      </c>
      <c r="D28" s="7">
        <v>7942.14</v>
      </c>
      <c r="E28" s="7">
        <v>7942.14</v>
      </c>
      <c r="F28" s="7">
        <v>7942.14</v>
      </c>
      <c r="G28" s="7">
        <v>7942.14</v>
      </c>
      <c r="H28" s="7">
        <v>7942.14</v>
      </c>
      <c r="I28" s="7">
        <v>7942.14</v>
      </c>
      <c r="J28" s="7">
        <v>7942.14</v>
      </c>
      <c r="K28" s="7">
        <v>7942.14</v>
      </c>
      <c r="L28" s="7">
        <v>7942.14</v>
      </c>
      <c r="M28" s="7">
        <v>7942.14</v>
      </c>
      <c r="N28" s="7">
        <v>7942.14</v>
      </c>
      <c r="O28" s="7">
        <v>7942.14</v>
      </c>
      <c r="P28" s="7">
        <v>111189.96</v>
      </c>
    </row>
    <row r="29" spans="1:16" x14ac:dyDescent="0.2">
      <c r="A29" s="18" t="s">
        <v>381</v>
      </c>
      <c r="B29" s="7">
        <v>12936.43</v>
      </c>
      <c r="C29" s="7">
        <v>13052.74</v>
      </c>
      <c r="D29" s="7">
        <v>13077.74</v>
      </c>
      <c r="E29" s="7">
        <v>13127.789999999999</v>
      </c>
      <c r="F29" s="7">
        <v>13198.960000000001</v>
      </c>
      <c r="G29" s="7">
        <v>13287.59</v>
      </c>
      <c r="H29" s="7">
        <v>13419.199999999999</v>
      </c>
      <c r="I29" s="7">
        <v>13541.44</v>
      </c>
      <c r="J29" s="7">
        <v>12506.029999999999</v>
      </c>
      <c r="K29" s="7">
        <v>12747.08</v>
      </c>
      <c r="L29" s="7">
        <v>11431.5</v>
      </c>
      <c r="M29" s="7">
        <v>12790.47</v>
      </c>
      <c r="N29" s="7">
        <v>12987.210000000001</v>
      </c>
      <c r="O29" s="7">
        <v>13291.910000000002</v>
      </c>
      <c r="P29" s="7">
        <v>181396.09</v>
      </c>
    </row>
    <row r="30" spans="1:16" x14ac:dyDescent="0.2">
      <c r="A30" s="18" t="s">
        <v>382</v>
      </c>
      <c r="B30" s="7">
        <v>1284.92</v>
      </c>
      <c r="C30" s="7">
        <v>1284.92</v>
      </c>
      <c r="D30" s="7">
        <v>1284.92</v>
      </c>
      <c r="E30" s="7">
        <v>1284.92</v>
      </c>
      <c r="F30" s="7">
        <v>1284.92</v>
      </c>
      <c r="G30" s="7">
        <v>1284.92</v>
      </c>
      <c r="H30" s="7">
        <v>1284.92</v>
      </c>
      <c r="I30" s="7">
        <v>1284.92</v>
      </c>
      <c r="J30" s="7">
        <v>1284.92</v>
      </c>
      <c r="K30" s="7">
        <v>1284.92</v>
      </c>
      <c r="L30" s="7">
        <v>1284.92</v>
      </c>
      <c r="M30" s="7">
        <v>1284.92</v>
      </c>
      <c r="N30" s="7">
        <v>1284.92</v>
      </c>
      <c r="O30" s="7">
        <v>1284.92</v>
      </c>
      <c r="P30" s="7">
        <v>17988.879999999997</v>
      </c>
    </row>
    <row r="31" spans="1:16" x14ac:dyDescent="0.2">
      <c r="A31" s="18" t="s">
        <v>383</v>
      </c>
      <c r="B31" s="7">
        <v>5120.04</v>
      </c>
      <c r="C31" s="7">
        <v>5120.04</v>
      </c>
      <c r="D31" s="7">
        <v>5120.04</v>
      </c>
      <c r="E31" s="7">
        <v>5120.04</v>
      </c>
      <c r="F31" s="7">
        <v>5129.53</v>
      </c>
      <c r="G31" s="7">
        <v>5129.53</v>
      </c>
      <c r="H31" s="7">
        <v>5241.74</v>
      </c>
      <c r="I31" s="7">
        <v>5241.74</v>
      </c>
      <c r="J31" s="7">
        <v>5241.74</v>
      </c>
      <c r="K31" s="7">
        <v>5311.35</v>
      </c>
      <c r="L31" s="7">
        <v>5374.87</v>
      </c>
      <c r="M31" s="7">
        <v>5374.87</v>
      </c>
      <c r="N31" s="7">
        <v>5374.87</v>
      </c>
      <c r="O31" s="7">
        <v>5378.31</v>
      </c>
      <c r="P31" s="7">
        <v>73278.709999999992</v>
      </c>
    </row>
    <row r="32" spans="1:16" x14ac:dyDescent="0.2">
      <c r="A32" s="18" t="s">
        <v>384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</row>
    <row r="33" spans="1:16" x14ac:dyDescent="0.2">
      <c r="A33" s="18" t="s">
        <v>385</v>
      </c>
      <c r="B33" s="7">
        <v>3248.34</v>
      </c>
      <c r="C33" s="7">
        <v>3248.34</v>
      </c>
      <c r="D33" s="7">
        <v>3284.53</v>
      </c>
      <c r="E33" s="7">
        <v>3326.74</v>
      </c>
      <c r="F33" s="7">
        <v>3326.74</v>
      </c>
      <c r="G33" s="7">
        <v>3326.74</v>
      </c>
      <c r="H33" s="7">
        <v>3326.74</v>
      </c>
      <c r="I33" s="7">
        <v>3326.74</v>
      </c>
      <c r="J33" s="7">
        <v>3326.74</v>
      </c>
      <c r="K33" s="7">
        <v>3326.74</v>
      </c>
      <c r="L33" s="7">
        <v>3326.74</v>
      </c>
      <c r="M33" s="7">
        <v>3326.74</v>
      </c>
      <c r="N33" s="7">
        <v>3326.74</v>
      </c>
      <c r="O33" s="7">
        <v>3326.74</v>
      </c>
      <c r="P33" s="7">
        <v>46375.349999999984</v>
      </c>
    </row>
    <row r="34" spans="1:16" x14ac:dyDescent="0.2">
      <c r="A34" s="18" t="s">
        <v>387</v>
      </c>
      <c r="B34" s="7">
        <v>3665.09</v>
      </c>
      <c r="C34" s="7">
        <v>3665.09</v>
      </c>
      <c r="D34" s="7">
        <v>3665.09</v>
      </c>
      <c r="E34" s="7">
        <v>3665.09</v>
      </c>
      <c r="F34" s="7">
        <v>3679.06</v>
      </c>
      <c r="G34" s="7">
        <v>3679.06</v>
      </c>
      <c r="H34" s="7">
        <v>3724.45</v>
      </c>
      <c r="I34" s="7">
        <v>3743.99</v>
      </c>
      <c r="J34" s="7">
        <v>3742.26</v>
      </c>
      <c r="K34" s="7">
        <v>3742.26</v>
      </c>
      <c r="L34" s="7">
        <v>3742.26</v>
      </c>
      <c r="M34" s="7">
        <v>3742.26</v>
      </c>
      <c r="N34" s="7">
        <v>3742.26</v>
      </c>
      <c r="O34" s="7">
        <v>3742.26</v>
      </c>
      <c r="P34" s="7">
        <v>51940.480000000018</v>
      </c>
    </row>
    <row r="35" spans="1:16" x14ac:dyDescent="0.2">
      <c r="A35" s="18" t="s">
        <v>388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</row>
    <row r="36" spans="1:16" x14ac:dyDescent="0.2">
      <c r="A36" s="18" t="s">
        <v>389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</row>
    <row r="37" spans="1:16" x14ac:dyDescent="0.2">
      <c r="A37" s="18" t="s">
        <v>390</v>
      </c>
      <c r="B37" s="7">
        <v>131.63</v>
      </c>
      <c r="C37" s="7">
        <v>131.63</v>
      </c>
      <c r="D37" s="7">
        <v>131.63</v>
      </c>
      <c r="E37" s="7">
        <v>131.63</v>
      </c>
      <c r="F37" s="7">
        <v>131.63</v>
      </c>
      <c r="G37" s="7">
        <v>131.63</v>
      </c>
      <c r="H37" s="7">
        <v>131.63</v>
      </c>
      <c r="I37" s="7">
        <v>131.63</v>
      </c>
      <c r="J37" s="7">
        <v>131.63</v>
      </c>
      <c r="K37" s="7">
        <v>131.63</v>
      </c>
      <c r="L37" s="7">
        <v>160.38</v>
      </c>
      <c r="M37" s="7">
        <v>160.38</v>
      </c>
      <c r="N37" s="7">
        <v>160.38</v>
      </c>
      <c r="O37" s="7">
        <v>197.57</v>
      </c>
      <c r="P37" s="7">
        <v>1995.0100000000004</v>
      </c>
    </row>
    <row r="38" spans="1:16" x14ac:dyDescent="0.2">
      <c r="A38" s="18" t="s">
        <v>392</v>
      </c>
      <c r="B38" s="7">
        <v>99.92</v>
      </c>
      <c r="C38" s="7">
        <v>99.92</v>
      </c>
      <c r="D38" s="7">
        <v>99.92</v>
      </c>
      <c r="E38" s="7">
        <v>99.92</v>
      </c>
      <c r="F38" s="7">
        <v>99.92</v>
      </c>
      <c r="G38" s="7">
        <v>99.92</v>
      </c>
      <c r="H38" s="7">
        <v>99.92</v>
      </c>
      <c r="I38" s="7">
        <v>99.92</v>
      </c>
      <c r="J38" s="7">
        <v>99.92</v>
      </c>
      <c r="K38" s="7">
        <v>99.92</v>
      </c>
      <c r="L38" s="7">
        <v>99.92</v>
      </c>
      <c r="M38" s="7">
        <v>99.92</v>
      </c>
      <c r="N38" s="7">
        <v>99.92</v>
      </c>
      <c r="O38" s="7">
        <v>99.92</v>
      </c>
      <c r="P38" s="7">
        <v>1398.88</v>
      </c>
    </row>
    <row r="39" spans="1:16" x14ac:dyDescent="0.2">
      <c r="A39" s="18" t="s">
        <v>393</v>
      </c>
      <c r="B39" s="7">
        <v>0</v>
      </c>
      <c r="C39" s="7">
        <v>0</v>
      </c>
      <c r="D39" s="7">
        <v>0</v>
      </c>
      <c r="E39" s="7">
        <v>0</v>
      </c>
      <c r="F39" s="7">
        <v>2503.17</v>
      </c>
      <c r="G39" s="7">
        <v>2503.17</v>
      </c>
      <c r="H39" s="7">
        <v>2503.17</v>
      </c>
      <c r="I39" s="7">
        <v>-41518.83</v>
      </c>
      <c r="J39" s="7">
        <v>2503.17</v>
      </c>
      <c r="K39" s="7">
        <v>2503.17</v>
      </c>
      <c r="L39" s="7">
        <v>2503.17</v>
      </c>
      <c r="M39" s="7">
        <v>-2914.92</v>
      </c>
      <c r="N39" s="7">
        <v>2503.17</v>
      </c>
      <c r="O39" s="7">
        <v>2503.17</v>
      </c>
      <c r="P39" s="7">
        <v>-24408.390000000007</v>
      </c>
    </row>
    <row r="40" spans="1:16" x14ac:dyDescent="0.2">
      <c r="A40" s="18" t="s">
        <v>395</v>
      </c>
      <c r="B40" s="7">
        <v>0</v>
      </c>
      <c r="C40" s="7">
        <v>0</v>
      </c>
      <c r="D40" s="7">
        <v>0</v>
      </c>
      <c r="E40" s="7">
        <v>0</v>
      </c>
      <c r="F40" s="7">
        <v>3366.33</v>
      </c>
      <c r="G40" s="7">
        <v>-2127.3500000000004</v>
      </c>
      <c r="H40" s="7">
        <v>3366.33</v>
      </c>
      <c r="I40" s="7">
        <v>-185346.7</v>
      </c>
      <c r="J40" s="7">
        <v>3847.3</v>
      </c>
      <c r="K40" s="7">
        <v>3847.3</v>
      </c>
      <c r="L40" s="7">
        <v>3847.3</v>
      </c>
      <c r="M40" s="7">
        <v>3847.3</v>
      </c>
      <c r="N40" s="7">
        <v>3847.3</v>
      </c>
      <c r="O40" s="7">
        <v>3847.3</v>
      </c>
      <c r="P40" s="7">
        <v>-157657.59000000008</v>
      </c>
    </row>
    <row r="41" spans="1:16" x14ac:dyDescent="0.2">
      <c r="A41" s="18" t="s">
        <v>396</v>
      </c>
      <c r="B41" s="7">
        <v>463.71</v>
      </c>
      <c r="C41" s="7">
        <v>463.71</v>
      </c>
      <c r="D41" s="7">
        <v>463.71</v>
      </c>
      <c r="E41" s="7">
        <v>463.71</v>
      </c>
      <c r="F41" s="7">
        <v>-370.95</v>
      </c>
      <c r="G41" s="7">
        <v>-370.95</v>
      </c>
      <c r="H41" s="7">
        <v>-370.95</v>
      </c>
      <c r="I41" s="7">
        <v>-104916.95</v>
      </c>
      <c r="J41" s="7">
        <v>-370.95</v>
      </c>
      <c r="K41" s="7">
        <v>-370.95</v>
      </c>
      <c r="L41" s="7">
        <v>-370.95</v>
      </c>
      <c r="M41" s="7">
        <v>-370.95</v>
      </c>
      <c r="N41" s="7">
        <v>-370.95</v>
      </c>
      <c r="O41" s="7">
        <v>-370.95</v>
      </c>
      <c r="P41" s="7">
        <v>-106400.65999999997</v>
      </c>
    </row>
    <row r="42" spans="1:16" x14ac:dyDescent="0.2">
      <c r="A42" s="18" t="s">
        <v>397</v>
      </c>
      <c r="B42" s="7">
        <v>7838.94</v>
      </c>
      <c r="C42" s="7">
        <v>7838.94</v>
      </c>
      <c r="D42" s="7">
        <v>-546926.49000000011</v>
      </c>
      <c r="E42" s="7">
        <v>3215.89</v>
      </c>
      <c r="F42" s="7">
        <v>1401.56</v>
      </c>
      <c r="G42" s="7">
        <v>4659.8599999999997</v>
      </c>
      <c r="H42" s="7">
        <v>4678.0600000000004</v>
      </c>
      <c r="I42" s="7">
        <v>463062.45</v>
      </c>
      <c r="J42" s="7">
        <v>4797.63</v>
      </c>
      <c r="K42" s="7">
        <v>4821.1499999999996</v>
      </c>
      <c r="L42" s="7">
        <v>4827.58</v>
      </c>
      <c r="M42" s="7">
        <v>4900.38</v>
      </c>
      <c r="N42" s="7">
        <v>4909.71</v>
      </c>
      <c r="O42" s="7">
        <v>4926.0200000000004</v>
      </c>
      <c r="P42" s="7">
        <v>-25048.32000000004</v>
      </c>
    </row>
    <row r="43" spans="1:16" x14ac:dyDescent="0.2">
      <c r="A43" s="18" t="s">
        <v>398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</row>
    <row r="44" spans="1:16" x14ac:dyDescent="0.2">
      <c r="A44" s="18" t="s">
        <v>399</v>
      </c>
      <c r="B44" s="7">
        <v>1571.35</v>
      </c>
      <c r="C44" s="7">
        <v>1571.35</v>
      </c>
      <c r="D44" s="7">
        <v>1571.35</v>
      </c>
      <c r="E44" s="7">
        <v>1571.35</v>
      </c>
      <c r="F44" s="7">
        <v>2908.52</v>
      </c>
      <c r="G44" s="7">
        <v>2908.52</v>
      </c>
      <c r="H44" s="7">
        <v>2908.52</v>
      </c>
      <c r="I44" s="7">
        <v>2902.52</v>
      </c>
      <c r="J44" s="7">
        <v>2908.52</v>
      </c>
      <c r="K44" s="7">
        <v>2908.52</v>
      </c>
      <c r="L44" s="7">
        <v>2908.52</v>
      </c>
      <c r="M44" s="7">
        <v>2908.52</v>
      </c>
      <c r="N44" s="7">
        <v>2908.52</v>
      </c>
      <c r="O44" s="7">
        <v>2908.52</v>
      </c>
      <c r="P44" s="7">
        <v>35364.6</v>
      </c>
    </row>
    <row r="45" spans="1:16" x14ac:dyDescent="0.2">
      <c r="A45" s="18" t="s">
        <v>400</v>
      </c>
      <c r="B45" s="7">
        <v>602.47</v>
      </c>
      <c r="C45" s="7">
        <v>602.47</v>
      </c>
      <c r="D45" s="7">
        <v>602.47</v>
      </c>
      <c r="E45" s="7">
        <v>602.47</v>
      </c>
      <c r="F45" s="7">
        <v>602.47</v>
      </c>
      <c r="G45" s="7">
        <v>602.47</v>
      </c>
      <c r="H45" s="7">
        <v>602.47</v>
      </c>
      <c r="I45" s="7">
        <v>602.47</v>
      </c>
      <c r="J45" s="7">
        <v>602.47</v>
      </c>
      <c r="K45" s="7">
        <v>602.47</v>
      </c>
      <c r="L45" s="7">
        <v>602.47</v>
      </c>
      <c r="M45" s="7">
        <v>602.47</v>
      </c>
      <c r="N45" s="7">
        <v>602.47</v>
      </c>
      <c r="O45" s="7">
        <v>602.47</v>
      </c>
      <c r="P45" s="7">
        <v>8434.5800000000017</v>
      </c>
    </row>
    <row r="46" spans="1:16" x14ac:dyDescent="0.2">
      <c r="A46" s="18" t="s">
        <v>401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</row>
    <row r="47" spans="1:16" x14ac:dyDescent="0.2">
      <c r="A47" s="18" t="s">
        <v>402</v>
      </c>
      <c r="B47" s="7">
        <v>4697.3999999999996</v>
      </c>
      <c r="C47" s="7">
        <v>4697.3999999999996</v>
      </c>
      <c r="D47" s="7">
        <v>4697.3999999999996</v>
      </c>
      <c r="E47" s="7">
        <v>4697.3999999999996</v>
      </c>
      <c r="F47" s="7">
        <v>4697.3999999999996</v>
      </c>
      <c r="G47" s="7">
        <v>4697.3999999999996</v>
      </c>
      <c r="H47" s="7">
        <v>4697.3999999999996</v>
      </c>
      <c r="I47" s="7">
        <v>4697.3999999999996</v>
      </c>
      <c r="J47" s="7">
        <v>4697.3999999999996</v>
      </c>
      <c r="K47" s="7">
        <v>4697.3999999999996</v>
      </c>
      <c r="L47" s="7">
        <v>4697.3999999999996</v>
      </c>
      <c r="M47" s="7">
        <v>4697.3999999999996</v>
      </c>
      <c r="N47" s="7">
        <v>4697.3999999999996</v>
      </c>
      <c r="O47" s="7">
        <v>4697.3999999999996</v>
      </c>
      <c r="P47" s="7">
        <v>65763.600000000006</v>
      </c>
    </row>
    <row r="48" spans="1:16" x14ac:dyDescent="0.2">
      <c r="A48" s="18" t="s">
        <v>404</v>
      </c>
      <c r="B48" s="7">
        <v>47.07</v>
      </c>
      <c r="C48" s="7">
        <v>47.07</v>
      </c>
      <c r="D48" s="7">
        <v>47.07</v>
      </c>
      <c r="E48" s="7">
        <v>47.07</v>
      </c>
      <c r="F48" s="7">
        <v>47.07</v>
      </c>
      <c r="G48" s="7">
        <v>47.07</v>
      </c>
      <c r="H48" s="7">
        <v>47.07</v>
      </c>
      <c r="I48" s="7">
        <v>47.07</v>
      </c>
      <c r="J48" s="7">
        <v>47.07</v>
      </c>
      <c r="K48" s="7">
        <v>47.07</v>
      </c>
      <c r="L48" s="7">
        <v>47.07</v>
      </c>
      <c r="M48" s="7">
        <v>47.07</v>
      </c>
      <c r="N48" s="7">
        <v>47.07</v>
      </c>
      <c r="O48" s="7">
        <v>47.07</v>
      </c>
      <c r="P48" s="7">
        <v>658.98000000000013</v>
      </c>
    </row>
    <row r="49" spans="1:16" x14ac:dyDescent="0.2">
      <c r="A49" s="18" t="s">
        <v>406</v>
      </c>
      <c r="B49" s="7">
        <v>1597.03</v>
      </c>
      <c r="C49" s="7">
        <v>1597.03</v>
      </c>
      <c r="D49" s="7">
        <v>1597.03</v>
      </c>
      <c r="E49" s="7">
        <v>1597.03</v>
      </c>
      <c r="F49" s="7">
        <v>850.81</v>
      </c>
      <c r="G49" s="7">
        <v>1866.8799999999999</v>
      </c>
      <c r="H49" s="7">
        <v>1866.8799999999999</v>
      </c>
      <c r="I49" s="7">
        <v>1937.8799999999999</v>
      </c>
      <c r="J49" s="7">
        <v>1866.8799999999999</v>
      </c>
      <c r="K49" s="7">
        <v>1866.8799999999999</v>
      </c>
      <c r="L49" s="7">
        <v>1866.8799999999999</v>
      </c>
      <c r="M49" s="7">
        <v>1866.8799999999999</v>
      </c>
      <c r="N49" s="7">
        <v>1866.8799999999999</v>
      </c>
      <c r="O49" s="7">
        <v>1955.1699999999998</v>
      </c>
      <c r="P49" s="7">
        <v>24200.14</v>
      </c>
    </row>
    <row r="50" spans="1:16" x14ac:dyDescent="0.2">
      <c r="A50" s="18" t="s">
        <v>408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</row>
    <row r="51" spans="1:16" x14ac:dyDescent="0.2">
      <c r="A51" s="18" t="s">
        <v>409</v>
      </c>
      <c r="B51" s="7">
        <v>5614.83</v>
      </c>
      <c r="C51" s="7">
        <v>5748.58</v>
      </c>
      <c r="D51" s="7">
        <v>5795</v>
      </c>
      <c r="E51" s="7">
        <v>5795</v>
      </c>
      <c r="F51" s="7">
        <v>601.13000000000011</v>
      </c>
      <c r="G51" s="7">
        <v>601.13000000000011</v>
      </c>
      <c r="H51" s="7">
        <v>754.55999999999949</v>
      </c>
      <c r="I51" s="7">
        <v>29632.989999999998</v>
      </c>
      <c r="J51" s="7">
        <v>528.72999999999956</v>
      </c>
      <c r="K51" s="7">
        <v>528.72999999999956</v>
      </c>
      <c r="L51" s="7">
        <v>528.72999999999956</v>
      </c>
      <c r="M51" s="7">
        <v>528.72999999999956</v>
      </c>
      <c r="N51" s="7">
        <v>-36977.81</v>
      </c>
      <c r="O51" s="7">
        <v>288.30999999999949</v>
      </c>
      <c r="P51" s="7">
        <v>19968.639999999985</v>
      </c>
    </row>
    <row r="52" spans="1:16" x14ac:dyDescent="0.2">
      <c r="A52" s="18" t="s">
        <v>410</v>
      </c>
      <c r="B52" s="7">
        <v>129</v>
      </c>
      <c r="C52" s="7">
        <v>129</v>
      </c>
      <c r="D52" s="7">
        <v>129</v>
      </c>
      <c r="E52" s="7">
        <v>129</v>
      </c>
      <c r="F52" s="7">
        <v>129</v>
      </c>
      <c r="G52" s="7">
        <v>129</v>
      </c>
      <c r="H52" s="7">
        <v>129</v>
      </c>
      <c r="I52" s="7">
        <v>129</v>
      </c>
      <c r="J52" s="7">
        <v>129</v>
      </c>
      <c r="K52" s="7">
        <v>129</v>
      </c>
      <c r="L52" s="7">
        <v>129</v>
      </c>
      <c r="M52" s="7">
        <v>129</v>
      </c>
      <c r="N52" s="7">
        <v>129</v>
      </c>
      <c r="O52" s="7">
        <v>129</v>
      </c>
      <c r="P52" s="7">
        <v>1806</v>
      </c>
    </row>
    <row r="53" spans="1:16" x14ac:dyDescent="0.2">
      <c r="A53" s="18" t="s">
        <v>411</v>
      </c>
      <c r="B53" s="7">
        <v>208.21</v>
      </c>
      <c r="C53" s="7">
        <v>208.21</v>
      </c>
      <c r="D53" s="7">
        <v>208.21</v>
      </c>
      <c r="E53" s="7">
        <v>208.21</v>
      </c>
      <c r="F53" s="7">
        <v>-237.87999999999997</v>
      </c>
      <c r="G53" s="7">
        <v>-237.87999999999997</v>
      </c>
      <c r="H53" s="7">
        <v>-237.87999999999997</v>
      </c>
      <c r="I53" s="7">
        <v>18137.12</v>
      </c>
      <c r="J53" s="7">
        <v>-237.87999999999997</v>
      </c>
      <c r="K53" s="7">
        <v>-237.87999999999997</v>
      </c>
      <c r="L53" s="7">
        <v>-237.87999999999997</v>
      </c>
      <c r="M53" s="7">
        <v>-237.87999999999997</v>
      </c>
      <c r="N53" s="7">
        <v>-237.87999999999997</v>
      </c>
      <c r="O53" s="7">
        <v>-237.87999999999997</v>
      </c>
      <c r="P53" s="7">
        <v>16829.039999999994</v>
      </c>
    </row>
    <row r="54" spans="1:16" x14ac:dyDescent="0.2">
      <c r="A54" s="18" t="s">
        <v>412</v>
      </c>
      <c r="B54" s="7">
        <v>93.5</v>
      </c>
      <c r="C54" s="7">
        <v>93.5</v>
      </c>
      <c r="D54" s="7">
        <v>93.5</v>
      </c>
      <c r="E54" s="7">
        <v>93.5</v>
      </c>
      <c r="F54" s="7">
        <v>223.67</v>
      </c>
      <c r="G54" s="7">
        <v>223.67</v>
      </c>
      <c r="H54" s="7">
        <v>223.67</v>
      </c>
      <c r="I54" s="7">
        <v>229.67</v>
      </c>
      <c r="J54" s="7">
        <v>223.67</v>
      </c>
      <c r="K54" s="7">
        <v>223.67</v>
      </c>
      <c r="L54" s="7">
        <v>223.67</v>
      </c>
      <c r="M54" s="7">
        <v>223.67</v>
      </c>
      <c r="N54" s="7">
        <v>223.67</v>
      </c>
      <c r="O54" s="7">
        <v>223.67</v>
      </c>
      <c r="P54" s="7">
        <v>2616.7000000000003</v>
      </c>
    </row>
    <row r="55" spans="1:16" x14ac:dyDescent="0.2">
      <c r="A55" s="9" t="s">
        <v>116</v>
      </c>
      <c r="B55" s="7">
        <v>2867.2599999999998</v>
      </c>
      <c r="C55" s="7">
        <v>2940.46</v>
      </c>
      <c r="D55" s="7">
        <v>2941.52</v>
      </c>
      <c r="E55" s="7">
        <v>2942.3300000000004</v>
      </c>
      <c r="F55" s="20">
        <v>2935.81</v>
      </c>
      <c r="G55" s="20">
        <v>2974.8799999999997</v>
      </c>
      <c r="H55" s="20">
        <v>2981.1699999999996</v>
      </c>
      <c r="I55" s="20">
        <v>-6797.01</v>
      </c>
      <c r="J55" s="20">
        <v>2933.6500000000005</v>
      </c>
      <c r="K55" s="20">
        <v>2975.0400000000004</v>
      </c>
      <c r="L55" s="20">
        <v>2901.68</v>
      </c>
      <c r="M55" s="20">
        <v>2750.51</v>
      </c>
      <c r="N55" s="20">
        <v>2976.1000000000004</v>
      </c>
      <c r="O55" s="20">
        <v>2938.1000000000004</v>
      </c>
      <c r="P55" s="7">
        <v>31261.5</v>
      </c>
    </row>
    <row r="56" spans="1:16" x14ac:dyDescent="0.2">
      <c r="A56" s="18" t="s">
        <v>364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</row>
    <row r="57" spans="1:16" x14ac:dyDescent="0.2">
      <c r="A57" s="18" t="s">
        <v>370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</row>
    <row r="58" spans="1:16" x14ac:dyDescent="0.2">
      <c r="A58" s="18" t="s">
        <v>371</v>
      </c>
      <c r="B58" s="7">
        <v>282.36</v>
      </c>
      <c r="C58" s="7">
        <v>292.39</v>
      </c>
      <c r="D58" s="7">
        <v>292.39</v>
      </c>
      <c r="E58" s="7">
        <v>292.39</v>
      </c>
      <c r="F58" s="7">
        <v>292.39</v>
      </c>
      <c r="G58" s="7">
        <v>297.49</v>
      </c>
      <c r="H58" s="7">
        <v>297.49</v>
      </c>
      <c r="I58" s="7">
        <v>-2867.8999999999996</v>
      </c>
      <c r="J58" s="7">
        <v>297.49</v>
      </c>
      <c r="K58" s="7">
        <v>297.49</v>
      </c>
      <c r="L58" s="7">
        <v>297.49</v>
      </c>
      <c r="M58" s="7">
        <v>297.49</v>
      </c>
      <c r="N58" s="7">
        <v>306.12</v>
      </c>
      <c r="O58" s="7">
        <v>306.12</v>
      </c>
      <c r="P58" s="7">
        <v>981.2000000000005</v>
      </c>
    </row>
    <row r="59" spans="1:16" x14ac:dyDescent="0.2">
      <c r="A59" s="18" t="s">
        <v>372</v>
      </c>
      <c r="B59" s="7">
        <v>300.95999999999998</v>
      </c>
      <c r="C59" s="7">
        <v>300.95999999999998</v>
      </c>
      <c r="D59" s="7">
        <v>300.95999999999998</v>
      </c>
      <c r="E59" s="7">
        <v>300.95999999999998</v>
      </c>
      <c r="F59" s="7">
        <v>300.95999999999998</v>
      </c>
      <c r="G59" s="7">
        <v>300.95999999999998</v>
      </c>
      <c r="H59" s="7">
        <v>300.95999999999998</v>
      </c>
      <c r="I59" s="7">
        <v>300.95999999999998</v>
      </c>
      <c r="J59" s="7">
        <v>300.95999999999998</v>
      </c>
      <c r="K59" s="7">
        <v>300.95999999999998</v>
      </c>
      <c r="L59" s="7">
        <v>300.95999999999998</v>
      </c>
      <c r="M59" s="7">
        <v>300.95999999999998</v>
      </c>
      <c r="N59" s="7">
        <v>517.84</v>
      </c>
      <c r="O59" s="7">
        <v>517.84</v>
      </c>
      <c r="P59" s="7">
        <v>4647.2</v>
      </c>
    </row>
    <row r="60" spans="1:16" x14ac:dyDescent="0.2">
      <c r="A60" s="18" t="s">
        <v>373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</row>
    <row r="61" spans="1:16" x14ac:dyDescent="0.2">
      <c r="A61" s="18" t="s">
        <v>374</v>
      </c>
      <c r="B61" s="7">
        <v>0.15</v>
      </c>
      <c r="C61" s="7">
        <v>0.15</v>
      </c>
      <c r="D61" s="7">
        <v>0.15</v>
      </c>
      <c r="E61" s="7">
        <v>0.15</v>
      </c>
      <c r="F61" s="7">
        <v>0.15</v>
      </c>
      <c r="G61" s="7">
        <v>0.15</v>
      </c>
      <c r="H61" s="7">
        <v>0.15</v>
      </c>
      <c r="I61" s="7">
        <v>0.15</v>
      </c>
      <c r="J61" s="7">
        <v>0.15</v>
      </c>
      <c r="K61" s="7">
        <v>0.15</v>
      </c>
      <c r="L61" s="7">
        <v>0.15</v>
      </c>
      <c r="M61" s="7">
        <v>0.15</v>
      </c>
      <c r="N61" s="7">
        <v>0.15</v>
      </c>
      <c r="O61" s="7">
        <v>0.15</v>
      </c>
      <c r="P61" s="7">
        <v>2.0999999999999996</v>
      </c>
    </row>
    <row r="62" spans="1:16" x14ac:dyDescent="0.2">
      <c r="A62" s="18" t="s">
        <v>375</v>
      </c>
      <c r="B62" s="7">
        <v>420.96000000000004</v>
      </c>
      <c r="C62" s="7">
        <v>420.96000000000004</v>
      </c>
      <c r="D62" s="7">
        <v>420.96000000000004</v>
      </c>
      <c r="E62" s="7">
        <v>420.96000000000004</v>
      </c>
      <c r="F62" s="7">
        <v>420.96000000000004</v>
      </c>
      <c r="G62" s="7">
        <v>420.96000000000004</v>
      </c>
      <c r="H62" s="7">
        <v>420.96000000000004</v>
      </c>
      <c r="I62" s="7">
        <v>420.96000000000004</v>
      </c>
      <c r="J62" s="7">
        <v>420.96000000000004</v>
      </c>
      <c r="K62" s="7">
        <v>420.96000000000004</v>
      </c>
      <c r="L62" s="7">
        <v>420.96000000000004</v>
      </c>
      <c r="M62" s="7">
        <v>420.96000000000004</v>
      </c>
      <c r="N62" s="7">
        <v>420.96000000000004</v>
      </c>
      <c r="O62" s="7">
        <v>420.96000000000004</v>
      </c>
      <c r="P62" s="7">
        <v>5893.4400000000005</v>
      </c>
    </row>
    <row r="63" spans="1:16" x14ac:dyDescent="0.2">
      <c r="A63" s="18" t="s">
        <v>376</v>
      </c>
      <c r="B63" s="7">
        <v>143.19</v>
      </c>
      <c r="C63" s="7">
        <v>143.19</v>
      </c>
      <c r="D63" s="7">
        <v>143.19</v>
      </c>
      <c r="E63" s="7">
        <v>143.19</v>
      </c>
      <c r="F63" s="7">
        <v>139.52000000000001</v>
      </c>
      <c r="G63" s="7">
        <v>143.19</v>
      </c>
      <c r="H63" s="7">
        <v>143.19</v>
      </c>
      <c r="I63" s="7">
        <v>143.19</v>
      </c>
      <c r="J63" s="7">
        <v>136.78</v>
      </c>
      <c r="K63" s="7">
        <v>136.78</v>
      </c>
      <c r="L63" s="7">
        <v>136.78</v>
      </c>
      <c r="M63" s="7">
        <v>136.78</v>
      </c>
      <c r="N63" s="7">
        <v>136.78</v>
      </c>
      <c r="O63" s="7">
        <v>136.78</v>
      </c>
      <c r="P63" s="7">
        <v>1962.53</v>
      </c>
    </row>
    <row r="64" spans="1:16" x14ac:dyDescent="0.2">
      <c r="A64" s="18" t="s">
        <v>377</v>
      </c>
      <c r="B64" s="7">
        <v>473.70000000000005</v>
      </c>
      <c r="C64" s="7">
        <v>473.70000000000005</v>
      </c>
      <c r="D64" s="7">
        <v>473.70000000000005</v>
      </c>
      <c r="E64" s="7">
        <v>473.70000000000005</v>
      </c>
      <c r="F64" s="7">
        <v>473.70000000000005</v>
      </c>
      <c r="G64" s="7">
        <v>473.70000000000005</v>
      </c>
      <c r="H64" s="7">
        <v>479.83</v>
      </c>
      <c r="I64" s="7">
        <v>91.159999999999968</v>
      </c>
      <c r="J64" s="7">
        <v>476.85</v>
      </c>
      <c r="K64" s="7">
        <v>476.85</v>
      </c>
      <c r="L64" s="7">
        <v>476.85</v>
      </c>
      <c r="M64" s="7">
        <v>476.85</v>
      </c>
      <c r="N64" s="7">
        <v>476.85</v>
      </c>
      <c r="O64" s="7">
        <v>476.85</v>
      </c>
      <c r="P64" s="7">
        <v>6274.2900000000009</v>
      </c>
    </row>
    <row r="65" spans="1:16" x14ac:dyDescent="0.2">
      <c r="A65" s="18" t="s">
        <v>378</v>
      </c>
      <c r="B65" s="7">
        <v>465.55</v>
      </c>
      <c r="C65" s="7">
        <v>465.55</v>
      </c>
      <c r="D65" s="7">
        <v>465.55</v>
      </c>
      <c r="E65" s="7">
        <v>465.55</v>
      </c>
      <c r="F65" s="7">
        <v>465.55</v>
      </c>
      <c r="G65" s="7">
        <v>465.55</v>
      </c>
      <c r="H65" s="7">
        <v>465.55</v>
      </c>
      <c r="I65" s="7">
        <v>465.55</v>
      </c>
      <c r="J65" s="7">
        <v>465.55</v>
      </c>
      <c r="K65" s="7">
        <v>465.55</v>
      </c>
      <c r="L65" s="7">
        <v>465.55</v>
      </c>
      <c r="M65" s="7">
        <v>465.55</v>
      </c>
      <c r="N65" s="7">
        <v>465.55</v>
      </c>
      <c r="O65" s="7">
        <v>465.55</v>
      </c>
      <c r="P65" s="7">
        <v>6517.7000000000016</v>
      </c>
    </row>
    <row r="66" spans="1:16" x14ac:dyDescent="0.2">
      <c r="A66" s="18" t="s">
        <v>379</v>
      </c>
      <c r="B66" s="7">
        <v>449.33</v>
      </c>
      <c r="C66" s="7">
        <v>449.33</v>
      </c>
      <c r="D66" s="7">
        <v>449.33</v>
      </c>
      <c r="E66" s="7">
        <v>449.33</v>
      </c>
      <c r="F66" s="7">
        <v>449.33</v>
      </c>
      <c r="G66" s="7">
        <v>449.33</v>
      </c>
      <c r="H66" s="7">
        <v>449.33</v>
      </c>
      <c r="I66" s="7">
        <v>449.33</v>
      </c>
      <c r="J66" s="7">
        <v>449.33</v>
      </c>
      <c r="K66" s="7">
        <v>449.33</v>
      </c>
      <c r="L66" s="7">
        <v>449.33</v>
      </c>
      <c r="M66" s="7">
        <v>449.33</v>
      </c>
      <c r="N66" s="7">
        <v>449.33</v>
      </c>
      <c r="O66" s="7">
        <v>449.33</v>
      </c>
      <c r="P66" s="7">
        <v>6290.62</v>
      </c>
    </row>
    <row r="67" spans="1:16" x14ac:dyDescent="0.2">
      <c r="A67" s="18" t="s">
        <v>381</v>
      </c>
      <c r="B67" s="7">
        <v>158.24</v>
      </c>
      <c r="C67" s="7">
        <v>160.9</v>
      </c>
      <c r="D67" s="7">
        <v>161.95999999999998</v>
      </c>
      <c r="E67" s="7">
        <v>161.95999999999998</v>
      </c>
      <c r="F67" s="7">
        <v>162.28</v>
      </c>
      <c r="G67" s="7">
        <v>163.32999999999998</v>
      </c>
      <c r="H67" s="7">
        <v>163.32999999999998</v>
      </c>
      <c r="I67" s="7">
        <v>163.93</v>
      </c>
      <c r="J67" s="7">
        <v>124.13000000000002</v>
      </c>
      <c r="K67" s="7">
        <v>165.3</v>
      </c>
      <c r="L67" s="7">
        <v>91.890000000000015</v>
      </c>
      <c r="M67" s="7">
        <v>166.79999999999998</v>
      </c>
      <c r="N67" s="7">
        <v>166.79999999999998</v>
      </c>
      <c r="O67" s="7">
        <v>128.64999999999998</v>
      </c>
      <c r="P67" s="7">
        <v>2139.5</v>
      </c>
    </row>
    <row r="68" spans="1:16" x14ac:dyDescent="0.2">
      <c r="A68" s="18" t="s">
        <v>385</v>
      </c>
      <c r="B68" s="7">
        <v>165.42</v>
      </c>
      <c r="C68" s="7">
        <v>225.93</v>
      </c>
      <c r="D68" s="7">
        <v>225.93</v>
      </c>
      <c r="E68" s="7">
        <v>226.74</v>
      </c>
      <c r="F68" s="7">
        <v>226.74</v>
      </c>
      <c r="G68" s="7">
        <v>226.74</v>
      </c>
      <c r="H68" s="7">
        <v>226.74</v>
      </c>
      <c r="I68" s="7">
        <v>-5997.84</v>
      </c>
      <c r="J68" s="7">
        <v>226.74</v>
      </c>
      <c r="K68" s="7">
        <v>226.74</v>
      </c>
      <c r="L68" s="7">
        <v>226.74</v>
      </c>
      <c r="M68" s="7">
        <v>0</v>
      </c>
      <c r="N68" s="7">
        <v>0</v>
      </c>
      <c r="O68" s="7">
        <v>0</v>
      </c>
      <c r="P68" s="7">
        <v>-3793.380000000001</v>
      </c>
    </row>
    <row r="69" spans="1:16" x14ac:dyDescent="0.2">
      <c r="A69" s="18" t="s">
        <v>387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</row>
    <row r="70" spans="1:16" x14ac:dyDescent="0.2">
      <c r="A70" s="18" t="s">
        <v>396</v>
      </c>
      <c r="B70" s="7">
        <v>0</v>
      </c>
      <c r="C70" s="7">
        <v>0</v>
      </c>
      <c r="D70" s="7">
        <v>0</v>
      </c>
      <c r="E70" s="7">
        <v>0</v>
      </c>
      <c r="F70" s="7">
        <v>-8.92</v>
      </c>
      <c r="G70" s="7">
        <v>-8.92</v>
      </c>
      <c r="H70" s="7">
        <v>-8.92</v>
      </c>
      <c r="I70" s="7">
        <v>-8.92</v>
      </c>
      <c r="J70" s="7">
        <v>-8.92</v>
      </c>
      <c r="K70" s="7">
        <v>-8.92</v>
      </c>
      <c r="L70" s="7">
        <v>-8.92</v>
      </c>
      <c r="M70" s="7">
        <v>-8.92</v>
      </c>
      <c r="N70" s="7">
        <v>-8.92</v>
      </c>
      <c r="O70" s="7">
        <v>-8.92</v>
      </c>
      <c r="P70" s="7">
        <v>-89.2</v>
      </c>
    </row>
    <row r="71" spans="1:16" x14ac:dyDescent="0.2">
      <c r="A71" s="18" t="s">
        <v>399</v>
      </c>
      <c r="B71" s="7">
        <v>7.4</v>
      </c>
      <c r="C71" s="7">
        <v>7.4</v>
      </c>
      <c r="D71" s="7">
        <v>7.4</v>
      </c>
      <c r="E71" s="7">
        <v>7.4</v>
      </c>
      <c r="F71" s="7">
        <v>13.15</v>
      </c>
      <c r="G71" s="7">
        <v>42.4</v>
      </c>
      <c r="H71" s="7">
        <v>42.56</v>
      </c>
      <c r="I71" s="7">
        <v>42.42</v>
      </c>
      <c r="J71" s="7">
        <v>43.63</v>
      </c>
      <c r="K71" s="7">
        <v>43.85</v>
      </c>
      <c r="L71" s="7">
        <v>43.9</v>
      </c>
      <c r="M71" s="7">
        <v>44.56</v>
      </c>
      <c r="N71" s="7">
        <v>44.64</v>
      </c>
      <c r="O71" s="7">
        <v>44.79</v>
      </c>
      <c r="P71" s="7">
        <v>435.5</v>
      </c>
    </row>
    <row r="72" spans="1:16" x14ac:dyDescent="0.2">
      <c r="A72" s="18" t="s">
        <v>400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</row>
    <row r="73" spans="1:16" x14ac:dyDescent="0.2">
      <c r="A73" s="18" t="s">
        <v>402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</row>
    <row r="74" spans="1:16" x14ac:dyDescent="0.2">
      <c r="A74" s="9" t="s">
        <v>137</v>
      </c>
      <c r="B74" s="7">
        <v>6703.5799999999981</v>
      </c>
      <c r="C74" s="7">
        <v>6554.3699999999981</v>
      </c>
      <c r="D74" s="7">
        <v>6986.3899999999985</v>
      </c>
      <c r="E74" s="7">
        <v>-7289.8800000000019</v>
      </c>
      <c r="F74" s="20">
        <v>6656.7199999999984</v>
      </c>
      <c r="G74" s="20">
        <v>6668.449999999998</v>
      </c>
      <c r="H74" s="20">
        <v>6672.5399999999981</v>
      </c>
      <c r="I74" s="20">
        <v>5876.7799999999988</v>
      </c>
      <c r="J74" s="20">
        <v>6699.2199999999975</v>
      </c>
      <c r="K74" s="20">
        <v>6682.8599999999988</v>
      </c>
      <c r="L74" s="20">
        <v>-11438.51</v>
      </c>
      <c r="M74" s="20">
        <v>6657.5899999999992</v>
      </c>
      <c r="N74" s="20">
        <v>6654.2199999999993</v>
      </c>
      <c r="O74" s="20">
        <v>6420.1299999999983</v>
      </c>
      <c r="P74" s="7">
        <v>60504.459999999992</v>
      </c>
    </row>
    <row r="75" spans="1:16" x14ac:dyDescent="0.2">
      <c r="A75" s="18" t="s">
        <v>368</v>
      </c>
      <c r="B75" s="7">
        <v>0</v>
      </c>
      <c r="C75" s="7">
        <v>93.96</v>
      </c>
      <c r="D75" s="7">
        <v>93.96</v>
      </c>
      <c r="E75" s="7">
        <v>93.96</v>
      </c>
      <c r="F75" s="7">
        <v>93.96</v>
      </c>
      <c r="G75" s="7">
        <v>93.96</v>
      </c>
      <c r="H75" s="7">
        <v>93.96</v>
      </c>
      <c r="I75" s="7">
        <v>93.96</v>
      </c>
      <c r="J75" s="7">
        <v>93.96</v>
      </c>
      <c r="K75" s="7">
        <v>93.96</v>
      </c>
      <c r="L75" s="7">
        <v>93.96</v>
      </c>
      <c r="M75" s="7">
        <v>93.96</v>
      </c>
      <c r="N75" s="7">
        <v>93.96</v>
      </c>
      <c r="O75" s="7">
        <v>93.96</v>
      </c>
      <c r="P75" s="7">
        <v>1221.4800000000002</v>
      </c>
    </row>
    <row r="76" spans="1:16" x14ac:dyDescent="0.2">
      <c r="A76" s="18" t="s">
        <v>371</v>
      </c>
      <c r="B76" s="7">
        <v>809.73</v>
      </c>
      <c r="C76" s="7">
        <v>809.73</v>
      </c>
      <c r="D76" s="7">
        <v>809.73</v>
      </c>
      <c r="E76" s="7">
        <v>809.73</v>
      </c>
      <c r="F76" s="7">
        <v>809.73</v>
      </c>
      <c r="G76" s="7">
        <v>809.73</v>
      </c>
      <c r="H76" s="7">
        <v>809.73</v>
      </c>
      <c r="I76" s="7">
        <v>809.73</v>
      </c>
      <c r="J76" s="7">
        <v>809.73</v>
      </c>
      <c r="K76" s="7">
        <v>809.73</v>
      </c>
      <c r="L76" s="7">
        <v>809.73</v>
      </c>
      <c r="M76" s="7">
        <v>809.73</v>
      </c>
      <c r="N76" s="7">
        <v>809.73</v>
      </c>
      <c r="O76" s="7">
        <v>809.73</v>
      </c>
      <c r="P76" s="7">
        <v>11336.219999999998</v>
      </c>
    </row>
    <row r="77" spans="1:16" x14ac:dyDescent="0.2">
      <c r="A77" s="18" t="s">
        <v>372</v>
      </c>
      <c r="B77" s="7">
        <v>1660.87</v>
      </c>
      <c r="C77" s="7">
        <v>1660.87</v>
      </c>
      <c r="D77" s="7">
        <v>1660.87</v>
      </c>
      <c r="E77" s="7">
        <v>1660.87</v>
      </c>
      <c r="F77" s="7">
        <v>1660.87</v>
      </c>
      <c r="G77" s="7">
        <v>1660.87</v>
      </c>
      <c r="H77" s="7">
        <v>1660.87</v>
      </c>
      <c r="I77" s="7">
        <v>1660.87</v>
      </c>
      <c r="J77" s="7">
        <v>1660.87</v>
      </c>
      <c r="K77" s="7">
        <v>1660.87</v>
      </c>
      <c r="L77" s="7">
        <v>-16466.330000000002</v>
      </c>
      <c r="M77" s="7">
        <v>1627.63</v>
      </c>
      <c r="N77" s="7">
        <v>1627.63</v>
      </c>
      <c r="O77" s="7">
        <v>1627.63</v>
      </c>
      <c r="P77" s="7">
        <v>5025.259999999992</v>
      </c>
    </row>
    <row r="78" spans="1:16" x14ac:dyDescent="0.2">
      <c r="A78" s="18" t="s">
        <v>374</v>
      </c>
      <c r="B78" s="7">
        <v>1358.47</v>
      </c>
      <c r="C78" s="7">
        <v>1358.47</v>
      </c>
      <c r="D78" s="7">
        <v>1358.47</v>
      </c>
      <c r="E78" s="7">
        <v>1358.47</v>
      </c>
      <c r="F78" s="7">
        <v>1358.47</v>
      </c>
      <c r="G78" s="7">
        <v>1358.47</v>
      </c>
      <c r="H78" s="7">
        <v>1358.47</v>
      </c>
      <c r="I78" s="7">
        <v>1358.47</v>
      </c>
      <c r="J78" s="7">
        <v>1358.47</v>
      </c>
      <c r="K78" s="7">
        <v>1358.47</v>
      </c>
      <c r="L78" s="7">
        <v>1358.47</v>
      </c>
      <c r="M78" s="7">
        <v>1358.47</v>
      </c>
      <c r="N78" s="7">
        <v>1358.47</v>
      </c>
      <c r="O78" s="7">
        <v>1358.47</v>
      </c>
      <c r="P78" s="7">
        <v>19018.579999999998</v>
      </c>
    </row>
    <row r="79" spans="1:16" x14ac:dyDescent="0.2">
      <c r="A79" s="18" t="s">
        <v>375</v>
      </c>
      <c r="B79" s="7">
        <v>24.22</v>
      </c>
      <c r="C79" s="7">
        <v>24.22</v>
      </c>
      <c r="D79" s="7">
        <v>24.22</v>
      </c>
      <c r="E79" s="7">
        <v>24.22</v>
      </c>
      <c r="F79" s="7">
        <v>24.22</v>
      </c>
      <c r="G79" s="7">
        <v>24.22</v>
      </c>
      <c r="H79" s="7">
        <v>24.22</v>
      </c>
      <c r="I79" s="7">
        <v>-775.78</v>
      </c>
      <c r="J79" s="7">
        <v>24.22</v>
      </c>
      <c r="K79" s="7">
        <v>24.22</v>
      </c>
      <c r="L79" s="7">
        <v>24.22</v>
      </c>
      <c r="M79" s="7">
        <v>24.22</v>
      </c>
      <c r="N79" s="7">
        <v>24.22</v>
      </c>
      <c r="O79" s="7">
        <v>24.22</v>
      </c>
      <c r="P79" s="7">
        <v>-460.91999999999985</v>
      </c>
    </row>
    <row r="80" spans="1:16" x14ac:dyDescent="0.2">
      <c r="A80" s="18" t="s">
        <v>376</v>
      </c>
      <c r="B80" s="7">
        <v>-153.80000000000001</v>
      </c>
      <c r="C80" s="7">
        <v>-319.02000000000004</v>
      </c>
      <c r="D80" s="7">
        <v>34.450000000000003</v>
      </c>
      <c r="E80" s="7">
        <v>34.450000000000003</v>
      </c>
      <c r="F80" s="7">
        <v>34.450000000000003</v>
      </c>
      <c r="G80" s="7">
        <v>34.450000000000003</v>
      </c>
      <c r="H80" s="7">
        <v>34.450000000000003</v>
      </c>
      <c r="I80" s="7">
        <v>34.450000000000003</v>
      </c>
      <c r="J80" s="7">
        <v>34.450000000000003</v>
      </c>
      <c r="K80" s="7">
        <v>17.820000000000004</v>
      </c>
      <c r="L80" s="7">
        <v>34.51</v>
      </c>
      <c r="M80" s="7">
        <v>34.51</v>
      </c>
      <c r="N80" s="7">
        <v>34.51</v>
      </c>
      <c r="O80" s="7">
        <v>-22.300000000000004</v>
      </c>
      <c r="P80" s="7">
        <v>-132.62000000000018</v>
      </c>
    </row>
    <row r="81" spans="1:16" x14ac:dyDescent="0.2">
      <c r="A81" s="18" t="s">
        <v>379</v>
      </c>
      <c r="B81" s="7">
        <v>882.61</v>
      </c>
      <c r="C81" s="7">
        <v>882.61</v>
      </c>
      <c r="D81" s="7">
        <v>882.61</v>
      </c>
      <c r="E81" s="7">
        <v>882.61</v>
      </c>
      <c r="F81" s="7">
        <v>882.61</v>
      </c>
      <c r="G81" s="7">
        <v>882.61</v>
      </c>
      <c r="H81" s="7">
        <v>882.61</v>
      </c>
      <c r="I81" s="7">
        <v>882.61</v>
      </c>
      <c r="J81" s="7">
        <v>882.61</v>
      </c>
      <c r="K81" s="7">
        <v>882.61</v>
      </c>
      <c r="L81" s="7">
        <v>882.61</v>
      </c>
      <c r="M81" s="7">
        <v>882.61</v>
      </c>
      <c r="N81" s="7">
        <v>882.61</v>
      </c>
      <c r="O81" s="7">
        <v>882.61</v>
      </c>
      <c r="P81" s="7">
        <v>12356.54</v>
      </c>
    </row>
    <row r="82" spans="1:16" x14ac:dyDescent="0.2">
      <c r="A82" s="18" t="s">
        <v>381</v>
      </c>
      <c r="B82" s="7">
        <v>647.08000000000004</v>
      </c>
      <c r="C82" s="7">
        <v>569.13</v>
      </c>
      <c r="D82" s="7">
        <v>647.67999999999995</v>
      </c>
      <c r="E82" s="7">
        <v>649.41000000000008</v>
      </c>
      <c r="F82" s="7">
        <v>649.41000000000008</v>
      </c>
      <c r="G82" s="7">
        <v>649.41000000000008</v>
      </c>
      <c r="H82" s="7">
        <v>649.62</v>
      </c>
      <c r="I82" s="7">
        <v>649.62</v>
      </c>
      <c r="J82" s="7">
        <v>660.48</v>
      </c>
      <c r="K82" s="7">
        <v>660.48</v>
      </c>
      <c r="L82" s="7">
        <v>649.6</v>
      </c>
      <c r="M82" s="7">
        <v>651.48</v>
      </c>
      <c r="N82" s="7">
        <v>658.41</v>
      </c>
      <c r="O82" s="7">
        <v>661.57999999999993</v>
      </c>
      <c r="P82" s="7">
        <v>9053.39</v>
      </c>
    </row>
    <row r="83" spans="1:16" x14ac:dyDescent="0.2">
      <c r="A83" s="18" t="s">
        <v>383</v>
      </c>
      <c r="B83" s="7">
        <v>55.87</v>
      </c>
      <c r="C83" s="7">
        <v>55.87</v>
      </c>
      <c r="D83" s="7">
        <v>55.87</v>
      </c>
      <c r="E83" s="7">
        <v>55.87</v>
      </c>
      <c r="F83" s="7">
        <v>55.87</v>
      </c>
      <c r="G83" s="7">
        <v>55.87</v>
      </c>
      <c r="H83" s="7">
        <v>55.87</v>
      </c>
      <c r="I83" s="7">
        <v>55.87</v>
      </c>
      <c r="J83" s="7">
        <v>55.87</v>
      </c>
      <c r="K83" s="7">
        <v>55.87</v>
      </c>
      <c r="L83" s="7">
        <v>55.87</v>
      </c>
      <c r="M83" s="7">
        <v>55.87</v>
      </c>
      <c r="N83" s="7">
        <v>55.87</v>
      </c>
      <c r="O83" s="7">
        <v>55.87</v>
      </c>
      <c r="P83" s="7">
        <v>782.18</v>
      </c>
    </row>
    <row r="84" spans="1:16" x14ac:dyDescent="0.2">
      <c r="A84" s="18" t="s">
        <v>384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</row>
    <row r="85" spans="1:16" x14ac:dyDescent="0.2">
      <c r="A85" s="18" t="s">
        <v>385</v>
      </c>
      <c r="B85" s="7">
        <v>190.84</v>
      </c>
      <c r="C85" s="7">
        <v>190.84</v>
      </c>
      <c r="D85" s="7">
        <v>190.84</v>
      </c>
      <c r="E85" s="7">
        <v>190.84</v>
      </c>
      <c r="F85" s="7">
        <v>190.84</v>
      </c>
      <c r="G85" s="7">
        <v>190.84</v>
      </c>
      <c r="H85" s="7">
        <v>190.84</v>
      </c>
      <c r="I85" s="7">
        <v>190.84</v>
      </c>
      <c r="J85" s="7">
        <v>190.84</v>
      </c>
      <c r="K85" s="7">
        <v>190.84</v>
      </c>
      <c r="L85" s="7">
        <v>190.84</v>
      </c>
      <c r="M85" s="7">
        <v>190.84</v>
      </c>
      <c r="N85" s="7">
        <v>180.51</v>
      </c>
      <c r="O85" s="7">
        <v>0</v>
      </c>
      <c r="P85" s="7">
        <v>2470.59</v>
      </c>
    </row>
    <row r="86" spans="1:16" x14ac:dyDescent="0.2">
      <c r="A86" s="18" t="s">
        <v>388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</row>
    <row r="87" spans="1:16" x14ac:dyDescent="0.2">
      <c r="A87" s="18" t="s">
        <v>389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</row>
    <row r="88" spans="1:16" x14ac:dyDescent="0.2">
      <c r="A88" s="18" t="s">
        <v>392</v>
      </c>
      <c r="B88" s="7">
        <v>7.69</v>
      </c>
      <c r="C88" s="7">
        <v>7.69</v>
      </c>
      <c r="D88" s="7">
        <v>7.69</v>
      </c>
      <c r="E88" s="7">
        <v>7.69</v>
      </c>
      <c r="F88" s="7">
        <v>7.69</v>
      </c>
      <c r="G88" s="7">
        <v>7.69</v>
      </c>
      <c r="H88" s="7">
        <v>7.69</v>
      </c>
      <c r="I88" s="7">
        <v>7.69</v>
      </c>
      <c r="J88" s="7">
        <v>7.69</v>
      </c>
      <c r="K88" s="7">
        <v>7.69</v>
      </c>
      <c r="L88" s="7">
        <v>7.69</v>
      </c>
      <c r="M88" s="7">
        <v>7.69</v>
      </c>
      <c r="N88" s="7">
        <v>7.69</v>
      </c>
      <c r="O88" s="7">
        <v>7.69</v>
      </c>
      <c r="P88" s="7">
        <v>107.65999999999998</v>
      </c>
    </row>
    <row r="89" spans="1:16" x14ac:dyDescent="0.2">
      <c r="A89" s="18" t="s">
        <v>395</v>
      </c>
      <c r="B89" s="7">
        <v>0</v>
      </c>
      <c r="C89" s="7">
        <v>0</v>
      </c>
      <c r="D89" s="7">
        <v>0</v>
      </c>
      <c r="E89" s="7">
        <v>0</v>
      </c>
      <c r="F89" s="7">
        <v>-182.42</v>
      </c>
      <c r="G89" s="7">
        <v>-182.42</v>
      </c>
      <c r="H89" s="7">
        <v>-182.42</v>
      </c>
      <c r="I89" s="7">
        <v>-182.42</v>
      </c>
      <c r="J89" s="7">
        <v>-182.42</v>
      </c>
      <c r="K89" s="7">
        <v>-182.42</v>
      </c>
      <c r="L89" s="7">
        <v>-182.42</v>
      </c>
      <c r="M89" s="7">
        <v>-182.42</v>
      </c>
      <c r="N89" s="7">
        <v>-182.42</v>
      </c>
      <c r="O89" s="7">
        <v>-182.42</v>
      </c>
      <c r="P89" s="7">
        <v>-1824.2000000000003</v>
      </c>
    </row>
    <row r="90" spans="1:16" x14ac:dyDescent="0.2">
      <c r="A90" s="18" t="s">
        <v>396</v>
      </c>
      <c r="B90" s="7">
        <v>55.12</v>
      </c>
      <c r="C90" s="7">
        <v>55.12</v>
      </c>
      <c r="D90" s="7">
        <v>55.12</v>
      </c>
      <c r="E90" s="7">
        <v>55.12</v>
      </c>
      <c r="F90" s="7">
        <v>104.78999999999999</v>
      </c>
      <c r="G90" s="7">
        <v>104.78999999999999</v>
      </c>
      <c r="H90" s="7">
        <v>104.78999999999999</v>
      </c>
      <c r="I90" s="7">
        <v>104.78999999999999</v>
      </c>
      <c r="J90" s="7">
        <v>104.78999999999999</v>
      </c>
      <c r="K90" s="7">
        <v>104.78999999999999</v>
      </c>
      <c r="L90" s="7">
        <v>104.78999999999999</v>
      </c>
      <c r="M90" s="7">
        <v>104.78999999999999</v>
      </c>
      <c r="N90" s="7">
        <v>104.78999999999999</v>
      </c>
      <c r="O90" s="7">
        <v>104.78999999999999</v>
      </c>
      <c r="P90" s="7">
        <v>1268.3799999999997</v>
      </c>
    </row>
    <row r="91" spans="1:16" x14ac:dyDescent="0.2">
      <c r="A91" s="18" t="s">
        <v>397</v>
      </c>
      <c r="B91" s="7">
        <v>762.16</v>
      </c>
      <c r="C91" s="7">
        <v>762.16</v>
      </c>
      <c r="D91" s="7">
        <v>762.16</v>
      </c>
      <c r="E91" s="7">
        <v>-13515.84</v>
      </c>
      <c r="F91" s="7">
        <v>597.51</v>
      </c>
      <c r="G91" s="7">
        <v>609.24</v>
      </c>
      <c r="H91" s="7">
        <v>613.12</v>
      </c>
      <c r="I91" s="7">
        <v>617.36</v>
      </c>
      <c r="J91" s="7">
        <v>628.94000000000005</v>
      </c>
      <c r="K91" s="7">
        <v>629.21</v>
      </c>
      <c r="L91" s="7">
        <v>629.23</v>
      </c>
      <c r="M91" s="7">
        <v>629.49</v>
      </c>
      <c r="N91" s="7">
        <v>629.5200000000001</v>
      </c>
      <c r="O91" s="7">
        <v>629.58000000000004</v>
      </c>
      <c r="P91" s="7">
        <v>-5016.159999999998</v>
      </c>
    </row>
    <row r="92" spans="1:16" x14ac:dyDescent="0.2">
      <c r="A92" s="18" t="s">
        <v>398</v>
      </c>
      <c r="B92" s="7">
        <v>2.23</v>
      </c>
      <c r="C92" s="7">
        <v>2.23</v>
      </c>
      <c r="D92" s="7">
        <v>2.23</v>
      </c>
      <c r="E92" s="7">
        <v>2.23</v>
      </c>
      <c r="F92" s="7">
        <v>-1.1000000000000001</v>
      </c>
      <c r="G92" s="7">
        <v>-1.1000000000000001</v>
      </c>
      <c r="H92" s="7">
        <v>-1.1000000000000001</v>
      </c>
      <c r="I92" s="7">
        <v>-1.1000000000000001</v>
      </c>
      <c r="J92" s="7">
        <v>-1.1000000000000001</v>
      </c>
      <c r="K92" s="7">
        <v>-1.1000000000000001</v>
      </c>
      <c r="L92" s="7">
        <v>-1.1000000000000001</v>
      </c>
      <c r="M92" s="7">
        <v>-1.1000000000000001</v>
      </c>
      <c r="N92" s="7">
        <v>-1.1000000000000001</v>
      </c>
      <c r="O92" s="7">
        <v>-1.1000000000000001</v>
      </c>
      <c r="P92" s="7">
        <v>-2.0799999999999992</v>
      </c>
    </row>
    <row r="93" spans="1:16" x14ac:dyDescent="0.2">
      <c r="A93" s="18" t="s">
        <v>399</v>
      </c>
      <c r="B93" s="7">
        <v>11.1</v>
      </c>
      <c r="C93" s="7">
        <v>11.1</v>
      </c>
      <c r="D93" s="7">
        <v>11.1</v>
      </c>
      <c r="E93" s="7">
        <v>11.1</v>
      </c>
      <c r="F93" s="7">
        <v>11.1</v>
      </c>
      <c r="G93" s="7">
        <v>11.1</v>
      </c>
      <c r="H93" s="7">
        <v>11.1</v>
      </c>
      <c r="I93" s="7">
        <v>11.1</v>
      </c>
      <c r="J93" s="7">
        <v>11.1</v>
      </c>
      <c r="K93" s="7">
        <v>11.1</v>
      </c>
      <c r="L93" s="7">
        <v>11.1</v>
      </c>
      <c r="M93" s="7">
        <v>11.1</v>
      </c>
      <c r="N93" s="7">
        <v>11.1</v>
      </c>
      <c r="O93" s="7">
        <v>11.1</v>
      </c>
      <c r="P93" s="7">
        <v>155.39999999999995</v>
      </c>
    </row>
    <row r="94" spans="1:16" x14ac:dyDescent="0.2">
      <c r="A94" s="18" t="s">
        <v>400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</row>
    <row r="95" spans="1:16" x14ac:dyDescent="0.2">
      <c r="A95" s="18" t="s">
        <v>401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</row>
    <row r="96" spans="1:16" x14ac:dyDescent="0.2">
      <c r="A96" s="18" t="s">
        <v>402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</row>
    <row r="97" spans="1:16" x14ac:dyDescent="0.2">
      <c r="A97" s="18" t="s">
        <v>403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</row>
    <row r="98" spans="1:16" x14ac:dyDescent="0.2">
      <c r="A98" s="18" t="s">
        <v>404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</row>
    <row r="99" spans="1:16" x14ac:dyDescent="0.2">
      <c r="A99" s="18" t="s">
        <v>405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</row>
    <row r="100" spans="1:16" x14ac:dyDescent="0.2">
      <c r="A100" s="18" t="s">
        <v>406</v>
      </c>
      <c r="B100" s="7">
        <v>74.66</v>
      </c>
      <c r="C100" s="7">
        <v>74.66</v>
      </c>
      <c r="D100" s="7">
        <v>74.66</v>
      </c>
      <c r="E100" s="7">
        <v>74.66</v>
      </c>
      <c r="F100" s="7">
        <v>131.49</v>
      </c>
      <c r="G100" s="7">
        <v>131.49</v>
      </c>
      <c r="H100" s="7">
        <v>131.49</v>
      </c>
      <c r="I100" s="7">
        <v>131.49</v>
      </c>
      <c r="J100" s="7">
        <v>131.49</v>
      </c>
      <c r="K100" s="7">
        <v>131.49</v>
      </c>
      <c r="L100" s="7">
        <v>131.49</v>
      </c>
      <c r="M100" s="7">
        <v>131.49</v>
      </c>
      <c r="N100" s="7">
        <v>131.49</v>
      </c>
      <c r="O100" s="7">
        <v>131.49</v>
      </c>
      <c r="P100" s="7">
        <v>1613.54</v>
      </c>
    </row>
    <row r="101" spans="1:16" x14ac:dyDescent="0.2">
      <c r="A101" s="18" t="s">
        <v>408</v>
      </c>
      <c r="B101" s="7">
        <v>247.83</v>
      </c>
      <c r="C101" s="7">
        <v>247.83</v>
      </c>
      <c r="D101" s="7">
        <v>247.83</v>
      </c>
      <c r="E101" s="7">
        <v>247.83</v>
      </c>
      <c r="F101" s="7">
        <v>247.83</v>
      </c>
      <c r="G101" s="7">
        <v>247.83</v>
      </c>
      <c r="H101" s="7">
        <v>247.83</v>
      </c>
      <c r="I101" s="7">
        <v>247.83</v>
      </c>
      <c r="J101" s="7">
        <v>247.83</v>
      </c>
      <c r="K101" s="7">
        <v>247.83</v>
      </c>
      <c r="L101" s="7">
        <v>247.83</v>
      </c>
      <c r="M101" s="7">
        <v>247.83</v>
      </c>
      <c r="N101" s="7">
        <v>247.83</v>
      </c>
      <c r="O101" s="7">
        <v>247.83</v>
      </c>
      <c r="P101" s="7">
        <v>3469.6199999999994</v>
      </c>
    </row>
    <row r="102" spans="1:16" x14ac:dyDescent="0.2">
      <c r="A102" s="18" t="s">
        <v>411</v>
      </c>
      <c r="B102" s="7">
        <v>66.900000000000006</v>
      </c>
      <c r="C102" s="7">
        <v>66.900000000000006</v>
      </c>
      <c r="D102" s="7">
        <v>66.900000000000006</v>
      </c>
      <c r="E102" s="7">
        <v>66.900000000000006</v>
      </c>
      <c r="F102" s="7">
        <v>-20.599999999999994</v>
      </c>
      <c r="G102" s="7">
        <v>-20.599999999999994</v>
      </c>
      <c r="H102" s="7">
        <v>-20.599999999999994</v>
      </c>
      <c r="I102" s="7">
        <v>-20.599999999999994</v>
      </c>
      <c r="J102" s="7">
        <v>-20.599999999999994</v>
      </c>
      <c r="K102" s="7">
        <v>-20.599999999999994</v>
      </c>
      <c r="L102" s="7">
        <v>-20.599999999999994</v>
      </c>
      <c r="M102" s="7">
        <v>-20.599999999999994</v>
      </c>
      <c r="N102" s="7">
        <v>-20.599999999999994</v>
      </c>
      <c r="O102" s="7">
        <v>-20.599999999999994</v>
      </c>
      <c r="P102" s="7">
        <v>61.60000000000008</v>
      </c>
    </row>
    <row r="103" spans="1:16" x14ac:dyDescent="0.2">
      <c r="A103" s="9" t="s">
        <v>168</v>
      </c>
      <c r="B103" s="7">
        <v>625532.94999999984</v>
      </c>
      <c r="C103" s="7">
        <v>644545.21999999986</v>
      </c>
      <c r="D103" s="7">
        <v>601709.53</v>
      </c>
      <c r="E103" s="7">
        <v>643110.5299999998</v>
      </c>
      <c r="F103" s="7">
        <v>605291.31999999995</v>
      </c>
      <c r="G103" s="7">
        <v>717841.39999999979</v>
      </c>
      <c r="H103" s="20">
        <v>331814.63999999984</v>
      </c>
      <c r="I103" s="20">
        <v>-246290.58999999994</v>
      </c>
      <c r="J103" s="20">
        <v>606158.12999999989</v>
      </c>
      <c r="K103" s="20">
        <v>719507.56999999972</v>
      </c>
      <c r="L103" s="20">
        <v>630295.73999999976</v>
      </c>
      <c r="M103" s="20">
        <v>639568.93000000005</v>
      </c>
      <c r="N103" s="20">
        <v>771541.22999999986</v>
      </c>
      <c r="O103" s="20">
        <v>616963.37</v>
      </c>
      <c r="P103" s="7">
        <v>7907589.9699999988</v>
      </c>
    </row>
    <row r="104" spans="1:16" x14ac:dyDescent="0.2">
      <c r="A104" s="18" t="s">
        <v>364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</row>
    <row r="105" spans="1:16" x14ac:dyDescent="0.2">
      <c r="A105" s="18" t="s">
        <v>365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</row>
    <row r="106" spans="1:16" x14ac:dyDescent="0.2">
      <c r="A106" s="18" t="s">
        <v>366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</row>
    <row r="107" spans="1:16" x14ac:dyDescent="0.2">
      <c r="A107" s="18" t="s">
        <v>367</v>
      </c>
      <c r="B107" s="7">
        <v>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</row>
    <row r="108" spans="1:16" x14ac:dyDescent="0.2">
      <c r="A108" s="18" t="s">
        <v>368</v>
      </c>
      <c r="B108" s="7">
        <v>59.17</v>
      </c>
      <c r="C108" s="7">
        <v>59.17</v>
      </c>
      <c r="D108" s="7">
        <v>59.17</v>
      </c>
      <c r="E108" s="7">
        <v>59.17</v>
      </c>
      <c r="F108" s="7">
        <v>59.17</v>
      </c>
      <c r="G108" s="7">
        <v>59.17</v>
      </c>
      <c r="H108" s="7">
        <v>59.17</v>
      </c>
      <c r="I108" s="7">
        <v>59.17</v>
      </c>
      <c r="J108" s="7">
        <v>59.17</v>
      </c>
      <c r="K108" s="7">
        <v>59.17</v>
      </c>
      <c r="L108" s="7">
        <v>59.17</v>
      </c>
      <c r="M108" s="7">
        <v>59.17</v>
      </c>
      <c r="N108" s="7">
        <v>59.17</v>
      </c>
      <c r="O108" s="7">
        <v>59.17</v>
      </c>
      <c r="P108" s="7">
        <v>828.37999999999988</v>
      </c>
    </row>
    <row r="109" spans="1:16" x14ac:dyDescent="0.2">
      <c r="A109" s="18" t="s">
        <v>369</v>
      </c>
      <c r="B109" s="7">
        <v>2413.81</v>
      </c>
      <c r="C109" s="7">
        <v>2413.81</v>
      </c>
      <c r="D109" s="7">
        <v>2413.81</v>
      </c>
      <c r="E109" s="7">
        <v>2413.81</v>
      </c>
      <c r="F109" s="7">
        <v>2413.81</v>
      </c>
      <c r="G109" s="7">
        <v>2413.81</v>
      </c>
      <c r="H109" s="7">
        <v>2413.81</v>
      </c>
      <c r="I109" s="7">
        <v>-466808.01</v>
      </c>
      <c r="J109" s="7">
        <v>1436.2700000000002</v>
      </c>
      <c r="K109" s="7">
        <v>1465.3400000000001</v>
      </c>
      <c r="L109" s="7">
        <v>1465.3400000000001</v>
      </c>
      <c r="M109" s="7">
        <v>1465.3400000000001</v>
      </c>
      <c r="N109" s="7">
        <v>1465.3400000000001</v>
      </c>
      <c r="O109" s="7">
        <v>1465.3400000000001</v>
      </c>
      <c r="P109" s="7">
        <v>-441148.36999999988</v>
      </c>
    </row>
    <row r="110" spans="1:16" x14ac:dyDescent="0.2">
      <c r="A110" s="18" t="s">
        <v>371</v>
      </c>
      <c r="B110" s="7">
        <v>124788.34999999999</v>
      </c>
      <c r="C110" s="7">
        <v>125253.66999999998</v>
      </c>
      <c r="D110" s="7">
        <v>125407.3</v>
      </c>
      <c r="E110" s="7">
        <v>125747.31999999999</v>
      </c>
      <c r="F110" s="7">
        <v>126100.05000000002</v>
      </c>
      <c r="G110" s="7">
        <v>126379.64000000001</v>
      </c>
      <c r="H110" s="7">
        <v>121527.08</v>
      </c>
      <c r="I110" s="7">
        <v>110853.07</v>
      </c>
      <c r="J110" s="7">
        <v>125860.93</v>
      </c>
      <c r="K110" s="7">
        <v>127485.70000000001</v>
      </c>
      <c r="L110" s="7">
        <v>138865.99000000002</v>
      </c>
      <c r="M110" s="7">
        <v>128531.15000000001</v>
      </c>
      <c r="N110" s="7">
        <v>142470.22</v>
      </c>
      <c r="O110" s="7">
        <v>129104.75999999998</v>
      </c>
      <c r="P110" s="7">
        <v>1778375.2299999997</v>
      </c>
    </row>
    <row r="111" spans="1:16" x14ac:dyDescent="0.2">
      <c r="A111" s="18" t="s">
        <v>372</v>
      </c>
      <c r="B111" s="7">
        <v>69728.789999999994</v>
      </c>
      <c r="C111" s="7">
        <v>69763.67</v>
      </c>
      <c r="D111" s="7">
        <v>69773.34</v>
      </c>
      <c r="E111" s="7">
        <v>69775.509999999995</v>
      </c>
      <c r="F111" s="7">
        <v>69798.679999999993</v>
      </c>
      <c r="G111" s="7">
        <v>69861.14</v>
      </c>
      <c r="H111" s="7">
        <v>52458.18</v>
      </c>
      <c r="I111" s="7">
        <v>-61165.990000000005</v>
      </c>
      <c r="J111" s="7">
        <v>22815.050000000003</v>
      </c>
      <c r="K111" s="7">
        <v>70278.899999999994</v>
      </c>
      <c r="L111" s="7">
        <v>58341.33</v>
      </c>
      <c r="M111" s="7">
        <v>70762.209999999992</v>
      </c>
      <c r="N111" s="7">
        <v>63196.99</v>
      </c>
      <c r="O111" s="7">
        <v>56954.44</v>
      </c>
      <c r="P111" s="7">
        <v>752342.24</v>
      </c>
    </row>
    <row r="112" spans="1:16" x14ac:dyDescent="0.2">
      <c r="A112" s="18" t="s">
        <v>373</v>
      </c>
      <c r="B112" s="7">
        <v>141872.33000000002</v>
      </c>
      <c r="C112" s="7">
        <v>141889.70000000001</v>
      </c>
      <c r="D112" s="7">
        <v>142673.71000000002</v>
      </c>
      <c r="E112" s="7">
        <v>142829.06000000003</v>
      </c>
      <c r="F112" s="7">
        <v>142940.27000000002</v>
      </c>
      <c r="G112" s="7">
        <v>151267.23000000001</v>
      </c>
      <c r="H112" s="7">
        <v>155830.36000000002</v>
      </c>
      <c r="I112" s="7">
        <v>168233.46000000002</v>
      </c>
      <c r="J112" s="7">
        <v>156816.06000000003</v>
      </c>
      <c r="K112" s="7">
        <v>157269.02000000002</v>
      </c>
      <c r="L112" s="7">
        <v>157908.13</v>
      </c>
      <c r="M112" s="7">
        <v>159368.13</v>
      </c>
      <c r="N112" s="7">
        <v>159456.09000000003</v>
      </c>
      <c r="O112" s="7">
        <v>159567.64000000001</v>
      </c>
      <c r="P112" s="7">
        <v>2137921.19</v>
      </c>
    </row>
    <row r="113" spans="1:16" x14ac:dyDescent="0.2">
      <c r="A113" s="18" t="s">
        <v>374</v>
      </c>
      <c r="B113" s="7">
        <v>4064.12</v>
      </c>
      <c r="C113" s="7">
        <v>4064.12</v>
      </c>
      <c r="D113" s="7">
        <v>4064.12</v>
      </c>
      <c r="E113" s="7">
        <v>4064.12</v>
      </c>
      <c r="F113" s="7">
        <v>4064.12</v>
      </c>
      <c r="G113" s="7">
        <v>4064.12</v>
      </c>
      <c r="H113" s="7">
        <v>4064.12</v>
      </c>
      <c r="I113" s="7">
        <v>4064.12</v>
      </c>
      <c r="J113" s="7">
        <v>4064.12</v>
      </c>
      <c r="K113" s="7">
        <v>4064.12</v>
      </c>
      <c r="L113" s="7">
        <v>4381.17</v>
      </c>
      <c r="M113" s="7">
        <v>4330.6400000000003</v>
      </c>
      <c r="N113" s="7">
        <v>4371.8200000000006</v>
      </c>
      <c r="O113" s="7">
        <v>4380.53</v>
      </c>
      <c r="P113" s="7">
        <v>58105.359999999993</v>
      </c>
    </row>
    <row r="114" spans="1:16" x14ac:dyDescent="0.2">
      <c r="A114" s="18" t="s">
        <v>375</v>
      </c>
      <c r="B114" s="7">
        <v>15790.300000000001</v>
      </c>
      <c r="C114" s="7">
        <v>15790.300000000001</v>
      </c>
      <c r="D114" s="7">
        <v>15790.300000000001</v>
      </c>
      <c r="E114" s="7">
        <v>15790.300000000001</v>
      </c>
      <c r="F114" s="7">
        <v>15790.300000000001</v>
      </c>
      <c r="G114" s="7">
        <v>15790.300000000001</v>
      </c>
      <c r="H114" s="7">
        <v>15790.300000000001</v>
      </c>
      <c r="I114" s="7">
        <v>15790.300000000001</v>
      </c>
      <c r="J114" s="7">
        <v>15790.300000000001</v>
      </c>
      <c r="K114" s="7">
        <v>15818.230000000001</v>
      </c>
      <c r="L114" s="7">
        <v>15835.890000000001</v>
      </c>
      <c r="M114" s="7">
        <v>15835.890000000001</v>
      </c>
      <c r="N114" s="7">
        <v>15906.380000000001</v>
      </c>
      <c r="O114" s="7">
        <v>15906.380000000001</v>
      </c>
      <c r="P114" s="7">
        <v>221415.47000000006</v>
      </c>
    </row>
    <row r="115" spans="1:16" x14ac:dyDescent="0.2">
      <c r="A115" s="18" t="s">
        <v>376</v>
      </c>
      <c r="B115" s="7">
        <v>37487.919999999998</v>
      </c>
      <c r="C115" s="7">
        <v>45681.020000000004</v>
      </c>
      <c r="D115" s="7">
        <v>40060.740000000005</v>
      </c>
      <c r="E115" s="7">
        <v>51881.39</v>
      </c>
      <c r="F115" s="7">
        <v>675.4599999999773</v>
      </c>
      <c r="G115" s="7">
        <v>76756.259999999995</v>
      </c>
      <c r="H115" s="7">
        <v>-137469.77000000005</v>
      </c>
      <c r="I115" s="7">
        <v>62814.520000000011</v>
      </c>
      <c r="J115" s="7">
        <v>67708.83</v>
      </c>
      <c r="K115" s="7">
        <v>76978.180000000008</v>
      </c>
      <c r="L115" s="7">
        <v>21134.739999999998</v>
      </c>
      <c r="M115" s="7">
        <v>57284.639999999999</v>
      </c>
      <c r="N115" s="7">
        <v>78535.42</v>
      </c>
      <c r="O115" s="7">
        <v>74040.399999999994</v>
      </c>
      <c r="P115" s="7">
        <v>553569.74999999988</v>
      </c>
    </row>
    <row r="116" spans="1:16" x14ac:dyDescent="0.2">
      <c r="A116" s="18" t="s">
        <v>377</v>
      </c>
      <c r="B116" s="7">
        <v>10891.150000000001</v>
      </c>
      <c r="C116" s="7">
        <v>11928.29</v>
      </c>
      <c r="D116" s="7">
        <v>9036.2100000000009</v>
      </c>
      <c r="E116" s="7">
        <v>-5759.93</v>
      </c>
      <c r="F116" s="7">
        <v>-8341.98</v>
      </c>
      <c r="G116" s="7">
        <v>12568.29</v>
      </c>
      <c r="H116" s="7">
        <v>-22758.22</v>
      </c>
      <c r="I116" s="7">
        <v>11110.02</v>
      </c>
      <c r="J116" s="7">
        <v>-44437.34</v>
      </c>
      <c r="K116" s="7">
        <v>30593.919999999998</v>
      </c>
      <c r="L116" s="7">
        <v>-63707.47</v>
      </c>
      <c r="M116" s="7">
        <v>12288.449999999999</v>
      </c>
      <c r="N116" s="7">
        <v>14899.74</v>
      </c>
      <c r="O116" s="7">
        <v>-7697.3199999999979</v>
      </c>
      <c r="P116" s="7">
        <v>-39386.19</v>
      </c>
    </row>
    <row r="117" spans="1:16" x14ac:dyDescent="0.2">
      <c r="A117" s="18" t="s">
        <v>378</v>
      </c>
      <c r="B117" s="7">
        <v>51932.18</v>
      </c>
      <c r="C117" s="7">
        <v>51896.15</v>
      </c>
      <c r="D117" s="7">
        <v>51158.19</v>
      </c>
      <c r="E117" s="7">
        <v>55411.900000000009</v>
      </c>
      <c r="F117" s="7">
        <v>55146.67</v>
      </c>
      <c r="G117" s="7">
        <v>57530.17</v>
      </c>
      <c r="H117" s="7">
        <v>58770.100000000006</v>
      </c>
      <c r="I117" s="7">
        <v>60127.23</v>
      </c>
      <c r="J117" s="7">
        <v>61040.38</v>
      </c>
      <c r="K117" s="7">
        <v>61683.09</v>
      </c>
      <c r="L117" s="7">
        <v>62787.47</v>
      </c>
      <c r="M117" s="7">
        <v>1977.8099999999986</v>
      </c>
      <c r="N117" s="7">
        <v>66872.14</v>
      </c>
      <c r="O117" s="7">
        <v>67911.209999999992</v>
      </c>
      <c r="P117" s="7">
        <v>764244.69</v>
      </c>
    </row>
    <row r="118" spans="1:16" x14ac:dyDescent="0.2">
      <c r="A118" s="18" t="s">
        <v>379</v>
      </c>
      <c r="B118" s="7">
        <v>37778.079999999994</v>
      </c>
      <c r="C118" s="7">
        <v>37901.99</v>
      </c>
      <c r="D118" s="7">
        <v>38016.770000000004</v>
      </c>
      <c r="E118" s="7">
        <v>38016.770000000004</v>
      </c>
      <c r="F118" s="7">
        <v>38075.919999999998</v>
      </c>
      <c r="G118" s="7">
        <v>38130.800000000003</v>
      </c>
      <c r="H118" s="7">
        <v>-75290.520000000019</v>
      </c>
      <c r="I118" s="7">
        <v>35353.230000000003</v>
      </c>
      <c r="J118" s="7">
        <v>37912.11</v>
      </c>
      <c r="K118" s="7">
        <v>38120.160000000003</v>
      </c>
      <c r="L118" s="7">
        <v>47800.72</v>
      </c>
      <c r="M118" s="7">
        <v>43077.380000000005</v>
      </c>
      <c r="N118" s="7">
        <v>43737.85</v>
      </c>
      <c r="O118" s="7">
        <v>44061.93</v>
      </c>
      <c r="P118" s="7">
        <v>442693.18999999989</v>
      </c>
    </row>
    <row r="119" spans="1:16" x14ac:dyDescent="0.2">
      <c r="A119" s="18" t="s">
        <v>381</v>
      </c>
      <c r="B119" s="7">
        <v>20056.759999999995</v>
      </c>
      <c r="C119" s="7">
        <v>20747.099999999999</v>
      </c>
      <c r="D119" s="7">
        <v>22039.03</v>
      </c>
      <c r="E119" s="7">
        <v>25860.739999999998</v>
      </c>
      <c r="F119" s="7">
        <v>25368.45</v>
      </c>
      <c r="G119" s="7">
        <v>27374.110000000004</v>
      </c>
      <c r="H119" s="7">
        <v>27446.240000000002</v>
      </c>
      <c r="I119" s="7">
        <v>27525.78</v>
      </c>
      <c r="J119" s="7">
        <v>22951.8</v>
      </c>
      <c r="K119" s="7">
        <v>11408.309999999998</v>
      </c>
      <c r="L119" s="7">
        <v>26830.35</v>
      </c>
      <c r="M119" s="7">
        <v>16458.629999999997</v>
      </c>
      <c r="N119" s="7">
        <v>36579.629999999997</v>
      </c>
      <c r="O119" s="7">
        <v>23763.14</v>
      </c>
      <c r="P119" s="7">
        <v>334410.07</v>
      </c>
    </row>
    <row r="120" spans="1:16" x14ac:dyDescent="0.2">
      <c r="A120" s="18" t="s">
        <v>383</v>
      </c>
      <c r="B120" s="7">
        <v>10929.75</v>
      </c>
      <c r="C120" s="7">
        <v>10929.75</v>
      </c>
      <c r="D120" s="7">
        <v>10929.75</v>
      </c>
      <c r="E120" s="7">
        <v>10929.75</v>
      </c>
      <c r="F120" s="7">
        <v>10929.75</v>
      </c>
      <c r="G120" s="7">
        <v>10929.75</v>
      </c>
      <c r="H120" s="7">
        <v>4244.38</v>
      </c>
      <c r="I120" s="7">
        <v>10208.789999999999</v>
      </c>
      <c r="J120" s="7">
        <v>11266.71</v>
      </c>
      <c r="K120" s="7">
        <v>11376.6</v>
      </c>
      <c r="L120" s="7">
        <v>13081.970000000001</v>
      </c>
      <c r="M120" s="7">
        <v>12063.960000000001</v>
      </c>
      <c r="N120" s="7">
        <v>12066.380000000001</v>
      </c>
      <c r="O120" s="7">
        <v>12067.510000000002</v>
      </c>
      <c r="P120" s="7">
        <v>151954.80000000002</v>
      </c>
    </row>
    <row r="121" spans="1:16" x14ac:dyDescent="0.2">
      <c r="A121" s="18" t="s">
        <v>384</v>
      </c>
      <c r="B121" s="7">
        <v>2348.44</v>
      </c>
      <c r="C121" s="7">
        <v>2348.44</v>
      </c>
      <c r="D121" s="7">
        <v>2348.44</v>
      </c>
      <c r="E121" s="7">
        <v>2348.44</v>
      </c>
      <c r="F121" s="7">
        <v>2348.44</v>
      </c>
      <c r="G121" s="7">
        <v>2348.44</v>
      </c>
      <c r="H121" s="7">
        <v>2348.44</v>
      </c>
      <c r="I121" s="7">
        <v>2348.44</v>
      </c>
      <c r="J121" s="7">
        <v>2348.44</v>
      </c>
      <c r="K121" s="7">
        <v>2348.44</v>
      </c>
      <c r="L121" s="7">
        <v>2348.44</v>
      </c>
      <c r="M121" s="7">
        <v>2348.44</v>
      </c>
      <c r="N121" s="7">
        <v>2348.44</v>
      </c>
      <c r="O121" s="7">
        <v>2348.44</v>
      </c>
      <c r="P121" s="7">
        <v>32878.159999999996</v>
      </c>
    </row>
    <row r="122" spans="1:16" x14ac:dyDescent="0.2">
      <c r="A122" s="18" t="s">
        <v>385</v>
      </c>
      <c r="B122" s="7">
        <v>106.31</v>
      </c>
      <c r="C122" s="7">
        <v>106.31</v>
      </c>
      <c r="D122" s="7">
        <v>106.31</v>
      </c>
      <c r="E122" s="7">
        <v>106.31</v>
      </c>
      <c r="F122" s="7">
        <v>106.31</v>
      </c>
      <c r="G122" s="7">
        <v>106.31</v>
      </c>
      <c r="H122" s="7">
        <v>106.31</v>
      </c>
      <c r="I122" s="7">
        <v>106.31</v>
      </c>
      <c r="J122" s="7">
        <v>106.31</v>
      </c>
      <c r="K122" s="7">
        <v>106.31</v>
      </c>
      <c r="L122" s="7">
        <v>106.31</v>
      </c>
      <c r="M122" s="7">
        <v>106.31</v>
      </c>
      <c r="N122" s="7">
        <v>106.31</v>
      </c>
      <c r="O122" s="7">
        <v>106.31</v>
      </c>
      <c r="P122" s="7">
        <v>1488.3399999999995</v>
      </c>
    </row>
    <row r="123" spans="1:16" x14ac:dyDescent="0.2">
      <c r="A123" s="18" t="s">
        <v>386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</row>
    <row r="124" spans="1:16" x14ac:dyDescent="0.2">
      <c r="A124" s="18" t="s">
        <v>387</v>
      </c>
      <c r="B124" s="7">
        <v>6394.36</v>
      </c>
      <c r="C124" s="7">
        <v>6394.36</v>
      </c>
      <c r="D124" s="7">
        <v>6453.97</v>
      </c>
      <c r="E124" s="7">
        <v>6453.97</v>
      </c>
      <c r="F124" s="7">
        <v>6465.26</v>
      </c>
      <c r="G124" s="7">
        <v>6465.26</v>
      </c>
      <c r="H124" s="7">
        <v>6465.26</v>
      </c>
      <c r="I124" s="7">
        <v>-83081.91</v>
      </c>
      <c r="J124" s="7">
        <v>6166.77</v>
      </c>
      <c r="K124" s="7">
        <v>6166.77</v>
      </c>
      <c r="L124" s="7">
        <v>6239.67</v>
      </c>
      <c r="M124" s="7">
        <v>6244.81</v>
      </c>
      <c r="N124" s="7">
        <v>6360.63</v>
      </c>
      <c r="O124" s="7">
        <v>6375.56</v>
      </c>
      <c r="P124" s="7">
        <v>-435.26000000000022</v>
      </c>
    </row>
    <row r="125" spans="1:16" x14ac:dyDescent="0.2">
      <c r="A125" s="18" t="s">
        <v>388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</row>
    <row r="126" spans="1:16" x14ac:dyDescent="0.2">
      <c r="A126" s="18" t="s">
        <v>389</v>
      </c>
      <c r="B126" s="7">
        <v>0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</row>
    <row r="127" spans="1:16" x14ac:dyDescent="0.2">
      <c r="A127" s="18" t="s">
        <v>390</v>
      </c>
      <c r="B127" s="7">
        <v>3995.34</v>
      </c>
      <c r="C127" s="7">
        <v>3991.1</v>
      </c>
      <c r="D127" s="7">
        <v>3991.1</v>
      </c>
      <c r="E127" s="7">
        <v>3991.1</v>
      </c>
      <c r="F127" s="7">
        <v>3991.1</v>
      </c>
      <c r="G127" s="7">
        <v>3991.1</v>
      </c>
      <c r="H127" s="7">
        <v>3991.1</v>
      </c>
      <c r="I127" s="7">
        <v>-97955.83</v>
      </c>
      <c r="J127" s="7">
        <v>3798.38</v>
      </c>
      <c r="K127" s="7">
        <v>3798.38</v>
      </c>
      <c r="L127" s="7">
        <v>3798.38</v>
      </c>
      <c r="M127" s="7">
        <v>3798.38</v>
      </c>
      <c r="N127" s="7">
        <v>3798.38</v>
      </c>
      <c r="O127" s="7">
        <v>3798.38</v>
      </c>
      <c r="P127" s="7">
        <v>-47223.610000000008</v>
      </c>
    </row>
    <row r="128" spans="1:16" x14ac:dyDescent="0.2">
      <c r="A128" s="18" t="s">
        <v>391</v>
      </c>
      <c r="B128" s="7">
        <v>0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</row>
    <row r="129" spans="1:16" x14ac:dyDescent="0.2">
      <c r="A129" s="18" t="s">
        <v>392</v>
      </c>
      <c r="B129" s="7">
        <v>1445</v>
      </c>
      <c r="C129" s="7">
        <v>1445</v>
      </c>
      <c r="D129" s="7">
        <v>1445</v>
      </c>
      <c r="E129" s="7">
        <v>1445</v>
      </c>
      <c r="F129" s="7">
        <v>1445</v>
      </c>
      <c r="G129" s="7">
        <v>1445</v>
      </c>
      <c r="H129" s="7">
        <v>1445</v>
      </c>
      <c r="I129" s="7">
        <v>1445</v>
      </c>
      <c r="J129" s="7">
        <v>1445</v>
      </c>
      <c r="K129" s="7">
        <v>1445</v>
      </c>
      <c r="L129" s="7">
        <v>1445</v>
      </c>
      <c r="M129" s="7">
        <v>1445</v>
      </c>
      <c r="N129" s="7">
        <v>1445</v>
      </c>
      <c r="O129" s="7">
        <v>1445</v>
      </c>
      <c r="P129" s="7">
        <v>20230</v>
      </c>
    </row>
    <row r="130" spans="1:16" x14ac:dyDescent="0.2">
      <c r="A130" s="18" t="s">
        <v>393</v>
      </c>
      <c r="B130" s="7">
        <v>5953.69</v>
      </c>
      <c r="C130" s="7">
        <v>5953.69</v>
      </c>
      <c r="D130" s="7">
        <v>5957.49</v>
      </c>
      <c r="E130" s="7">
        <v>5957.49</v>
      </c>
      <c r="F130" s="7">
        <v>6531.15</v>
      </c>
      <c r="G130" s="7">
        <v>6531.15</v>
      </c>
      <c r="H130" s="7">
        <v>6531.15</v>
      </c>
      <c r="I130" s="7">
        <v>-26361.71</v>
      </c>
      <c r="J130" s="7">
        <v>6335.36</v>
      </c>
      <c r="K130" s="7">
        <v>6335.36</v>
      </c>
      <c r="L130" s="7">
        <v>6335.36</v>
      </c>
      <c r="M130" s="7">
        <v>6335.36</v>
      </c>
      <c r="N130" s="7">
        <v>6335.36</v>
      </c>
      <c r="O130" s="7">
        <v>6335.36</v>
      </c>
      <c r="P130" s="7">
        <v>55066.260000000009</v>
      </c>
    </row>
    <row r="131" spans="1:16" x14ac:dyDescent="0.2">
      <c r="A131" s="18" t="s">
        <v>394</v>
      </c>
      <c r="B131" s="7">
        <v>1167.51</v>
      </c>
      <c r="C131" s="7">
        <v>1167.51</v>
      </c>
      <c r="D131" s="7">
        <v>1167.51</v>
      </c>
      <c r="E131" s="7">
        <v>1167.51</v>
      </c>
      <c r="F131" s="7">
        <v>1167.51</v>
      </c>
      <c r="G131" s="7">
        <v>1167.51</v>
      </c>
      <c r="H131" s="7">
        <v>1167.51</v>
      </c>
      <c r="I131" s="7">
        <v>1167.51</v>
      </c>
      <c r="J131" s="7">
        <v>1167.51</v>
      </c>
      <c r="K131" s="7">
        <v>1167.51</v>
      </c>
      <c r="L131" s="7">
        <v>1167.51</v>
      </c>
      <c r="M131" s="7">
        <v>1192.03</v>
      </c>
      <c r="N131" s="7">
        <v>1192.03</v>
      </c>
      <c r="O131" s="7">
        <v>1192.03</v>
      </c>
      <c r="P131" s="7">
        <v>16418.7</v>
      </c>
    </row>
    <row r="132" spans="1:16" x14ac:dyDescent="0.2">
      <c r="A132" s="18" t="s">
        <v>395</v>
      </c>
      <c r="B132" s="7">
        <v>-1231.9700000000003</v>
      </c>
      <c r="C132" s="7">
        <v>740.05</v>
      </c>
      <c r="D132" s="7">
        <v>730.05</v>
      </c>
      <c r="E132" s="7">
        <v>739.96</v>
      </c>
      <c r="F132" s="7">
        <v>1444.29</v>
      </c>
      <c r="G132" s="7">
        <v>1444.29</v>
      </c>
      <c r="H132" s="7">
        <v>1444.29</v>
      </c>
      <c r="I132" s="7">
        <v>-13298.06</v>
      </c>
      <c r="J132" s="7">
        <v>-16184.339999999998</v>
      </c>
      <c r="K132" s="7">
        <v>-9421.19</v>
      </c>
      <c r="L132" s="7">
        <v>1087.25</v>
      </c>
      <c r="M132" s="7">
        <v>1233.6500000000001</v>
      </c>
      <c r="N132" s="7">
        <v>1264.42</v>
      </c>
      <c r="O132" s="7">
        <v>1264.42</v>
      </c>
      <c r="P132" s="7">
        <v>-28742.89</v>
      </c>
    </row>
    <row r="133" spans="1:16" x14ac:dyDescent="0.2">
      <c r="A133" s="18" t="s">
        <v>396</v>
      </c>
      <c r="B133" s="7">
        <v>407.35</v>
      </c>
      <c r="C133" s="7">
        <v>407.35</v>
      </c>
      <c r="D133" s="7">
        <v>407.35</v>
      </c>
      <c r="E133" s="7">
        <v>407.35</v>
      </c>
      <c r="F133" s="7">
        <v>1093.02</v>
      </c>
      <c r="G133" s="7">
        <v>1093.02</v>
      </c>
      <c r="H133" s="7">
        <v>1093.02</v>
      </c>
      <c r="I133" s="7">
        <v>-32211.910000000003</v>
      </c>
      <c r="J133" s="7">
        <v>954.25</v>
      </c>
      <c r="K133" s="7">
        <v>954.25</v>
      </c>
      <c r="L133" s="7">
        <v>954.25</v>
      </c>
      <c r="M133" s="7">
        <v>954.25</v>
      </c>
      <c r="N133" s="7">
        <v>954.25</v>
      </c>
      <c r="O133" s="7">
        <v>954.25</v>
      </c>
      <c r="P133" s="7">
        <v>-21577.950000000004</v>
      </c>
    </row>
    <row r="134" spans="1:16" x14ac:dyDescent="0.2">
      <c r="A134" s="18" t="s">
        <v>397</v>
      </c>
      <c r="B134" s="7">
        <v>33141.480000000003</v>
      </c>
      <c r="C134" s="7">
        <v>35620.639999999999</v>
      </c>
      <c r="D134" s="7">
        <v>35620.639999999999</v>
      </c>
      <c r="E134" s="7">
        <v>35620.639999999999</v>
      </c>
      <c r="F134" s="7">
        <v>47553.06</v>
      </c>
      <c r="G134" s="7">
        <v>47553.06</v>
      </c>
      <c r="H134" s="7">
        <v>47553.06</v>
      </c>
      <c r="I134" s="7">
        <v>47553.06</v>
      </c>
      <c r="J134" s="7">
        <v>47553.06</v>
      </c>
      <c r="K134" s="7">
        <v>47553.06</v>
      </c>
      <c r="L134" s="7">
        <v>63433.58</v>
      </c>
      <c r="M134" s="7">
        <v>38130.739999999991</v>
      </c>
      <c r="N134" s="7">
        <v>52876.38</v>
      </c>
      <c r="O134" s="7">
        <v>52893.939999999995</v>
      </c>
      <c r="P134" s="7">
        <v>632656.39999999991</v>
      </c>
    </row>
    <row r="135" spans="1:16" x14ac:dyDescent="0.2">
      <c r="A135" s="18" t="s">
        <v>398</v>
      </c>
      <c r="B135" s="7">
        <v>418.6</v>
      </c>
      <c r="C135" s="7">
        <v>418.6</v>
      </c>
      <c r="D135" s="7">
        <v>418.6</v>
      </c>
      <c r="E135" s="7">
        <v>418.6</v>
      </c>
      <c r="F135" s="7">
        <v>329.43</v>
      </c>
      <c r="G135" s="7">
        <v>329.43</v>
      </c>
      <c r="H135" s="7">
        <v>329.43</v>
      </c>
      <c r="I135" s="7">
        <v>329.43</v>
      </c>
      <c r="J135" s="7">
        <v>329.43</v>
      </c>
      <c r="K135" s="7">
        <v>329.43</v>
      </c>
      <c r="L135" s="7">
        <v>329.43</v>
      </c>
      <c r="M135" s="7">
        <v>329.43</v>
      </c>
      <c r="N135" s="7">
        <v>329.43</v>
      </c>
      <c r="O135" s="7">
        <v>329.43</v>
      </c>
      <c r="P135" s="7">
        <v>4968.7</v>
      </c>
    </row>
    <row r="136" spans="1:16" x14ac:dyDescent="0.2">
      <c r="A136" s="18" t="s">
        <v>399</v>
      </c>
      <c r="B136" s="7">
        <v>2256.73</v>
      </c>
      <c r="C136" s="7">
        <v>2256.73</v>
      </c>
      <c r="D136" s="7">
        <v>2256.73</v>
      </c>
      <c r="E136" s="7">
        <v>2256.73</v>
      </c>
      <c r="F136" s="7">
        <v>2256.73</v>
      </c>
      <c r="G136" s="7">
        <v>2256.73</v>
      </c>
      <c r="H136" s="7">
        <v>2256.73</v>
      </c>
      <c r="I136" s="7">
        <v>2256.73</v>
      </c>
      <c r="J136" s="7">
        <v>2256.73</v>
      </c>
      <c r="K136" s="7">
        <v>2256.73</v>
      </c>
      <c r="L136" s="7">
        <v>2256.73</v>
      </c>
      <c r="M136" s="7">
        <v>2256.73</v>
      </c>
      <c r="N136" s="7">
        <v>2256.73</v>
      </c>
      <c r="O136" s="7">
        <v>2256.73</v>
      </c>
      <c r="P136" s="7">
        <v>31594.219999999998</v>
      </c>
    </row>
    <row r="137" spans="1:16" x14ac:dyDescent="0.2">
      <c r="A137" s="18" t="s">
        <v>400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275.32</v>
      </c>
      <c r="O137" s="7">
        <v>275.32</v>
      </c>
      <c r="P137" s="7">
        <v>550.64</v>
      </c>
    </row>
    <row r="138" spans="1:16" x14ac:dyDescent="0.2">
      <c r="A138" s="18" t="s">
        <v>401</v>
      </c>
      <c r="B138" s="7">
        <v>854.37</v>
      </c>
      <c r="C138" s="7">
        <v>854.37</v>
      </c>
      <c r="D138" s="7">
        <v>854.37</v>
      </c>
      <c r="E138" s="7">
        <v>854.37</v>
      </c>
      <c r="F138" s="7">
        <v>854.37</v>
      </c>
      <c r="G138" s="7">
        <v>854.37</v>
      </c>
      <c r="H138" s="7">
        <v>854.37</v>
      </c>
      <c r="I138" s="7">
        <v>854.37</v>
      </c>
      <c r="J138" s="7">
        <v>854.37</v>
      </c>
      <c r="K138" s="7">
        <v>854.37</v>
      </c>
      <c r="L138" s="7">
        <v>854.37</v>
      </c>
      <c r="M138" s="7">
        <v>854.37</v>
      </c>
      <c r="N138" s="7">
        <v>854.37</v>
      </c>
      <c r="O138" s="7">
        <v>854.37</v>
      </c>
      <c r="P138" s="7">
        <v>11961.180000000004</v>
      </c>
    </row>
    <row r="139" spans="1:16" x14ac:dyDescent="0.2">
      <c r="A139" s="18" t="s">
        <v>402</v>
      </c>
      <c r="B139" s="7">
        <v>28068.880000000001</v>
      </c>
      <c r="C139" s="7">
        <v>28089.59</v>
      </c>
      <c r="D139" s="7">
        <v>28091.46</v>
      </c>
      <c r="E139" s="7">
        <v>28091.46</v>
      </c>
      <c r="F139" s="7">
        <v>28098.69</v>
      </c>
      <c r="G139" s="7">
        <v>28098.69</v>
      </c>
      <c r="H139" s="7">
        <v>28098.69</v>
      </c>
      <c r="I139" s="7">
        <v>28098.69</v>
      </c>
      <c r="J139" s="7">
        <v>44914.55</v>
      </c>
      <c r="K139" s="7">
        <v>28184.49</v>
      </c>
      <c r="L139" s="7">
        <v>32557.010000000002</v>
      </c>
      <c r="M139" s="7">
        <v>29678.46</v>
      </c>
      <c r="N139" s="7">
        <v>29678.45</v>
      </c>
      <c r="O139" s="7">
        <v>-66899.86</v>
      </c>
      <c r="P139" s="7">
        <v>322849.25000000006</v>
      </c>
    </row>
    <row r="140" spans="1:16" x14ac:dyDescent="0.2">
      <c r="A140" s="18" t="s">
        <v>403</v>
      </c>
      <c r="B140" s="7">
        <v>0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</row>
    <row r="141" spans="1:16" x14ac:dyDescent="0.2">
      <c r="A141" s="18" t="s">
        <v>404</v>
      </c>
      <c r="B141" s="7">
        <v>335.07</v>
      </c>
      <c r="C141" s="7">
        <v>335.07</v>
      </c>
      <c r="D141" s="7">
        <v>335.07</v>
      </c>
      <c r="E141" s="7">
        <v>335.07</v>
      </c>
      <c r="F141" s="7">
        <v>335.07</v>
      </c>
      <c r="G141" s="7">
        <v>335.07</v>
      </c>
      <c r="H141" s="7">
        <v>335.07</v>
      </c>
      <c r="I141" s="7">
        <v>335.07</v>
      </c>
      <c r="J141" s="7">
        <v>335.07</v>
      </c>
      <c r="K141" s="7">
        <v>335.07</v>
      </c>
      <c r="L141" s="7">
        <v>335.07</v>
      </c>
      <c r="M141" s="7">
        <v>335.07</v>
      </c>
      <c r="N141" s="7">
        <v>335.07</v>
      </c>
      <c r="O141" s="7">
        <v>335.07</v>
      </c>
      <c r="P141" s="7">
        <v>4690.9800000000005</v>
      </c>
    </row>
    <row r="142" spans="1:16" x14ac:dyDescent="0.2">
      <c r="A142" s="18" t="s">
        <v>405</v>
      </c>
      <c r="B142" s="7">
        <v>91.38</v>
      </c>
      <c r="C142" s="7">
        <v>91.38</v>
      </c>
      <c r="D142" s="7">
        <v>91.38</v>
      </c>
      <c r="E142" s="7">
        <v>91.38</v>
      </c>
      <c r="F142" s="7">
        <v>76.13</v>
      </c>
      <c r="G142" s="7">
        <v>76.13</v>
      </c>
      <c r="H142" s="7">
        <v>76.13</v>
      </c>
      <c r="I142" s="7">
        <v>76.13</v>
      </c>
      <c r="J142" s="7">
        <v>76.13</v>
      </c>
      <c r="K142" s="7">
        <v>76.13</v>
      </c>
      <c r="L142" s="7">
        <v>76.13</v>
      </c>
      <c r="M142" s="7">
        <v>76.13</v>
      </c>
      <c r="N142" s="7">
        <v>76.13</v>
      </c>
      <c r="O142" s="7">
        <v>76.13</v>
      </c>
      <c r="P142" s="7">
        <v>1126.8200000000002</v>
      </c>
    </row>
    <row r="143" spans="1:16" x14ac:dyDescent="0.2">
      <c r="A143" s="18" t="s">
        <v>406</v>
      </c>
      <c r="B143" s="7">
        <v>39.180000000000064</v>
      </c>
      <c r="C143" s="7">
        <v>4057.7700000000004</v>
      </c>
      <c r="D143" s="7">
        <v>-30672.820000000003</v>
      </c>
      <c r="E143" s="7">
        <v>3864.8199999999997</v>
      </c>
      <c r="F143" s="7">
        <v>2551.1499999999996</v>
      </c>
      <c r="G143" s="7">
        <v>4997.1100000000006</v>
      </c>
      <c r="H143" s="7">
        <v>5009.91</v>
      </c>
      <c r="I143" s="7">
        <v>-17907.560000000001</v>
      </c>
      <c r="J143" s="7">
        <v>4964.72</v>
      </c>
      <c r="K143" s="7">
        <v>4964.72</v>
      </c>
      <c r="L143" s="7">
        <v>4964.72</v>
      </c>
      <c r="M143" s="7">
        <v>4995.1000000000004</v>
      </c>
      <c r="N143" s="7">
        <v>4995.1000000000004</v>
      </c>
      <c r="O143" s="7">
        <v>4995.1000000000004</v>
      </c>
      <c r="P143" s="7">
        <v>1819.0200000000023</v>
      </c>
    </row>
    <row r="144" spans="1:16" x14ac:dyDescent="0.2">
      <c r="A144" s="18" t="s">
        <v>407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</row>
    <row r="145" spans="1:17" x14ac:dyDescent="0.2">
      <c r="A145" s="18" t="s">
        <v>408</v>
      </c>
      <c r="B145" s="7">
        <v>4160.25</v>
      </c>
      <c r="C145" s="7">
        <v>4160.25</v>
      </c>
      <c r="D145" s="7">
        <v>4160.25</v>
      </c>
      <c r="E145" s="7">
        <v>4160.25</v>
      </c>
      <c r="F145" s="7">
        <v>4160.25</v>
      </c>
      <c r="G145" s="7">
        <v>4160.25</v>
      </c>
      <c r="H145" s="7">
        <v>4160.25</v>
      </c>
      <c r="I145" s="7">
        <v>-17372.330000000002</v>
      </c>
      <c r="J145" s="7">
        <v>4068.74</v>
      </c>
      <c r="K145" s="7">
        <v>4068.74</v>
      </c>
      <c r="L145" s="7">
        <v>4068.74</v>
      </c>
      <c r="M145" s="7">
        <v>4068.74</v>
      </c>
      <c r="N145" s="7">
        <v>4068.74</v>
      </c>
      <c r="O145" s="7">
        <v>4068.74</v>
      </c>
      <c r="P145" s="7">
        <v>36161.859999999993</v>
      </c>
    </row>
    <row r="146" spans="1:17" x14ac:dyDescent="0.2">
      <c r="A146" s="18" t="s">
        <v>409</v>
      </c>
      <c r="B146" s="7">
        <v>6449.7300000000005</v>
      </c>
      <c r="C146" s="7">
        <v>6449.7300000000005</v>
      </c>
      <c r="D146" s="7">
        <v>5185.6500000000005</v>
      </c>
      <c r="E146" s="7">
        <v>6441.63</v>
      </c>
      <c r="F146" s="7">
        <v>9591.07</v>
      </c>
      <c r="G146" s="7">
        <v>9591.07</v>
      </c>
      <c r="H146" s="7">
        <v>9591.07</v>
      </c>
      <c r="I146" s="7">
        <v>-13634.800000000003</v>
      </c>
      <c r="J146" s="7">
        <v>9555.1200000000008</v>
      </c>
      <c r="K146" s="7">
        <v>9555.1200000000008</v>
      </c>
      <c r="L146" s="7">
        <v>11324.85</v>
      </c>
      <c r="M146" s="7">
        <v>9854.39</v>
      </c>
      <c r="N146" s="7">
        <v>10545.380000000001</v>
      </c>
      <c r="O146" s="7">
        <v>10545.380000000001</v>
      </c>
      <c r="P146" s="7">
        <v>101045.39000000001</v>
      </c>
    </row>
    <row r="147" spans="1:17" x14ac:dyDescent="0.2">
      <c r="A147" s="18" t="s">
        <v>410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</row>
    <row r="148" spans="1:17" x14ac:dyDescent="0.2">
      <c r="A148" s="18" t="s">
        <v>411</v>
      </c>
      <c r="B148" s="7">
        <v>1000.18</v>
      </c>
      <c r="C148" s="7">
        <v>1000.18</v>
      </c>
      <c r="D148" s="7">
        <v>1000.18</v>
      </c>
      <c r="E148" s="7">
        <v>1000.18</v>
      </c>
      <c r="F148" s="7">
        <v>1063.6799999999998</v>
      </c>
      <c r="G148" s="7">
        <v>1063.6799999999998</v>
      </c>
      <c r="H148" s="7">
        <v>1063.6799999999998</v>
      </c>
      <c r="I148" s="7">
        <v>-8011.85</v>
      </c>
      <c r="J148" s="7">
        <v>1019.2</v>
      </c>
      <c r="K148" s="7">
        <v>1019.2</v>
      </c>
      <c r="L148" s="7">
        <v>1019.2</v>
      </c>
      <c r="M148" s="7">
        <v>1019.2</v>
      </c>
      <c r="N148" s="7">
        <v>1019.2</v>
      </c>
      <c r="O148" s="7">
        <v>1019.2</v>
      </c>
      <c r="P148" s="7">
        <v>5295.11</v>
      </c>
      <c r="Q148" s="2"/>
    </row>
    <row r="149" spans="1:17" x14ac:dyDescent="0.2">
      <c r="A149" s="18" t="s">
        <v>412</v>
      </c>
      <c r="B149" s="7">
        <v>338.36</v>
      </c>
      <c r="C149" s="7">
        <v>338.36</v>
      </c>
      <c r="D149" s="7">
        <v>338.36</v>
      </c>
      <c r="E149" s="7">
        <v>338.36</v>
      </c>
      <c r="F149" s="7">
        <v>808.94</v>
      </c>
      <c r="G149" s="7">
        <v>808.94</v>
      </c>
      <c r="H149" s="7">
        <v>808.94</v>
      </c>
      <c r="I149" s="7">
        <v>808.94</v>
      </c>
      <c r="J149" s="7">
        <v>808.94</v>
      </c>
      <c r="K149" s="7">
        <v>808.94</v>
      </c>
      <c r="L149" s="7">
        <v>808.94</v>
      </c>
      <c r="M149" s="7">
        <v>808.94</v>
      </c>
      <c r="N149" s="7">
        <v>808.94</v>
      </c>
      <c r="O149" s="7">
        <v>808.94</v>
      </c>
      <c r="P149" s="7">
        <v>9442.8400000000038</v>
      </c>
      <c r="Q149" s="2"/>
    </row>
    <row r="150" spans="1:17" x14ac:dyDescent="0.2">
      <c r="A150" s="9" t="s">
        <v>413</v>
      </c>
      <c r="B150" s="7">
        <v>882135.19</v>
      </c>
      <c r="C150" s="7">
        <v>936293.47</v>
      </c>
      <c r="D150" s="7">
        <v>332625.29999999987</v>
      </c>
      <c r="E150" s="7">
        <v>922895.30999999994</v>
      </c>
      <c r="F150" s="7">
        <v>883714.28000000014</v>
      </c>
      <c r="G150" s="7">
        <v>1011559.1800000003</v>
      </c>
      <c r="H150" s="7">
        <v>590091.07999999973</v>
      </c>
      <c r="I150" s="7">
        <v>-367996.66999999993</v>
      </c>
      <c r="J150" s="7">
        <v>903833.86</v>
      </c>
      <c r="K150" s="7">
        <v>1014671.4899999999</v>
      </c>
      <c r="L150" s="7">
        <v>905126.80999999982</v>
      </c>
      <c r="M150" s="7">
        <v>929425.28999999992</v>
      </c>
      <c r="N150" s="7">
        <v>991949.02999999968</v>
      </c>
      <c r="O150" s="7">
        <v>1001357.2499999999</v>
      </c>
      <c r="P150" s="7">
        <v>10937680.870000001</v>
      </c>
      <c r="Q150" s="2">
        <v>7392517.4100000001</v>
      </c>
    </row>
    <row r="151" spans="1:17" x14ac:dyDescent="0.2">
      <c r="Q151" s="2">
        <f>Q150-GETPIVOTDATA("Combined Depr Exp",$A$10)</f>
        <v>-3545163.4600000009</v>
      </c>
    </row>
    <row r="152" spans="1:17" x14ac:dyDescent="0.2">
      <c r="Q152" s="2"/>
    </row>
    <row r="153" spans="1:17" x14ac:dyDescent="0.2">
      <c r="B153" s="2"/>
      <c r="Q153" s="2"/>
    </row>
    <row r="154" spans="1:17" x14ac:dyDescent="0.2">
      <c r="B154" s="2"/>
      <c r="Q154" s="2"/>
    </row>
    <row r="155" spans="1:17" x14ac:dyDescent="0.2">
      <c r="Q155" s="2"/>
    </row>
    <row r="156" spans="1:17" x14ac:dyDescent="0.2">
      <c r="B156" s="26">
        <v>43952</v>
      </c>
      <c r="C156" s="26">
        <v>43983</v>
      </c>
      <c r="D156" s="26">
        <v>44013</v>
      </c>
      <c r="E156" s="26">
        <v>44044</v>
      </c>
      <c r="F156" s="26">
        <v>44075</v>
      </c>
      <c r="G156" s="26">
        <v>44105</v>
      </c>
      <c r="H156" s="26">
        <v>44136</v>
      </c>
      <c r="I156" s="26">
        <v>44166</v>
      </c>
      <c r="J156" s="26">
        <v>44197</v>
      </c>
      <c r="K156" s="26">
        <v>44228</v>
      </c>
      <c r="L156" s="26">
        <v>44256</v>
      </c>
      <c r="M156" s="26">
        <v>44287</v>
      </c>
      <c r="N156" s="26">
        <v>44317</v>
      </c>
      <c r="O156" s="26">
        <v>44348</v>
      </c>
      <c r="P156" s="26"/>
    </row>
    <row r="157" spans="1:17" x14ac:dyDescent="0.2">
      <c r="A157" t="s">
        <v>35</v>
      </c>
    </row>
    <row r="158" spans="1:17" x14ac:dyDescent="0.2">
      <c r="A158" s="27">
        <v>3010</v>
      </c>
      <c r="B158" s="2">
        <v>-23328.06</v>
      </c>
      <c r="C158" s="7">
        <f>B158-C13</f>
        <v>-23328.06</v>
      </c>
      <c r="D158" s="7">
        <f t="shared" ref="D158:O158" si="2">C158-D13</f>
        <v>-23328.06</v>
      </c>
      <c r="E158" s="7">
        <f t="shared" si="2"/>
        <v>-23328.06</v>
      </c>
      <c r="F158" s="7">
        <f t="shared" si="2"/>
        <v>-23328.06</v>
      </c>
      <c r="G158" s="7">
        <f t="shared" si="2"/>
        <v>-23328.06</v>
      </c>
      <c r="H158" s="7">
        <f t="shared" si="2"/>
        <v>-23328.06</v>
      </c>
      <c r="I158" s="20">
        <f t="shared" si="2"/>
        <v>-23328.06</v>
      </c>
      <c r="J158" s="20">
        <f t="shared" si="2"/>
        <v>-23328.06</v>
      </c>
      <c r="K158" s="20">
        <f t="shared" si="2"/>
        <v>-23328.06</v>
      </c>
      <c r="L158" s="20">
        <f t="shared" si="2"/>
        <v>-23328.06</v>
      </c>
      <c r="M158" s="20">
        <f t="shared" si="2"/>
        <v>-23328.06</v>
      </c>
      <c r="N158" s="20">
        <f t="shared" si="2"/>
        <v>-23328.06</v>
      </c>
      <c r="O158" s="20">
        <f t="shared" si="2"/>
        <v>-23328.06</v>
      </c>
      <c r="P158" t="s">
        <v>449</v>
      </c>
    </row>
    <row r="159" spans="1:17" x14ac:dyDescent="0.2">
      <c r="A159" s="27">
        <v>3020</v>
      </c>
      <c r="B159" s="2">
        <v>-13985.59</v>
      </c>
      <c r="C159" s="7">
        <f>B159-C14</f>
        <v>-14020.92</v>
      </c>
      <c r="D159" s="7">
        <f t="shared" ref="D159:O159" si="3">C159-D14</f>
        <v>-14056.25</v>
      </c>
      <c r="E159" s="7">
        <f t="shared" si="3"/>
        <v>-14091.58</v>
      </c>
      <c r="F159" s="7">
        <f t="shared" si="3"/>
        <v>-14126.91</v>
      </c>
      <c r="G159" s="7">
        <f t="shared" si="3"/>
        <v>-14132.289999999999</v>
      </c>
      <c r="H159" s="7">
        <f t="shared" si="3"/>
        <v>-14132.289999999999</v>
      </c>
      <c r="I159" s="20">
        <f t="shared" si="3"/>
        <v>-14132.289999999999</v>
      </c>
      <c r="J159" s="20">
        <f t="shared" si="3"/>
        <v>-14132.289999999999</v>
      </c>
      <c r="K159" s="20">
        <f t="shared" si="3"/>
        <v>-14132.289999999999</v>
      </c>
      <c r="L159" s="20">
        <f t="shared" si="3"/>
        <v>-14132.289999999999</v>
      </c>
      <c r="M159" s="20">
        <f t="shared" si="3"/>
        <v>-14132.289999999999</v>
      </c>
      <c r="N159" s="20">
        <f t="shared" si="3"/>
        <v>-14132.289999999999</v>
      </c>
      <c r="O159" s="20">
        <f t="shared" si="3"/>
        <v>-14132.289999999999</v>
      </c>
    </row>
    <row r="160" spans="1:17" x14ac:dyDescent="0.2">
      <c r="A160" s="27">
        <v>3050</v>
      </c>
      <c r="B160" s="2">
        <v>0</v>
      </c>
      <c r="C160" s="7">
        <f>B160-C15</f>
        <v>0</v>
      </c>
      <c r="D160" s="7">
        <f t="shared" ref="D160:O160" si="4">C160-D15</f>
        <v>0</v>
      </c>
      <c r="E160" s="7">
        <f t="shared" si="4"/>
        <v>0</v>
      </c>
      <c r="F160" s="7">
        <f t="shared" si="4"/>
        <v>0</v>
      </c>
      <c r="G160" s="7">
        <f t="shared" si="4"/>
        <v>0</v>
      </c>
      <c r="H160" s="7">
        <f t="shared" si="4"/>
        <v>0</v>
      </c>
      <c r="I160" s="7">
        <f t="shared" si="4"/>
        <v>0</v>
      </c>
      <c r="J160" s="7">
        <f t="shared" si="4"/>
        <v>0</v>
      </c>
      <c r="K160" s="7">
        <f t="shared" si="4"/>
        <v>0</v>
      </c>
      <c r="L160" s="7">
        <f t="shared" si="4"/>
        <v>0</v>
      </c>
      <c r="M160" s="7">
        <f t="shared" si="4"/>
        <v>0</v>
      </c>
      <c r="N160" s="7">
        <f t="shared" si="4"/>
        <v>0</v>
      </c>
      <c r="O160" s="7">
        <f t="shared" si="4"/>
        <v>0</v>
      </c>
    </row>
    <row r="161" spans="1:22" x14ac:dyDescent="0.2">
      <c r="A161" s="27">
        <v>3740</v>
      </c>
      <c r="B161" s="2">
        <v>0</v>
      </c>
      <c r="C161" s="7">
        <f>B161-C16</f>
        <v>0</v>
      </c>
      <c r="D161" s="7">
        <f t="shared" ref="D161:N161" si="5">C161-D16</f>
        <v>0</v>
      </c>
      <c r="E161" s="7">
        <f t="shared" si="5"/>
        <v>0</v>
      </c>
      <c r="F161" s="7">
        <f t="shared" si="5"/>
        <v>0</v>
      </c>
      <c r="G161" s="7">
        <f t="shared" si="5"/>
        <v>0</v>
      </c>
      <c r="H161" s="7">
        <f t="shared" si="5"/>
        <v>0</v>
      </c>
      <c r="I161" s="7">
        <f t="shared" si="5"/>
        <v>0</v>
      </c>
      <c r="J161" s="7">
        <f t="shared" si="5"/>
        <v>0</v>
      </c>
      <c r="K161" s="7">
        <f t="shared" si="5"/>
        <v>0</v>
      </c>
      <c r="L161" s="7">
        <f t="shared" si="5"/>
        <v>0</v>
      </c>
      <c r="M161" s="7">
        <f t="shared" si="5"/>
        <v>0</v>
      </c>
      <c r="N161" s="7">
        <f t="shared" si="5"/>
        <v>0</v>
      </c>
      <c r="O161" s="7">
        <f t="shared" ref="O161" si="6">N161+O16</f>
        <v>0</v>
      </c>
    </row>
    <row r="162" spans="1:22" x14ac:dyDescent="0.2">
      <c r="A162" s="27">
        <v>3741</v>
      </c>
      <c r="B162" s="2">
        <v>0</v>
      </c>
      <c r="C162" s="7">
        <f>B162-B17</f>
        <v>0</v>
      </c>
      <c r="D162" s="7">
        <f t="shared" ref="D162:O162" si="7">C162-C17</f>
        <v>0</v>
      </c>
      <c r="E162" s="7">
        <f t="shared" si="7"/>
        <v>0</v>
      </c>
      <c r="F162" s="7">
        <f t="shared" si="7"/>
        <v>0</v>
      </c>
      <c r="G162" s="7">
        <f t="shared" si="7"/>
        <v>0</v>
      </c>
      <c r="H162" s="7">
        <f t="shared" si="7"/>
        <v>0</v>
      </c>
      <c r="I162" s="7">
        <f t="shared" si="7"/>
        <v>0</v>
      </c>
      <c r="J162" s="7">
        <f t="shared" si="7"/>
        <v>0</v>
      </c>
      <c r="K162" s="7">
        <f t="shared" si="7"/>
        <v>0</v>
      </c>
      <c r="L162" s="7">
        <f t="shared" si="7"/>
        <v>0</v>
      </c>
      <c r="M162" s="7">
        <f t="shared" si="7"/>
        <v>0</v>
      </c>
      <c r="N162" s="7">
        <f t="shared" si="7"/>
        <v>0</v>
      </c>
      <c r="O162" s="7">
        <f t="shared" si="7"/>
        <v>0</v>
      </c>
    </row>
    <row r="163" spans="1:22" x14ac:dyDescent="0.2">
      <c r="A163" s="27">
        <v>3750</v>
      </c>
      <c r="B163" s="2">
        <v>-258204.78999999998</v>
      </c>
      <c r="C163" s="7">
        <f t="shared" ref="C163:C181" si="8">B163-C18</f>
        <v>-259868.79999999999</v>
      </c>
      <c r="D163" s="7">
        <f t="shared" ref="D163:O163" si="9">C163-D18</f>
        <v>-261529.61</v>
      </c>
      <c r="E163" s="7">
        <f t="shared" si="9"/>
        <v>-263190.42</v>
      </c>
      <c r="F163" s="7">
        <f t="shared" si="9"/>
        <v>-264851.23</v>
      </c>
      <c r="G163" s="7">
        <f t="shared" si="9"/>
        <v>-266512.03999999998</v>
      </c>
      <c r="H163" s="7">
        <f t="shared" si="9"/>
        <v>-268172.84999999998</v>
      </c>
      <c r="I163" s="20">
        <f t="shared" si="9"/>
        <v>-261633.65999999997</v>
      </c>
      <c r="J163" s="20">
        <f t="shared" si="9"/>
        <v>-263294.46999999997</v>
      </c>
      <c r="K163" s="20">
        <f t="shared" si="9"/>
        <v>-264986.42</v>
      </c>
      <c r="L163" s="20">
        <f t="shared" si="9"/>
        <v>-266678.37</v>
      </c>
      <c r="M163" s="20">
        <f t="shared" si="9"/>
        <v>-268370.32</v>
      </c>
      <c r="N163" s="20">
        <f t="shared" si="9"/>
        <v>-270062.27</v>
      </c>
      <c r="O163" s="20">
        <f t="shared" si="9"/>
        <v>-271754.22000000003</v>
      </c>
    </row>
    <row r="164" spans="1:22" x14ac:dyDescent="0.2">
      <c r="A164" s="27">
        <v>3761</v>
      </c>
      <c r="B164" s="3">
        <f>-10466066.32-16</f>
        <v>-10466082.32</v>
      </c>
      <c r="C164" s="7">
        <f t="shared" si="8"/>
        <v>-10521245.57</v>
      </c>
      <c r="D164" s="7">
        <f t="shared" ref="D164:O164" si="10">C164-D19</f>
        <v>-10576793.109999999</v>
      </c>
      <c r="E164" s="7">
        <f t="shared" si="10"/>
        <v>-10632710.09</v>
      </c>
      <c r="F164" s="7">
        <f t="shared" si="10"/>
        <v>-10689205.58</v>
      </c>
      <c r="G164" s="7">
        <f t="shared" si="10"/>
        <v>-10745847.59</v>
      </c>
      <c r="H164" s="7">
        <f t="shared" si="10"/>
        <v>-10803930.640000001</v>
      </c>
      <c r="I164" s="20">
        <f t="shared" si="10"/>
        <v>-10717690.140000001</v>
      </c>
      <c r="J164" s="20">
        <f t="shared" si="10"/>
        <v>-10776066.110000001</v>
      </c>
      <c r="K164" s="20">
        <f t="shared" si="10"/>
        <v>-10834727.530000001</v>
      </c>
      <c r="L164" s="20">
        <f t="shared" si="10"/>
        <v>-10892298.73</v>
      </c>
      <c r="M164" s="20">
        <f t="shared" si="10"/>
        <v>-10951102.33</v>
      </c>
      <c r="N164" s="20">
        <f t="shared" si="10"/>
        <v>-11009922.82</v>
      </c>
      <c r="O164" s="20">
        <f t="shared" si="10"/>
        <v>-11140206.1</v>
      </c>
    </row>
    <row r="165" spans="1:22" x14ac:dyDescent="0.2">
      <c r="A165" s="27">
        <v>3762</v>
      </c>
      <c r="B165" s="2">
        <v>-6329214.8100000005</v>
      </c>
      <c r="C165" s="7">
        <f t="shared" si="8"/>
        <v>-6367907.540000001</v>
      </c>
      <c r="D165" s="7">
        <f t="shared" ref="D165:O165" si="11">C165-D20</f>
        <v>-6406600.2700000014</v>
      </c>
      <c r="E165" s="7">
        <f t="shared" si="11"/>
        <v>-6445293.0000000019</v>
      </c>
      <c r="F165" s="7">
        <f t="shared" si="11"/>
        <v>-6483985.7300000023</v>
      </c>
      <c r="G165" s="7">
        <f t="shared" si="11"/>
        <v>-6522678.4600000028</v>
      </c>
      <c r="H165" s="7">
        <f t="shared" si="11"/>
        <v>-6512120.3100000024</v>
      </c>
      <c r="I165" s="20">
        <f t="shared" si="11"/>
        <v>-6253248.9900000021</v>
      </c>
      <c r="J165" s="20">
        <f t="shared" si="11"/>
        <v>-6290499.5500000017</v>
      </c>
      <c r="K165" s="20">
        <f t="shared" si="11"/>
        <v>-6328924.910000002</v>
      </c>
      <c r="L165" s="20">
        <f t="shared" si="11"/>
        <v>-6364692.7700000023</v>
      </c>
      <c r="M165" s="20">
        <f t="shared" si="11"/>
        <v>-6402843.5400000019</v>
      </c>
      <c r="N165" s="20">
        <f t="shared" si="11"/>
        <v>-6390478.5400000019</v>
      </c>
      <c r="O165" s="20">
        <f t="shared" si="11"/>
        <v>-6428983.5600000015</v>
      </c>
      <c r="P165" s="7"/>
      <c r="Q165" s="7"/>
      <c r="R165" s="7"/>
      <c r="S165" s="7"/>
      <c r="T165" s="7"/>
      <c r="U165" s="7"/>
      <c r="V165" s="7"/>
    </row>
    <row r="166" spans="1:22" x14ac:dyDescent="0.2">
      <c r="A166" s="29" t="s">
        <v>373</v>
      </c>
      <c r="B166" s="2">
        <v>-2795968.77</v>
      </c>
      <c r="C166" s="7">
        <f t="shared" si="8"/>
        <v>-2857368.22</v>
      </c>
      <c r="D166" s="7">
        <f t="shared" ref="D166:O166" si="12">C166-D21</f>
        <v>-2918913.0700000003</v>
      </c>
      <c r="E166" s="7">
        <f t="shared" si="12"/>
        <v>-2980627.24</v>
      </c>
      <c r="F166" s="7">
        <f t="shared" si="12"/>
        <v>-3042451.58</v>
      </c>
      <c r="G166" s="7">
        <f t="shared" si="12"/>
        <v>-3104832.1</v>
      </c>
      <c r="H166" s="7">
        <f t="shared" si="12"/>
        <v>-3167431.17</v>
      </c>
      <c r="I166" s="20">
        <f t="shared" si="12"/>
        <v>-3207681.86</v>
      </c>
      <c r="J166" s="20">
        <f t="shared" si="12"/>
        <v>-3270449.3699999996</v>
      </c>
      <c r="K166" s="20">
        <f t="shared" si="12"/>
        <v>-3333314.9599999995</v>
      </c>
      <c r="L166" s="20">
        <f t="shared" si="12"/>
        <v>-3396176.9399999995</v>
      </c>
      <c r="M166" s="20">
        <f t="shared" si="12"/>
        <v>-3459108.9699999993</v>
      </c>
      <c r="N166" s="20">
        <f t="shared" si="12"/>
        <v>-3522684.7999999993</v>
      </c>
      <c r="O166" s="20">
        <f t="shared" si="12"/>
        <v>-3588646.2199999993</v>
      </c>
      <c r="P166" s="7"/>
      <c r="Q166" s="7"/>
      <c r="R166" s="7"/>
      <c r="S166" s="7"/>
      <c r="T166" s="7"/>
      <c r="U166" s="7"/>
      <c r="V166" s="7"/>
    </row>
    <row r="167" spans="1:22" x14ac:dyDescent="0.2">
      <c r="A167" s="29">
        <v>3780</v>
      </c>
      <c r="B167" s="2">
        <v>-849324.67999999993</v>
      </c>
      <c r="C167" s="7">
        <f t="shared" si="8"/>
        <v>-857440.6</v>
      </c>
      <c r="D167" s="7">
        <f t="shared" ref="D167:O167" si="13">C167-D22</f>
        <v>-865554.28</v>
      </c>
      <c r="E167" s="7">
        <f t="shared" si="13"/>
        <v>-873667.98</v>
      </c>
      <c r="F167" s="7">
        <f t="shared" si="13"/>
        <v>-881781.67999999993</v>
      </c>
      <c r="G167" s="7">
        <f t="shared" si="13"/>
        <v>-889895.37999999989</v>
      </c>
      <c r="H167" s="7">
        <f t="shared" si="13"/>
        <v>-898009.07999999984</v>
      </c>
      <c r="I167" s="20">
        <f t="shared" si="13"/>
        <v>-906122.7799999998</v>
      </c>
      <c r="J167" s="20">
        <f t="shared" si="13"/>
        <v>-914373.08999999985</v>
      </c>
      <c r="K167" s="20">
        <f t="shared" si="13"/>
        <v>-922623.39999999991</v>
      </c>
      <c r="L167" s="20">
        <f t="shared" si="13"/>
        <v>-930873.71</v>
      </c>
      <c r="M167" s="20">
        <f t="shared" si="13"/>
        <v>-939124.02</v>
      </c>
      <c r="N167" s="20">
        <f t="shared" si="13"/>
        <v>-947374.33000000007</v>
      </c>
      <c r="O167" s="20">
        <f t="shared" si="13"/>
        <v>-955758.2300000001</v>
      </c>
      <c r="P167" s="7"/>
      <c r="Q167" s="7"/>
      <c r="R167" s="7"/>
      <c r="S167" s="7"/>
      <c r="T167" s="7"/>
      <c r="U167" s="7"/>
      <c r="V167" s="7"/>
    </row>
    <row r="168" spans="1:22" x14ac:dyDescent="0.2">
      <c r="A168" s="29">
        <v>3790</v>
      </c>
      <c r="B168" s="2">
        <v>-2802333.7</v>
      </c>
      <c r="C168" s="7">
        <f t="shared" si="8"/>
        <v>-2821781.73</v>
      </c>
      <c r="D168" s="7">
        <f t="shared" ref="D168:O168" si="14">C168-D23</f>
        <v>-2841230.1</v>
      </c>
      <c r="E168" s="7">
        <f t="shared" si="14"/>
        <v>-2860679.86</v>
      </c>
      <c r="F168" s="7">
        <f t="shared" si="14"/>
        <v>-2880134.4299999997</v>
      </c>
      <c r="G168" s="7">
        <f t="shared" si="14"/>
        <v>-2899661.36</v>
      </c>
      <c r="H168" s="7">
        <f t="shared" si="14"/>
        <v>-2919196.03</v>
      </c>
      <c r="I168" s="20">
        <f t="shared" si="14"/>
        <v>-2938731.98</v>
      </c>
      <c r="J168" s="20">
        <f t="shared" si="14"/>
        <v>-2958267.93</v>
      </c>
      <c r="K168" s="20">
        <f t="shared" si="14"/>
        <v>-2977804.9000000004</v>
      </c>
      <c r="L168" s="20">
        <f t="shared" si="14"/>
        <v>-2997341.8700000006</v>
      </c>
      <c r="M168" s="20">
        <f t="shared" si="14"/>
        <v>-3016878.8400000008</v>
      </c>
      <c r="N168" s="20">
        <f t="shared" si="14"/>
        <v>-3036415.810000001</v>
      </c>
      <c r="O168" s="20">
        <f t="shared" si="14"/>
        <v>-3056007.2400000012</v>
      </c>
      <c r="P168" s="7"/>
      <c r="Q168" s="7"/>
      <c r="R168" s="7"/>
      <c r="S168" s="7"/>
      <c r="T168" s="7"/>
      <c r="U168" s="7"/>
      <c r="V168" s="7"/>
    </row>
    <row r="169" spans="1:22" x14ac:dyDescent="0.2">
      <c r="A169" s="29">
        <v>3801</v>
      </c>
      <c r="B169" s="2">
        <v>-3416062.99</v>
      </c>
      <c r="C169" s="7">
        <f t="shared" si="8"/>
        <v>-3437293.8200000003</v>
      </c>
      <c r="D169" s="7">
        <f t="shared" ref="D169:O169" si="15">C169-D24</f>
        <v>-3452094.8400000003</v>
      </c>
      <c r="E169" s="7">
        <f t="shared" si="15"/>
        <v>-3475174.0200000005</v>
      </c>
      <c r="F169" s="7">
        <f t="shared" si="15"/>
        <v>-3485697.5300000003</v>
      </c>
      <c r="G169" s="7">
        <f t="shared" si="15"/>
        <v>-3509055.7</v>
      </c>
      <c r="H169" s="7">
        <f t="shared" si="15"/>
        <v>-3538251.0700000003</v>
      </c>
      <c r="I169" s="20">
        <f t="shared" si="15"/>
        <v>-3459041.14</v>
      </c>
      <c r="J169" s="20">
        <f t="shared" si="15"/>
        <v>-3483420.0100000002</v>
      </c>
      <c r="K169" s="20">
        <f t="shared" si="15"/>
        <v>-3504261.16</v>
      </c>
      <c r="L169" s="20">
        <f t="shared" si="15"/>
        <v>-3522173.72</v>
      </c>
      <c r="M169" s="20">
        <f t="shared" si="15"/>
        <v>-3549784.0300000003</v>
      </c>
      <c r="N169" s="20">
        <f t="shared" si="15"/>
        <v>-3576711.8800000004</v>
      </c>
      <c r="O169" s="20">
        <f t="shared" si="15"/>
        <v>-3605767.6100000003</v>
      </c>
      <c r="P169" s="7"/>
      <c r="Q169" s="7"/>
      <c r="R169" s="7"/>
      <c r="S169" s="7"/>
      <c r="T169" s="7"/>
      <c r="U169" s="7"/>
      <c r="V169" s="7"/>
    </row>
    <row r="170" spans="1:22" x14ac:dyDescent="0.2">
      <c r="A170" s="29">
        <v>3802</v>
      </c>
      <c r="B170" s="2">
        <v>360435.46</v>
      </c>
      <c r="C170" s="7">
        <f t="shared" si="8"/>
        <v>360435.46</v>
      </c>
      <c r="D170" s="7">
        <f t="shared" ref="D170:O170" si="16">C170-D25</f>
        <v>360435.46</v>
      </c>
      <c r="E170" s="7">
        <f t="shared" si="16"/>
        <v>360435.46</v>
      </c>
      <c r="F170" s="7">
        <f t="shared" si="16"/>
        <v>360435.46</v>
      </c>
      <c r="G170" s="7">
        <f t="shared" si="16"/>
        <v>360435.46</v>
      </c>
      <c r="H170" s="7">
        <f t="shared" si="16"/>
        <v>360435.46</v>
      </c>
      <c r="I170" s="20">
        <f t="shared" si="16"/>
        <v>360435.46</v>
      </c>
      <c r="J170" s="20">
        <f t="shared" si="16"/>
        <v>360553.08</v>
      </c>
      <c r="K170" s="20">
        <f t="shared" si="16"/>
        <v>366154.31</v>
      </c>
      <c r="L170" s="20">
        <f t="shared" si="16"/>
        <v>366141.62</v>
      </c>
      <c r="M170" s="20">
        <f t="shared" si="16"/>
        <v>366128.93</v>
      </c>
      <c r="N170" s="20">
        <f t="shared" si="16"/>
        <v>366302.38</v>
      </c>
      <c r="O170" s="20">
        <f t="shared" si="16"/>
        <v>367056.33</v>
      </c>
      <c r="P170" s="7"/>
      <c r="Q170" s="7"/>
      <c r="R170" s="7"/>
      <c r="S170" s="7"/>
      <c r="T170" s="7"/>
      <c r="U170" s="7"/>
      <c r="V170" s="7"/>
    </row>
    <row r="171" spans="1:22" x14ac:dyDescent="0.2">
      <c r="A171" s="29" t="s">
        <v>378</v>
      </c>
      <c r="B171" s="2">
        <v>-277878.84999999998</v>
      </c>
      <c r="C171" s="7">
        <f t="shared" si="8"/>
        <v>-280508.96999999997</v>
      </c>
      <c r="D171" s="7">
        <f t="shared" ref="D171:O171" si="17">C171-D26</f>
        <v>-282271.52999999997</v>
      </c>
      <c r="E171" s="7">
        <f t="shared" si="17"/>
        <v>-287607.39999999997</v>
      </c>
      <c r="F171" s="7">
        <f t="shared" si="17"/>
        <v>-290985.12999999995</v>
      </c>
      <c r="G171" s="7">
        <f t="shared" si="17"/>
        <v>-297075.78999999992</v>
      </c>
      <c r="H171" s="7">
        <f t="shared" si="17"/>
        <v>-303216.21999999991</v>
      </c>
      <c r="I171" s="20">
        <f t="shared" si="17"/>
        <v>-309913.04999999993</v>
      </c>
      <c r="J171" s="20">
        <f t="shared" si="17"/>
        <v>-312128.93999999994</v>
      </c>
      <c r="K171" s="20">
        <f t="shared" si="17"/>
        <v>-318635.07999999996</v>
      </c>
      <c r="L171" s="20">
        <f t="shared" si="17"/>
        <v>-325054.58999999997</v>
      </c>
      <c r="M171" s="20">
        <f t="shared" si="17"/>
        <v>-319076.95999999996</v>
      </c>
      <c r="N171" s="20">
        <f t="shared" si="17"/>
        <v>-325788.06999999995</v>
      </c>
      <c r="O171" s="20">
        <f t="shared" si="17"/>
        <v>-332558.04999999993</v>
      </c>
      <c r="P171" s="7"/>
      <c r="Q171" s="7"/>
      <c r="R171" s="7"/>
      <c r="S171" s="7"/>
      <c r="T171" s="7"/>
      <c r="U171" s="7"/>
      <c r="V171" s="7"/>
    </row>
    <row r="172" spans="1:22" x14ac:dyDescent="0.2">
      <c r="A172" s="29">
        <v>3810</v>
      </c>
      <c r="B172" s="3">
        <f>-1441584.14-45</f>
        <v>-1441629.14</v>
      </c>
      <c r="C172" s="7">
        <f t="shared" si="8"/>
        <v>-1457960.8099999998</v>
      </c>
      <c r="D172" s="7">
        <f t="shared" ref="D172:O172" si="18">C172-D27</f>
        <v>-1474457.5199999998</v>
      </c>
      <c r="E172" s="7">
        <f t="shared" si="18"/>
        <v>-1491472.4199999997</v>
      </c>
      <c r="F172" s="7">
        <f t="shared" si="18"/>
        <v>-1508609.4399999997</v>
      </c>
      <c r="G172" s="7">
        <f t="shared" si="18"/>
        <v>-1525828.4599999997</v>
      </c>
      <c r="H172" s="7">
        <f t="shared" si="18"/>
        <v>-1543343.1999999997</v>
      </c>
      <c r="I172" s="20">
        <f t="shared" si="18"/>
        <v>-1553912.5099999998</v>
      </c>
      <c r="J172" s="20">
        <f t="shared" si="18"/>
        <v>-1571818.7299999997</v>
      </c>
      <c r="K172" s="20">
        <f t="shared" si="18"/>
        <v>-1589994.5199999998</v>
      </c>
      <c r="L172" s="20">
        <f t="shared" si="18"/>
        <v>-1608401.6999999997</v>
      </c>
      <c r="M172" s="20">
        <f t="shared" si="18"/>
        <v>-1626889.5899999996</v>
      </c>
      <c r="N172" s="20">
        <f t="shared" si="18"/>
        <v>-1645624.0199999996</v>
      </c>
      <c r="O172" s="20">
        <f t="shared" si="18"/>
        <v>-1664387.8699999996</v>
      </c>
      <c r="P172" s="7"/>
      <c r="Q172" s="7"/>
      <c r="R172" s="7"/>
      <c r="S172" s="7"/>
      <c r="T172" s="7"/>
      <c r="U172" s="7"/>
      <c r="V172" s="7"/>
    </row>
    <row r="173" spans="1:22" x14ac:dyDescent="0.2">
      <c r="A173" s="27">
        <v>3811</v>
      </c>
      <c r="B173" s="2">
        <v>-1196596.94</v>
      </c>
      <c r="C173" s="7">
        <f t="shared" si="8"/>
        <v>-1204539.0799999998</v>
      </c>
      <c r="D173" s="7">
        <f t="shared" ref="D173:O173" si="19">C173-D28</f>
        <v>-1212481.2199999997</v>
      </c>
      <c r="E173" s="7">
        <f t="shared" si="19"/>
        <v>-1220423.3599999996</v>
      </c>
      <c r="F173" s="7">
        <f t="shared" si="19"/>
        <v>-1228365.4999999995</v>
      </c>
      <c r="G173" s="7">
        <f t="shared" si="19"/>
        <v>-1236307.6399999994</v>
      </c>
      <c r="H173" s="7">
        <f t="shared" si="19"/>
        <v>-1244249.7799999993</v>
      </c>
      <c r="I173" s="20">
        <f t="shared" si="19"/>
        <v>-1252191.9199999992</v>
      </c>
      <c r="J173" s="20">
        <f t="shared" si="19"/>
        <v>-1260134.0599999991</v>
      </c>
      <c r="K173" s="20">
        <f t="shared" si="19"/>
        <v>-1268076.199999999</v>
      </c>
      <c r="L173" s="20">
        <f t="shared" si="19"/>
        <v>-1276018.3399999989</v>
      </c>
      <c r="M173" s="20">
        <f t="shared" si="19"/>
        <v>-1283960.4799999988</v>
      </c>
      <c r="N173" s="20">
        <f t="shared" si="19"/>
        <v>-1291902.6199999987</v>
      </c>
      <c r="O173" s="20">
        <f t="shared" si="19"/>
        <v>-1299844.7599999986</v>
      </c>
      <c r="P173" s="7"/>
      <c r="Q173" s="7"/>
      <c r="R173" s="7"/>
      <c r="S173" s="7"/>
      <c r="T173" s="7"/>
      <c r="U173" s="7"/>
      <c r="V173" s="7"/>
    </row>
    <row r="174" spans="1:22" x14ac:dyDescent="0.2">
      <c r="A174" s="27">
        <v>3820</v>
      </c>
      <c r="B174" s="2">
        <v>-1374526.8</v>
      </c>
      <c r="C174" s="7">
        <f t="shared" si="8"/>
        <v>-1387579.54</v>
      </c>
      <c r="D174" s="7">
        <f t="shared" ref="D174:O174" si="20">C174-D29</f>
        <v>-1400657.28</v>
      </c>
      <c r="E174" s="7">
        <f t="shared" si="20"/>
        <v>-1413785.07</v>
      </c>
      <c r="F174" s="7">
        <f t="shared" si="20"/>
        <v>-1426984.03</v>
      </c>
      <c r="G174" s="7">
        <f t="shared" si="20"/>
        <v>-1440271.62</v>
      </c>
      <c r="H174" s="7">
        <f t="shared" si="20"/>
        <v>-1453690.82</v>
      </c>
      <c r="I174" s="20">
        <f t="shared" si="20"/>
        <v>-1467232.26</v>
      </c>
      <c r="J174" s="20">
        <f t="shared" si="20"/>
        <v>-1479738.29</v>
      </c>
      <c r="K174" s="20">
        <f t="shared" si="20"/>
        <v>-1492485.37</v>
      </c>
      <c r="L174" s="20">
        <f t="shared" si="20"/>
        <v>-1503916.87</v>
      </c>
      <c r="M174" s="20">
        <f t="shared" si="20"/>
        <v>-1516707.34</v>
      </c>
      <c r="N174" s="20">
        <f t="shared" si="20"/>
        <v>-1529694.55</v>
      </c>
      <c r="O174" s="20">
        <f t="shared" si="20"/>
        <v>-1542986.46</v>
      </c>
      <c r="P174" s="7"/>
      <c r="Q174" s="7"/>
      <c r="R174" s="7"/>
      <c r="S174" s="7"/>
      <c r="T174" s="7"/>
      <c r="U174" s="7"/>
      <c r="V174" s="7"/>
    </row>
    <row r="175" spans="1:22" x14ac:dyDescent="0.2">
      <c r="A175" s="27">
        <v>3821</v>
      </c>
      <c r="B175" s="2">
        <v>-243612.91</v>
      </c>
      <c r="C175" s="7">
        <f t="shared" si="8"/>
        <v>-244897.83000000002</v>
      </c>
      <c r="D175" s="7">
        <f t="shared" ref="D175:O175" si="21">C175-D30</f>
        <v>-246182.75000000003</v>
      </c>
      <c r="E175" s="7">
        <f t="shared" si="21"/>
        <v>-247467.67000000004</v>
      </c>
      <c r="F175" s="7">
        <f t="shared" si="21"/>
        <v>-248752.59000000005</v>
      </c>
      <c r="G175" s="7">
        <f t="shared" si="21"/>
        <v>-250037.51000000007</v>
      </c>
      <c r="H175" s="7">
        <f t="shared" si="21"/>
        <v>-251322.43000000008</v>
      </c>
      <c r="I175" s="20">
        <f t="shared" si="21"/>
        <v>-252607.35000000009</v>
      </c>
      <c r="J175" s="20">
        <f t="shared" si="21"/>
        <v>-253892.27000000011</v>
      </c>
      <c r="K175" s="20">
        <f t="shared" si="21"/>
        <v>-255177.19000000012</v>
      </c>
      <c r="L175" s="20">
        <f t="shared" si="21"/>
        <v>-256462.11000000013</v>
      </c>
      <c r="M175" s="20">
        <f t="shared" si="21"/>
        <v>-257747.03000000014</v>
      </c>
      <c r="N175" s="20">
        <f t="shared" si="21"/>
        <v>-259031.95000000016</v>
      </c>
      <c r="O175" s="20">
        <f t="shared" si="21"/>
        <v>-260316.87000000017</v>
      </c>
    </row>
    <row r="176" spans="1:22" x14ac:dyDescent="0.2">
      <c r="A176" s="27">
        <v>3830</v>
      </c>
      <c r="B176" s="2">
        <v>-878882.07000000007</v>
      </c>
      <c r="C176" s="7">
        <f t="shared" si="8"/>
        <v>-884002.1100000001</v>
      </c>
      <c r="D176" s="7">
        <f t="shared" ref="D176:O176" si="22">C176-D31</f>
        <v>-889122.15000000014</v>
      </c>
      <c r="E176" s="7">
        <f t="shared" si="22"/>
        <v>-894242.19000000018</v>
      </c>
      <c r="F176" s="7">
        <f t="shared" si="22"/>
        <v>-899371.7200000002</v>
      </c>
      <c r="G176" s="7">
        <f t="shared" si="22"/>
        <v>-904501.25000000023</v>
      </c>
      <c r="H176" s="7">
        <f t="shared" si="22"/>
        <v>-909742.99000000022</v>
      </c>
      <c r="I176" s="20">
        <f t="shared" si="22"/>
        <v>-914984.73000000021</v>
      </c>
      <c r="J176" s="20">
        <f t="shared" si="22"/>
        <v>-920226.4700000002</v>
      </c>
      <c r="K176" s="20">
        <f t="shared" si="22"/>
        <v>-925537.82000000018</v>
      </c>
      <c r="L176" s="20">
        <f t="shared" si="22"/>
        <v>-930912.69000000018</v>
      </c>
      <c r="M176" s="20">
        <f t="shared" si="22"/>
        <v>-936287.56000000017</v>
      </c>
      <c r="N176" s="20">
        <f t="shared" si="22"/>
        <v>-941662.43000000017</v>
      </c>
      <c r="O176" s="20">
        <f t="shared" si="22"/>
        <v>-947040.74000000022</v>
      </c>
    </row>
    <row r="177" spans="1:33" x14ac:dyDescent="0.2">
      <c r="A177" s="27">
        <v>3840</v>
      </c>
      <c r="B177" s="2">
        <v>-4.8499999999999996</v>
      </c>
      <c r="C177" s="7">
        <f t="shared" si="8"/>
        <v>-4.8499999999999996</v>
      </c>
      <c r="D177" s="7">
        <f t="shared" ref="D177:O177" si="23">C177-D32</f>
        <v>-4.8499999999999996</v>
      </c>
      <c r="E177" s="7">
        <f t="shared" si="23"/>
        <v>-4.8499999999999996</v>
      </c>
      <c r="F177" s="7">
        <f t="shared" si="23"/>
        <v>-4.8499999999999996</v>
      </c>
      <c r="G177" s="7">
        <f t="shared" si="23"/>
        <v>-4.8499999999999996</v>
      </c>
      <c r="H177" s="7">
        <f t="shared" si="23"/>
        <v>-4.8499999999999996</v>
      </c>
      <c r="I177" s="20">
        <f t="shared" si="23"/>
        <v>-4.8499999999999996</v>
      </c>
      <c r="J177" s="20">
        <f t="shared" si="23"/>
        <v>-4.8499999999999996</v>
      </c>
      <c r="K177" s="20">
        <f t="shared" si="23"/>
        <v>-4.8499999999999996</v>
      </c>
      <c r="L177" s="20">
        <f t="shared" si="23"/>
        <v>-4.8499999999999996</v>
      </c>
      <c r="M177" s="20">
        <f t="shared" si="23"/>
        <v>-4.8499999999999996</v>
      </c>
      <c r="N177" s="20">
        <f t="shared" si="23"/>
        <v>-4.8499999999999996</v>
      </c>
      <c r="O177" s="20">
        <f t="shared" si="23"/>
        <v>-4.8499999999999996</v>
      </c>
    </row>
    <row r="178" spans="1:33" x14ac:dyDescent="0.2">
      <c r="A178" s="27">
        <v>3850</v>
      </c>
      <c r="B178" s="2">
        <v>-1020704.23</v>
      </c>
      <c r="C178" s="7">
        <f t="shared" si="8"/>
        <v>-1023952.57</v>
      </c>
      <c r="D178" s="7">
        <f t="shared" ref="D178:O178" si="24">C178-D33</f>
        <v>-1027237.1</v>
      </c>
      <c r="E178" s="7">
        <f t="shared" si="24"/>
        <v>-1030563.84</v>
      </c>
      <c r="F178" s="7">
        <f t="shared" si="24"/>
        <v>-1033890.58</v>
      </c>
      <c r="G178" s="7">
        <f t="shared" si="24"/>
        <v>-1037217.32</v>
      </c>
      <c r="H178" s="7">
        <f t="shared" si="24"/>
        <v>-1040544.0599999999</v>
      </c>
      <c r="I178" s="20">
        <f t="shared" si="24"/>
        <v>-1043870.7999999999</v>
      </c>
      <c r="J178" s="20">
        <f t="shared" si="24"/>
        <v>-1047197.5399999999</v>
      </c>
      <c r="K178" s="20">
        <f t="shared" si="24"/>
        <v>-1050524.28</v>
      </c>
      <c r="L178" s="20">
        <f t="shared" si="24"/>
        <v>-1053851.02</v>
      </c>
      <c r="M178" s="20">
        <f t="shared" si="24"/>
        <v>-1057177.76</v>
      </c>
      <c r="N178" s="20">
        <f t="shared" si="24"/>
        <v>-1060504.5</v>
      </c>
      <c r="O178" s="20">
        <f t="shared" si="24"/>
        <v>-1063831.24</v>
      </c>
    </row>
    <row r="179" spans="1:33" x14ac:dyDescent="0.2">
      <c r="A179" s="27">
        <v>3870</v>
      </c>
      <c r="B179" s="2">
        <v>-608360.22</v>
      </c>
      <c r="C179" s="7">
        <f t="shared" si="8"/>
        <v>-612025.30999999994</v>
      </c>
      <c r="D179" s="7">
        <f t="shared" ref="D179:O179" si="25">C179-D34</f>
        <v>-615690.39999999991</v>
      </c>
      <c r="E179" s="7">
        <f t="shared" si="25"/>
        <v>-619355.48999999987</v>
      </c>
      <c r="F179" s="7">
        <f t="shared" si="25"/>
        <v>-623034.54999999993</v>
      </c>
      <c r="G179" s="7">
        <f t="shared" si="25"/>
        <v>-626713.61</v>
      </c>
      <c r="H179" s="7">
        <f t="shared" si="25"/>
        <v>-630438.05999999994</v>
      </c>
      <c r="I179" s="20">
        <f>H179-I34</f>
        <v>-634182.04999999993</v>
      </c>
      <c r="J179" s="20">
        <f t="shared" si="25"/>
        <v>-637924.30999999994</v>
      </c>
      <c r="K179" s="20">
        <f t="shared" si="25"/>
        <v>-641666.56999999995</v>
      </c>
      <c r="L179" s="20">
        <f t="shared" si="25"/>
        <v>-645408.82999999996</v>
      </c>
      <c r="M179" s="20">
        <f t="shared" si="25"/>
        <v>-649151.09</v>
      </c>
      <c r="N179" s="20">
        <f t="shared" si="25"/>
        <v>-652893.35</v>
      </c>
      <c r="O179" s="20">
        <f t="shared" si="25"/>
        <v>-656635.61</v>
      </c>
    </row>
    <row r="180" spans="1:33" x14ac:dyDescent="0.2">
      <c r="A180" s="27">
        <v>3890</v>
      </c>
      <c r="B180" s="2">
        <v>-1318.13</v>
      </c>
      <c r="C180" s="7">
        <f t="shared" si="8"/>
        <v>-1318.13</v>
      </c>
      <c r="D180" s="7">
        <f t="shared" ref="D180:O180" si="26">C180-D35</f>
        <v>-1318.13</v>
      </c>
      <c r="E180" s="7">
        <f t="shared" si="26"/>
        <v>-1318.13</v>
      </c>
      <c r="F180" s="7">
        <f t="shared" si="26"/>
        <v>-1318.13</v>
      </c>
      <c r="G180" s="7">
        <f t="shared" si="26"/>
        <v>-1318.13</v>
      </c>
      <c r="H180" s="7">
        <f t="shared" si="26"/>
        <v>-1318.13</v>
      </c>
      <c r="I180" s="20">
        <f t="shared" si="26"/>
        <v>-1318.13</v>
      </c>
      <c r="J180" s="20">
        <f t="shared" si="26"/>
        <v>-1318.13</v>
      </c>
      <c r="K180" s="20">
        <f t="shared" si="26"/>
        <v>-1318.13</v>
      </c>
      <c r="L180" s="20">
        <f t="shared" si="26"/>
        <v>-1318.13</v>
      </c>
      <c r="M180" s="20">
        <f t="shared" si="26"/>
        <v>-1318.13</v>
      </c>
      <c r="N180" s="20">
        <f t="shared" si="26"/>
        <v>-1318.13</v>
      </c>
      <c r="O180" s="20">
        <f t="shared" si="26"/>
        <v>-1318.13</v>
      </c>
    </row>
    <row r="181" spans="1:33" x14ac:dyDescent="0.2">
      <c r="A181" s="29" t="s">
        <v>389</v>
      </c>
      <c r="B181" s="2">
        <v>0</v>
      </c>
      <c r="C181" s="7">
        <f t="shared" si="8"/>
        <v>0</v>
      </c>
      <c r="D181" s="7">
        <f t="shared" ref="D181:O181" si="27">C181-D36</f>
        <v>0</v>
      </c>
      <c r="E181" s="7">
        <f t="shared" si="27"/>
        <v>0</v>
      </c>
      <c r="F181" s="7">
        <f t="shared" si="27"/>
        <v>0</v>
      </c>
      <c r="G181" s="7">
        <f t="shared" si="27"/>
        <v>0</v>
      </c>
      <c r="H181" s="7">
        <f t="shared" si="27"/>
        <v>0</v>
      </c>
      <c r="I181" s="7">
        <f t="shared" si="27"/>
        <v>0</v>
      </c>
      <c r="J181" s="7">
        <f t="shared" si="27"/>
        <v>0</v>
      </c>
      <c r="K181" s="7">
        <f t="shared" si="27"/>
        <v>0</v>
      </c>
      <c r="L181" s="7">
        <f t="shared" si="27"/>
        <v>0</v>
      </c>
      <c r="M181" s="7">
        <f t="shared" si="27"/>
        <v>0</v>
      </c>
      <c r="N181" s="7">
        <f t="shared" si="27"/>
        <v>0</v>
      </c>
      <c r="O181" s="7">
        <f t="shared" si="27"/>
        <v>0</v>
      </c>
    </row>
    <row r="182" spans="1:33" x14ac:dyDescent="0.2">
      <c r="A182" s="29">
        <v>3900</v>
      </c>
      <c r="B182" s="2">
        <v>181486.53</v>
      </c>
      <c r="C182" s="7">
        <f t="shared" ref="C182:O199" si="28">B182-C37</f>
        <v>181354.9</v>
      </c>
      <c r="D182" s="7">
        <f t="shared" si="28"/>
        <v>181223.27</v>
      </c>
      <c r="E182" s="7">
        <f t="shared" si="28"/>
        <v>181091.63999999998</v>
      </c>
      <c r="F182" s="7">
        <f t="shared" si="28"/>
        <v>180960.00999999998</v>
      </c>
      <c r="G182" s="7">
        <f t="shared" si="28"/>
        <v>180828.37999999998</v>
      </c>
      <c r="H182" s="7">
        <f t="shared" si="28"/>
        <v>180696.74999999997</v>
      </c>
      <c r="I182" s="20">
        <f t="shared" si="28"/>
        <v>180565.11999999997</v>
      </c>
      <c r="J182" s="20">
        <f t="shared" si="28"/>
        <v>180433.48999999996</v>
      </c>
      <c r="K182" s="20">
        <f t="shared" si="28"/>
        <v>180301.85999999996</v>
      </c>
      <c r="L182" s="20">
        <f t="shared" si="28"/>
        <v>180141.47999999995</v>
      </c>
      <c r="M182" s="20">
        <f t="shared" si="28"/>
        <v>179981.09999999995</v>
      </c>
      <c r="N182" s="20">
        <f t="shared" si="28"/>
        <v>179820.71999999994</v>
      </c>
      <c r="O182" s="20">
        <f t="shared" si="28"/>
        <v>179623.14999999994</v>
      </c>
    </row>
    <row r="183" spans="1:33" x14ac:dyDescent="0.2">
      <c r="A183" s="29" t="s">
        <v>392</v>
      </c>
      <c r="B183" s="2">
        <v>-6900.92</v>
      </c>
      <c r="C183" s="7">
        <f t="shared" si="28"/>
        <v>-7000.84</v>
      </c>
      <c r="D183" s="7">
        <f t="shared" si="28"/>
        <v>-7100.76</v>
      </c>
      <c r="E183" s="7">
        <f t="shared" si="28"/>
        <v>-7200.68</v>
      </c>
      <c r="F183" s="7">
        <f t="shared" si="28"/>
        <v>-7300.6</v>
      </c>
      <c r="G183" s="7">
        <f t="shared" si="28"/>
        <v>-7400.52</v>
      </c>
      <c r="H183" s="7">
        <f t="shared" si="28"/>
        <v>-7500.4400000000005</v>
      </c>
      <c r="I183" s="20">
        <f t="shared" si="28"/>
        <v>-7600.3600000000006</v>
      </c>
      <c r="J183" s="20">
        <f t="shared" si="28"/>
        <v>-7700.2800000000007</v>
      </c>
      <c r="K183" s="20">
        <f t="shared" si="28"/>
        <v>-7800.2000000000007</v>
      </c>
      <c r="L183" s="20">
        <f t="shared" si="28"/>
        <v>-7900.1200000000008</v>
      </c>
      <c r="M183" s="20">
        <f t="shared" si="28"/>
        <v>-8000.0400000000009</v>
      </c>
      <c r="N183" s="20">
        <f t="shared" si="28"/>
        <v>-8099.9600000000009</v>
      </c>
      <c r="O183" s="20">
        <f t="shared" si="28"/>
        <v>-8199.880000000001</v>
      </c>
      <c r="P183" s="7"/>
      <c r="Q183" s="7"/>
      <c r="R183" s="7"/>
      <c r="S183" s="7"/>
      <c r="T183" s="7"/>
      <c r="U183" s="7"/>
      <c r="V183" s="7"/>
    </row>
    <row r="184" spans="1:33" x14ac:dyDescent="0.2">
      <c r="A184" s="29">
        <v>3910</v>
      </c>
      <c r="B184" s="2">
        <v>-611366.80000000005</v>
      </c>
      <c r="C184" s="7">
        <f t="shared" si="28"/>
        <v>-611366.80000000005</v>
      </c>
      <c r="D184" s="7">
        <f t="shared" si="28"/>
        <v>-611366.80000000005</v>
      </c>
      <c r="E184" s="7">
        <f t="shared" si="28"/>
        <v>-611366.80000000005</v>
      </c>
      <c r="F184" s="7">
        <f t="shared" si="28"/>
        <v>-613869.97000000009</v>
      </c>
      <c r="G184" s="7">
        <f t="shared" si="28"/>
        <v>-616373.14000000013</v>
      </c>
      <c r="H184" s="7">
        <f t="shared" si="28"/>
        <v>-618876.31000000017</v>
      </c>
      <c r="I184" s="42">
        <f t="shared" si="28"/>
        <v>-577357.48000000021</v>
      </c>
      <c r="J184" s="42">
        <f t="shared" si="28"/>
        <v>-579860.65000000026</v>
      </c>
      <c r="K184" s="42">
        <f t="shared" si="28"/>
        <v>-582363.8200000003</v>
      </c>
      <c r="L184" s="42">
        <f t="shared" si="28"/>
        <v>-584866.99000000034</v>
      </c>
      <c r="M184" s="42">
        <f t="shared" si="28"/>
        <v>-581952.0700000003</v>
      </c>
      <c r="N184" s="42">
        <f t="shared" si="28"/>
        <v>-584455.24000000034</v>
      </c>
      <c r="O184" s="42">
        <f t="shared" si="28"/>
        <v>-586958.41000000038</v>
      </c>
      <c r="P184" s="7">
        <f>+I184+I188</f>
        <v>-577357.48000000021</v>
      </c>
      <c r="Q184" s="7">
        <f t="shared" ref="Q184:V184" si="29">+J184+J188</f>
        <v>-579860.65000000026</v>
      </c>
      <c r="R184" s="7">
        <f t="shared" si="29"/>
        <v>-582363.8200000003</v>
      </c>
      <c r="S184" s="7">
        <f t="shared" si="29"/>
        <v>-584866.99000000034</v>
      </c>
      <c r="T184" s="7">
        <f t="shared" si="29"/>
        <v>-581952.0700000003</v>
      </c>
      <c r="U184" s="7">
        <f t="shared" si="29"/>
        <v>-584455.24000000034</v>
      </c>
      <c r="V184" s="7">
        <f>+O184+O188</f>
        <v>-586958.41000000038</v>
      </c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</row>
    <row r="185" spans="1:33" x14ac:dyDescent="0.2">
      <c r="A185" s="29">
        <v>3912</v>
      </c>
      <c r="B185" s="2">
        <v>-64344.3</v>
      </c>
      <c r="C185" s="7">
        <f t="shared" si="28"/>
        <v>-64344.3</v>
      </c>
      <c r="D185" s="7">
        <f t="shared" si="28"/>
        <v>-64344.3</v>
      </c>
      <c r="E185" s="7">
        <f t="shared" si="28"/>
        <v>-64344.3</v>
      </c>
      <c r="F185" s="7">
        <f t="shared" si="28"/>
        <v>-67710.63</v>
      </c>
      <c r="G185" s="7">
        <f t="shared" si="28"/>
        <v>-65583.28</v>
      </c>
      <c r="H185" s="7">
        <f t="shared" si="28"/>
        <v>-68949.61</v>
      </c>
      <c r="I185" s="42">
        <f t="shared" si="28"/>
        <v>116397.09000000001</v>
      </c>
      <c r="J185" s="42">
        <f t="shared" si="28"/>
        <v>112549.79000000001</v>
      </c>
      <c r="K185" s="42">
        <f t="shared" si="28"/>
        <v>108702.49</v>
      </c>
      <c r="L185" s="42">
        <f t="shared" si="28"/>
        <v>104855.19</v>
      </c>
      <c r="M185" s="42">
        <f t="shared" si="28"/>
        <v>101007.89</v>
      </c>
      <c r="N185" s="42">
        <f t="shared" si="28"/>
        <v>97160.59</v>
      </c>
      <c r="O185" s="42">
        <f t="shared" si="28"/>
        <v>93313.29</v>
      </c>
      <c r="P185" s="7">
        <f>+I185</f>
        <v>116397.09000000001</v>
      </c>
      <c r="Q185" s="7">
        <f t="shared" ref="Q185:V186" si="30">+J185</f>
        <v>112549.79000000001</v>
      </c>
      <c r="R185" s="7">
        <f t="shared" si="30"/>
        <v>108702.49</v>
      </c>
      <c r="S185" s="7">
        <f t="shared" si="30"/>
        <v>104855.19</v>
      </c>
      <c r="T185" s="7">
        <f t="shared" si="30"/>
        <v>101007.89</v>
      </c>
      <c r="U185" s="7">
        <f t="shared" si="30"/>
        <v>97160.59</v>
      </c>
      <c r="V185" s="7">
        <f>+O185</f>
        <v>93313.29</v>
      </c>
      <c r="W185" s="7"/>
    </row>
    <row r="186" spans="1:33" x14ac:dyDescent="0.2">
      <c r="A186" s="29">
        <v>3913</v>
      </c>
      <c r="B186" s="2">
        <v>-25345.34</v>
      </c>
      <c r="C186" s="7">
        <f t="shared" si="28"/>
        <v>-25809.05</v>
      </c>
      <c r="D186" s="7">
        <f t="shared" si="28"/>
        <v>-26272.76</v>
      </c>
      <c r="E186" s="7">
        <f t="shared" si="28"/>
        <v>-26736.469999999998</v>
      </c>
      <c r="F186" s="7">
        <f t="shared" si="28"/>
        <v>-26365.519999999997</v>
      </c>
      <c r="G186" s="7">
        <f t="shared" si="28"/>
        <v>-25994.569999999996</v>
      </c>
      <c r="H186" s="7">
        <f t="shared" si="28"/>
        <v>-25623.619999999995</v>
      </c>
      <c r="I186" s="42">
        <f t="shared" si="28"/>
        <v>79293.33</v>
      </c>
      <c r="J186" s="42">
        <f t="shared" si="28"/>
        <v>79664.28</v>
      </c>
      <c r="K186" s="42">
        <f t="shared" si="28"/>
        <v>80035.23</v>
      </c>
      <c r="L186" s="42">
        <f t="shared" si="28"/>
        <v>80406.179999999993</v>
      </c>
      <c r="M186" s="42">
        <f t="shared" si="28"/>
        <v>80777.12999999999</v>
      </c>
      <c r="N186" s="42">
        <f t="shared" si="28"/>
        <v>81148.079999999987</v>
      </c>
      <c r="O186" s="42">
        <f t="shared" si="28"/>
        <v>81519.029999999984</v>
      </c>
      <c r="P186" s="7">
        <f>+I186</f>
        <v>79293.33</v>
      </c>
      <c r="Q186" s="7">
        <f t="shared" si="30"/>
        <v>79664.28</v>
      </c>
      <c r="R186" s="7">
        <f t="shared" si="30"/>
        <v>80035.23</v>
      </c>
      <c r="S186" s="7">
        <f t="shared" si="30"/>
        <v>80406.179999999993</v>
      </c>
      <c r="T186" s="7">
        <f t="shared" si="30"/>
        <v>80777.12999999999</v>
      </c>
      <c r="U186" s="7">
        <f t="shared" si="30"/>
        <v>81148.079999999987</v>
      </c>
      <c r="V186" s="7">
        <f>+O186</f>
        <v>81519.029999999984</v>
      </c>
      <c r="W186" s="7"/>
    </row>
    <row r="187" spans="1:33" x14ac:dyDescent="0.2">
      <c r="A187" s="29">
        <v>3914</v>
      </c>
      <c r="B187" s="2">
        <v>-5310.619999999999</v>
      </c>
      <c r="C187" s="7">
        <f t="shared" si="28"/>
        <v>-13149.559999999998</v>
      </c>
      <c r="D187" s="7">
        <f t="shared" si="28"/>
        <v>533776.93000000017</v>
      </c>
      <c r="E187" s="7">
        <f t="shared" si="28"/>
        <v>530561.04000000015</v>
      </c>
      <c r="F187" s="7">
        <f t="shared" si="28"/>
        <v>529159.4800000001</v>
      </c>
      <c r="G187" s="7">
        <f t="shared" si="28"/>
        <v>524499.62000000011</v>
      </c>
      <c r="H187" s="7">
        <f t="shared" si="28"/>
        <v>519821.56000000011</v>
      </c>
      <c r="I187" s="42">
        <f t="shared" si="28"/>
        <v>56759.110000000102</v>
      </c>
      <c r="J187" s="42">
        <f t="shared" si="28"/>
        <v>51961.480000000105</v>
      </c>
      <c r="K187" s="42">
        <f t="shared" si="28"/>
        <v>47140.330000000104</v>
      </c>
      <c r="L187" s="42">
        <f t="shared" si="28"/>
        <v>42312.750000000102</v>
      </c>
      <c r="M187" s="42">
        <f t="shared" si="28"/>
        <v>37412.370000000104</v>
      </c>
      <c r="N187" s="42">
        <f t="shared" si="28"/>
        <v>32502.660000000105</v>
      </c>
      <c r="O187" s="42">
        <f t="shared" si="28"/>
        <v>27576.640000000105</v>
      </c>
      <c r="P187" s="7">
        <f>+I187+I189</f>
        <v>-21185.329999999914</v>
      </c>
      <c r="Q187" s="7">
        <f t="shared" ref="Q187:U187" si="31">+J187+J189</f>
        <v>-28891.479999999916</v>
      </c>
      <c r="R187" s="7">
        <f t="shared" si="31"/>
        <v>-36621.149999999921</v>
      </c>
      <c r="S187" s="7">
        <f t="shared" si="31"/>
        <v>-44357.249999999927</v>
      </c>
      <c r="T187" s="7">
        <f t="shared" si="31"/>
        <v>-52166.149999999929</v>
      </c>
      <c r="U187" s="7">
        <f t="shared" si="31"/>
        <v>-59984.379999999932</v>
      </c>
      <c r="V187" s="7">
        <f>+O187+O189</f>
        <v>-67818.91999999994</v>
      </c>
      <c r="W187" s="7"/>
    </row>
    <row r="188" spans="1:33" x14ac:dyDescent="0.2">
      <c r="A188" s="29" t="s">
        <v>398</v>
      </c>
      <c r="B188" s="2">
        <v>0</v>
      </c>
      <c r="C188" s="7">
        <f t="shared" si="28"/>
        <v>0</v>
      </c>
      <c r="D188" s="7">
        <f t="shared" si="28"/>
        <v>0</v>
      </c>
      <c r="E188" s="7">
        <f t="shared" si="28"/>
        <v>0</v>
      </c>
      <c r="F188" s="7">
        <f t="shared" si="28"/>
        <v>0</v>
      </c>
      <c r="G188" s="7">
        <f t="shared" si="28"/>
        <v>0</v>
      </c>
      <c r="H188" s="7">
        <f t="shared" si="28"/>
        <v>0</v>
      </c>
      <c r="I188" s="42">
        <f t="shared" si="28"/>
        <v>0</v>
      </c>
      <c r="J188" s="42">
        <f t="shared" si="28"/>
        <v>0</v>
      </c>
      <c r="K188" s="42">
        <f t="shared" si="28"/>
        <v>0</v>
      </c>
      <c r="L188" s="42">
        <f t="shared" si="28"/>
        <v>0</v>
      </c>
      <c r="M188" s="42">
        <f t="shared" si="28"/>
        <v>0</v>
      </c>
      <c r="N188" s="42">
        <f t="shared" si="28"/>
        <v>0</v>
      </c>
      <c r="O188" s="42">
        <f t="shared" si="28"/>
        <v>0</v>
      </c>
    </row>
    <row r="189" spans="1:33" x14ac:dyDescent="0.2">
      <c r="A189" s="29" t="s">
        <v>399</v>
      </c>
      <c r="B189" s="2">
        <v>-61602.31</v>
      </c>
      <c r="C189" s="7">
        <f t="shared" si="28"/>
        <v>-63173.659999999996</v>
      </c>
      <c r="D189" s="7">
        <f t="shared" si="28"/>
        <v>-64745.009999999995</v>
      </c>
      <c r="E189" s="7">
        <f t="shared" si="28"/>
        <v>-66316.36</v>
      </c>
      <c r="F189" s="7">
        <f t="shared" si="28"/>
        <v>-69224.88</v>
      </c>
      <c r="G189" s="7">
        <f t="shared" si="28"/>
        <v>-72133.400000000009</v>
      </c>
      <c r="H189" s="7">
        <f t="shared" si="28"/>
        <v>-75041.920000000013</v>
      </c>
      <c r="I189" s="42">
        <f t="shared" si="28"/>
        <v>-77944.440000000017</v>
      </c>
      <c r="J189" s="42">
        <f t="shared" si="28"/>
        <v>-80852.960000000021</v>
      </c>
      <c r="K189" s="42">
        <f t="shared" si="28"/>
        <v>-83761.480000000025</v>
      </c>
      <c r="L189" s="42">
        <f t="shared" si="28"/>
        <v>-86670.000000000029</v>
      </c>
      <c r="M189" s="42">
        <f t="shared" si="28"/>
        <v>-89578.520000000033</v>
      </c>
      <c r="N189" s="42">
        <f t="shared" si="28"/>
        <v>-92487.040000000037</v>
      </c>
      <c r="O189" s="42">
        <f t="shared" si="28"/>
        <v>-95395.560000000041</v>
      </c>
    </row>
    <row r="190" spans="1:33" x14ac:dyDescent="0.2">
      <c r="A190" s="29">
        <v>3920</v>
      </c>
      <c r="B190" s="2">
        <v>32307.4</v>
      </c>
      <c r="C190" s="7">
        <f t="shared" si="28"/>
        <v>31704.93</v>
      </c>
      <c r="D190" s="7">
        <f t="shared" si="28"/>
        <v>31102.46</v>
      </c>
      <c r="E190" s="7">
        <f t="shared" si="28"/>
        <v>30499.989999999998</v>
      </c>
      <c r="F190" s="7">
        <f t="shared" si="28"/>
        <v>29897.519999999997</v>
      </c>
      <c r="G190" s="7">
        <f t="shared" si="28"/>
        <v>29295.049999999996</v>
      </c>
      <c r="H190" s="7">
        <f t="shared" si="28"/>
        <v>28692.579999999994</v>
      </c>
      <c r="I190" s="20">
        <f t="shared" si="28"/>
        <v>28090.109999999993</v>
      </c>
      <c r="J190" s="20">
        <f t="shared" si="28"/>
        <v>27487.639999999992</v>
      </c>
      <c r="K190" s="20">
        <f t="shared" si="28"/>
        <v>26885.169999999991</v>
      </c>
      <c r="L190" s="20">
        <f t="shared" si="28"/>
        <v>26282.69999999999</v>
      </c>
      <c r="M190" s="20">
        <f t="shared" si="28"/>
        <v>25680.229999999989</v>
      </c>
      <c r="N190" s="20">
        <f t="shared" si="28"/>
        <v>25077.759999999987</v>
      </c>
      <c r="O190" s="20">
        <f t="shared" si="28"/>
        <v>24475.289999999986</v>
      </c>
    </row>
    <row r="191" spans="1:33" x14ac:dyDescent="0.2">
      <c r="A191" s="27">
        <v>3921</v>
      </c>
      <c r="B191" s="2">
        <v>549.86</v>
      </c>
      <c r="C191" s="7">
        <f t="shared" si="28"/>
        <v>549.86</v>
      </c>
      <c r="D191" s="7">
        <f t="shared" si="28"/>
        <v>549.86</v>
      </c>
      <c r="E191" s="7">
        <f t="shared" si="28"/>
        <v>549.86</v>
      </c>
      <c r="F191" s="7">
        <f t="shared" si="28"/>
        <v>549.86</v>
      </c>
      <c r="G191" s="7">
        <f t="shared" si="28"/>
        <v>549.86</v>
      </c>
      <c r="H191" s="7">
        <f t="shared" si="28"/>
        <v>549.86</v>
      </c>
      <c r="I191" s="20">
        <f t="shared" si="28"/>
        <v>549.86</v>
      </c>
      <c r="J191" s="20">
        <f t="shared" si="28"/>
        <v>549.86</v>
      </c>
      <c r="K191" s="20">
        <f t="shared" si="28"/>
        <v>549.86</v>
      </c>
      <c r="L191" s="20">
        <f t="shared" si="28"/>
        <v>549.86</v>
      </c>
      <c r="M191" s="20">
        <f t="shared" si="28"/>
        <v>549.86</v>
      </c>
      <c r="N191" s="20">
        <f t="shared" si="28"/>
        <v>549.86</v>
      </c>
      <c r="O191" s="20">
        <f t="shared" si="28"/>
        <v>549.86</v>
      </c>
      <c r="P191" s="7">
        <f t="shared" ref="P191:V191" si="32">SUM(I190:I191)</f>
        <v>28639.969999999994</v>
      </c>
      <c r="Q191" s="7">
        <f t="shared" si="32"/>
        <v>28037.499999999993</v>
      </c>
      <c r="R191" s="7">
        <f t="shared" si="32"/>
        <v>27435.029999999992</v>
      </c>
      <c r="S191" s="7">
        <f t="shared" si="32"/>
        <v>26832.55999999999</v>
      </c>
      <c r="T191" s="7">
        <f t="shared" si="32"/>
        <v>26230.089999999989</v>
      </c>
      <c r="U191" s="7">
        <f t="shared" si="32"/>
        <v>25627.619999999988</v>
      </c>
      <c r="V191" s="7">
        <f t="shared" si="32"/>
        <v>25025.149999999987</v>
      </c>
    </row>
    <row r="192" spans="1:33" x14ac:dyDescent="0.2">
      <c r="A192" s="27">
        <v>3922</v>
      </c>
      <c r="B192" s="2">
        <v>-413280.93000000005</v>
      </c>
      <c r="C192" s="7">
        <f t="shared" si="28"/>
        <v>-417978.33000000007</v>
      </c>
      <c r="D192" s="7">
        <f t="shared" si="28"/>
        <v>-422675.7300000001</v>
      </c>
      <c r="E192" s="7">
        <f t="shared" si="28"/>
        <v>-427373.13000000012</v>
      </c>
      <c r="F192" s="7">
        <f t="shared" si="28"/>
        <v>-432070.53000000014</v>
      </c>
      <c r="G192" s="7">
        <f t="shared" si="28"/>
        <v>-436767.93000000017</v>
      </c>
      <c r="H192" s="7">
        <f t="shared" si="28"/>
        <v>-441465.33000000019</v>
      </c>
      <c r="I192" s="20">
        <f t="shared" si="28"/>
        <v>-446162.73000000021</v>
      </c>
      <c r="J192" s="20">
        <f t="shared" si="28"/>
        <v>-450860.13000000024</v>
      </c>
      <c r="K192" s="20">
        <f t="shared" si="28"/>
        <v>-455557.53000000026</v>
      </c>
      <c r="L192" s="20">
        <f t="shared" si="28"/>
        <v>-460254.93000000028</v>
      </c>
      <c r="M192" s="20">
        <f t="shared" si="28"/>
        <v>-464952.33000000031</v>
      </c>
      <c r="N192" s="20">
        <f t="shared" si="28"/>
        <v>-469649.73000000033</v>
      </c>
      <c r="O192" s="20">
        <f t="shared" si="28"/>
        <v>-474347.13000000035</v>
      </c>
    </row>
    <row r="193" spans="1:22" x14ac:dyDescent="0.2">
      <c r="A193" s="27">
        <v>3924</v>
      </c>
      <c r="B193" s="2">
        <v>1478.38</v>
      </c>
      <c r="C193" s="7">
        <f t="shared" si="28"/>
        <v>1431.3100000000002</v>
      </c>
      <c r="D193" s="7">
        <f t="shared" si="28"/>
        <v>1384.2400000000002</v>
      </c>
      <c r="E193" s="7">
        <f t="shared" si="28"/>
        <v>1337.1700000000003</v>
      </c>
      <c r="F193" s="7">
        <f t="shared" si="28"/>
        <v>1290.1000000000004</v>
      </c>
      <c r="G193" s="7">
        <f t="shared" si="28"/>
        <v>1243.0300000000004</v>
      </c>
      <c r="H193" s="7">
        <f t="shared" si="28"/>
        <v>1195.9600000000005</v>
      </c>
      <c r="I193" s="20">
        <f t="shared" si="28"/>
        <v>1148.8900000000006</v>
      </c>
      <c r="J193" s="20">
        <f t="shared" si="28"/>
        <v>1101.8200000000006</v>
      </c>
      <c r="K193" s="20">
        <f t="shared" si="28"/>
        <v>1054.7500000000007</v>
      </c>
      <c r="L193" s="20">
        <f t="shared" si="28"/>
        <v>1007.6800000000006</v>
      </c>
      <c r="M193" s="20">
        <f t="shared" si="28"/>
        <v>960.61000000000058</v>
      </c>
      <c r="N193" s="20">
        <f t="shared" si="28"/>
        <v>913.54000000000053</v>
      </c>
      <c r="O193" s="20">
        <f t="shared" si="28"/>
        <v>866.47000000000048</v>
      </c>
    </row>
    <row r="194" spans="1:22" x14ac:dyDescent="0.2">
      <c r="A194" s="27">
        <v>3940</v>
      </c>
      <c r="B194" s="2">
        <v>-139859.93</v>
      </c>
      <c r="C194" s="7">
        <f t="shared" si="28"/>
        <v>-141456.95999999999</v>
      </c>
      <c r="D194" s="7">
        <f t="shared" si="28"/>
        <v>-143053.99</v>
      </c>
      <c r="E194" s="7">
        <f t="shared" si="28"/>
        <v>-144651.01999999999</v>
      </c>
      <c r="F194" s="7">
        <f t="shared" si="28"/>
        <v>-145501.82999999999</v>
      </c>
      <c r="G194" s="7">
        <f t="shared" si="28"/>
        <v>-147368.71</v>
      </c>
      <c r="H194" s="7">
        <f t="shared" si="28"/>
        <v>-149235.59</v>
      </c>
      <c r="I194" s="7">
        <f t="shared" si="28"/>
        <v>-151173.47</v>
      </c>
      <c r="J194" s="7">
        <f t="shared" si="28"/>
        <v>-153040.35</v>
      </c>
      <c r="K194" s="7">
        <f t="shared" si="28"/>
        <v>-154907.23000000001</v>
      </c>
      <c r="L194" s="7">
        <f t="shared" si="28"/>
        <v>-156774.11000000002</v>
      </c>
      <c r="M194" s="7">
        <f t="shared" si="28"/>
        <v>-158640.99000000002</v>
      </c>
      <c r="N194" s="7">
        <f t="shared" si="28"/>
        <v>-160507.87000000002</v>
      </c>
      <c r="O194" s="7">
        <f t="shared" si="28"/>
        <v>-162463.04000000004</v>
      </c>
    </row>
    <row r="195" spans="1:22" x14ac:dyDescent="0.2">
      <c r="A195" s="27">
        <v>3960</v>
      </c>
      <c r="B195" s="2">
        <v>-562708.73</v>
      </c>
      <c r="C195" s="7">
        <f t="shared" si="28"/>
        <v>-562708.73</v>
      </c>
      <c r="D195" s="7">
        <f t="shared" si="28"/>
        <v>-562708.73</v>
      </c>
      <c r="E195" s="7">
        <f t="shared" si="28"/>
        <v>-562708.73</v>
      </c>
      <c r="F195" s="7">
        <f t="shared" si="28"/>
        <v>-562708.73</v>
      </c>
      <c r="G195" s="7">
        <f t="shared" si="28"/>
        <v>-562708.73</v>
      </c>
      <c r="H195" s="7">
        <f t="shared" si="28"/>
        <v>-562708.73</v>
      </c>
      <c r="I195" s="7">
        <f t="shared" si="28"/>
        <v>-562708.73</v>
      </c>
      <c r="J195" s="7">
        <f t="shared" si="28"/>
        <v>-562708.73</v>
      </c>
      <c r="K195" s="7">
        <f t="shared" si="28"/>
        <v>-562708.73</v>
      </c>
      <c r="L195" s="7">
        <f t="shared" si="28"/>
        <v>-562708.73</v>
      </c>
      <c r="M195" s="7">
        <f t="shared" si="28"/>
        <v>-562708.73</v>
      </c>
      <c r="N195" s="7">
        <f t="shared" si="28"/>
        <v>-562708.73</v>
      </c>
      <c r="O195" s="7">
        <f t="shared" si="28"/>
        <v>-562708.73</v>
      </c>
    </row>
    <row r="196" spans="1:22" x14ac:dyDescent="0.2">
      <c r="A196" s="27">
        <v>3970</v>
      </c>
      <c r="B196" s="2">
        <v>-426876</v>
      </c>
      <c r="C196" s="7">
        <f t="shared" si="28"/>
        <v>-432624.58</v>
      </c>
      <c r="D196" s="7">
        <f t="shared" si="28"/>
        <v>-438419.58</v>
      </c>
      <c r="E196" s="7">
        <f t="shared" si="28"/>
        <v>-444214.58</v>
      </c>
      <c r="F196" s="7">
        <f t="shared" si="28"/>
        <v>-444815.71</v>
      </c>
      <c r="G196" s="7">
        <f t="shared" si="28"/>
        <v>-445416.84</v>
      </c>
      <c r="H196" s="7">
        <f t="shared" si="28"/>
        <v>-446171.4</v>
      </c>
      <c r="I196" s="7">
        <f t="shared" si="28"/>
        <v>-475804.39</v>
      </c>
      <c r="J196" s="7">
        <f t="shared" si="28"/>
        <v>-476333.12</v>
      </c>
      <c r="K196" s="7">
        <f t="shared" si="28"/>
        <v>-476861.85</v>
      </c>
      <c r="L196" s="7">
        <f t="shared" si="28"/>
        <v>-477390.57999999996</v>
      </c>
      <c r="M196" s="7">
        <f t="shared" si="28"/>
        <v>-477919.30999999994</v>
      </c>
      <c r="N196" s="7">
        <f t="shared" si="28"/>
        <v>-440941.49999999994</v>
      </c>
      <c r="O196" s="7">
        <f t="shared" si="28"/>
        <v>-441229.80999999994</v>
      </c>
    </row>
    <row r="197" spans="1:22" x14ac:dyDescent="0.2">
      <c r="A197" s="27">
        <v>3971</v>
      </c>
      <c r="B197" s="2">
        <v>-4041.04</v>
      </c>
      <c r="C197" s="7">
        <f t="shared" si="28"/>
        <v>-4170.04</v>
      </c>
      <c r="D197" s="7">
        <f t="shared" si="28"/>
        <v>-4299.04</v>
      </c>
      <c r="E197" s="7">
        <f t="shared" si="28"/>
        <v>-4428.04</v>
      </c>
      <c r="F197" s="7">
        <f t="shared" si="28"/>
        <v>-4557.04</v>
      </c>
      <c r="G197" s="7">
        <f t="shared" si="28"/>
        <v>-4686.04</v>
      </c>
      <c r="H197" s="7">
        <f t="shared" si="28"/>
        <v>-4815.04</v>
      </c>
      <c r="I197" s="7">
        <f t="shared" si="28"/>
        <v>-4944.04</v>
      </c>
      <c r="J197" s="7">
        <f t="shared" si="28"/>
        <v>-5073.04</v>
      </c>
      <c r="K197" s="7">
        <f t="shared" si="28"/>
        <v>-5202.04</v>
      </c>
      <c r="L197" s="7">
        <f t="shared" si="28"/>
        <v>-5331.04</v>
      </c>
      <c r="M197" s="7">
        <f t="shared" si="28"/>
        <v>-5460.04</v>
      </c>
      <c r="N197" s="7">
        <f t="shared" si="28"/>
        <v>-5589.04</v>
      </c>
      <c r="O197" s="7">
        <f t="shared" si="28"/>
        <v>-5718.04</v>
      </c>
      <c r="P197" s="7">
        <f t="shared" ref="P197:V197" si="33">+SUM(I196:I197)</f>
        <v>-480748.43</v>
      </c>
      <c r="Q197" s="7">
        <f t="shared" si="33"/>
        <v>-481406.16</v>
      </c>
      <c r="R197" s="7">
        <f t="shared" si="33"/>
        <v>-482063.88999999996</v>
      </c>
      <c r="S197" s="7">
        <f t="shared" si="33"/>
        <v>-482721.61999999994</v>
      </c>
      <c r="T197" s="7">
        <f t="shared" si="33"/>
        <v>-483379.34999999992</v>
      </c>
      <c r="U197" s="7">
        <f t="shared" si="33"/>
        <v>-446530.53999999992</v>
      </c>
      <c r="V197" s="7">
        <f t="shared" si="33"/>
        <v>-446947.84999999992</v>
      </c>
    </row>
    <row r="198" spans="1:22" x14ac:dyDescent="0.2">
      <c r="A198" s="27">
        <v>3980</v>
      </c>
      <c r="B198" s="2">
        <v>-4536.78</v>
      </c>
      <c r="C198" s="7">
        <f t="shared" si="28"/>
        <v>-4744.99</v>
      </c>
      <c r="D198" s="7">
        <f t="shared" si="28"/>
        <v>-4953.2</v>
      </c>
      <c r="E198" s="7">
        <f t="shared" si="28"/>
        <v>-5161.41</v>
      </c>
      <c r="F198" s="7">
        <f t="shared" si="28"/>
        <v>-4923.53</v>
      </c>
      <c r="G198" s="7">
        <f t="shared" si="28"/>
        <v>-4685.6499999999996</v>
      </c>
      <c r="H198" s="7">
        <f t="shared" si="28"/>
        <v>-4447.7699999999995</v>
      </c>
      <c r="I198" s="7">
        <f t="shared" si="28"/>
        <v>-22584.89</v>
      </c>
      <c r="J198" s="7">
        <f t="shared" si="28"/>
        <v>-22347.01</v>
      </c>
      <c r="K198" s="7">
        <f t="shared" si="28"/>
        <v>-22109.129999999997</v>
      </c>
      <c r="L198" s="7">
        <f t="shared" si="28"/>
        <v>-21871.249999999996</v>
      </c>
      <c r="M198" s="7">
        <f t="shared" si="28"/>
        <v>-21633.369999999995</v>
      </c>
      <c r="N198" s="7">
        <f t="shared" si="28"/>
        <v>-21395.489999999994</v>
      </c>
      <c r="O198" s="7">
        <f t="shared" si="28"/>
        <v>-21157.609999999993</v>
      </c>
    </row>
    <row r="199" spans="1:22" x14ac:dyDescent="0.2">
      <c r="A199" s="41" t="s">
        <v>412</v>
      </c>
      <c r="B199" s="2">
        <v>-7401.22</v>
      </c>
      <c r="C199" s="7">
        <f t="shared" si="28"/>
        <v>-7494.72</v>
      </c>
      <c r="D199" s="7">
        <f t="shared" si="28"/>
        <v>-7588.22</v>
      </c>
      <c r="E199" s="7">
        <f t="shared" si="28"/>
        <v>-7681.72</v>
      </c>
      <c r="F199" s="7">
        <f t="shared" si="28"/>
        <v>-7905.39</v>
      </c>
      <c r="G199" s="7">
        <f t="shared" si="28"/>
        <v>-8129.06</v>
      </c>
      <c r="H199" s="7">
        <f t="shared" si="28"/>
        <v>-8352.73</v>
      </c>
      <c r="I199" s="7">
        <f t="shared" si="28"/>
        <v>-8582.4</v>
      </c>
      <c r="J199" s="7">
        <f t="shared" si="28"/>
        <v>-8806.07</v>
      </c>
      <c r="K199" s="7">
        <f t="shared" si="28"/>
        <v>-9029.74</v>
      </c>
      <c r="L199" s="7">
        <f t="shared" si="28"/>
        <v>-9253.41</v>
      </c>
      <c r="M199" s="7">
        <f t="shared" si="28"/>
        <v>-9477.08</v>
      </c>
      <c r="N199" s="7">
        <f t="shared" si="28"/>
        <v>-9700.75</v>
      </c>
      <c r="O199" s="7">
        <f t="shared" si="28"/>
        <v>-9924.42</v>
      </c>
      <c r="P199" s="7">
        <f t="shared" ref="P199:V199" si="34">+SUM(I198:I199)</f>
        <v>-31167.29</v>
      </c>
      <c r="Q199" s="7">
        <f t="shared" si="34"/>
        <v>-31153.079999999998</v>
      </c>
      <c r="R199" s="7">
        <f t="shared" si="34"/>
        <v>-31138.869999999995</v>
      </c>
      <c r="S199" s="7">
        <f t="shared" si="34"/>
        <v>-31124.659999999996</v>
      </c>
      <c r="T199" s="7">
        <f t="shared" si="34"/>
        <v>-31110.449999999997</v>
      </c>
      <c r="U199" s="7">
        <f t="shared" si="34"/>
        <v>-31096.239999999994</v>
      </c>
      <c r="V199" s="7">
        <f t="shared" si="34"/>
        <v>-31082.029999999992</v>
      </c>
    </row>
    <row r="200" spans="1:22" s="33" customFormat="1" x14ac:dyDescent="0.2">
      <c r="A200" s="34"/>
      <c r="B200" s="32">
        <f>SUM(B158:B199)</f>
        <v>-35755337.140000001</v>
      </c>
      <c r="C200" s="32">
        <f t="shared" ref="C200:O200" si="35">SUM(C158:C199)</f>
        <v>-36037590.559999987</v>
      </c>
      <c r="D200" s="32">
        <f t="shared" si="35"/>
        <v>-35758578.419999987</v>
      </c>
      <c r="E200" s="32">
        <f t="shared" si="35"/>
        <v>-36042710.749999993</v>
      </c>
      <c r="F200" s="32">
        <f t="shared" si="35"/>
        <v>-36311541.180000015</v>
      </c>
      <c r="G200" s="32">
        <f t="shared" si="35"/>
        <v>-36595615.630000018</v>
      </c>
      <c r="H200" s="32">
        <f t="shared" si="35"/>
        <v>-36844238.359999999</v>
      </c>
      <c r="I200" s="32">
        <f>SUM(I158:I199)</f>
        <v>-36723452.50999999</v>
      </c>
      <c r="J200" s="32">
        <f t="shared" si="35"/>
        <v>-37011495.370000012</v>
      </c>
      <c r="K200" s="32">
        <f t="shared" si="35"/>
        <v>-37297001.390000008</v>
      </c>
      <c r="L200" s="32">
        <f t="shared" si="35"/>
        <v>-37580369.289999999</v>
      </c>
      <c r="M200" s="32">
        <f t="shared" si="35"/>
        <v>-37860817.550000012</v>
      </c>
      <c r="N200" s="32">
        <f t="shared" si="35"/>
        <v>-38071595.030000009</v>
      </c>
      <c r="O200" s="32">
        <f t="shared" si="35"/>
        <v>-38446630.680000022</v>
      </c>
    </row>
    <row r="201" spans="1:22" s="36" customFormat="1" x14ac:dyDescent="0.2">
      <c r="A201" s="43" t="s">
        <v>450</v>
      </c>
      <c r="B201" s="35"/>
      <c r="C201" s="35"/>
      <c r="D201" s="35"/>
      <c r="E201" s="35"/>
      <c r="F201" s="35"/>
      <c r="G201" s="35"/>
      <c r="H201" s="35"/>
      <c r="I201" s="7">
        <v>-32587044</v>
      </c>
      <c r="J201" s="7">
        <v>-32851991</v>
      </c>
      <c r="K201" s="7">
        <v>-33117918</v>
      </c>
      <c r="L201" s="7">
        <v>-33373717</v>
      </c>
      <c r="M201" s="7">
        <v>-33635505</v>
      </c>
      <c r="N201" s="7">
        <v>-33866353</v>
      </c>
      <c r="O201" s="7">
        <v>-34198731</v>
      </c>
    </row>
    <row r="202" spans="1:22" s="36" customFormat="1" x14ac:dyDescent="0.2">
      <c r="A202" s="43" t="s">
        <v>451</v>
      </c>
      <c r="B202" s="35"/>
      <c r="C202" s="35"/>
      <c r="D202" s="35"/>
      <c r="E202" s="35"/>
      <c r="F202" s="35"/>
      <c r="G202" s="35"/>
      <c r="H202" s="35"/>
      <c r="I202" s="45">
        <v>-4136409</v>
      </c>
      <c r="J202" s="45">
        <v>-4159505</v>
      </c>
      <c r="K202" s="45">
        <v>-4179084</v>
      </c>
      <c r="L202" s="45">
        <v>-4206653</v>
      </c>
      <c r="M202" s="45">
        <v>-4225313</v>
      </c>
      <c r="N202" s="45">
        <v>-4205242</v>
      </c>
      <c r="O202" s="45">
        <v>-4247901</v>
      </c>
    </row>
    <row r="203" spans="1:22" s="2" customFormat="1" ht="13.5" thickBot="1" x14ac:dyDescent="0.25">
      <c r="A203" s="43" t="s">
        <v>448</v>
      </c>
      <c r="I203" s="46">
        <f>+I200-I201-I202</f>
        <v>0.49000000953674316</v>
      </c>
      <c r="J203" s="46">
        <f t="shared" ref="J203:O203" si="36">+J200-J201-J202</f>
        <v>0.62999998778104782</v>
      </c>
      <c r="K203" s="46">
        <f t="shared" si="36"/>
        <v>0.60999999195337296</v>
      </c>
      <c r="L203" s="46">
        <f t="shared" si="36"/>
        <v>0.71000000089406967</v>
      </c>
      <c r="M203" s="46">
        <f t="shared" si="36"/>
        <v>0.44999998807907104</v>
      </c>
      <c r="N203" s="46">
        <f t="shared" si="36"/>
        <v>-3.0000008642673492E-2</v>
      </c>
      <c r="O203" s="46">
        <f t="shared" si="36"/>
        <v>1.3199999779462814</v>
      </c>
    </row>
    <row r="204" spans="1:22" s="12" customFormat="1" ht="13.5" thickTop="1" x14ac:dyDescent="0.2">
      <c r="A204" s="16" t="s">
        <v>116</v>
      </c>
      <c r="B204" s="39">
        <v>43952</v>
      </c>
      <c r="C204" s="39">
        <v>43983</v>
      </c>
      <c r="D204" s="39">
        <v>44013</v>
      </c>
      <c r="E204" s="39">
        <v>44044</v>
      </c>
      <c r="F204" s="39">
        <v>44075</v>
      </c>
      <c r="G204" s="39">
        <v>44105</v>
      </c>
      <c r="H204" s="39">
        <v>44136</v>
      </c>
      <c r="I204" s="39">
        <v>44166</v>
      </c>
      <c r="J204" s="39">
        <v>44197</v>
      </c>
      <c r="K204" s="39">
        <v>44228</v>
      </c>
      <c r="L204" s="39">
        <v>44256</v>
      </c>
      <c r="M204" s="39">
        <v>44287</v>
      </c>
      <c r="N204" s="39">
        <v>44317</v>
      </c>
      <c r="O204" s="39">
        <v>44348</v>
      </c>
    </row>
    <row r="205" spans="1:22" x14ac:dyDescent="0.2">
      <c r="A205" s="27">
        <v>3030</v>
      </c>
      <c r="B205" s="2">
        <v>0</v>
      </c>
      <c r="C205" s="7">
        <f t="shared" ref="C205:C222" si="37">B205-C56</f>
        <v>0</v>
      </c>
      <c r="D205" s="7">
        <f t="shared" ref="D205:O205" si="38">C205-D56</f>
        <v>0</v>
      </c>
      <c r="E205" s="7">
        <f t="shared" si="38"/>
        <v>0</v>
      </c>
      <c r="F205" s="7">
        <f t="shared" si="38"/>
        <v>0</v>
      </c>
      <c r="G205" s="7">
        <f t="shared" si="38"/>
        <v>0</v>
      </c>
      <c r="H205" s="7">
        <f t="shared" si="38"/>
        <v>0</v>
      </c>
      <c r="I205" s="7">
        <f t="shared" si="38"/>
        <v>0</v>
      </c>
      <c r="J205" s="7">
        <f t="shared" si="38"/>
        <v>0</v>
      </c>
      <c r="K205" s="7">
        <f t="shared" si="38"/>
        <v>0</v>
      </c>
      <c r="L205" s="7">
        <f t="shared" si="38"/>
        <v>0</v>
      </c>
      <c r="M205" s="7">
        <f t="shared" si="38"/>
        <v>0</v>
      </c>
      <c r="N205" s="7">
        <f t="shared" si="38"/>
        <v>0</v>
      </c>
      <c r="O205" s="7">
        <f t="shared" si="38"/>
        <v>0</v>
      </c>
    </row>
    <row r="206" spans="1:22" x14ac:dyDescent="0.2">
      <c r="A206" s="29">
        <v>3760</v>
      </c>
      <c r="B206" s="2">
        <v>0</v>
      </c>
      <c r="C206" s="7">
        <f t="shared" si="37"/>
        <v>0</v>
      </c>
      <c r="D206" s="7">
        <f t="shared" ref="D206:O206" si="39">C206-D57</f>
        <v>0</v>
      </c>
      <c r="E206" s="7">
        <f t="shared" si="39"/>
        <v>0</v>
      </c>
      <c r="F206" s="7">
        <f t="shared" si="39"/>
        <v>0</v>
      </c>
      <c r="G206" s="7">
        <f t="shared" si="39"/>
        <v>0</v>
      </c>
      <c r="H206" s="7">
        <f t="shared" si="39"/>
        <v>0</v>
      </c>
      <c r="I206" s="7">
        <f t="shared" si="39"/>
        <v>0</v>
      </c>
      <c r="J206" s="7">
        <f t="shared" si="39"/>
        <v>0</v>
      </c>
      <c r="K206" s="7">
        <f t="shared" si="39"/>
        <v>0</v>
      </c>
      <c r="L206" s="7">
        <f t="shared" si="39"/>
        <v>0</v>
      </c>
      <c r="M206" s="7">
        <f t="shared" si="39"/>
        <v>0</v>
      </c>
      <c r="N206" s="7">
        <f t="shared" si="39"/>
        <v>0</v>
      </c>
      <c r="O206" s="7">
        <f t="shared" si="39"/>
        <v>0</v>
      </c>
    </row>
    <row r="207" spans="1:22" x14ac:dyDescent="0.2">
      <c r="A207" s="29">
        <v>3761</v>
      </c>
      <c r="B207" s="2">
        <v>-23041.850000000002</v>
      </c>
      <c r="C207" s="7">
        <f t="shared" si="37"/>
        <v>-23334.240000000002</v>
      </c>
      <c r="D207" s="7">
        <f t="shared" ref="D207:O207" si="40">C207-D58</f>
        <v>-23626.63</v>
      </c>
      <c r="E207" s="7">
        <f t="shared" si="40"/>
        <v>-23919.02</v>
      </c>
      <c r="F207" s="7">
        <f t="shared" si="40"/>
        <v>-24211.41</v>
      </c>
      <c r="G207" s="7">
        <f t="shared" si="40"/>
        <v>-24508.9</v>
      </c>
      <c r="H207" s="7">
        <f t="shared" si="40"/>
        <v>-24806.390000000003</v>
      </c>
      <c r="I207" s="20">
        <f t="shared" si="40"/>
        <v>-21938.490000000005</v>
      </c>
      <c r="J207" s="20">
        <f t="shared" si="40"/>
        <v>-22235.980000000007</v>
      </c>
      <c r="K207" s="20">
        <f t="shared" si="40"/>
        <v>-22533.470000000008</v>
      </c>
      <c r="L207" s="20">
        <f t="shared" si="40"/>
        <v>-22830.96000000001</v>
      </c>
      <c r="M207" s="20">
        <f t="shared" si="40"/>
        <v>-23128.450000000012</v>
      </c>
      <c r="N207" s="20">
        <f t="shared" si="40"/>
        <v>-23434.570000000011</v>
      </c>
      <c r="O207" s="20">
        <f t="shared" si="40"/>
        <v>-23740.69000000001</v>
      </c>
    </row>
    <row r="208" spans="1:22" x14ac:dyDescent="0.2">
      <c r="A208" s="29">
        <v>3762</v>
      </c>
      <c r="B208" s="2">
        <v>-167444.24</v>
      </c>
      <c r="C208" s="7">
        <f t="shared" si="37"/>
        <v>-167745.19999999998</v>
      </c>
      <c r="D208" s="7">
        <f t="shared" ref="D208:O208" si="41">C208-D59</f>
        <v>-168046.15999999997</v>
      </c>
      <c r="E208" s="7">
        <f t="shared" si="41"/>
        <v>-168347.11999999997</v>
      </c>
      <c r="F208" s="7">
        <f t="shared" si="41"/>
        <v>-168648.07999999996</v>
      </c>
      <c r="G208" s="7">
        <f t="shared" si="41"/>
        <v>-168949.03999999995</v>
      </c>
      <c r="H208" s="7">
        <f t="shared" si="41"/>
        <v>-169249.99999999994</v>
      </c>
      <c r="I208" s="20">
        <f t="shared" si="41"/>
        <v>-169550.95999999993</v>
      </c>
      <c r="J208" s="20">
        <f t="shared" si="41"/>
        <v>-169851.91999999993</v>
      </c>
      <c r="K208" s="20">
        <f t="shared" si="41"/>
        <v>-170152.87999999992</v>
      </c>
      <c r="L208" s="20">
        <f t="shared" si="41"/>
        <v>-170453.83999999991</v>
      </c>
      <c r="M208" s="20">
        <f t="shared" si="41"/>
        <v>-170754.7999999999</v>
      </c>
      <c r="N208" s="20">
        <f t="shared" si="41"/>
        <v>-171272.6399999999</v>
      </c>
      <c r="O208" s="20">
        <f t="shared" si="41"/>
        <v>-171790.47999999989</v>
      </c>
      <c r="P208" s="7">
        <f t="shared" ref="P208:V208" si="42">SUM(I207:I208)</f>
        <v>-191489.44999999995</v>
      </c>
      <c r="Q208" s="7">
        <f t="shared" si="42"/>
        <v>-192087.89999999994</v>
      </c>
      <c r="R208" s="7">
        <f t="shared" si="42"/>
        <v>-192686.34999999992</v>
      </c>
      <c r="S208" s="7">
        <f t="shared" si="42"/>
        <v>-193284.79999999993</v>
      </c>
      <c r="T208" s="7">
        <f t="shared" si="42"/>
        <v>-193883.24999999991</v>
      </c>
      <c r="U208" s="7">
        <f t="shared" si="42"/>
        <v>-194707.2099999999</v>
      </c>
      <c r="V208" s="7">
        <f t="shared" si="42"/>
        <v>-195531.1699999999</v>
      </c>
    </row>
    <row r="209" spans="1:22" x14ac:dyDescent="0.2">
      <c r="A209" s="29" t="s">
        <v>373</v>
      </c>
      <c r="B209" s="2">
        <v>0</v>
      </c>
      <c r="C209" s="7">
        <f t="shared" si="37"/>
        <v>0</v>
      </c>
      <c r="D209" s="7">
        <f t="shared" ref="D209:O209" si="43">C209-D60</f>
        <v>0</v>
      </c>
      <c r="E209" s="7">
        <f t="shared" si="43"/>
        <v>0</v>
      </c>
      <c r="F209" s="7">
        <f t="shared" si="43"/>
        <v>0</v>
      </c>
      <c r="G209" s="7">
        <f t="shared" si="43"/>
        <v>0</v>
      </c>
      <c r="H209" s="7">
        <f t="shared" si="43"/>
        <v>0</v>
      </c>
      <c r="I209" s="7">
        <f t="shared" si="43"/>
        <v>0</v>
      </c>
      <c r="J209" s="7">
        <f t="shared" si="43"/>
        <v>0</v>
      </c>
      <c r="K209" s="7">
        <f t="shared" si="43"/>
        <v>0</v>
      </c>
      <c r="L209" s="7">
        <f t="shared" si="43"/>
        <v>0</v>
      </c>
      <c r="M209" s="7">
        <f t="shared" si="43"/>
        <v>0</v>
      </c>
      <c r="N209" s="7">
        <f t="shared" si="43"/>
        <v>0</v>
      </c>
      <c r="O209" s="7">
        <f t="shared" si="43"/>
        <v>0</v>
      </c>
    </row>
    <row r="210" spans="1:22" x14ac:dyDescent="0.2">
      <c r="A210" s="29">
        <v>3780</v>
      </c>
      <c r="B210" s="2">
        <v>-1068.95</v>
      </c>
      <c r="C210" s="7">
        <f t="shared" si="37"/>
        <v>-1069.1000000000001</v>
      </c>
      <c r="D210" s="7">
        <f t="shared" ref="D210:O210" si="44">C210-D61</f>
        <v>-1069.2500000000002</v>
      </c>
      <c r="E210" s="7">
        <f t="shared" si="44"/>
        <v>-1069.4000000000003</v>
      </c>
      <c r="F210" s="7">
        <f t="shared" si="44"/>
        <v>-1069.5500000000004</v>
      </c>
      <c r="G210" s="7">
        <f t="shared" si="44"/>
        <v>-1069.7000000000005</v>
      </c>
      <c r="H210" s="7">
        <f t="shared" si="44"/>
        <v>-1069.8500000000006</v>
      </c>
      <c r="I210" s="20">
        <f t="shared" si="44"/>
        <v>-1070.0000000000007</v>
      </c>
      <c r="J210" s="20">
        <f t="shared" si="44"/>
        <v>-1070.1500000000008</v>
      </c>
      <c r="K210" s="20">
        <f t="shared" si="44"/>
        <v>-1070.3000000000009</v>
      </c>
      <c r="L210" s="20">
        <f t="shared" si="44"/>
        <v>-1070.450000000001</v>
      </c>
      <c r="M210" s="20">
        <f t="shared" si="44"/>
        <v>-1070.600000000001</v>
      </c>
      <c r="N210" s="20">
        <f t="shared" si="44"/>
        <v>-1070.7500000000011</v>
      </c>
      <c r="O210" s="20">
        <f t="shared" si="44"/>
        <v>-1070.9000000000012</v>
      </c>
    </row>
    <row r="211" spans="1:22" x14ac:dyDescent="0.2">
      <c r="A211" s="29">
        <v>3790</v>
      </c>
      <c r="B211" s="2">
        <v>-5207.21</v>
      </c>
      <c r="C211" s="7">
        <f t="shared" si="37"/>
        <v>-5628.17</v>
      </c>
      <c r="D211" s="7">
        <f t="shared" ref="D211:O211" si="45">C211-D62</f>
        <v>-6049.13</v>
      </c>
      <c r="E211" s="7">
        <f t="shared" si="45"/>
        <v>-6470.09</v>
      </c>
      <c r="F211" s="7">
        <f t="shared" si="45"/>
        <v>-6891.05</v>
      </c>
      <c r="G211" s="7">
        <f t="shared" si="45"/>
        <v>-7312.01</v>
      </c>
      <c r="H211" s="7">
        <f t="shared" si="45"/>
        <v>-7732.97</v>
      </c>
      <c r="I211" s="20">
        <f t="shared" si="45"/>
        <v>-8153.93</v>
      </c>
      <c r="J211" s="20">
        <f t="shared" si="45"/>
        <v>-8574.89</v>
      </c>
      <c r="K211" s="20">
        <f t="shared" si="45"/>
        <v>-8995.8499999999985</v>
      </c>
      <c r="L211" s="20">
        <f t="shared" si="45"/>
        <v>-9416.8099999999977</v>
      </c>
      <c r="M211" s="20">
        <f t="shared" si="45"/>
        <v>-9837.7699999999968</v>
      </c>
      <c r="N211" s="20">
        <f t="shared" si="45"/>
        <v>-10258.729999999996</v>
      </c>
      <c r="O211" s="20">
        <f t="shared" si="45"/>
        <v>-10679.689999999995</v>
      </c>
    </row>
    <row r="212" spans="1:22" x14ac:dyDescent="0.2">
      <c r="A212" s="29">
        <v>3801</v>
      </c>
      <c r="B212" s="2">
        <v>-7980.8899999999994</v>
      </c>
      <c r="C212" s="7">
        <f t="shared" si="37"/>
        <v>-8124.079999999999</v>
      </c>
      <c r="D212" s="7">
        <f t="shared" ref="D212:O212" si="46">C212-D63</f>
        <v>-8267.2699999999986</v>
      </c>
      <c r="E212" s="7">
        <f t="shared" si="46"/>
        <v>-8410.4599999999991</v>
      </c>
      <c r="F212" s="7">
        <f t="shared" si="46"/>
        <v>-8549.98</v>
      </c>
      <c r="G212" s="7">
        <f t="shared" si="46"/>
        <v>-8693.17</v>
      </c>
      <c r="H212" s="7">
        <f t="shared" si="46"/>
        <v>-8836.36</v>
      </c>
      <c r="I212" s="20">
        <f t="shared" si="46"/>
        <v>-8979.5500000000011</v>
      </c>
      <c r="J212" s="20">
        <f t="shared" si="46"/>
        <v>-9116.3300000000017</v>
      </c>
      <c r="K212" s="20">
        <f t="shared" si="46"/>
        <v>-9253.1100000000024</v>
      </c>
      <c r="L212" s="20">
        <f t="shared" si="46"/>
        <v>-9389.8900000000031</v>
      </c>
      <c r="M212" s="20">
        <f t="shared" si="46"/>
        <v>-9526.6700000000037</v>
      </c>
      <c r="N212" s="20">
        <f t="shared" si="46"/>
        <v>-9663.4500000000044</v>
      </c>
      <c r="O212" s="20">
        <f t="shared" si="46"/>
        <v>-9800.230000000005</v>
      </c>
    </row>
    <row r="213" spans="1:22" x14ac:dyDescent="0.2">
      <c r="A213" s="29">
        <v>3802</v>
      </c>
      <c r="B213" s="2">
        <v>-17394.060000000001</v>
      </c>
      <c r="C213" s="7">
        <f t="shared" si="37"/>
        <v>-17867.760000000002</v>
      </c>
      <c r="D213" s="7">
        <f t="shared" ref="D213:O213" si="47">C213-D64</f>
        <v>-18341.460000000003</v>
      </c>
      <c r="E213" s="7">
        <f t="shared" si="47"/>
        <v>-18815.160000000003</v>
      </c>
      <c r="F213" s="7">
        <f t="shared" si="47"/>
        <v>-19288.860000000004</v>
      </c>
      <c r="G213" s="7">
        <f t="shared" si="47"/>
        <v>-19762.560000000005</v>
      </c>
      <c r="H213" s="7">
        <f t="shared" si="47"/>
        <v>-20242.390000000007</v>
      </c>
      <c r="I213" s="20">
        <f t="shared" si="47"/>
        <v>-20333.550000000007</v>
      </c>
      <c r="J213" s="20">
        <f t="shared" si="47"/>
        <v>-20810.400000000005</v>
      </c>
      <c r="K213" s="20">
        <f t="shared" si="47"/>
        <v>-21287.250000000004</v>
      </c>
      <c r="L213" s="20">
        <f t="shared" si="47"/>
        <v>-21764.100000000002</v>
      </c>
      <c r="M213" s="20">
        <f t="shared" si="47"/>
        <v>-22240.95</v>
      </c>
      <c r="N213" s="20">
        <f t="shared" si="47"/>
        <v>-22717.8</v>
      </c>
      <c r="O213" s="20">
        <f t="shared" si="47"/>
        <v>-23194.649999999998</v>
      </c>
    </row>
    <row r="214" spans="1:22" x14ac:dyDescent="0.2">
      <c r="A214" s="29" t="s">
        <v>378</v>
      </c>
      <c r="B214" s="2">
        <v>97357.45</v>
      </c>
      <c r="C214" s="7">
        <f t="shared" si="37"/>
        <v>96891.9</v>
      </c>
      <c r="D214" s="7">
        <f t="shared" ref="D214:O214" si="48">C214-D65</f>
        <v>96426.349999999991</v>
      </c>
      <c r="E214" s="7">
        <f t="shared" si="48"/>
        <v>95960.799999999988</v>
      </c>
      <c r="F214" s="7">
        <f t="shared" si="48"/>
        <v>95495.249999999985</v>
      </c>
      <c r="G214" s="7">
        <f t="shared" si="48"/>
        <v>95029.699999999983</v>
      </c>
      <c r="H214" s="7">
        <f t="shared" si="48"/>
        <v>94564.14999999998</v>
      </c>
      <c r="I214" s="20">
        <f t="shared" si="48"/>
        <v>94098.599999999977</v>
      </c>
      <c r="J214" s="20">
        <f t="shared" si="48"/>
        <v>93633.049999999974</v>
      </c>
      <c r="K214" s="20">
        <f t="shared" si="48"/>
        <v>93167.499999999971</v>
      </c>
      <c r="L214" s="20">
        <f t="shared" si="48"/>
        <v>92701.949999999968</v>
      </c>
      <c r="M214" s="20">
        <f t="shared" si="48"/>
        <v>92236.399999999965</v>
      </c>
      <c r="N214" s="20">
        <f t="shared" si="48"/>
        <v>91770.849999999962</v>
      </c>
      <c r="O214" s="20">
        <f t="shared" si="48"/>
        <v>91305.299999999959</v>
      </c>
      <c r="P214" s="7">
        <f t="shared" ref="P214:V214" si="49">+SUM(I212:I214)</f>
        <v>64785.499999999971</v>
      </c>
      <c r="Q214" s="7">
        <f t="shared" si="49"/>
        <v>63706.319999999963</v>
      </c>
      <c r="R214" s="7">
        <f t="shared" si="49"/>
        <v>62627.139999999963</v>
      </c>
      <c r="S214" s="7">
        <f t="shared" si="49"/>
        <v>61547.959999999963</v>
      </c>
      <c r="T214" s="7">
        <f t="shared" si="49"/>
        <v>60468.779999999962</v>
      </c>
      <c r="U214" s="7">
        <f t="shared" si="49"/>
        <v>59389.599999999962</v>
      </c>
      <c r="V214" s="7">
        <f t="shared" si="49"/>
        <v>58310.419999999955</v>
      </c>
    </row>
    <row r="215" spans="1:22" x14ac:dyDescent="0.2">
      <c r="A215" s="29">
        <v>3810</v>
      </c>
      <c r="B215" s="2">
        <v>-25645.31</v>
      </c>
      <c r="C215" s="7">
        <f t="shared" si="37"/>
        <v>-26094.640000000003</v>
      </c>
      <c r="D215" s="7">
        <f t="shared" ref="D215:O215" si="50">C215-D66</f>
        <v>-26543.970000000005</v>
      </c>
      <c r="E215" s="7">
        <f t="shared" si="50"/>
        <v>-26993.300000000007</v>
      </c>
      <c r="F215" s="7">
        <f t="shared" si="50"/>
        <v>-27442.630000000008</v>
      </c>
      <c r="G215" s="7">
        <f t="shared" si="50"/>
        <v>-27891.96000000001</v>
      </c>
      <c r="H215" s="7">
        <f t="shared" si="50"/>
        <v>-28341.290000000012</v>
      </c>
      <c r="I215" s="20">
        <f t="shared" si="50"/>
        <v>-28790.620000000014</v>
      </c>
      <c r="J215" s="20">
        <f t="shared" si="50"/>
        <v>-29239.950000000015</v>
      </c>
      <c r="K215" s="20">
        <f t="shared" si="50"/>
        <v>-29689.280000000017</v>
      </c>
      <c r="L215" s="20">
        <f t="shared" si="50"/>
        <v>-30138.610000000019</v>
      </c>
      <c r="M215" s="20">
        <f t="shared" si="50"/>
        <v>-30587.940000000021</v>
      </c>
      <c r="N215" s="20">
        <f t="shared" si="50"/>
        <v>-31037.270000000022</v>
      </c>
      <c r="O215" s="20">
        <f t="shared" si="50"/>
        <v>-31486.600000000024</v>
      </c>
    </row>
    <row r="216" spans="1:22" x14ac:dyDescent="0.2">
      <c r="A216" s="29">
        <v>3820</v>
      </c>
      <c r="B216" s="2">
        <v>12392.74</v>
      </c>
      <c r="C216" s="7">
        <f t="shared" si="37"/>
        <v>12231.84</v>
      </c>
      <c r="D216" s="7">
        <f t="shared" ref="D216:O216" si="51">C216-D67</f>
        <v>12069.880000000001</v>
      </c>
      <c r="E216" s="7">
        <f t="shared" si="51"/>
        <v>11907.920000000002</v>
      </c>
      <c r="F216" s="7">
        <f t="shared" si="51"/>
        <v>11745.640000000001</v>
      </c>
      <c r="G216" s="7">
        <f t="shared" si="51"/>
        <v>11582.310000000001</v>
      </c>
      <c r="H216" s="7">
        <f t="shared" si="51"/>
        <v>11418.980000000001</v>
      </c>
      <c r="I216" s="20">
        <f t="shared" si="51"/>
        <v>11255.050000000001</v>
      </c>
      <c r="J216" s="20">
        <f t="shared" si="51"/>
        <v>11130.920000000002</v>
      </c>
      <c r="K216" s="20">
        <f t="shared" si="51"/>
        <v>10965.620000000003</v>
      </c>
      <c r="L216" s="20">
        <f t="shared" si="51"/>
        <v>10873.730000000003</v>
      </c>
      <c r="M216" s="20">
        <f t="shared" si="51"/>
        <v>10706.930000000004</v>
      </c>
      <c r="N216" s="20">
        <f t="shared" si="51"/>
        <v>10540.130000000005</v>
      </c>
      <c r="O216" s="20">
        <f t="shared" si="51"/>
        <v>10411.480000000005</v>
      </c>
    </row>
    <row r="217" spans="1:22" x14ac:dyDescent="0.2">
      <c r="A217" s="29">
        <v>3850</v>
      </c>
      <c r="B217" s="2">
        <v>-330.41999999999996</v>
      </c>
      <c r="C217" s="7">
        <f t="shared" si="37"/>
        <v>-556.34999999999991</v>
      </c>
      <c r="D217" s="7">
        <f t="shared" ref="D217:O217" si="52">C217-D68</f>
        <v>-782.28</v>
      </c>
      <c r="E217" s="7">
        <f t="shared" si="52"/>
        <v>-1009.02</v>
      </c>
      <c r="F217" s="7">
        <f t="shared" si="52"/>
        <v>-1235.76</v>
      </c>
      <c r="G217" s="7">
        <f t="shared" si="52"/>
        <v>-1462.5</v>
      </c>
      <c r="H217" s="7">
        <f t="shared" si="52"/>
        <v>-1689.24</v>
      </c>
      <c r="I217" s="20">
        <f t="shared" si="52"/>
        <v>4308.6000000000004</v>
      </c>
      <c r="J217" s="20">
        <f t="shared" si="52"/>
        <v>4081.8600000000006</v>
      </c>
      <c r="K217" s="20">
        <f t="shared" si="52"/>
        <v>3855.1200000000008</v>
      </c>
      <c r="L217" s="20">
        <f t="shared" si="52"/>
        <v>3628.380000000001</v>
      </c>
      <c r="M217" s="20">
        <f t="shared" si="52"/>
        <v>3628.380000000001</v>
      </c>
      <c r="N217" s="20">
        <f t="shared" si="52"/>
        <v>3628.380000000001</v>
      </c>
      <c r="O217" s="20">
        <f t="shared" si="52"/>
        <v>3628.380000000001</v>
      </c>
    </row>
    <row r="218" spans="1:22" x14ac:dyDescent="0.2">
      <c r="A218" s="29">
        <v>3870</v>
      </c>
      <c r="B218" s="2">
        <v>-24376.11</v>
      </c>
      <c r="C218" s="7">
        <f t="shared" si="37"/>
        <v>-24376.11</v>
      </c>
      <c r="D218" s="7">
        <f t="shared" ref="D218:O218" si="53">C218-D69</f>
        <v>-24376.11</v>
      </c>
      <c r="E218" s="7">
        <f t="shared" si="53"/>
        <v>-24376.11</v>
      </c>
      <c r="F218" s="7">
        <f t="shared" si="53"/>
        <v>-24376.11</v>
      </c>
      <c r="G218" s="7">
        <f t="shared" si="53"/>
        <v>-24376.11</v>
      </c>
      <c r="H218" s="7">
        <f t="shared" si="53"/>
        <v>-24376.11</v>
      </c>
      <c r="I218" s="20">
        <f t="shared" si="53"/>
        <v>-24376.11</v>
      </c>
      <c r="J218" s="20">
        <f t="shared" si="53"/>
        <v>-24376.11</v>
      </c>
      <c r="K218" s="20">
        <f t="shared" si="53"/>
        <v>-24376.11</v>
      </c>
      <c r="L218" s="20">
        <f t="shared" si="53"/>
        <v>-24376.11</v>
      </c>
      <c r="M218" s="20">
        <f t="shared" si="53"/>
        <v>-24376.11</v>
      </c>
      <c r="N218" s="20">
        <f t="shared" si="53"/>
        <v>-24376.11</v>
      </c>
      <c r="O218" s="20">
        <f t="shared" si="53"/>
        <v>-24376.11</v>
      </c>
    </row>
    <row r="219" spans="1:22" x14ac:dyDescent="0.2">
      <c r="A219" s="29">
        <v>3913</v>
      </c>
      <c r="B219" s="2">
        <v>127.72</v>
      </c>
      <c r="C219" s="7">
        <f t="shared" si="37"/>
        <v>127.72</v>
      </c>
      <c r="D219" s="7">
        <f t="shared" ref="D219:O219" si="54">C219-D70</f>
        <v>127.72</v>
      </c>
      <c r="E219" s="7">
        <f t="shared" si="54"/>
        <v>127.72</v>
      </c>
      <c r="F219" s="7">
        <f t="shared" si="54"/>
        <v>136.63999999999999</v>
      </c>
      <c r="G219" s="7">
        <f t="shared" si="54"/>
        <v>145.55999999999997</v>
      </c>
      <c r="H219" s="7">
        <f t="shared" si="54"/>
        <v>154.47999999999996</v>
      </c>
      <c r="I219" s="42">
        <f t="shared" si="54"/>
        <v>163.39999999999995</v>
      </c>
      <c r="J219" s="42">
        <f t="shared" si="54"/>
        <v>172.31999999999994</v>
      </c>
      <c r="K219" s="42">
        <f t="shared" si="54"/>
        <v>181.23999999999992</v>
      </c>
      <c r="L219" s="42">
        <f t="shared" si="54"/>
        <v>190.15999999999991</v>
      </c>
      <c r="M219" s="42">
        <f t="shared" si="54"/>
        <v>199.0799999999999</v>
      </c>
      <c r="N219" s="42">
        <f t="shared" si="54"/>
        <v>207.99999999999989</v>
      </c>
      <c r="O219" s="42">
        <f t="shared" si="54"/>
        <v>216.91999999999987</v>
      </c>
      <c r="P219" s="7">
        <f t="shared" ref="P219:V219" si="55">+I219+I220</f>
        <v>-221.53000000000006</v>
      </c>
      <c r="Q219" s="7">
        <f t="shared" si="55"/>
        <v>-256.24000000000007</v>
      </c>
      <c r="R219" s="7">
        <f t="shared" si="55"/>
        <v>-291.17000000000007</v>
      </c>
      <c r="S219" s="7">
        <f t="shared" si="55"/>
        <v>-326.15000000000015</v>
      </c>
      <c r="T219" s="7">
        <f t="shared" si="55"/>
        <v>-361.79000000000019</v>
      </c>
      <c r="U219" s="7">
        <f t="shared" si="55"/>
        <v>-397.51000000000022</v>
      </c>
      <c r="V219" s="7">
        <f t="shared" si="55"/>
        <v>-433.38000000000022</v>
      </c>
    </row>
    <row r="220" spans="1:22" x14ac:dyDescent="0.2">
      <c r="A220" s="29" t="s">
        <v>399</v>
      </c>
      <c r="B220" s="2">
        <v>-222.20000000000002</v>
      </c>
      <c r="C220" s="7">
        <f t="shared" si="37"/>
        <v>-229.60000000000002</v>
      </c>
      <c r="D220" s="7">
        <f t="shared" ref="D220:O220" si="56">C220-D71</f>
        <v>-237.00000000000003</v>
      </c>
      <c r="E220" s="7">
        <f t="shared" si="56"/>
        <v>-244.40000000000003</v>
      </c>
      <c r="F220" s="7">
        <f t="shared" si="56"/>
        <v>-257.55</v>
      </c>
      <c r="G220" s="7">
        <f t="shared" si="56"/>
        <v>-299.95</v>
      </c>
      <c r="H220" s="7">
        <f t="shared" si="56"/>
        <v>-342.51</v>
      </c>
      <c r="I220" s="42">
        <f t="shared" si="56"/>
        <v>-384.93</v>
      </c>
      <c r="J220" s="42">
        <f t="shared" si="56"/>
        <v>-428.56</v>
      </c>
      <c r="K220" s="42">
        <f t="shared" si="56"/>
        <v>-472.41</v>
      </c>
      <c r="L220" s="42">
        <f t="shared" si="56"/>
        <v>-516.31000000000006</v>
      </c>
      <c r="M220" s="42">
        <f t="shared" si="56"/>
        <v>-560.87000000000012</v>
      </c>
      <c r="N220" s="42">
        <f t="shared" si="56"/>
        <v>-605.5100000000001</v>
      </c>
      <c r="O220" s="42">
        <f t="shared" si="56"/>
        <v>-650.30000000000007</v>
      </c>
    </row>
    <row r="221" spans="1:22" x14ac:dyDescent="0.2">
      <c r="A221" s="29">
        <v>3920</v>
      </c>
      <c r="B221" s="2">
        <v>0</v>
      </c>
      <c r="C221" s="7">
        <f t="shared" si="37"/>
        <v>0</v>
      </c>
      <c r="D221" s="7">
        <f t="shared" ref="D221:O221" si="57">C221-D72</f>
        <v>0</v>
      </c>
      <c r="E221" s="7">
        <f t="shared" si="57"/>
        <v>0</v>
      </c>
      <c r="F221" s="7">
        <f t="shared" si="57"/>
        <v>0</v>
      </c>
      <c r="G221" s="7">
        <f t="shared" si="57"/>
        <v>0</v>
      </c>
      <c r="H221" s="7">
        <f t="shared" si="57"/>
        <v>0</v>
      </c>
      <c r="I221" s="7">
        <f t="shared" si="57"/>
        <v>0</v>
      </c>
      <c r="J221" s="7">
        <f t="shared" si="57"/>
        <v>0</v>
      </c>
      <c r="K221" s="7">
        <f t="shared" si="57"/>
        <v>0</v>
      </c>
      <c r="L221" s="7">
        <f t="shared" si="57"/>
        <v>0</v>
      </c>
      <c r="M221" s="7">
        <f t="shared" si="57"/>
        <v>0</v>
      </c>
      <c r="N221" s="7">
        <f t="shared" si="57"/>
        <v>0</v>
      </c>
      <c r="O221" s="7">
        <f t="shared" si="57"/>
        <v>0</v>
      </c>
    </row>
    <row r="222" spans="1:22" x14ac:dyDescent="0.2">
      <c r="A222" s="41">
        <v>3922</v>
      </c>
      <c r="B222" s="2">
        <v>-28000</v>
      </c>
      <c r="C222" s="7">
        <f t="shared" si="37"/>
        <v>-28000</v>
      </c>
      <c r="D222" s="7">
        <f t="shared" ref="D222:O222" si="58">C222-D73</f>
        <v>-28000</v>
      </c>
      <c r="E222" s="7">
        <f t="shared" si="58"/>
        <v>-28000</v>
      </c>
      <c r="F222" s="7">
        <f t="shared" si="58"/>
        <v>-28000</v>
      </c>
      <c r="G222" s="7">
        <f t="shared" si="58"/>
        <v>-28000</v>
      </c>
      <c r="H222" s="7">
        <f t="shared" si="58"/>
        <v>-28000</v>
      </c>
      <c r="I222" s="7">
        <f t="shared" si="58"/>
        <v>-28000</v>
      </c>
      <c r="J222" s="7">
        <f t="shared" si="58"/>
        <v>-28000</v>
      </c>
      <c r="K222" s="7">
        <f t="shared" si="58"/>
        <v>-28000</v>
      </c>
      <c r="L222" s="7">
        <f t="shared" si="58"/>
        <v>-28000</v>
      </c>
      <c r="M222" s="7">
        <f t="shared" si="58"/>
        <v>-28000</v>
      </c>
      <c r="N222" s="7">
        <f t="shared" si="58"/>
        <v>-28000</v>
      </c>
      <c r="O222" s="7">
        <f t="shared" si="58"/>
        <v>-28000</v>
      </c>
    </row>
    <row r="223" spans="1:22" s="33" customFormat="1" x14ac:dyDescent="0.2">
      <c r="A223" s="40"/>
      <c r="B223" s="32">
        <f>SUM(B205:B222)</f>
        <v>-190833.33000000005</v>
      </c>
      <c r="C223" s="32">
        <f t="shared" ref="C223:O223" si="59">SUM(C205:C222)</f>
        <v>-193773.79000000004</v>
      </c>
      <c r="D223" s="32">
        <f t="shared" si="59"/>
        <v>-196715.30999999997</v>
      </c>
      <c r="E223" s="32">
        <f t="shared" si="59"/>
        <v>-199657.63999999996</v>
      </c>
      <c r="F223" s="32">
        <f t="shared" si="59"/>
        <v>-202593.44999999995</v>
      </c>
      <c r="G223" s="32">
        <f t="shared" si="59"/>
        <v>-205568.33000000002</v>
      </c>
      <c r="H223" s="32">
        <f t="shared" si="59"/>
        <v>-208549.49999999997</v>
      </c>
      <c r="I223" s="32">
        <f t="shared" si="59"/>
        <v>-201752.49000000002</v>
      </c>
      <c r="J223" s="32">
        <f t="shared" si="59"/>
        <v>-204686.13999999996</v>
      </c>
      <c r="K223" s="32">
        <f t="shared" si="59"/>
        <v>-207661.18000000002</v>
      </c>
      <c r="L223" s="32">
        <f t="shared" si="59"/>
        <v>-210562.85999999996</v>
      </c>
      <c r="M223" s="32">
        <f t="shared" si="59"/>
        <v>-213313.37000000002</v>
      </c>
      <c r="N223" s="32">
        <f t="shared" si="59"/>
        <v>-216289.46999999991</v>
      </c>
      <c r="O223" s="32">
        <f t="shared" si="59"/>
        <v>-219227.56999999992</v>
      </c>
    </row>
    <row r="224" spans="1:22" x14ac:dyDescent="0.2">
      <c r="A224" s="29"/>
      <c r="B224" s="28"/>
      <c r="I224" s="7">
        <v>-256891</v>
      </c>
      <c r="J224" s="7">
        <v>-259350</v>
      </c>
      <c r="K224" s="7">
        <v>-261809</v>
      </c>
      <c r="L224" s="7">
        <v>-264269</v>
      </c>
      <c r="M224" s="7">
        <v>-272727</v>
      </c>
      <c r="N224" s="7">
        <v>-275138</v>
      </c>
      <c r="O224" s="7">
        <v>-277550</v>
      </c>
    </row>
    <row r="225" spans="1:22" x14ac:dyDescent="0.2">
      <c r="A225" s="29"/>
      <c r="B225" s="28"/>
      <c r="I225" s="7">
        <v>55137</v>
      </c>
      <c r="J225" s="7">
        <v>54662</v>
      </c>
      <c r="K225" s="7">
        <v>54147</v>
      </c>
      <c r="L225" s="7">
        <v>53704</v>
      </c>
      <c r="M225" s="7">
        <v>59413</v>
      </c>
      <c r="N225" s="7">
        <v>58849</v>
      </c>
      <c r="O225" s="7">
        <v>58323</v>
      </c>
    </row>
    <row r="226" spans="1:22" ht="13.5" thickBot="1" x14ac:dyDescent="0.25">
      <c r="A226" s="29"/>
      <c r="B226" s="28"/>
      <c r="I226" s="46">
        <f>+I223-I224-I225</f>
        <v>1.5099999999802094</v>
      </c>
      <c r="J226" s="46">
        <f t="shared" ref="J226:O226" si="60">+J223-J224-J225</f>
        <v>1.8600000000442378</v>
      </c>
      <c r="K226" s="46">
        <f t="shared" si="60"/>
        <v>0.81999999997788109</v>
      </c>
      <c r="L226" s="46">
        <f t="shared" si="60"/>
        <v>2.1400000000430737</v>
      </c>
      <c r="M226" s="46">
        <f t="shared" si="60"/>
        <v>0.62999999997555278</v>
      </c>
      <c r="N226" s="46">
        <f t="shared" si="60"/>
        <v>-0.46999999991385266</v>
      </c>
      <c r="O226" s="46">
        <f t="shared" si="60"/>
        <v>-0.56999999991967343</v>
      </c>
    </row>
    <row r="227" spans="1:22" ht="13.5" thickTop="1" x14ac:dyDescent="0.2">
      <c r="A227" s="29"/>
      <c r="B227" s="28"/>
    </row>
    <row r="228" spans="1:22" s="12" customFormat="1" x14ac:dyDescent="0.2">
      <c r="A228" s="30" t="s">
        <v>137</v>
      </c>
      <c r="B228" s="39">
        <v>43952</v>
      </c>
      <c r="C228" s="39">
        <v>43983</v>
      </c>
      <c r="D228" s="39">
        <v>44013</v>
      </c>
      <c r="E228" s="39">
        <v>44044</v>
      </c>
      <c r="F228" s="39">
        <v>44075</v>
      </c>
      <c r="G228" s="39">
        <v>44105</v>
      </c>
      <c r="H228" s="39">
        <v>44136</v>
      </c>
      <c r="I228" s="39">
        <v>44166</v>
      </c>
      <c r="J228" s="39">
        <v>44197</v>
      </c>
      <c r="K228" s="39">
        <v>44228</v>
      </c>
      <c r="L228" s="39">
        <v>44256</v>
      </c>
      <c r="M228" s="39">
        <v>44287</v>
      </c>
      <c r="N228" s="39">
        <v>44317</v>
      </c>
      <c r="O228" s="39">
        <v>44348</v>
      </c>
    </row>
    <row r="229" spans="1:22" x14ac:dyDescent="0.2">
      <c r="A229" s="29">
        <v>3741</v>
      </c>
      <c r="B229" s="2">
        <v>0</v>
      </c>
      <c r="C229" s="7">
        <f t="shared" ref="C229:C256" si="61">B229-C75</f>
        <v>-93.96</v>
      </c>
      <c r="D229" s="7">
        <f t="shared" ref="D229:O229" si="62">C229-D75</f>
        <v>-187.92</v>
      </c>
      <c r="E229" s="7">
        <f t="shared" si="62"/>
        <v>-281.88</v>
      </c>
      <c r="F229" s="7">
        <f t="shared" si="62"/>
        <v>-375.84</v>
      </c>
      <c r="G229" s="7">
        <f t="shared" si="62"/>
        <v>-469.79999999999995</v>
      </c>
      <c r="H229" s="7">
        <f t="shared" si="62"/>
        <v>-563.76</v>
      </c>
      <c r="I229" s="20">
        <f t="shared" si="62"/>
        <v>-657.72</v>
      </c>
      <c r="J229" s="20">
        <f t="shared" si="62"/>
        <v>-751.68000000000006</v>
      </c>
      <c r="K229" s="20">
        <f t="shared" si="62"/>
        <v>-845.6400000000001</v>
      </c>
      <c r="L229" s="20">
        <f t="shared" si="62"/>
        <v>-939.60000000000014</v>
      </c>
      <c r="M229" s="20">
        <f t="shared" si="62"/>
        <v>-1033.5600000000002</v>
      </c>
      <c r="N229" s="20">
        <f t="shared" si="62"/>
        <v>-1127.5200000000002</v>
      </c>
      <c r="O229" s="20">
        <f t="shared" si="62"/>
        <v>-1221.4800000000002</v>
      </c>
    </row>
    <row r="230" spans="1:22" x14ac:dyDescent="0.2">
      <c r="A230" s="29">
        <v>3761</v>
      </c>
      <c r="B230" s="2">
        <v>-177041.31</v>
      </c>
      <c r="C230" s="7">
        <f t="shared" si="61"/>
        <v>-177851.04</v>
      </c>
      <c r="D230" s="7">
        <f t="shared" ref="D230:O230" si="63">C230-D76</f>
        <v>-178660.77000000002</v>
      </c>
      <c r="E230" s="7">
        <f t="shared" si="63"/>
        <v>-179470.50000000003</v>
      </c>
      <c r="F230" s="7">
        <f t="shared" si="63"/>
        <v>-180280.23000000004</v>
      </c>
      <c r="G230" s="7">
        <f t="shared" si="63"/>
        <v>-181089.96000000005</v>
      </c>
      <c r="H230" s="7">
        <f t="shared" si="63"/>
        <v>-181899.69000000006</v>
      </c>
      <c r="I230" s="20">
        <f t="shared" si="63"/>
        <v>-182709.42000000007</v>
      </c>
      <c r="J230" s="20">
        <f t="shared" si="63"/>
        <v>-183519.15000000008</v>
      </c>
      <c r="K230" s="20">
        <f t="shared" si="63"/>
        <v>-184328.88000000009</v>
      </c>
      <c r="L230" s="20">
        <f t="shared" si="63"/>
        <v>-185138.6100000001</v>
      </c>
      <c r="M230" s="20">
        <f t="shared" si="63"/>
        <v>-185948.34000000011</v>
      </c>
      <c r="N230" s="20">
        <f t="shared" si="63"/>
        <v>-186758.07000000012</v>
      </c>
      <c r="O230" s="20">
        <f t="shared" si="63"/>
        <v>-187567.80000000013</v>
      </c>
    </row>
    <row r="231" spans="1:22" x14ac:dyDescent="0.2">
      <c r="A231" s="29">
        <v>3762</v>
      </c>
      <c r="B231" s="2">
        <v>-405014.4</v>
      </c>
      <c r="C231" s="7">
        <f t="shared" si="61"/>
        <v>-406675.27</v>
      </c>
      <c r="D231" s="7">
        <f t="shared" ref="D231:O231" si="64">C231-D77</f>
        <v>-408336.14</v>
      </c>
      <c r="E231" s="7">
        <f t="shared" si="64"/>
        <v>-409997.01</v>
      </c>
      <c r="F231" s="7">
        <f t="shared" si="64"/>
        <v>-411657.88</v>
      </c>
      <c r="G231" s="7">
        <f t="shared" si="64"/>
        <v>-413318.75</v>
      </c>
      <c r="H231" s="7">
        <f t="shared" si="64"/>
        <v>-414979.62</v>
      </c>
      <c r="I231" s="20">
        <f t="shared" si="64"/>
        <v>-416640.49</v>
      </c>
      <c r="J231" s="20">
        <f t="shared" si="64"/>
        <v>-418301.36</v>
      </c>
      <c r="K231" s="20">
        <f t="shared" si="64"/>
        <v>-419962.23</v>
      </c>
      <c r="L231" s="20">
        <f t="shared" si="64"/>
        <v>-403495.89999999997</v>
      </c>
      <c r="M231" s="20">
        <f t="shared" si="64"/>
        <v>-405123.52999999997</v>
      </c>
      <c r="N231" s="20">
        <f t="shared" si="64"/>
        <v>-406751.16</v>
      </c>
      <c r="O231" s="20">
        <f t="shared" si="64"/>
        <v>-408378.79</v>
      </c>
      <c r="P231" s="7">
        <f t="shared" ref="P231:V231" si="65">SUM(I230:I231)</f>
        <v>-599349.91</v>
      </c>
      <c r="Q231" s="7">
        <f t="shared" si="65"/>
        <v>-601820.51</v>
      </c>
      <c r="R231" s="7">
        <f t="shared" si="65"/>
        <v>-604291.1100000001</v>
      </c>
      <c r="S231" s="7">
        <f t="shared" si="65"/>
        <v>-588634.51</v>
      </c>
      <c r="T231" s="7">
        <f t="shared" si="65"/>
        <v>-591071.87000000011</v>
      </c>
      <c r="U231" s="7">
        <f t="shared" si="65"/>
        <v>-593509.2300000001</v>
      </c>
      <c r="V231" s="7">
        <f t="shared" si="65"/>
        <v>-595946.59000000008</v>
      </c>
    </row>
    <row r="232" spans="1:22" x14ac:dyDescent="0.2">
      <c r="A232" s="29">
        <v>3780</v>
      </c>
      <c r="B232" s="2">
        <v>-111202.56</v>
      </c>
      <c r="C232" s="7">
        <f t="shared" si="61"/>
        <v>-112561.03</v>
      </c>
      <c r="D232" s="7">
        <f t="shared" ref="D232:O232" si="66">C232-D78</f>
        <v>-113919.5</v>
      </c>
      <c r="E232" s="7">
        <f t="shared" si="66"/>
        <v>-115277.97</v>
      </c>
      <c r="F232" s="7">
        <f t="shared" si="66"/>
        <v>-116636.44</v>
      </c>
      <c r="G232" s="7">
        <f t="shared" si="66"/>
        <v>-117994.91</v>
      </c>
      <c r="H232" s="7">
        <f t="shared" si="66"/>
        <v>-119353.38</v>
      </c>
      <c r="I232" s="20">
        <f t="shared" si="66"/>
        <v>-120711.85</v>
      </c>
      <c r="J232" s="20">
        <f t="shared" si="66"/>
        <v>-122070.32</v>
      </c>
      <c r="K232" s="20">
        <f t="shared" si="66"/>
        <v>-123428.79000000001</v>
      </c>
      <c r="L232" s="20">
        <f t="shared" si="66"/>
        <v>-124787.26000000001</v>
      </c>
      <c r="M232" s="20">
        <f t="shared" si="66"/>
        <v>-126145.73000000001</v>
      </c>
      <c r="N232" s="20">
        <f t="shared" si="66"/>
        <v>-127504.20000000001</v>
      </c>
      <c r="O232" s="20">
        <f t="shared" si="66"/>
        <v>-128862.67000000001</v>
      </c>
    </row>
    <row r="233" spans="1:22" x14ac:dyDescent="0.2">
      <c r="A233" s="29">
        <v>3790</v>
      </c>
      <c r="B233" s="2">
        <v>-759.22</v>
      </c>
      <c r="C233" s="7">
        <f t="shared" si="61"/>
        <v>-783.44</v>
      </c>
      <c r="D233" s="7">
        <f t="shared" ref="D233:O233" si="67">C233-D79</f>
        <v>-807.66000000000008</v>
      </c>
      <c r="E233" s="7">
        <f t="shared" si="67"/>
        <v>-831.88000000000011</v>
      </c>
      <c r="F233" s="7">
        <f t="shared" si="67"/>
        <v>-856.10000000000014</v>
      </c>
      <c r="G233" s="7">
        <f t="shared" si="67"/>
        <v>-880.32000000000016</v>
      </c>
      <c r="H233" s="7">
        <f t="shared" si="67"/>
        <v>-904.54000000000019</v>
      </c>
      <c r="I233" s="20">
        <f t="shared" si="67"/>
        <v>-128.76000000000022</v>
      </c>
      <c r="J233" s="20">
        <f t="shared" si="67"/>
        <v>-152.98000000000022</v>
      </c>
      <c r="K233" s="20">
        <f t="shared" si="67"/>
        <v>-177.20000000000022</v>
      </c>
      <c r="L233" s="20">
        <f t="shared" si="67"/>
        <v>-201.42000000000021</v>
      </c>
      <c r="M233" s="20">
        <f t="shared" si="67"/>
        <v>-225.64000000000021</v>
      </c>
      <c r="N233" s="20">
        <f t="shared" si="67"/>
        <v>-249.86000000000021</v>
      </c>
      <c r="O233" s="20">
        <f t="shared" si="67"/>
        <v>-274.08000000000021</v>
      </c>
    </row>
    <row r="234" spans="1:22" x14ac:dyDescent="0.2">
      <c r="A234" s="29">
        <v>3801</v>
      </c>
      <c r="B234" s="2">
        <v>-134211.58000000002</v>
      </c>
      <c r="C234" s="7">
        <f t="shared" si="61"/>
        <v>-133892.56000000003</v>
      </c>
      <c r="D234" s="7">
        <f t="shared" ref="D234:O234" si="68">C234-D80</f>
        <v>-133927.01000000004</v>
      </c>
      <c r="E234" s="7">
        <f t="shared" si="68"/>
        <v>-133961.46000000005</v>
      </c>
      <c r="F234" s="7">
        <f t="shared" si="68"/>
        <v>-133995.91000000006</v>
      </c>
      <c r="G234" s="7">
        <f t="shared" si="68"/>
        <v>-134030.36000000007</v>
      </c>
      <c r="H234" s="7">
        <f t="shared" si="68"/>
        <v>-134064.81000000008</v>
      </c>
      <c r="I234" s="20">
        <f t="shared" si="68"/>
        <v>-134099.2600000001</v>
      </c>
      <c r="J234" s="20">
        <f t="shared" si="68"/>
        <v>-134133.71000000011</v>
      </c>
      <c r="K234" s="20">
        <f t="shared" si="68"/>
        <v>-134151.53000000012</v>
      </c>
      <c r="L234" s="20">
        <f t="shared" si="68"/>
        <v>-134186.04000000012</v>
      </c>
      <c r="M234" s="20">
        <f t="shared" si="68"/>
        <v>-134220.55000000013</v>
      </c>
      <c r="N234" s="20">
        <f t="shared" si="68"/>
        <v>-134255.06000000014</v>
      </c>
      <c r="O234" s="20">
        <f t="shared" si="68"/>
        <v>-134232.76000000015</v>
      </c>
    </row>
    <row r="235" spans="1:22" x14ac:dyDescent="0.2">
      <c r="A235" s="29">
        <v>3810</v>
      </c>
      <c r="B235" s="2">
        <v>-62597.86</v>
      </c>
      <c r="C235" s="7">
        <f t="shared" si="61"/>
        <v>-63480.47</v>
      </c>
      <c r="D235" s="7">
        <f t="shared" ref="D235:O235" si="69">C235-D81</f>
        <v>-64363.08</v>
      </c>
      <c r="E235" s="7">
        <f t="shared" si="69"/>
        <v>-65245.69</v>
      </c>
      <c r="F235" s="7">
        <f t="shared" si="69"/>
        <v>-66128.3</v>
      </c>
      <c r="G235" s="7">
        <f t="shared" si="69"/>
        <v>-67010.91</v>
      </c>
      <c r="H235" s="7">
        <f t="shared" si="69"/>
        <v>-67893.52</v>
      </c>
      <c r="I235" s="20">
        <f t="shared" si="69"/>
        <v>-68776.13</v>
      </c>
      <c r="J235" s="20">
        <f t="shared" si="69"/>
        <v>-69658.740000000005</v>
      </c>
      <c r="K235" s="20">
        <f t="shared" si="69"/>
        <v>-70541.350000000006</v>
      </c>
      <c r="L235" s="20">
        <f t="shared" si="69"/>
        <v>-71423.960000000006</v>
      </c>
      <c r="M235" s="20">
        <f t="shared" si="69"/>
        <v>-72306.570000000007</v>
      </c>
      <c r="N235" s="20">
        <f t="shared" si="69"/>
        <v>-73189.180000000008</v>
      </c>
      <c r="O235" s="20">
        <f t="shared" si="69"/>
        <v>-74071.790000000008</v>
      </c>
    </row>
    <row r="236" spans="1:22" x14ac:dyDescent="0.2">
      <c r="A236" s="29">
        <v>3820</v>
      </c>
      <c r="B236" s="2">
        <v>-36744.090000000004</v>
      </c>
      <c r="C236" s="7">
        <f t="shared" si="61"/>
        <v>-37313.22</v>
      </c>
      <c r="D236" s="7">
        <f t="shared" ref="D236:O236" si="70">C236-D82</f>
        <v>-37960.9</v>
      </c>
      <c r="E236" s="7">
        <f t="shared" si="70"/>
        <v>-38610.310000000005</v>
      </c>
      <c r="F236" s="7">
        <f t="shared" si="70"/>
        <v>-39259.720000000008</v>
      </c>
      <c r="G236" s="7">
        <f t="shared" si="70"/>
        <v>-39909.130000000012</v>
      </c>
      <c r="H236" s="7">
        <f t="shared" si="70"/>
        <v>-40558.750000000015</v>
      </c>
      <c r="I236" s="20">
        <f t="shared" si="70"/>
        <v>-41208.370000000017</v>
      </c>
      <c r="J236" s="20">
        <f t="shared" si="70"/>
        <v>-41868.85000000002</v>
      </c>
      <c r="K236" s="20">
        <f t="shared" si="70"/>
        <v>-42529.330000000024</v>
      </c>
      <c r="L236" s="20">
        <f t="shared" si="70"/>
        <v>-43178.930000000022</v>
      </c>
      <c r="M236" s="20">
        <f t="shared" si="70"/>
        <v>-43830.410000000025</v>
      </c>
      <c r="N236" s="20">
        <f t="shared" si="70"/>
        <v>-44488.820000000029</v>
      </c>
      <c r="O236" s="20">
        <f t="shared" si="70"/>
        <v>-45150.400000000031</v>
      </c>
    </row>
    <row r="237" spans="1:22" x14ac:dyDescent="0.2">
      <c r="A237" s="29">
        <v>3830</v>
      </c>
      <c r="B237" s="2">
        <v>-12818.310000000001</v>
      </c>
      <c r="C237" s="7">
        <f t="shared" si="61"/>
        <v>-12874.180000000002</v>
      </c>
      <c r="D237" s="7">
        <f t="shared" ref="D237:O237" si="71">C237-D83</f>
        <v>-12930.050000000003</v>
      </c>
      <c r="E237" s="7">
        <f t="shared" si="71"/>
        <v>-12985.920000000004</v>
      </c>
      <c r="F237" s="7">
        <f t="shared" si="71"/>
        <v>-13041.790000000005</v>
      </c>
      <c r="G237" s="7">
        <f t="shared" si="71"/>
        <v>-13097.660000000005</v>
      </c>
      <c r="H237" s="7">
        <f t="shared" si="71"/>
        <v>-13153.530000000006</v>
      </c>
      <c r="I237" s="20">
        <f t="shared" si="71"/>
        <v>-13209.400000000007</v>
      </c>
      <c r="J237" s="20">
        <f t="shared" si="71"/>
        <v>-13265.270000000008</v>
      </c>
      <c r="K237" s="20">
        <f t="shared" si="71"/>
        <v>-13321.140000000009</v>
      </c>
      <c r="L237" s="20">
        <f t="shared" si="71"/>
        <v>-13377.010000000009</v>
      </c>
      <c r="M237" s="20">
        <f t="shared" si="71"/>
        <v>-13432.88000000001</v>
      </c>
      <c r="N237" s="20">
        <f t="shared" si="71"/>
        <v>-13488.750000000011</v>
      </c>
      <c r="O237" s="20">
        <f t="shared" si="71"/>
        <v>-13544.620000000012</v>
      </c>
    </row>
    <row r="238" spans="1:22" x14ac:dyDescent="0.2">
      <c r="A238" s="29">
        <v>3840</v>
      </c>
      <c r="B238" s="2">
        <v>-0.44</v>
      </c>
      <c r="C238" s="7">
        <f t="shared" si="61"/>
        <v>-0.44</v>
      </c>
      <c r="D238" s="7">
        <f t="shared" ref="D238:O238" si="72">C238-D84</f>
        <v>-0.44</v>
      </c>
      <c r="E238" s="7">
        <f t="shared" si="72"/>
        <v>-0.44</v>
      </c>
      <c r="F238" s="7">
        <f t="shared" si="72"/>
        <v>-0.44</v>
      </c>
      <c r="G238" s="7">
        <f t="shared" si="72"/>
        <v>-0.44</v>
      </c>
      <c r="H238" s="7">
        <f t="shared" si="72"/>
        <v>-0.44</v>
      </c>
      <c r="I238" s="20">
        <f t="shared" si="72"/>
        <v>-0.44</v>
      </c>
      <c r="J238" s="20">
        <f t="shared" si="72"/>
        <v>-0.44</v>
      </c>
      <c r="K238" s="20">
        <f t="shared" si="72"/>
        <v>-0.44</v>
      </c>
      <c r="L238" s="20">
        <f t="shared" si="72"/>
        <v>-0.44</v>
      </c>
      <c r="M238" s="20">
        <f t="shared" si="72"/>
        <v>-0.44</v>
      </c>
      <c r="N238" s="20">
        <f t="shared" si="72"/>
        <v>-0.44</v>
      </c>
      <c r="O238" s="20">
        <f t="shared" si="72"/>
        <v>-0.44</v>
      </c>
    </row>
    <row r="239" spans="1:22" x14ac:dyDescent="0.2">
      <c r="A239" s="29">
        <v>3850</v>
      </c>
      <c r="B239" s="2">
        <v>-97290.42</v>
      </c>
      <c r="C239" s="7">
        <f t="shared" si="61"/>
        <v>-97481.26</v>
      </c>
      <c r="D239" s="7">
        <f t="shared" ref="D239:O239" si="73">C239-D85</f>
        <v>-97672.099999999991</v>
      </c>
      <c r="E239" s="7">
        <f t="shared" si="73"/>
        <v>-97862.939999999988</v>
      </c>
      <c r="F239" s="7">
        <f t="shared" si="73"/>
        <v>-98053.779999999984</v>
      </c>
      <c r="G239" s="7">
        <f t="shared" si="73"/>
        <v>-98244.619999999981</v>
      </c>
      <c r="H239" s="7">
        <f t="shared" si="73"/>
        <v>-98435.459999999977</v>
      </c>
      <c r="I239" s="20">
        <f t="shared" si="73"/>
        <v>-98626.299999999974</v>
      </c>
      <c r="J239" s="20">
        <f t="shared" si="73"/>
        <v>-98817.13999999997</v>
      </c>
      <c r="K239" s="20">
        <f t="shared" si="73"/>
        <v>-99007.979999999967</v>
      </c>
      <c r="L239" s="20">
        <f t="shared" si="73"/>
        <v>-99198.819999999963</v>
      </c>
      <c r="M239" s="20">
        <f t="shared" si="73"/>
        <v>-99389.65999999996</v>
      </c>
      <c r="N239" s="20">
        <f t="shared" si="73"/>
        <v>-99570.169999999955</v>
      </c>
      <c r="O239" s="20">
        <f t="shared" si="73"/>
        <v>-99570.169999999955</v>
      </c>
    </row>
    <row r="240" spans="1:22" x14ac:dyDescent="0.2">
      <c r="A240" s="29">
        <v>3890</v>
      </c>
      <c r="B240" s="2">
        <v>0</v>
      </c>
      <c r="C240" s="7">
        <f t="shared" si="61"/>
        <v>0</v>
      </c>
      <c r="D240" s="7">
        <f t="shared" ref="D240:O240" si="74">C240-D86</f>
        <v>0</v>
      </c>
      <c r="E240" s="7">
        <f t="shared" si="74"/>
        <v>0</v>
      </c>
      <c r="F240" s="7">
        <f t="shared" si="74"/>
        <v>0</v>
      </c>
      <c r="G240" s="7">
        <f t="shared" si="74"/>
        <v>0</v>
      </c>
      <c r="H240" s="7">
        <f t="shared" si="74"/>
        <v>0</v>
      </c>
      <c r="I240" s="7">
        <f t="shared" si="74"/>
        <v>0</v>
      </c>
      <c r="J240" s="7">
        <f t="shared" si="74"/>
        <v>0</v>
      </c>
      <c r="K240" s="7">
        <f t="shared" si="74"/>
        <v>0</v>
      </c>
      <c r="L240" s="7">
        <f t="shared" si="74"/>
        <v>0</v>
      </c>
      <c r="M240" s="7">
        <f t="shared" si="74"/>
        <v>0</v>
      </c>
      <c r="N240" s="7">
        <f t="shared" si="74"/>
        <v>0</v>
      </c>
      <c r="O240" s="7">
        <f t="shared" si="74"/>
        <v>0</v>
      </c>
    </row>
    <row r="241" spans="1:22" x14ac:dyDescent="0.2">
      <c r="A241" s="29" t="s">
        <v>389</v>
      </c>
      <c r="B241" s="2">
        <v>0</v>
      </c>
      <c r="C241" s="7">
        <f t="shared" si="61"/>
        <v>0</v>
      </c>
      <c r="D241" s="7">
        <f t="shared" ref="D241:O241" si="75">C241-D87</f>
        <v>0</v>
      </c>
      <c r="E241" s="7">
        <f t="shared" si="75"/>
        <v>0</v>
      </c>
      <c r="F241" s="7">
        <f t="shared" si="75"/>
        <v>0</v>
      </c>
      <c r="G241" s="7">
        <f t="shared" si="75"/>
        <v>0</v>
      </c>
      <c r="H241" s="7">
        <f t="shared" si="75"/>
        <v>0</v>
      </c>
      <c r="I241" s="7">
        <f t="shared" si="75"/>
        <v>0</v>
      </c>
      <c r="J241" s="7">
        <f t="shared" si="75"/>
        <v>0</v>
      </c>
      <c r="K241" s="7">
        <f t="shared" si="75"/>
        <v>0</v>
      </c>
      <c r="L241" s="7">
        <f t="shared" si="75"/>
        <v>0</v>
      </c>
      <c r="M241" s="7">
        <f t="shared" si="75"/>
        <v>0</v>
      </c>
      <c r="N241" s="7">
        <f t="shared" si="75"/>
        <v>0</v>
      </c>
      <c r="O241" s="7">
        <f t="shared" si="75"/>
        <v>0</v>
      </c>
    </row>
    <row r="242" spans="1:22" x14ac:dyDescent="0.2">
      <c r="A242" s="29" t="s">
        <v>392</v>
      </c>
      <c r="B242" s="2">
        <v>-552.69000000000005</v>
      </c>
      <c r="C242" s="7">
        <f t="shared" si="61"/>
        <v>-560.38000000000011</v>
      </c>
      <c r="D242" s="7">
        <f t="shared" ref="D242:O242" si="76">C242-D88</f>
        <v>-568.07000000000016</v>
      </c>
      <c r="E242" s="7">
        <f t="shared" si="76"/>
        <v>-575.76000000000022</v>
      </c>
      <c r="F242" s="7">
        <f t="shared" si="76"/>
        <v>-583.45000000000027</v>
      </c>
      <c r="G242" s="7">
        <f t="shared" si="76"/>
        <v>-591.14000000000033</v>
      </c>
      <c r="H242" s="7">
        <f t="shared" si="76"/>
        <v>-598.83000000000038</v>
      </c>
      <c r="I242" s="20">
        <f t="shared" si="76"/>
        <v>-606.52000000000044</v>
      </c>
      <c r="J242" s="20">
        <f t="shared" si="76"/>
        <v>-614.21000000000049</v>
      </c>
      <c r="K242" s="20">
        <f t="shared" si="76"/>
        <v>-621.90000000000055</v>
      </c>
      <c r="L242" s="20">
        <f t="shared" si="76"/>
        <v>-629.5900000000006</v>
      </c>
      <c r="M242" s="20">
        <f t="shared" si="76"/>
        <v>-637.28000000000065</v>
      </c>
      <c r="N242" s="20">
        <f t="shared" si="76"/>
        <v>-644.97000000000071</v>
      </c>
      <c r="O242" s="20">
        <f t="shared" si="76"/>
        <v>-652.66000000000076</v>
      </c>
    </row>
    <row r="243" spans="1:22" x14ac:dyDescent="0.2">
      <c r="A243" s="29">
        <v>3912</v>
      </c>
      <c r="B243" s="2">
        <v>2717.72</v>
      </c>
      <c r="C243" s="7">
        <f t="shared" si="61"/>
        <v>2717.72</v>
      </c>
      <c r="D243" s="7">
        <f t="shared" ref="D243:O243" si="77">C243-D89</f>
        <v>2717.72</v>
      </c>
      <c r="E243" s="7">
        <f t="shared" si="77"/>
        <v>2717.72</v>
      </c>
      <c r="F243" s="7">
        <f t="shared" si="77"/>
        <v>2900.14</v>
      </c>
      <c r="G243" s="7">
        <f t="shared" si="77"/>
        <v>3082.56</v>
      </c>
      <c r="H243" s="7">
        <f t="shared" si="77"/>
        <v>3264.98</v>
      </c>
      <c r="I243" s="42">
        <f t="shared" si="77"/>
        <v>3447.4</v>
      </c>
      <c r="J243" s="42">
        <f t="shared" si="77"/>
        <v>3629.82</v>
      </c>
      <c r="K243" s="42">
        <f t="shared" si="77"/>
        <v>3812.2400000000002</v>
      </c>
      <c r="L243" s="42">
        <f t="shared" si="77"/>
        <v>3994.6600000000003</v>
      </c>
      <c r="M243" s="42">
        <f t="shared" si="77"/>
        <v>4177.08</v>
      </c>
      <c r="N243" s="42">
        <f t="shared" si="77"/>
        <v>4359.5</v>
      </c>
      <c r="O243" s="42">
        <f t="shared" si="77"/>
        <v>4541.92</v>
      </c>
      <c r="P243" s="7">
        <f>+I243</f>
        <v>3447.4</v>
      </c>
      <c r="Q243" s="7">
        <f t="shared" ref="Q243:V244" si="78">+J243</f>
        <v>3629.82</v>
      </c>
      <c r="R243" s="7">
        <f t="shared" si="78"/>
        <v>3812.2400000000002</v>
      </c>
      <c r="S243" s="7">
        <f t="shared" si="78"/>
        <v>3994.6600000000003</v>
      </c>
      <c r="T243" s="7">
        <f t="shared" si="78"/>
        <v>4177.08</v>
      </c>
      <c r="U243" s="7">
        <f t="shared" si="78"/>
        <v>4359.5</v>
      </c>
      <c r="V243" s="7">
        <f t="shared" si="78"/>
        <v>4541.92</v>
      </c>
    </row>
    <row r="244" spans="1:22" x14ac:dyDescent="0.2">
      <c r="A244" s="29">
        <v>3913</v>
      </c>
      <c r="B244" s="2">
        <v>-11754.61</v>
      </c>
      <c r="C244" s="7">
        <f t="shared" si="61"/>
        <v>-11809.730000000001</v>
      </c>
      <c r="D244" s="7">
        <f t="shared" ref="D244:O244" si="79">C244-D90</f>
        <v>-11864.850000000002</v>
      </c>
      <c r="E244" s="7">
        <f t="shared" si="79"/>
        <v>-11919.970000000003</v>
      </c>
      <c r="F244" s="7">
        <f t="shared" si="79"/>
        <v>-12024.760000000004</v>
      </c>
      <c r="G244" s="7">
        <f t="shared" si="79"/>
        <v>-12129.550000000005</v>
      </c>
      <c r="H244" s="7">
        <f t="shared" si="79"/>
        <v>-12234.340000000006</v>
      </c>
      <c r="I244" s="42">
        <f t="shared" si="79"/>
        <v>-12339.130000000006</v>
      </c>
      <c r="J244" s="42">
        <f t="shared" si="79"/>
        <v>-12443.920000000007</v>
      </c>
      <c r="K244" s="42">
        <f t="shared" si="79"/>
        <v>-12548.710000000008</v>
      </c>
      <c r="L244" s="42">
        <f t="shared" si="79"/>
        <v>-12653.500000000009</v>
      </c>
      <c r="M244" s="42">
        <f t="shared" si="79"/>
        <v>-12758.29000000001</v>
      </c>
      <c r="N244" s="42">
        <f t="shared" si="79"/>
        <v>-12863.080000000011</v>
      </c>
      <c r="O244" s="42">
        <f t="shared" si="79"/>
        <v>-12967.870000000012</v>
      </c>
      <c r="P244" s="7">
        <f>+I244</f>
        <v>-12339.130000000006</v>
      </c>
      <c r="Q244" s="7">
        <f t="shared" si="78"/>
        <v>-12443.920000000007</v>
      </c>
      <c r="R244" s="7">
        <f t="shared" si="78"/>
        <v>-12548.710000000008</v>
      </c>
      <c r="S244" s="7">
        <f t="shared" si="78"/>
        <v>-12653.500000000009</v>
      </c>
      <c r="T244" s="7">
        <f t="shared" si="78"/>
        <v>-12758.29000000001</v>
      </c>
      <c r="U244" s="7">
        <f t="shared" si="78"/>
        <v>-12863.080000000011</v>
      </c>
      <c r="V244" s="7">
        <f t="shared" si="78"/>
        <v>-12967.870000000012</v>
      </c>
    </row>
    <row r="245" spans="1:22" x14ac:dyDescent="0.2">
      <c r="A245" s="29">
        <v>3914</v>
      </c>
      <c r="B245" s="2">
        <v>-43729.920000000006</v>
      </c>
      <c r="C245" s="7">
        <f t="shared" si="61"/>
        <v>-44492.080000000009</v>
      </c>
      <c r="D245" s="7">
        <f t="shared" ref="D245:O245" si="80">C245-D91</f>
        <v>-45254.240000000013</v>
      </c>
      <c r="E245" s="7">
        <f t="shared" si="80"/>
        <v>-31738.400000000012</v>
      </c>
      <c r="F245" s="7">
        <f t="shared" si="80"/>
        <v>-32335.910000000011</v>
      </c>
      <c r="G245" s="7">
        <f t="shared" si="80"/>
        <v>-32945.150000000009</v>
      </c>
      <c r="H245" s="7">
        <f t="shared" si="80"/>
        <v>-33558.270000000011</v>
      </c>
      <c r="I245" s="42">
        <f t="shared" si="80"/>
        <v>-34175.630000000012</v>
      </c>
      <c r="J245" s="42">
        <f t="shared" si="80"/>
        <v>-34804.570000000014</v>
      </c>
      <c r="K245" s="42">
        <f t="shared" si="80"/>
        <v>-35433.780000000013</v>
      </c>
      <c r="L245" s="42">
        <f t="shared" si="80"/>
        <v>-36063.010000000017</v>
      </c>
      <c r="M245" s="42">
        <f t="shared" si="80"/>
        <v>-36692.500000000015</v>
      </c>
      <c r="N245" s="42">
        <f t="shared" si="80"/>
        <v>-37322.020000000011</v>
      </c>
      <c r="O245" s="42">
        <f t="shared" si="80"/>
        <v>-37951.600000000013</v>
      </c>
      <c r="P245" s="7">
        <f>+I245+I247</f>
        <v>-34455.430000000015</v>
      </c>
      <c r="Q245" s="7">
        <f t="shared" ref="Q245:V245" si="81">+J245+J247</f>
        <v>-35095.470000000016</v>
      </c>
      <c r="R245" s="7">
        <f t="shared" si="81"/>
        <v>-35735.780000000013</v>
      </c>
      <c r="S245" s="7">
        <f t="shared" si="81"/>
        <v>-36376.110000000015</v>
      </c>
      <c r="T245" s="7">
        <f t="shared" si="81"/>
        <v>-37016.700000000012</v>
      </c>
      <c r="U245" s="7">
        <f t="shared" si="81"/>
        <v>-37657.320000000014</v>
      </c>
      <c r="V245" s="7">
        <f t="shared" si="81"/>
        <v>-38298.000000000015</v>
      </c>
    </row>
    <row r="246" spans="1:22" x14ac:dyDescent="0.2">
      <c r="A246" s="29" t="s">
        <v>398</v>
      </c>
      <c r="B246" s="2">
        <v>-40.949999999999996</v>
      </c>
      <c r="C246" s="7">
        <f t="shared" si="61"/>
        <v>-43.179999999999993</v>
      </c>
      <c r="D246" s="7">
        <f t="shared" ref="D246:O246" si="82">C246-D92</f>
        <v>-45.409999999999989</v>
      </c>
      <c r="E246" s="7">
        <f t="shared" si="82"/>
        <v>-47.639999999999986</v>
      </c>
      <c r="F246" s="7">
        <f t="shared" si="82"/>
        <v>-46.539999999999985</v>
      </c>
      <c r="G246" s="7">
        <f t="shared" si="82"/>
        <v>-45.439999999999984</v>
      </c>
      <c r="H246" s="7">
        <f t="shared" si="82"/>
        <v>-44.339999999999982</v>
      </c>
      <c r="I246" s="42">
        <f t="shared" si="82"/>
        <v>-43.239999999999981</v>
      </c>
      <c r="J246" s="42">
        <f t="shared" si="82"/>
        <v>-42.139999999999979</v>
      </c>
      <c r="K246" s="42">
        <f t="shared" si="82"/>
        <v>-41.039999999999978</v>
      </c>
      <c r="L246" s="42">
        <f t="shared" si="82"/>
        <v>-39.939999999999976</v>
      </c>
      <c r="M246" s="42">
        <f t="shared" si="82"/>
        <v>-38.839999999999975</v>
      </c>
      <c r="N246" s="42">
        <f t="shared" si="82"/>
        <v>-37.739999999999974</v>
      </c>
      <c r="O246" s="42">
        <f t="shared" si="82"/>
        <v>-36.639999999999972</v>
      </c>
      <c r="P246" s="7">
        <f>+I246</f>
        <v>-43.239999999999981</v>
      </c>
      <c r="Q246" s="7">
        <f t="shared" ref="Q246:V246" si="83">+J246</f>
        <v>-42.139999999999979</v>
      </c>
      <c r="R246" s="7">
        <f t="shared" si="83"/>
        <v>-41.039999999999978</v>
      </c>
      <c r="S246" s="7">
        <f t="shared" si="83"/>
        <v>-39.939999999999976</v>
      </c>
      <c r="T246" s="7">
        <f t="shared" si="83"/>
        <v>-38.839999999999975</v>
      </c>
      <c r="U246" s="7">
        <f t="shared" si="83"/>
        <v>-37.739999999999974</v>
      </c>
      <c r="V246" s="7">
        <f t="shared" si="83"/>
        <v>-36.639999999999972</v>
      </c>
    </row>
    <row r="247" spans="1:22" x14ac:dyDescent="0.2">
      <c r="A247" s="29" t="s">
        <v>399</v>
      </c>
      <c r="B247" s="2">
        <v>-202.1</v>
      </c>
      <c r="C247" s="7">
        <f t="shared" si="61"/>
        <v>-213.2</v>
      </c>
      <c r="D247" s="7">
        <f t="shared" ref="D247:O247" si="84">C247-D93</f>
        <v>-224.29999999999998</v>
      </c>
      <c r="E247" s="7">
        <f t="shared" si="84"/>
        <v>-235.39999999999998</v>
      </c>
      <c r="F247" s="7">
        <f t="shared" si="84"/>
        <v>-246.49999999999997</v>
      </c>
      <c r="G247" s="7">
        <f t="shared" si="84"/>
        <v>-257.59999999999997</v>
      </c>
      <c r="H247" s="7">
        <f t="shared" si="84"/>
        <v>-268.7</v>
      </c>
      <c r="I247" s="42">
        <f t="shared" si="84"/>
        <v>-279.8</v>
      </c>
      <c r="J247" s="42">
        <f t="shared" si="84"/>
        <v>-290.90000000000003</v>
      </c>
      <c r="K247" s="42">
        <f t="shared" si="84"/>
        <v>-302.00000000000006</v>
      </c>
      <c r="L247" s="42">
        <f t="shared" si="84"/>
        <v>-313.10000000000008</v>
      </c>
      <c r="M247" s="42">
        <f t="shared" si="84"/>
        <v>-324.2000000000001</v>
      </c>
      <c r="N247" s="42">
        <f t="shared" si="84"/>
        <v>-335.30000000000013</v>
      </c>
      <c r="O247" s="42">
        <f t="shared" si="84"/>
        <v>-346.40000000000015</v>
      </c>
    </row>
    <row r="248" spans="1:22" x14ac:dyDescent="0.2">
      <c r="A248" s="29">
        <v>3920</v>
      </c>
      <c r="B248" s="2">
        <v>0</v>
      </c>
      <c r="C248" s="7">
        <f t="shared" si="61"/>
        <v>0</v>
      </c>
      <c r="D248" s="7">
        <f t="shared" ref="D248:O248" si="85">C248-D94</f>
        <v>0</v>
      </c>
      <c r="E248" s="7">
        <f t="shared" si="85"/>
        <v>0</v>
      </c>
      <c r="F248" s="7">
        <f t="shared" si="85"/>
        <v>0</v>
      </c>
      <c r="G248" s="7">
        <f t="shared" si="85"/>
        <v>0</v>
      </c>
      <c r="H248" s="7">
        <f t="shared" si="85"/>
        <v>0</v>
      </c>
      <c r="I248" s="7">
        <f t="shared" si="85"/>
        <v>0</v>
      </c>
      <c r="J248" s="7">
        <f t="shared" si="85"/>
        <v>0</v>
      </c>
      <c r="K248" s="7">
        <f t="shared" si="85"/>
        <v>0</v>
      </c>
      <c r="L248" s="7">
        <f t="shared" si="85"/>
        <v>0</v>
      </c>
      <c r="M248" s="7">
        <f t="shared" si="85"/>
        <v>0</v>
      </c>
      <c r="N248" s="7">
        <f t="shared" si="85"/>
        <v>0</v>
      </c>
      <c r="O248" s="7">
        <f t="shared" si="85"/>
        <v>0</v>
      </c>
    </row>
    <row r="249" spans="1:22" x14ac:dyDescent="0.2">
      <c r="A249" s="29">
        <v>3921</v>
      </c>
      <c r="B249" s="2">
        <v>0</v>
      </c>
      <c r="C249" s="7">
        <f t="shared" si="61"/>
        <v>0</v>
      </c>
      <c r="D249" s="7">
        <f t="shared" ref="D249:O249" si="86">C249-D95</f>
        <v>0</v>
      </c>
      <c r="E249" s="7">
        <f t="shared" si="86"/>
        <v>0</v>
      </c>
      <c r="F249" s="7">
        <f t="shared" si="86"/>
        <v>0</v>
      </c>
      <c r="G249" s="7">
        <f t="shared" si="86"/>
        <v>0</v>
      </c>
      <c r="H249" s="7">
        <f t="shared" si="86"/>
        <v>0</v>
      </c>
      <c r="I249" s="7">
        <f t="shared" si="86"/>
        <v>0</v>
      </c>
      <c r="J249" s="7">
        <f t="shared" si="86"/>
        <v>0</v>
      </c>
      <c r="K249" s="7">
        <f t="shared" si="86"/>
        <v>0</v>
      </c>
      <c r="L249" s="7">
        <f t="shared" si="86"/>
        <v>0</v>
      </c>
      <c r="M249" s="7">
        <f t="shared" si="86"/>
        <v>0</v>
      </c>
      <c r="N249" s="7">
        <f t="shared" si="86"/>
        <v>0</v>
      </c>
      <c r="O249" s="7">
        <f t="shared" si="86"/>
        <v>0</v>
      </c>
    </row>
    <row r="250" spans="1:22" x14ac:dyDescent="0.2">
      <c r="A250" s="29">
        <v>3922</v>
      </c>
      <c r="B250" s="2">
        <v>0</v>
      </c>
      <c r="C250" s="7">
        <f t="shared" si="61"/>
        <v>0</v>
      </c>
      <c r="D250" s="7">
        <f t="shared" ref="D250:O250" si="87">C250-D96</f>
        <v>0</v>
      </c>
      <c r="E250" s="7">
        <f t="shared" si="87"/>
        <v>0</v>
      </c>
      <c r="F250" s="7">
        <f t="shared" si="87"/>
        <v>0</v>
      </c>
      <c r="G250" s="7">
        <f t="shared" si="87"/>
        <v>0</v>
      </c>
      <c r="H250" s="7">
        <f t="shared" si="87"/>
        <v>0</v>
      </c>
      <c r="I250" s="7">
        <f t="shared" si="87"/>
        <v>0</v>
      </c>
      <c r="J250" s="7">
        <f t="shared" si="87"/>
        <v>0</v>
      </c>
      <c r="K250" s="7">
        <f t="shared" si="87"/>
        <v>0</v>
      </c>
      <c r="L250" s="7">
        <f t="shared" si="87"/>
        <v>0</v>
      </c>
      <c r="M250" s="7">
        <f t="shared" si="87"/>
        <v>0</v>
      </c>
      <c r="N250" s="7">
        <f t="shared" si="87"/>
        <v>0</v>
      </c>
      <c r="O250" s="7">
        <f t="shared" si="87"/>
        <v>0</v>
      </c>
    </row>
    <row r="251" spans="1:22" x14ac:dyDescent="0.2">
      <c r="A251" s="29">
        <v>3923</v>
      </c>
      <c r="B251" s="2">
        <v>0</v>
      </c>
      <c r="C251" s="7">
        <f t="shared" si="61"/>
        <v>0</v>
      </c>
      <c r="D251" s="7">
        <f t="shared" ref="D251:O251" si="88">C251-D97</f>
        <v>0</v>
      </c>
      <c r="E251" s="7">
        <f t="shared" si="88"/>
        <v>0</v>
      </c>
      <c r="F251" s="7">
        <f t="shared" si="88"/>
        <v>0</v>
      </c>
      <c r="G251" s="7">
        <f t="shared" si="88"/>
        <v>0</v>
      </c>
      <c r="H251" s="7">
        <f t="shared" si="88"/>
        <v>0</v>
      </c>
      <c r="I251" s="7">
        <f t="shared" si="88"/>
        <v>0</v>
      </c>
      <c r="J251" s="7">
        <f t="shared" si="88"/>
        <v>0</v>
      </c>
      <c r="K251" s="7">
        <f t="shared" si="88"/>
        <v>0</v>
      </c>
      <c r="L251" s="7">
        <f t="shared" si="88"/>
        <v>0</v>
      </c>
      <c r="M251" s="7">
        <f t="shared" si="88"/>
        <v>0</v>
      </c>
      <c r="N251" s="7">
        <f t="shared" si="88"/>
        <v>0</v>
      </c>
      <c r="O251" s="7">
        <f t="shared" si="88"/>
        <v>0</v>
      </c>
    </row>
    <row r="252" spans="1:22" x14ac:dyDescent="0.2">
      <c r="A252" s="29">
        <v>3924</v>
      </c>
      <c r="B252" s="2">
        <v>0</v>
      </c>
      <c r="C252" s="7">
        <f t="shared" si="61"/>
        <v>0</v>
      </c>
      <c r="D252" s="7">
        <f t="shared" ref="D252:O252" si="89">C252-D98</f>
        <v>0</v>
      </c>
      <c r="E252" s="7">
        <f t="shared" si="89"/>
        <v>0</v>
      </c>
      <c r="F252" s="7">
        <f t="shared" si="89"/>
        <v>0</v>
      </c>
      <c r="G252" s="7">
        <f t="shared" si="89"/>
        <v>0</v>
      </c>
      <c r="H252" s="7">
        <f t="shared" si="89"/>
        <v>0</v>
      </c>
      <c r="I252" s="7">
        <f t="shared" si="89"/>
        <v>0</v>
      </c>
      <c r="J252" s="7">
        <f t="shared" si="89"/>
        <v>0</v>
      </c>
      <c r="K252" s="7">
        <f t="shared" si="89"/>
        <v>0</v>
      </c>
      <c r="L252" s="7">
        <f t="shared" si="89"/>
        <v>0</v>
      </c>
      <c r="M252" s="7">
        <f t="shared" si="89"/>
        <v>0</v>
      </c>
      <c r="N252" s="7">
        <f t="shared" si="89"/>
        <v>0</v>
      </c>
      <c r="O252" s="7">
        <f t="shared" si="89"/>
        <v>0</v>
      </c>
    </row>
    <row r="253" spans="1:22" x14ac:dyDescent="0.2">
      <c r="A253" s="29">
        <v>3930</v>
      </c>
      <c r="B253" s="2">
        <v>0</v>
      </c>
      <c r="C253" s="7">
        <f t="shared" si="61"/>
        <v>0</v>
      </c>
      <c r="D253" s="7">
        <f t="shared" ref="D253:O253" si="90">C253-D99</f>
        <v>0</v>
      </c>
      <c r="E253" s="7">
        <f t="shared" si="90"/>
        <v>0</v>
      </c>
      <c r="F253" s="7">
        <f t="shared" si="90"/>
        <v>0</v>
      </c>
      <c r="G253" s="7">
        <f t="shared" si="90"/>
        <v>0</v>
      </c>
      <c r="H253" s="7">
        <f t="shared" si="90"/>
        <v>0</v>
      </c>
      <c r="I253" s="7">
        <f t="shared" si="90"/>
        <v>0</v>
      </c>
      <c r="J253" s="7">
        <f t="shared" si="90"/>
        <v>0</v>
      </c>
      <c r="K253" s="7">
        <f t="shared" si="90"/>
        <v>0</v>
      </c>
      <c r="L253" s="7">
        <f t="shared" si="90"/>
        <v>0</v>
      </c>
      <c r="M253" s="7">
        <f t="shared" si="90"/>
        <v>0</v>
      </c>
      <c r="N253" s="7">
        <f t="shared" si="90"/>
        <v>0</v>
      </c>
      <c r="O253" s="7">
        <f t="shared" si="90"/>
        <v>0</v>
      </c>
    </row>
    <row r="254" spans="1:22" x14ac:dyDescent="0.2">
      <c r="A254" s="29">
        <v>3940</v>
      </c>
      <c r="B254" s="2">
        <v>-7634.07</v>
      </c>
      <c r="C254" s="7">
        <f t="shared" si="61"/>
        <v>-7708.73</v>
      </c>
      <c r="D254" s="7">
        <f t="shared" ref="D254:O254" si="91">C254-D100</f>
        <v>-7783.3899999999994</v>
      </c>
      <c r="E254" s="7">
        <f t="shared" si="91"/>
        <v>-7858.0499999999993</v>
      </c>
      <c r="F254" s="7">
        <f t="shared" si="91"/>
        <v>-7989.5399999999991</v>
      </c>
      <c r="G254" s="7">
        <f t="shared" si="91"/>
        <v>-8121.0299999999988</v>
      </c>
      <c r="H254" s="7">
        <f t="shared" si="91"/>
        <v>-8252.5199999999986</v>
      </c>
      <c r="I254" s="20">
        <f t="shared" si="91"/>
        <v>-8384.0099999999984</v>
      </c>
      <c r="J254" s="20">
        <f t="shared" si="91"/>
        <v>-8515.4999999999982</v>
      </c>
      <c r="K254" s="20">
        <f t="shared" si="91"/>
        <v>-8646.989999999998</v>
      </c>
      <c r="L254" s="20">
        <f t="shared" si="91"/>
        <v>-8778.4799999999977</v>
      </c>
      <c r="M254" s="20">
        <f t="shared" si="91"/>
        <v>-8909.9699999999975</v>
      </c>
      <c r="N254" s="20">
        <f t="shared" si="91"/>
        <v>-9041.4599999999973</v>
      </c>
      <c r="O254" s="20">
        <f t="shared" si="91"/>
        <v>-9172.9499999999971</v>
      </c>
    </row>
    <row r="255" spans="1:22" x14ac:dyDescent="0.2">
      <c r="A255" s="29">
        <v>3960</v>
      </c>
      <c r="B255" s="2">
        <v>-19942.25</v>
      </c>
      <c r="C255" s="7">
        <f t="shared" si="61"/>
        <v>-20190.080000000002</v>
      </c>
      <c r="D255" s="7">
        <f t="shared" ref="D255:O255" si="92">C255-D101</f>
        <v>-20437.910000000003</v>
      </c>
      <c r="E255" s="7">
        <f t="shared" si="92"/>
        <v>-20685.740000000005</v>
      </c>
      <c r="F255" s="7">
        <f t="shared" si="92"/>
        <v>-20933.570000000007</v>
      </c>
      <c r="G255" s="7">
        <f t="shared" si="92"/>
        <v>-21181.400000000009</v>
      </c>
      <c r="H255" s="7">
        <f t="shared" si="92"/>
        <v>-21429.23000000001</v>
      </c>
      <c r="I255" s="20">
        <f t="shared" si="92"/>
        <v>-21677.060000000012</v>
      </c>
      <c r="J255" s="20">
        <f t="shared" si="92"/>
        <v>-21924.890000000014</v>
      </c>
      <c r="K255" s="20">
        <f t="shared" si="92"/>
        <v>-22172.720000000016</v>
      </c>
      <c r="L255" s="20">
        <f t="shared" si="92"/>
        <v>-22420.550000000017</v>
      </c>
      <c r="M255" s="20">
        <f t="shared" si="92"/>
        <v>-22668.380000000019</v>
      </c>
      <c r="N255" s="20">
        <f t="shared" si="92"/>
        <v>-22916.210000000021</v>
      </c>
      <c r="O255" s="20">
        <f t="shared" si="92"/>
        <v>-23164.040000000023</v>
      </c>
    </row>
    <row r="256" spans="1:22" x14ac:dyDescent="0.2">
      <c r="A256" s="29">
        <v>3980</v>
      </c>
      <c r="B256" s="2">
        <v>-13241.4</v>
      </c>
      <c r="C256" s="7">
        <f t="shared" si="61"/>
        <v>-13308.3</v>
      </c>
      <c r="D256" s="7">
        <f t="shared" ref="D256:O256" si="93">C256-D102</f>
        <v>-13375.199999999999</v>
      </c>
      <c r="E256" s="7">
        <f t="shared" si="93"/>
        <v>-13442.099999999999</v>
      </c>
      <c r="F256" s="7">
        <f t="shared" si="93"/>
        <v>-13421.499999999998</v>
      </c>
      <c r="G256" s="7">
        <f t="shared" si="93"/>
        <v>-13400.899999999998</v>
      </c>
      <c r="H256" s="7">
        <f t="shared" si="93"/>
        <v>-13380.299999999997</v>
      </c>
      <c r="I256" s="20">
        <f t="shared" si="93"/>
        <v>-13359.699999999997</v>
      </c>
      <c r="J256" s="20">
        <f t="shared" si="93"/>
        <v>-13339.099999999997</v>
      </c>
      <c r="K256" s="20">
        <f t="shared" si="93"/>
        <v>-13318.499999999996</v>
      </c>
      <c r="L256" s="20">
        <f t="shared" si="93"/>
        <v>-13297.899999999996</v>
      </c>
      <c r="M256" s="20">
        <f t="shared" si="93"/>
        <v>-13277.299999999996</v>
      </c>
      <c r="N256" s="20">
        <f t="shared" si="93"/>
        <v>-13256.699999999995</v>
      </c>
      <c r="O256" s="20">
        <f t="shared" si="93"/>
        <v>-13236.099999999995</v>
      </c>
    </row>
    <row r="257" spans="1:22" x14ac:dyDescent="0.2">
      <c r="A257" s="29"/>
      <c r="B257" s="38">
        <f>SUM(B229:B256)</f>
        <v>-1132060.46</v>
      </c>
      <c r="C257" s="38">
        <f t="shared" ref="C257:O257" si="94">SUM(C229:C256)</f>
        <v>-1138614.83</v>
      </c>
      <c r="D257" s="38">
        <f t="shared" si="94"/>
        <v>-1145601.22</v>
      </c>
      <c r="E257" s="38">
        <f t="shared" si="94"/>
        <v>-1138311.3400000001</v>
      </c>
      <c r="F257" s="38">
        <f t="shared" si="94"/>
        <v>-1144968.0600000003</v>
      </c>
      <c r="G257" s="38">
        <f t="shared" si="94"/>
        <v>-1151636.5099999998</v>
      </c>
      <c r="H257" s="38">
        <f t="shared" si="94"/>
        <v>-1158309.0500000005</v>
      </c>
      <c r="I257" s="38">
        <f t="shared" si="94"/>
        <v>-1164185.8300000005</v>
      </c>
      <c r="J257" s="38">
        <f t="shared" si="94"/>
        <v>-1170885.0499999998</v>
      </c>
      <c r="K257" s="38">
        <f t="shared" si="94"/>
        <v>-1177567.9100000001</v>
      </c>
      <c r="L257" s="38">
        <f t="shared" si="94"/>
        <v>-1166129.4000000004</v>
      </c>
      <c r="M257" s="38">
        <f t="shared" si="94"/>
        <v>-1172786.9900000002</v>
      </c>
      <c r="N257" s="38">
        <f t="shared" si="94"/>
        <v>-1179441.2100000004</v>
      </c>
      <c r="O257" s="38">
        <f t="shared" si="94"/>
        <v>-1185861.3400000003</v>
      </c>
      <c r="P257" s="7"/>
      <c r="Q257" s="7"/>
      <c r="R257" s="7"/>
    </row>
    <row r="258" spans="1:22" x14ac:dyDescent="0.2">
      <c r="A258" s="29"/>
      <c r="B258" s="7"/>
      <c r="I258" s="7">
        <v>-1002432</v>
      </c>
      <c r="J258" s="7">
        <v>-1008495</v>
      </c>
      <c r="K258" s="7">
        <v>-1014559</v>
      </c>
      <c r="L258" s="7">
        <v>-1002496</v>
      </c>
      <c r="M258" s="7">
        <v>-1008536</v>
      </c>
      <c r="N258" s="7">
        <v>-1014565</v>
      </c>
      <c r="O258" s="7">
        <v>-1020413</v>
      </c>
    </row>
    <row r="259" spans="1:22" x14ac:dyDescent="0.2">
      <c r="A259" s="29"/>
      <c r="B259" s="7"/>
      <c r="I259" s="7">
        <v>-161754</v>
      </c>
      <c r="J259" s="7">
        <v>-162389</v>
      </c>
      <c r="K259" s="7">
        <v>-163008</v>
      </c>
      <c r="L259" s="7">
        <v>-163633</v>
      </c>
      <c r="M259" s="7">
        <v>-164251</v>
      </c>
      <c r="N259" s="7">
        <v>-164877</v>
      </c>
      <c r="O259" s="7">
        <v>-165448</v>
      </c>
    </row>
    <row r="260" spans="1:22" ht="13.5" thickBot="1" x14ac:dyDescent="0.25">
      <c r="A260" s="29"/>
      <c r="B260" s="7"/>
      <c r="I260" s="46">
        <f>+I257-I258-I259</f>
        <v>0.16999999945983291</v>
      </c>
      <c r="J260" s="46">
        <f t="shared" ref="J260" si="95">+J257-J258-J259</f>
        <v>-1.0499999998137355</v>
      </c>
      <c r="K260" s="46">
        <f t="shared" ref="K260" si="96">+K257-K258-K259</f>
        <v>-0.91000000014901161</v>
      </c>
      <c r="L260" s="46">
        <f t="shared" ref="L260" si="97">+L257-L258-L259</f>
        <v>-0.40000000037252903</v>
      </c>
      <c r="M260" s="46">
        <f t="shared" ref="M260" si="98">+M257-M258-M259</f>
        <v>9.9999997764825821E-3</v>
      </c>
      <c r="N260" s="46">
        <f t="shared" ref="N260" si="99">+N257-N258-N259</f>
        <v>0.78999999957159162</v>
      </c>
      <c r="O260" s="46">
        <f t="shared" ref="O260" si="100">+O257-O258-O259</f>
        <v>-0.34000000031664968</v>
      </c>
    </row>
    <row r="261" spans="1:22" ht="13.5" thickTop="1" x14ac:dyDescent="0.2">
      <c r="A261" s="29"/>
      <c r="B261" s="7"/>
      <c r="O261" s="7"/>
    </row>
    <row r="262" spans="1:22" s="12" customFormat="1" x14ac:dyDescent="0.2">
      <c r="A262" s="31" t="s">
        <v>168</v>
      </c>
      <c r="B262" s="39">
        <v>43952</v>
      </c>
      <c r="C262" s="39">
        <v>43983</v>
      </c>
      <c r="D262" s="39">
        <v>44013</v>
      </c>
      <c r="E262" s="39">
        <v>44044</v>
      </c>
      <c r="F262" s="39">
        <v>44075</v>
      </c>
      <c r="G262" s="39">
        <v>44105</v>
      </c>
      <c r="H262" s="39">
        <v>44136</v>
      </c>
      <c r="I262" s="39">
        <v>44166</v>
      </c>
      <c r="J262" s="39">
        <v>44197</v>
      </c>
      <c r="K262" s="39">
        <v>44228</v>
      </c>
      <c r="L262" s="39">
        <v>44256</v>
      </c>
      <c r="M262" s="39">
        <v>44287</v>
      </c>
      <c r="N262" s="39">
        <v>44317</v>
      </c>
      <c r="O262" s="39">
        <v>44348</v>
      </c>
    </row>
    <row r="263" spans="1:22" x14ac:dyDescent="0.2">
      <c r="A263" s="27">
        <v>3030</v>
      </c>
      <c r="B263" s="2">
        <v>-127641.78</v>
      </c>
      <c r="C263" s="7">
        <f t="shared" ref="C263:C308" si="101">B263-C104</f>
        <v>-127641.78</v>
      </c>
      <c r="D263" s="7">
        <f t="shared" ref="D263:O263" si="102">C263-D104</f>
        <v>-127641.78</v>
      </c>
      <c r="E263" s="7">
        <f t="shared" si="102"/>
        <v>-127641.78</v>
      </c>
      <c r="F263" s="7">
        <f t="shared" si="102"/>
        <v>-127641.78</v>
      </c>
      <c r="G263" s="7">
        <f t="shared" si="102"/>
        <v>-127641.78</v>
      </c>
      <c r="H263" s="7">
        <f t="shared" si="102"/>
        <v>-127641.78</v>
      </c>
      <c r="I263" s="20">
        <f t="shared" si="102"/>
        <v>-127641.78</v>
      </c>
      <c r="J263" s="20">
        <f t="shared" si="102"/>
        <v>-127641.78</v>
      </c>
      <c r="K263" s="20">
        <f t="shared" si="102"/>
        <v>-127641.78</v>
      </c>
      <c r="L263" s="20">
        <f t="shared" si="102"/>
        <v>-127641.78</v>
      </c>
      <c r="M263" s="20">
        <f t="shared" si="102"/>
        <v>-127641.78</v>
      </c>
      <c r="N263" s="20">
        <f t="shared" si="102"/>
        <v>-127641.78</v>
      </c>
      <c r="O263" s="20">
        <f t="shared" si="102"/>
        <v>-127641.78</v>
      </c>
    </row>
    <row r="264" spans="1:22" x14ac:dyDescent="0.2">
      <c r="A264" s="27">
        <v>3040</v>
      </c>
      <c r="B264" s="2">
        <v>0</v>
      </c>
      <c r="C264" s="7">
        <f t="shared" si="101"/>
        <v>0</v>
      </c>
      <c r="D264" s="7">
        <f t="shared" ref="D264:H273" si="103">C264-D105</f>
        <v>0</v>
      </c>
      <c r="E264" s="7">
        <f t="shared" si="103"/>
        <v>0</v>
      </c>
      <c r="F264" s="7">
        <f t="shared" si="103"/>
        <v>0</v>
      </c>
      <c r="G264" s="7">
        <f t="shared" si="103"/>
        <v>0</v>
      </c>
      <c r="H264" s="7">
        <f t="shared" si="103"/>
        <v>0</v>
      </c>
      <c r="I264" s="7">
        <f t="shared" ref="I264:O264" si="104">H264-I105</f>
        <v>0</v>
      </c>
      <c r="J264" s="7">
        <f t="shared" si="104"/>
        <v>0</v>
      </c>
      <c r="K264" s="7">
        <f t="shared" si="104"/>
        <v>0</v>
      </c>
      <c r="L264" s="7">
        <f t="shared" si="104"/>
        <v>0</v>
      </c>
      <c r="M264" s="7">
        <f t="shared" si="104"/>
        <v>0</v>
      </c>
      <c r="N264" s="7">
        <f t="shared" si="104"/>
        <v>0</v>
      </c>
      <c r="O264" s="7">
        <f t="shared" si="104"/>
        <v>0</v>
      </c>
    </row>
    <row r="265" spans="1:22" x14ac:dyDescent="0.2">
      <c r="A265" s="27">
        <v>3050</v>
      </c>
      <c r="B265" s="2">
        <v>0</v>
      </c>
      <c r="C265" s="7">
        <f t="shared" si="101"/>
        <v>0</v>
      </c>
      <c r="D265" s="7">
        <f t="shared" si="103"/>
        <v>0</v>
      </c>
      <c r="E265" s="7">
        <f t="shared" si="103"/>
        <v>0</v>
      </c>
      <c r="F265" s="7">
        <f t="shared" si="103"/>
        <v>0</v>
      </c>
      <c r="G265" s="7">
        <f t="shared" si="103"/>
        <v>0</v>
      </c>
      <c r="H265" s="7">
        <f t="shared" si="103"/>
        <v>0</v>
      </c>
      <c r="I265" s="7">
        <f t="shared" ref="I265:O265" si="105">H265-I106</f>
        <v>0</v>
      </c>
      <c r="J265" s="7">
        <f t="shared" si="105"/>
        <v>0</v>
      </c>
      <c r="K265" s="7">
        <f t="shared" si="105"/>
        <v>0</v>
      </c>
      <c r="L265" s="7">
        <f t="shared" si="105"/>
        <v>0</v>
      </c>
      <c r="M265" s="7">
        <f t="shared" si="105"/>
        <v>0</v>
      </c>
      <c r="N265" s="7">
        <f t="shared" si="105"/>
        <v>0</v>
      </c>
      <c r="O265" s="7">
        <f t="shared" si="105"/>
        <v>0</v>
      </c>
    </row>
    <row r="266" spans="1:22" x14ac:dyDescent="0.2">
      <c r="A266" s="27">
        <v>3740</v>
      </c>
      <c r="B266" s="2">
        <v>0</v>
      </c>
      <c r="C266" s="7">
        <f t="shared" si="101"/>
        <v>0</v>
      </c>
      <c r="D266" s="7">
        <f t="shared" si="103"/>
        <v>0</v>
      </c>
      <c r="E266" s="7">
        <f t="shared" si="103"/>
        <v>0</v>
      </c>
      <c r="F266" s="7">
        <f t="shared" si="103"/>
        <v>0</v>
      </c>
      <c r="G266" s="7">
        <f t="shared" si="103"/>
        <v>0</v>
      </c>
      <c r="H266" s="7">
        <f t="shared" si="103"/>
        <v>0</v>
      </c>
      <c r="I266" s="7">
        <f t="shared" ref="I266:O266" si="106">H266-I107</f>
        <v>0</v>
      </c>
      <c r="J266" s="7">
        <f t="shared" si="106"/>
        <v>0</v>
      </c>
      <c r="K266" s="7">
        <f t="shared" si="106"/>
        <v>0</v>
      </c>
      <c r="L266" s="7">
        <f t="shared" si="106"/>
        <v>0</v>
      </c>
      <c r="M266" s="7">
        <f t="shared" si="106"/>
        <v>0</v>
      </c>
      <c r="N266" s="7">
        <f t="shared" si="106"/>
        <v>0</v>
      </c>
      <c r="O266" s="7">
        <f t="shared" si="106"/>
        <v>0</v>
      </c>
    </row>
    <row r="267" spans="1:22" x14ac:dyDescent="0.2">
      <c r="A267" s="27">
        <v>3741</v>
      </c>
      <c r="B267" s="2">
        <v>-8623.3799999999992</v>
      </c>
      <c r="C267" s="7">
        <f t="shared" si="101"/>
        <v>-8682.5499999999993</v>
      </c>
      <c r="D267" s="7">
        <f t="shared" si="103"/>
        <v>-8741.7199999999993</v>
      </c>
      <c r="E267" s="7">
        <f t="shared" si="103"/>
        <v>-8800.89</v>
      </c>
      <c r="F267" s="7">
        <f t="shared" si="103"/>
        <v>-8860.06</v>
      </c>
      <c r="G267" s="7">
        <f t="shared" si="103"/>
        <v>-8919.23</v>
      </c>
      <c r="H267" s="7">
        <f t="shared" si="103"/>
        <v>-8978.4</v>
      </c>
      <c r="I267" s="20">
        <f t="shared" ref="I267:O267" si="107">H267-I108</f>
        <v>-9037.57</v>
      </c>
      <c r="J267" s="20">
        <f t="shared" si="107"/>
        <v>-9096.74</v>
      </c>
      <c r="K267" s="20">
        <f t="shared" si="107"/>
        <v>-9155.91</v>
      </c>
      <c r="L267" s="20">
        <f t="shared" si="107"/>
        <v>-9215.08</v>
      </c>
      <c r="M267" s="20">
        <f t="shared" si="107"/>
        <v>-9274.25</v>
      </c>
      <c r="N267" s="20">
        <f t="shared" si="107"/>
        <v>-9333.42</v>
      </c>
      <c r="O267" s="20">
        <f t="shared" si="107"/>
        <v>-9392.59</v>
      </c>
    </row>
    <row r="268" spans="1:22" x14ac:dyDescent="0.2">
      <c r="A268" s="27">
        <v>3750</v>
      </c>
      <c r="B268" s="2">
        <v>-479582.05</v>
      </c>
      <c r="C268" s="7">
        <f t="shared" si="101"/>
        <v>-481995.86</v>
      </c>
      <c r="D268" s="7">
        <f t="shared" si="103"/>
        <v>-484409.67</v>
      </c>
      <c r="E268" s="7">
        <f t="shared" si="103"/>
        <v>-486823.48</v>
      </c>
      <c r="F268" s="7">
        <f t="shared" si="103"/>
        <v>-489237.29</v>
      </c>
      <c r="G268" s="7">
        <f t="shared" si="103"/>
        <v>-491651.1</v>
      </c>
      <c r="H268" s="7">
        <f t="shared" si="103"/>
        <v>-494064.91</v>
      </c>
      <c r="I268" s="20">
        <f t="shared" ref="I268:O268" si="108">H268-I109</f>
        <v>-27256.899999999965</v>
      </c>
      <c r="J268" s="20">
        <f t="shared" si="108"/>
        <v>-28693.169999999966</v>
      </c>
      <c r="K268" s="20">
        <f t="shared" si="108"/>
        <v>-30158.509999999966</v>
      </c>
      <c r="L268" s="20">
        <f t="shared" si="108"/>
        <v>-31623.849999999966</v>
      </c>
      <c r="M268" s="20">
        <f t="shared" si="108"/>
        <v>-33089.189999999966</v>
      </c>
      <c r="N268" s="20">
        <f t="shared" si="108"/>
        <v>-34554.52999999997</v>
      </c>
      <c r="O268" s="20">
        <f t="shared" si="108"/>
        <v>-36019.869999999966</v>
      </c>
    </row>
    <row r="269" spans="1:22" x14ac:dyDescent="0.2">
      <c r="A269" s="27">
        <v>3761</v>
      </c>
      <c r="B269" s="2">
        <v>-16774908.109999999</v>
      </c>
      <c r="C269" s="7">
        <f t="shared" si="101"/>
        <v>-16900161.780000001</v>
      </c>
      <c r="D269" s="7">
        <f t="shared" si="103"/>
        <v>-17025569.080000002</v>
      </c>
      <c r="E269" s="7">
        <f t="shared" si="103"/>
        <v>-17151316.400000002</v>
      </c>
      <c r="F269" s="7">
        <f t="shared" si="103"/>
        <v>-17277416.450000003</v>
      </c>
      <c r="G269" s="7">
        <f t="shared" si="103"/>
        <v>-17403796.090000004</v>
      </c>
      <c r="H269" s="7">
        <f t="shared" si="103"/>
        <v>-17525323.170000002</v>
      </c>
      <c r="I269" s="20">
        <f t="shared" ref="I269:O269" si="109">H269-I110</f>
        <v>-17636176.240000002</v>
      </c>
      <c r="J269" s="20">
        <f t="shared" si="109"/>
        <v>-17762037.170000002</v>
      </c>
      <c r="K269" s="20">
        <f t="shared" si="109"/>
        <v>-17889522.870000001</v>
      </c>
      <c r="L269" s="20">
        <f t="shared" si="109"/>
        <v>-18028388.859999999</v>
      </c>
      <c r="M269" s="20">
        <f t="shared" si="109"/>
        <v>-18156920.009999998</v>
      </c>
      <c r="N269" s="20">
        <f t="shared" si="109"/>
        <v>-18299390.229999997</v>
      </c>
      <c r="O269" s="20">
        <f t="shared" si="109"/>
        <v>-18428494.989999998</v>
      </c>
    </row>
    <row r="270" spans="1:22" x14ac:dyDescent="0.2">
      <c r="A270" s="27">
        <v>3762</v>
      </c>
      <c r="B270" s="2">
        <v>-22484110.939999998</v>
      </c>
      <c r="C270" s="7">
        <f t="shared" si="101"/>
        <v>-22553874.609999999</v>
      </c>
      <c r="D270" s="7">
        <f t="shared" si="103"/>
        <v>-22623647.949999999</v>
      </c>
      <c r="E270" s="7">
        <f t="shared" si="103"/>
        <v>-22693423.460000001</v>
      </c>
      <c r="F270" s="7">
        <f t="shared" si="103"/>
        <v>-22763222.140000001</v>
      </c>
      <c r="G270" s="7">
        <f t="shared" si="103"/>
        <v>-22833083.280000001</v>
      </c>
      <c r="H270" s="7">
        <f t="shared" si="103"/>
        <v>-22885541.460000001</v>
      </c>
      <c r="I270" s="20">
        <f t="shared" ref="I270:O270" si="110">H270-I111</f>
        <v>-22824375.470000003</v>
      </c>
      <c r="J270" s="20">
        <f t="shared" si="110"/>
        <v>-22847190.520000003</v>
      </c>
      <c r="K270" s="20">
        <f t="shared" si="110"/>
        <v>-22917469.420000002</v>
      </c>
      <c r="L270" s="20">
        <f t="shared" si="110"/>
        <v>-22975810.75</v>
      </c>
      <c r="M270" s="20">
        <f t="shared" si="110"/>
        <v>-23046572.960000001</v>
      </c>
      <c r="N270" s="20">
        <f t="shared" si="110"/>
        <v>-23109769.949999999</v>
      </c>
      <c r="O270" s="20">
        <f t="shared" si="110"/>
        <v>-23166724.390000001</v>
      </c>
    </row>
    <row r="271" spans="1:22" x14ac:dyDescent="0.2">
      <c r="A271" s="29" t="s">
        <v>373</v>
      </c>
      <c r="B271" s="2">
        <v>-7272355.6399999997</v>
      </c>
      <c r="C271" s="7">
        <f t="shared" si="101"/>
        <v>-7414245.3399999999</v>
      </c>
      <c r="D271" s="7">
        <f t="shared" si="103"/>
        <v>-7556919.0499999998</v>
      </c>
      <c r="E271" s="7">
        <f t="shared" si="103"/>
        <v>-7699748.1099999994</v>
      </c>
      <c r="F271" s="7">
        <f t="shared" si="103"/>
        <v>-7842688.379999999</v>
      </c>
      <c r="G271" s="7">
        <f t="shared" si="103"/>
        <v>-7993955.6099999994</v>
      </c>
      <c r="H271" s="7">
        <f t="shared" si="103"/>
        <v>-8149785.9699999997</v>
      </c>
      <c r="I271" s="20">
        <f t="shared" ref="I271:O271" si="111">H271-I112</f>
        <v>-8318019.4299999997</v>
      </c>
      <c r="J271" s="20">
        <f t="shared" si="111"/>
        <v>-8474835.4900000002</v>
      </c>
      <c r="K271" s="20">
        <f t="shared" si="111"/>
        <v>-8632104.5099999998</v>
      </c>
      <c r="L271" s="20">
        <f t="shared" si="111"/>
        <v>-8790012.6400000006</v>
      </c>
      <c r="M271" s="20">
        <f t="shared" si="111"/>
        <v>-8949380.7700000014</v>
      </c>
      <c r="N271" s="20">
        <f t="shared" si="111"/>
        <v>-9108836.8600000013</v>
      </c>
      <c r="O271" s="20">
        <f t="shared" si="111"/>
        <v>-9268404.5000000019</v>
      </c>
      <c r="P271" s="20">
        <f t="shared" ref="P271:V271" si="112">SUM(I269:I271)</f>
        <v>-48778571.140000008</v>
      </c>
      <c r="Q271" s="20">
        <f t="shared" si="112"/>
        <v>-49084063.180000007</v>
      </c>
      <c r="R271" s="20">
        <f t="shared" si="112"/>
        <v>-49439096.800000004</v>
      </c>
      <c r="S271" s="20">
        <f t="shared" si="112"/>
        <v>-49794212.25</v>
      </c>
      <c r="T271" s="20">
        <f t="shared" si="112"/>
        <v>-50152873.740000002</v>
      </c>
      <c r="U271" s="20">
        <f t="shared" si="112"/>
        <v>-50517997.039999992</v>
      </c>
      <c r="V271" s="20">
        <f t="shared" si="112"/>
        <v>-50863623.879999995</v>
      </c>
    </row>
    <row r="272" spans="1:22" x14ac:dyDescent="0.2">
      <c r="A272" s="29">
        <v>3780</v>
      </c>
      <c r="B272" s="2">
        <v>-334217.33999999997</v>
      </c>
      <c r="C272" s="7">
        <f t="shared" si="101"/>
        <v>-338281.45999999996</v>
      </c>
      <c r="D272" s="7">
        <f t="shared" si="103"/>
        <v>-342345.57999999996</v>
      </c>
      <c r="E272" s="7">
        <f t="shared" si="103"/>
        <v>-346409.69999999995</v>
      </c>
      <c r="F272" s="7">
        <f t="shared" si="103"/>
        <v>-350473.81999999995</v>
      </c>
      <c r="G272" s="7">
        <f t="shared" si="103"/>
        <v>-354537.93999999994</v>
      </c>
      <c r="H272" s="7">
        <f t="shared" si="103"/>
        <v>-358602.05999999994</v>
      </c>
      <c r="I272" s="20">
        <f t="shared" ref="I272:O272" si="113">H272-I113</f>
        <v>-362666.17999999993</v>
      </c>
      <c r="J272" s="20">
        <f t="shared" si="113"/>
        <v>-366730.29999999993</v>
      </c>
      <c r="K272" s="20">
        <f t="shared" si="113"/>
        <v>-370794.41999999993</v>
      </c>
      <c r="L272" s="20">
        <f t="shared" si="113"/>
        <v>-375175.58999999991</v>
      </c>
      <c r="M272" s="20">
        <f t="shared" si="113"/>
        <v>-379506.22999999992</v>
      </c>
      <c r="N272" s="20">
        <f t="shared" si="113"/>
        <v>-383878.04999999993</v>
      </c>
      <c r="O272" s="20">
        <f t="shared" si="113"/>
        <v>-388258.57999999996</v>
      </c>
    </row>
    <row r="273" spans="1:22" x14ac:dyDescent="0.2">
      <c r="A273" s="29">
        <v>3790</v>
      </c>
      <c r="B273" s="2">
        <v>-1981072.7</v>
      </c>
      <c r="C273" s="7">
        <f t="shared" si="101"/>
        <v>-1996863</v>
      </c>
      <c r="D273" s="7">
        <f t="shared" si="103"/>
        <v>-2012653.3</v>
      </c>
      <c r="E273" s="7">
        <f t="shared" si="103"/>
        <v>-2028443.6</v>
      </c>
      <c r="F273" s="7">
        <f t="shared" si="103"/>
        <v>-2044233.9000000001</v>
      </c>
      <c r="G273" s="7">
        <f t="shared" si="103"/>
        <v>-2060024.2000000002</v>
      </c>
      <c r="H273" s="7">
        <f t="shared" si="103"/>
        <v>-2075814.5000000002</v>
      </c>
      <c r="I273" s="20">
        <f t="shared" ref="I273:O273" si="114">H273-I114</f>
        <v>-2091604.8000000003</v>
      </c>
      <c r="J273" s="20">
        <f t="shared" si="114"/>
        <v>-2107395.1</v>
      </c>
      <c r="K273" s="20">
        <f t="shared" si="114"/>
        <v>-2123213.33</v>
      </c>
      <c r="L273" s="20">
        <f t="shared" si="114"/>
        <v>-2139049.2200000002</v>
      </c>
      <c r="M273" s="20">
        <f t="shared" si="114"/>
        <v>-2154885.1100000003</v>
      </c>
      <c r="N273" s="20">
        <f t="shared" si="114"/>
        <v>-2170791.4900000002</v>
      </c>
      <c r="O273" s="20">
        <f t="shared" si="114"/>
        <v>-2186697.87</v>
      </c>
    </row>
    <row r="274" spans="1:22" x14ac:dyDescent="0.2">
      <c r="A274" s="29">
        <v>3801</v>
      </c>
      <c r="B274" s="2">
        <v>-10339133.27</v>
      </c>
      <c r="C274" s="7">
        <f t="shared" si="101"/>
        <v>-10384814.289999999</v>
      </c>
      <c r="D274" s="7">
        <f t="shared" ref="D274:H283" si="115">C274-D115</f>
        <v>-10424875.029999999</v>
      </c>
      <c r="E274" s="7">
        <f t="shared" si="115"/>
        <v>-10476756.42</v>
      </c>
      <c r="F274" s="7">
        <f t="shared" si="115"/>
        <v>-10477431.880000001</v>
      </c>
      <c r="G274" s="7">
        <f t="shared" si="115"/>
        <v>-10554188.140000001</v>
      </c>
      <c r="H274" s="7">
        <f t="shared" si="115"/>
        <v>-10416718.370000001</v>
      </c>
      <c r="I274" s="20">
        <f t="shared" ref="I274:O274" si="116">H274-I115</f>
        <v>-10479532.890000001</v>
      </c>
      <c r="J274" s="20">
        <f t="shared" si="116"/>
        <v>-10547241.720000001</v>
      </c>
      <c r="K274" s="20">
        <f t="shared" si="116"/>
        <v>-10624219.9</v>
      </c>
      <c r="L274" s="20">
        <f t="shared" si="116"/>
        <v>-10645354.640000001</v>
      </c>
      <c r="M274" s="20">
        <f t="shared" si="116"/>
        <v>-10702639.280000001</v>
      </c>
      <c r="N274" s="20">
        <f t="shared" si="116"/>
        <v>-10781174.700000001</v>
      </c>
      <c r="O274" s="20">
        <f t="shared" si="116"/>
        <v>-10855215.100000001</v>
      </c>
    </row>
    <row r="275" spans="1:22" x14ac:dyDescent="0.2">
      <c r="A275" s="29">
        <v>3802</v>
      </c>
      <c r="B275" s="2">
        <v>-2707838.53</v>
      </c>
      <c r="C275" s="7">
        <f t="shared" si="101"/>
        <v>-2719766.82</v>
      </c>
      <c r="D275" s="7">
        <f t="shared" si="115"/>
        <v>-2728803.03</v>
      </c>
      <c r="E275" s="7">
        <f t="shared" si="115"/>
        <v>-2723043.0999999996</v>
      </c>
      <c r="F275" s="7">
        <f t="shared" si="115"/>
        <v>-2714701.1199999996</v>
      </c>
      <c r="G275" s="7">
        <f t="shared" si="115"/>
        <v>-2727269.4099999997</v>
      </c>
      <c r="H275" s="7">
        <f t="shared" si="115"/>
        <v>-2704511.1899999995</v>
      </c>
      <c r="I275" s="20">
        <f t="shared" ref="I275:O275" si="117">H275-I116</f>
        <v>-2715621.2099999995</v>
      </c>
      <c r="J275" s="20">
        <f t="shared" si="117"/>
        <v>-2671183.8699999996</v>
      </c>
      <c r="K275" s="20">
        <f t="shared" si="117"/>
        <v>-2701777.7899999996</v>
      </c>
      <c r="L275" s="20">
        <f t="shared" si="117"/>
        <v>-2638070.3199999994</v>
      </c>
      <c r="M275" s="20">
        <f t="shared" si="117"/>
        <v>-2650358.7699999996</v>
      </c>
      <c r="N275" s="20">
        <f t="shared" si="117"/>
        <v>-2665258.5099999998</v>
      </c>
      <c r="O275" s="20">
        <f t="shared" si="117"/>
        <v>-2657561.19</v>
      </c>
    </row>
    <row r="276" spans="1:22" x14ac:dyDescent="0.2">
      <c r="A276" s="29" t="s">
        <v>378</v>
      </c>
      <c r="B276" s="2">
        <v>-711234.55</v>
      </c>
      <c r="C276" s="7">
        <f t="shared" si="101"/>
        <v>-763130.70000000007</v>
      </c>
      <c r="D276" s="7">
        <f t="shared" si="115"/>
        <v>-814288.89000000013</v>
      </c>
      <c r="E276" s="7">
        <f t="shared" si="115"/>
        <v>-869700.79000000015</v>
      </c>
      <c r="F276" s="7">
        <f t="shared" si="115"/>
        <v>-924847.4600000002</v>
      </c>
      <c r="G276" s="7">
        <f t="shared" si="115"/>
        <v>-982377.63000000024</v>
      </c>
      <c r="H276" s="7">
        <f t="shared" si="115"/>
        <v>-1041147.7300000002</v>
      </c>
      <c r="I276" s="20">
        <f t="shared" ref="I276:O276" si="118">H276-I117</f>
        <v>-1101274.9600000002</v>
      </c>
      <c r="J276" s="20">
        <f t="shared" si="118"/>
        <v>-1162315.3400000001</v>
      </c>
      <c r="K276" s="20">
        <f t="shared" si="118"/>
        <v>-1223998.4300000002</v>
      </c>
      <c r="L276" s="20">
        <f t="shared" si="118"/>
        <v>-1286785.9000000001</v>
      </c>
      <c r="M276" s="20">
        <f t="shared" si="118"/>
        <v>-1288763.7100000002</v>
      </c>
      <c r="N276" s="20">
        <f t="shared" si="118"/>
        <v>-1355635.85</v>
      </c>
      <c r="O276" s="20">
        <f t="shared" si="118"/>
        <v>-1423547.06</v>
      </c>
      <c r="P276" s="20">
        <f t="shared" ref="P276:V276" si="119">+SUM(I274:I276)</f>
        <v>-14296429.060000001</v>
      </c>
      <c r="Q276" s="20">
        <f t="shared" si="119"/>
        <v>-14380740.93</v>
      </c>
      <c r="R276" s="20">
        <f t="shared" si="119"/>
        <v>-14549996.119999999</v>
      </c>
      <c r="S276" s="20">
        <f t="shared" si="119"/>
        <v>-14570210.860000001</v>
      </c>
      <c r="T276" s="20">
        <f t="shared" si="119"/>
        <v>-14641761.760000002</v>
      </c>
      <c r="U276" s="20">
        <f t="shared" si="119"/>
        <v>-14802069.060000001</v>
      </c>
      <c r="V276" s="20">
        <f t="shared" si="119"/>
        <v>-14936323.350000001</v>
      </c>
    </row>
    <row r="277" spans="1:22" x14ac:dyDescent="0.2">
      <c r="A277" s="29">
        <v>3810</v>
      </c>
      <c r="B277" s="2">
        <v>-4435054.1100000003</v>
      </c>
      <c r="C277" s="7">
        <f t="shared" si="101"/>
        <v>-4472956.1000000006</v>
      </c>
      <c r="D277" s="7">
        <f t="shared" si="115"/>
        <v>-4510972.87</v>
      </c>
      <c r="E277" s="7">
        <f t="shared" si="115"/>
        <v>-4548989.6399999997</v>
      </c>
      <c r="F277" s="7">
        <f t="shared" si="115"/>
        <v>-4587065.5599999996</v>
      </c>
      <c r="G277" s="7">
        <f t="shared" si="115"/>
        <v>-4625196.3599999994</v>
      </c>
      <c r="H277" s="7">
        <f t="shared" si="115"/>
        <v>-4549905.84</v>
      </c>
      <c r="I277" s="20">
        <f t="shared" ref="I277:O277" si="120">H277-I118</f>
        <v>-4585259.07</v>
      </c>
      <c r="J277" s="20">
        <f t="shared" si="120"/>
        <v>-4623171.1800000006</v>
      </c>
      <c r="K277" s="20">
        <f t="shared" si="120"/>
        <v>-4661291.3400000008</v>
      </c>
      <c r="L277" s="20">
        <f t="shared" si="120"/>
        <v>-4709092.0600000005</v>
      </c>
      <c r="M277" s="20">
        <f t="shared" si="120"/>
        <v>-4752169.4400000004</v>
      </c>
      <c r="N277" s="20">
        <f t="shared" si="120"/>
        <v>-4795907.29</v>
      </c>
      <c r="O277" s="20">
        <f t="shared" si="120"/>
        <v>-4839969.22</v>
      </c>
    </row>
    <row r="278" spans="1:22" x14ac:dyDescent="0.2">
      <c r="A278" s="29">
        <v>3820</v>
      </c>
      <c r="B278" s="2">
        <v>-2381745.67</v>
      </c>
      <c r="C278" s="7">
        <f t="shared" si="101"/>
        <v>-2402492.77</v>
      </c>
      <c r="D278" s="7">
        <f t="shared" si="115"/>
        <v>-2424531.7999999998</v>
      </c>
      <c r="E278" s="7">
        <f t="shared" si="115"/>
        <v>-2450392.54</v>
      </c>
      <c r="F278" s="7">
        <f t="shared" si="115"/>
        <v>-2475760.9900000002</v>
      </c>
      <c r="G278" s="7">
        <f t="shared" si="115"/>
        <v>-2503135.1</v>
      </c>
      <c r="H278" s="7">
        <f t="shared" si="115"/>
        <v>-2530581.3400000003</v>
      </c>
      <c r="I278" s="20">
        <f t="shared" ref="I278:O278" si="121">H278-I119</f>
        <v>-2558107.12</v>
      </c>
      <c r="J278" s="20">
        <f t="shared" si="121"/>
        <v>-2581058.92</v>
      </c>
      <c r="K278" s="20">
        <f t="shared" si="121"/>
        <v>-2592467.23</v>
      </c>
      <c r="L278" s="20">
        <f t="shared" si="121"/>
        <v>-2619297.58</v>
      </c>
      <c r="M278" s="20">
        <f t="shared" si="121"/>
        <v>-2635756.21</v>
      </c>
      <c r="N278" s="20">
        <f t="shared" si="121"/>
        <v>-2672335.84</v>
      </c>
      <c r="O278" s="20">
        <f t="shared" si="121"/>
        <v>-2696098.98</v>
      </c>
    </row>
    <row r="279" spans="1:22" x14ac:dyDescent="0.2">
      <c r="A279" s="29">
        <v>3830</v>
      </c>
      <c r="B279" s="2">
        <v>-1708798.55</v>
      </c>
      <c r="C279" s="7">
        <f t="shared" si="101"/>
        <v>-1719728.3</v>
      </c>
      <c r="D279" s="7">
        <f t="shared" si="115"/>
        <v>-1730658.05</v>
      </c>
      <c r="E279" s="7">
        <f t="shared" si="115"/>
        <v>-1741587.8</v>
      </c>
      <c r="F279" s="7">
        <f t="shared" si="115"/>
        <v>-1752517.55</v>
      </c>
      <c r="G279" s="7">
        <f t="shared" si="115"/>
        <v>-1763447.3</v>
      </c>
      <c r="H279" s="7">
        <f t="shared" si="115"/>
        <v>-1767691.68</v>
      </c>
      <c r="I279" s="20">
        <f t="shared" ref="I279:O279" si="122">H279-I120</f>
        <v>-1777900.47</v>
      </c>
      <c r="J279" s="20">
        <f t="shared" si="122"/>
        <v>-1789167.18</v>
      </c>
      <c r="K279" s="20">
        <f t="shared" si="122"/>
        <v>-1800543.78</v>
      </c>
      <c r="L279" s="20">
        <f t="shared" si="122"/>
        <v>-1813625.75</v>
      </c>
      <c r="M279" s="20">
        <f t="shared" si="122"/>
        <v>-1825689.71</v>
      </c>
      <c r="N279" s="20">
        <f t="shared" si="122"/>
        <v>-1837756.0899999999</v>
      </c>
      <c r="O279" s="20">
        <f t="shared" si="122"/>
        <v>-1849823.5999999999</v>
      </c>
    </row>
    <row r="280" spans="1:22" x14ac:dyDescent="0.2">
      <c r="A280" s="29">
        <v>3840</v>
      </c>
      <c r="B280" s="2">
        <v>-620612.04999999993</v>
      </c>
      <c r="C280" s="7">
        <f t="shared" si="101"/>
        <v>-622960.48999999987</v>
      </c>
      <c r="D280" s="7">
        <f t="shared" si="115"/>
        <v>-625308.92999999982</v>
      </c>
      <c r="E280" s="7">
        <f t="shared" si="115"/>
        <v>-627657.36999999976</v>
      </c>
      <c r="F280" s="7">
        <f t="shared" si="115"/>
        <v>-630005.80999999971</v>
      </c>
      <c r="G280" s="7">
        <f t="shared" si="115"/>
        <v>-632354.24999999965</v>
      </c>
      <c r="H280" s="7">
        <f t="shared" si="115"/>
        <v>-634702.68999999959</v>
      </c>
      <c r="I280" s="20">
        <f t="shared" ref="I280:O280" si="123">H280-I121</f>
        <v>-637051.12999999954</v>
      </c>
      <c r="J280" s="20">
        <f t="shared" si="123"/>
        <v>-639399.56999999948</v>
      </c>
      <c r="K280" s="20">
        <f t="shared" si="123"/>
        <v>-641748.00999999943</v>
      </c>
      <c r="L280" s="20">
        <f t="shared" si="123"/>
        <v>-644096.44999999937</v>
      </c>
      <c r="M280" s="20">
        <f t="shared" si="123"/>
        <v>-646444.88999999932</v>
      </c>
      <c r="N280" s="20">
        <f t="shared" si="123"/>
        <v>-648793.32999999926</v>
      </c>
      <c r="O280" s="20">
        <f t="shared" si="123"/>
        <v>-651141.7699999992</v>
      </c>
    </row>
    <row r="281" spans="1:22" x14ac:dyDescent="0.2">
      <c r="A281" s="29">
        <v>3850</v>
      </c>
      <c r="B281" s="2">
        <v>-44789.899999999994</v>
      </c>
      <c r="C281" s="7">
        <f t="shared" si="101"/>
        <v>-44896.209999999992</v>
      </c>
      <c r="D281" s="7">
        <f t="shared" si="115"/>
        <v>-45002.51999999999</v>
      </c>
      <c r="E281" s="7">
        <f t="shared" si="115"/>
        <v>-45108.829999999987</v>
      </c>
      <c r="F281" s="7">
        <f t="shared" si="115"/>
        <v>-45215.139999999985</v>
      </c>
      <c r="G281" s="7">
        <f t="shared" si="115"/>
        <v>-45321.449999999983</v>
      </c>
      <c r="H281" s="7">
        <f t="shared" si="115"/>
        <v>-45427.75999999998</v>
      </c>
      <c r="I281" s="20">
        <f t="shared" ref="I281:O281" si="124">H281-I122</f>
        <v>-45534.069999999978</v>
      </c>
      <c r="J281" s="20">
        <f t="shared" si="124"/>
        <v>-45640.379999999976</v>
      </c>
      <c r="K281" s="20">
        <f t="shared" si="124"/>
        <v>-45746.689999999973</v>
      </c>
      <c r="L281" s="20">
        <f t="shared" si="124"/>
        <v>-45852.999999999971</v>
      </c>
      <c r="M281" s="20">
        <f t="shared" si="124"/>
        <v>-45959.309999999969</v>
      </c>
      <c r="N281" s="20">
        <f t="shared" si="124"/>
        <v>-46065.619999999966</v>
      </c>
      <c r="O281" s="20">
        <f t="shared" si="124"/>
        <v>-46171.929999999964</v>
      </c>
    </row>
    <row r="282" spans="1:22" x14ac:dyDescent="0.2">
      <c r="A282" s="29" t="s">
        <v>386</v>
      </c>
      <c r="B282" s="2">
        <v>0</v>
      </c>
      <c r="C282" s="7">
        <f t="shared" si="101"/>
        <v>0</v>
      </c>
      <c r="D282" s="7">
        <f t="shared" si="115"/>
        <v>0</v>
      </c>
      <c r="E282" s="7">
        <f t="shared" si="115"/>
        <v>0</v>
      </c>
      <c r="F282" s="7">
        <f t="shared" si="115"/>
        <v>0</v>
      </c>
      <c r="G282" s="7">
        <f t="shared" si="115"/>
        <v>0</v>
      </c>
      <c r="H282" s="7">
        <f t="shared" si="115"/>
        <v>0</v>
      </c>
      <c r="I282" s="7">
        <f t="shared" ref="I282:O282" si="125">H282-I123</f>
        <v>0</v>
      </c>
      <c r="J282" s="7">
        <f t="shared" si="125"/>
        <v>0</v>
      </c>
      <c r="K282" s="7">
        <f t="shared" si="125"/>
        <v>0</v>
      </c>
      <c r="L282" s="7">
        <f t="shared" si="125"/>
        <v>0</v>
      </c>
      <c r="M282" s="7">
        <f t="shared" si="125"/>
        <v>0</v>
      </c>
      <c r="N282" s="7">
        <f t="shared" si="125"/>
        <v>0</v>
      </c>
      <c r="O282" s="7">
        <f t="shared" si="125"/>
        <v>0</v>
      </c>
    </row>
    <row r="283" spans="1:22" x14ac:dyDescent="0.2">
      <c r="A283" s="29">
        <v>3870</v>
      </c>
      <c r="B283" s="2">
        <v>-632657.79999999993</v>
      </c>
      <c r="C283" s="7">
        <f t="shared" si="101"/>
        <v>-639052.15999999992</v>
      </c>
      <c r="D283" s="7">
        <f t="shared" si="115"/>
        <v>-645506.12999999989</v>
      </c>
      <c r="E283" s="7">
        <f t="shared" si="115"/>
        <v>-651960.09999999986</v>
      </c>
      <c r="F283" s="7">
        <f t="shared" si="115"/>
        <v>-658425.35999999987</v>
      </c>
      <c r="G283" s="7">
        <f t="shared" si="115"/>
        <v>-664890.61999999988</v>
      </c>
      <c r="H283" s="7">
        <f t="shared" si="115"/>
        <v>-671355.87999999989</v>
      </c>
      <c r="I283" s="20">
        <f t="shared" ref="I283:O283" si="126">H283-I124</f>
        <v>-588273.96999999986</v>
      </c>
      <c r="J283" s="20">
        <f t="shared" si="126"/>
        <v>-594440.73999999987</v>
      </c>
      <c r="K283" s="20">
        <f t="shared" si="126"/>
        <v>-600607.50999999989</v>
      </c>
      <c r="L283" s="20">
        <f t="shared" si="126"/>
        <v>-606847.17999999993</v>
      </c>
      <c r="M283" s="20">
        <f t="shared" si="126"/>
        <v>-613091.99</v>
      </c>
      <c r="N283" s="20">
        <f t="shared" si="126"/>
        <v>-619452.62</v>
      </c>
      <c r="O283" s="20">
        <f t="shared" si="126"/>
        <v>-625828.18000000005</v>
      </c>
    </row>
    <row r="284" spans="1:22" x14ac:dyDescent="0.2">
      <c r="A284" s="29">
        <v>3890</v>
      </c>
      <c r="B284" s="2">
        <v>0</v>
      </c>
      <c r="C284" s="7">
        <f t="shared" si="101"/>
        <v>0</v>
      </c>
      <c r="D284" s="7">
        <f t="shared" ref="D284:H293" si="127">C284-D125</f>
        <v>0</v>
      </c>
      <c r="E284" s="7">
        <f t="shared" si="127"/>
        <v>0</v>
      </c>
      <c r="F284" s="7">
        <f t="shared" si="127"/>
        <v>0</v>
      </c>
      <c r="G284" s="7">
        <f t="shared" si="127"/>
        <v>0</v>
      </c>
      <c r="H284" s="7">
        <f t="shared" si="127"/>
        <v>0</v>
      </c>
      <c r="I284" s="7">
        <f t="shared" ref="I284:O284" si="128">H284-I125</f>
        <v>0</v>
      </c>
      <c r="J284" s="7">
        <f t="shared" si="128"/>
        <v>0</v>
      </c>
      <c r="K284" s="7">
        <f t="shared" si="128"/>
        <v>0</v>
      </c>
      <c r="L284" s="7">
        <f t="shared" si="128"/>
        <v>0</v>
      </c>
      <c r="M284" s="7">
        <f t="shared" si="128"/>
        <v>0</v>
      </c>
      <c r="N284" s="7">
        <f t="shared" si="128"/>
        <v>0</v>
      </c>
      <c r="O284" s="7">
        <f t="shared" si="128"/>
        <v>0</v>
      </c>
    </row>
    <row r="285" spans="1:22" x14ac:dyDescent="0.2">
      <c r="A285" s="29" t="s">
        <v>389</v>
      </c>
      <c r="B285" s="2">
        <v>0</v>
      </c>
      <c r="C285" s="7">
        <f t="shared" si="101"/>
        <v>0</v>
      </c>
      <c r="D285" s="7">
        <f t="shared" si="127"/>
        <v>0</v>
      </c>
      <c r="E285" s="7">
        <f t="shared" si="127"/>
        <v>0</v>
      </c>
      <c r="F285" s="7">
        <f t="shared" si="127"/>
        <v>0</v>
      </c>
      <c r="G285" s="7">
        <f t="shared" si="127"/>
        <v>0</v>
      </c>
      <c r="H285" s="7">
        <f t="shared" si="127"/>
        <v>0</v>
      </c>
      <c r="I285" s="7">
        <f t="shared" ref="I285:O285" si="129">H285-I126</f>
        <v>0</v>
      </c>
      <c r="J285" s="7">
        <f t="shared" si="129"/>
        <v>0</v>
      </c>
      <c r="K285" s="7">
        <f t="shared" si="129"/>
        <v>0</v>
      </c>
      <c r="L285" s="7">
        <f t="shared" si="129"/>
        <v>0</v>
      </c>
      <c r="M285" s="7">
        <f t="shared" si="129"/>
        <v>0</v>
      </c>
      <c r="N285" s="7">
        <f t="shared" si="129"/>
        <v>0</v>
      </c>
      <c r="O285" s="7">
        <f t="shared" si="129"/>
        <v>0</v>
      </c>
    </row>
    <row r="286" spans="1:22" x14ac:dyDescent="0.2">
      <c r="A286" s="29">
        <v>3900</v>
      </c>
      <c r="B286" s="2">
        <v>-628025.81999999995</v>
      </c>
      <c r="C286" s="7">
        <f t="shared" si="101"/>
        <v>-632016.91999999993</v>
      </c>
      <c r="D286" s="7">
        <f t="shared" si="127"/>
        <v>-636008.0199999999</v>
      </c>
      <c r="E286" s="7">
        <f t="shared" si="127"/>
        <v>-639999.11999999988</v>
      </c>
      <c r="F286" s="7">
        <f t="shared" si="127"/>
        <v>-643990.21999999986</v>
      </c>
      <c r="G286" s="7">
        <f t="shared" si="127"/>
        <v>-647981.31999999983</v>
      </c>
      <c r="H286" s="7">
        <f t="shared" si="127"/>
        <v>-651972.41999999981</v>
      </c>
      <c r="I286" s="20">
        <f t="shared" ref="I286:O286" si="130">H286-I127</f>
        <v>-554016.58999999985</v>
      </c>
      <c r="J286" s="20">
        <f t="shared" si="130"/>
        <v>-557814.96999999986</v>
      </c>
      <c r="K286" s="20">
        <f t="shared" si="130"/>
        <v>-561613.34999999986</v>
      </c>
      <c r="L286" s="20">
        <f t="shared" si="130"/>
        <v>-565411.72999999986</v>
      </c>
      <c r="M286" s="20">
        <f t="shared" si="130"/>
        <v>-569210.10999999987</v>
      </c>
      <c r="N286" s="20">
        <f t="shared" si="130"/>
        <v>-573008.48999999987</v>
      </c>
      <c r="O286" s="20">
        <f t="shared" si="130"/>
        <v>-576806.86999999988</v>
      </c>
    </row>
    <row r="287" spans="1:22" x14ac:dyDescent="0.2">
      <c r="A287" s="29">
        <v>3901</v>
      </c>
      <c r="B287" s="2">
        <v>0</v>
      </c>
      <c r="C287" s="7">
        <f t="shared" si="101"/>
        <v>0</v>
      </c>
      <c r="D287" s="7">
        <f t="shared" si="127"/>
        <v>0</v>
      </c>
      <c r="E287" s="7">
        <f t="shared" si="127"/>
        <v>0</v>
      </c>
      <c r="F287" s="7">
        <f t="shared" si="127"/>
        <v>0</v>
      </c>
      <c r="G287" s="7">
        <f t="shared" si="127"/>
        <v>0</v>
      </c>
      <c r="H287" s="7">
        <f t="shared" si="127"/>
        <v>0</v>
      </c>
      <c r="I287" s="7">
        <f t="shared" ref="I287:O287" si="131">H287-I128</f>
        <v>0</v>
      </c>
      <c r="J287" s="7">
        <f t="shared" si="131"/>
        <v>0</v>
      </c>
      <c r="K287" s="7">
        <f t="shared" si="131"/>
        <v>0</v>
      </c>
      <c r="L287" s="7">
        <f t="shared" si="131"/>
        <v>0</v>
      </c>
      <c r="M287" s="7">
        <f t="shared" si="131"/>
        <v>0</v>
      </c>
      <c r="N287" s="7">
        <f t="shared" si="131"/>
        <v>0</v>
      </c>
      <c r="O287" s="7">
        <f t="shared" si="131"/>
        <v>0</v>
      </c>
    </row>
    <row r="288" spans="1:22" x14ac:dyDescent="0.2">
      <c r="A288" s="29" t="s">
        <v>392</v>
      </c>
      <c r="B288" s="28">
        <v>-99737</v>
      </c>
      <c r="C288" s="7">
        <f t="shared" si="101"/>
        <v>-101182</v>
      </c>
      <c r="D288" s="7">
        <f t="shared" si="127"/>
        <v>-102627</v>
      </c>
      <c r="E288" s="7">
        <f t="shared" si="127"/>
        <v>-104072</v>
      </c>
      <c r="F288" s="7">
        <f t="shared" si="127"/>
        <v>-105517</v>
      </c>
      <c r="G288" s="7">
        <f t="shared" si="127"/>
        <v>-106962</v>
      </c>
      <c r="H288" s="7">
        <f t="shared" si="127"/>
        <v>-108407</v>
      </c>
      <c r="I288" s="20">
        <f t="shared" ref="I288:O288" si="132">H288-I129</f>
        <v>-109852</v>
      </c>
      <c r="J288" s="20">
        <f t="shared" si="132"/>
        <v>-111297</v>
      </c>
      <c r="K288" s="20">
        <f t="shared" si="132"/>
        <v>-112742</v>
      </c>
      <c r="L288" s="20">
        <f t="shared" si="132"/>
        <v>-114187</v>
      </c>
      <c r="M288" s="20">
        <f t="shared" si="132"/>
        <v>-115632</v>
      </c>
      <c r="N288" s="20">
        <f t="shared" si="132"/>
        <v>-117077</v>
      </c>
      <c r="O288" s="20">
        <f t="shared" si="132"/>
        <v>-118522</v>
      </c>
      <c r="P288" s="20">
        <f t="shared" ref="P288:V288" si="133">+SUM(I286:I288)</f>
        <v>-663868.58999999985</v>
      </c>
      <c r="Q288" s="20">
        <f t="shared" si="133"/>
        <v>-669111.96999999986</v>
      </c>
      <c r="R288" s="20">
        <f t="shared" si="133"/>
        <v>-674355.34999999986</v>
      </c>
      <c r="S288" s="20">
        <f t="shared" si="133"/>
        <v>-679598.72999999986</v>
      </c>
      <c r="T288" s="20">
        <f t="shared" si="133"/>
        <v>-684842.10999999987</v>
      </c>
      <c r="U288" s="20">
        <f>+SUM(N286:N288)</f>
        <v>-690085.48999999987</v>
      </c>
      <c r="V288" s="20">
        <f t="shared" si="133"/>
        <v>-695328.86999999988</v>
      </c>
    </row>
    <row r="289" spans="1:23" x14ac:dyDescent="0.2">
      <c r="A289" s="29">
        <v>3910</v>
      </c>
      <c r="B289" s="28">
        <v>-221100.74</v>
      </c>
      <c r="C289" s="7">
        <f t="shared" si="101"/>
        <v>-227054.43</v>
      </c>
      <c r="D289" s="7">
        <f t="shared" si="127"/>
        <v>-233011.91999999998</v>
      </c>
      <c r="E289" s="7">
        <f t="shared" si="127"/>
        <v>-238969.40999999997</v>
      </c>
      <c r="F289" s="7">
        <f t="shared" si="127"/>
        <v>-245500.55999999997</v>
      </c>
      <c r="G289" s="7">
        <f t="shared" si="127"/>
        <v>-252031.70999999996</v>
      </c>
      <c r="H289" s="7">
        <f t="shared" si="127"/>
        <v>-258562.85999999996</v>
      </c>
      <c r="I289" s="42">
        <f t="shared" ref="I289:O289" si="134">H289-I130</f>
        <v>-232201.14999999997</v>
      </c>
      <c r="J289" s="42">
        <f t="shared" si="134"/>
        <v>-238536.50999999995</v>
      </c>
      <c r="K289" s="42">
        <f t="shared" si="134"/>
        <v>-244871.86999999994</v>
      </c>
      <c r="L289" s="42">
        <f t="shared" si="134"/>
        <v>-251207.22999999992</v>
      </c>
      <c r="M289" s="42">
        <f t="shared" si="134"/>
        <v>-257542.58999999991</v>
      </c>
      <c r="N289" s="42">
        <f t="shared" si="134"/>
        <v>-263877.9499999999</v>
      </c>
      <c r="O289" s="42">
        <f t="shared" si="134"/>
        <v>-270213.30999999988</v>
      </c>
      <c r="P289" s="7">
        <f>+I289+I294</f>
        <v>-262378.14999999997</v>
      </c>
      <c r="Q289" s="7">
        <f t="shared" ref="Q289:U289" si="135">+J289+J294</f>
        <v>-269042.93999999994</v>
      </c>
      <c r="R289" s="7">
        <f t="shared" si="135"/>
        <v>-275707.72999999992</v>
      </c>
      <c r="S289" s="7">
        <f t="shared" si="135"/>
        <v>-282372.5199999999</v>
      </c>
      <c r="T289" s="7">
        <f t="shared" si="135"/>
        <v>-289037.30999999988</v>
      </c>
      <c r="U289" s="7">
        <f t="shared" si="135"/>
        <v>-295702.09999999992</v>
      </c>
      <c r="V289" s="7">
        <f>+O289+O294</f>
        <v>-302366.8899999999</v>
      </c>
      <c r="W289" s="7"/>
    </row>
    <row r="290" spans="1:23" x14ac:dyDescent="0.2">
      <c r="A290" s="29">
        <v>3911</v>
      </c>
      <c r="B290" s="2">
        <v>-41116.75</v>
      </c>
      <c r="C290" s="7">
        <f t="shared" si="101"/>
        <v>-42284.26</v>
      </c>
      <c r="D290" s="7">
        <f t="shared" si="127"/>
        <v>-43451.770000000004</v>
      </c>
      <c r="E290" s="7">
        <f t="shared" si="127"/>
        <v>-44619.280000000006</v>
      </c>
      <c r="F290" s="7">
        <f t="shared" si="127"/>
        <v>-45786.790000000008</v>
      </c>
      <c r="G290" s="7">
        <f t="shared" si="127"/>
        <v>-46954.30000000001</v>
      </c>
      <c r="H290" s="7">
        <f t="shared" si="127"/>
        <v>-48121.810000000012</v>
      </c>
      <c r="I290" s="42">
        <f t="shared" ref="I290:O290" si="136">H290-I131</f>
        <v>-49289.320000000014</v>
      </c>
      <c r="J290" s="42">
        <f t="shared" si="136"/>
        <v>-50456.830000000016</v>
      </c>
      <c r="K290" s="42">
        <f t="shared" si="136"/>
        <v>-51624.340000000018</v>
      </c>
      <c r="L290" s="42">
        <f t="shared" si="136"/>
        <v>-52791.85000000002</v>
      </c>
      <c r="M290" s="42">
        <f t="shared" si="136"/>
        <v>-53983.880000000019</v>
      </c>
      <c r="N290" s="42">
        <f t="shared" si="136"/>
        <v>-55175.910000000018</v>
      </c>
      <c r="O290" s="42">
        <f t="shared" si="136"/>
        <v>-56367.940000000017</v>
      </c>
      <c r="P290" s="7">
        <f t="shared" ref="P290:V292" si="137">+I290</f>
        <v>-49289.320000000014</v>
      </c>
      <c r="Q290" s="7">
        <f t="shared" si="137"/>
        <v>-50456.830000000016</v>
      </c>
      <c r="R290" s="7">
        <f t="shared" si="137"/>
        <v>-51624.340000000018</v>
      </c>
      <c r="S290" s="7">
        <f t="shared" si="137"/>
        <v>-52791.85000000002</v>
      </c>
      <c r="T290" s="7">
        <f t="shared" si="137"/>
        <v>-53983.880000000019</v>
      </c>
      <c r="U290" s="7">
        <f t="shared" si="137"/>
        <v>-55175.910000000018</v>
      </c>
      <c r="V290" s="7">
        <f t="shared" si="137"/>
        <v>-56367.940000000017</v>
      </c>
      <c r="W290" s="7"/>
    </row>
    <row r="291" spans="1:23" x14ac:dyDescent="0.2">
      <c r="A291" s="29">
        <v>3912</v>
      </c>
      <c r="B291" s="2">
        <v>172826.11000000002</v>
      </c>
      <c r="C291" s="7">
        <f t="shared" si="101"/>
        <v>172086.06000000003</v>
      </c>
      <c r="D291" s="7">
        <f t="shared" si="127"/>
        <v>171356.01000000004</v>
      </c>
      <c r="E291" s="7">
        <f t="shared" si="127"/>
        <v>170616.05000000005</v>
      </c>
      <c r="F291" s="7">
        <f t="shared" si="127"/>
        <v>169171.76000000004</v>
      </c>
      <c r="G291" s="7">
        <f t="shared" si="127"/>
        <v>167727.47000000003</v>
      </c>
      <c r="H291" s="7">
        <f t="shared" si="127"/>
        <v>166283.18000000002</v>
      </c>
      <c r="I291" s="42">
        <f t="shared" ref="I291:O291" si="138">H291-I132</f>
        <v>179581.24000000002</v>
      </c>
      <c r="J291" s="42">
        <f t="shared" si="138"/>
        <v>195765.58000000002</v>
      </c>
      <c r="K291" s="42">
        <f t="shared" si="138"/>
        <v>205186.77000000002</v>
      </c>
      <c r="L291" s="42">
        <f t="shared" si="138"/>
        <v>204099.52000000002</v>
      </c>
      <c r="M291" s="42">
        <f t="shared" si="138"/>
        <v>202865.87000000002</v>
      </c>
      <c r="N291" s="42">
        <f t="shared" si="138"/>
        <v>201601.45</v>
      </c>
      <c r="O291" s="42">
        <f t="shared" si="138"/>
        <v>200337.03</v>
      </c>
      <c r="P291" s="7">
        <f t="shared" si="137"/>
        <v>179581.24000000002</v>
      </c>
      <c r="Q291" s="7">
        <f t="shared" si="137"/>
        <v>195765.58000000002</v>
      </c>
      <c r="R291" s="7">
        <f t="shared" si="137"/>
        <v>205186.77000000002</v>
      </c>
      <c r="S291" s="7">
        <f t="shared" si="137"/>
        <v>204099.52000000002</v>
      </c>
      <c r="T291" s="7">
        <f t="shared" si="137"/>
        <v>202865.87000000002</v>
      </c>
      <c r="U291" s="7">
        <f t="shared" si="137"/>
        <v>201601.45</v>
      </c>
      <c r="V291" s="7">
        <f t="shared" si="137"/>
        <v>200337.03</v>
      </c>
      <c r="W291" s="7"/>
    </row>
    <row r="292" spans="1:23" x14ac:dyDescent="0.2">
      <c r="A292" s="29">
        <v>3913</v>
      </c>
      <c r="B292" s="2">
        <v>-78517.72</v>
      </c>
      <c r="C292" s="7">
        <f t="shared" si="101"/>
        <v>-78925.070000000007</v>
      </c>
      <c r="D292" s="7">
        <f t="shared" si="127"/>
        <v>-79332.420000000013</v>
      </c>
      <c r="E292" s="7">
        <f t="shared" si="127"/>
        <v>-79739.770000000019</v>
      </c>
      <c r="F292" s="7">
        <f t="shared" si="127"/>
        <v>-80832.790000000023</v>
      </c>
      <c r="G292" s="7">
        <f t="shared" si="127"/>
        <v>-81925.810000000027</v>
      </c>
      <c r="H292" s="7">
        <f t="shared" si="127"/>
        <v>-83018.830000000031</v>
      </c>
      <c r="I292" s="42">
        <f t="shared" ref="I292:O292" si="139">H292-I133</f>
        <v>-50806.920000000027</v>
      </c>
      <c r="J292" s="42">
        <f t="shared" si="139"/>
        <v>-51761.170000000027</v>
      </c>
      <c r="K292" s="42">
        <f t="shared" si="139"/>
        <v>-52715.420000000027</v>
      </c>
      <c r="L292" s="42">
        <f t="shared" si="139"/>
        <v>-53669.670000000027</v>
      </c>
      <c r="M292" s="42">
        <f t="shared" si="139"/>
        <v>-54623.920000000027</v>
      </c>
      <c r="N292" s="42">
        <f t="shared" si="139"/>
        <v>-55578.170000000027</v>
      </c>
      <c r="O292" s="42">
        <f t="shared" si="139"/>
        <v>-56532.420000000027</v>
      </c>
      <c r="P292" s="7">
        <f t="shared" si="137"/>
        <v>-50806.920000000027</v>
      </c>
      <c r="Q292" s="7">
        <f t="shared" si="137"/>
        <v>-51761.170000000027</v>
      </c>
      <c r="R292" s="7">
        <f t="shared" si="137"/>
        <v>-52715.420000000027</v>
      </c>
      <c r="S292" s="7">
        <f t="shared" si="137"/>
        <v>-53669.670000000027</v>
      </c>
      <c r="T292" s="7">
        <f t="shared" si="137"/>
        <v>-54623.920000000027</v>
      </c>
      <c r="U292" s="7">
        <f t="shared" si="137"/>
        <v>-55578.170000000027</v>
      </c>
      <c r="V292" s="7">
        <f t="shared" si="137"/>
        <v>-56532.420000000027</v>
      </c>
      <c r="W292" s="7"/>
    </row>
    <row r="293" spans="1:23" x14ac:dyDescent="0.2">
      <c r="A293" s="29">
        <v>3914</v>
      </c>
      <c r="B293" s="2">
        <v>-1541912.35</v>
      </c>
      <c r="C293" s="7">
        <f t="shared" si="101"/>
        <v>-1577532.99</v>
      </c>
      <c r="D293" s="7">
        <f t="shared" si="127"/>
        <v>-1613153.63</v>
      </c>
      <c r="E293" s="7">
        <f t="shared" si="127"/>
        <v>-1648774.2699999998</v>
      </c>
      <c r="F293" s="7">
        <f t="shared" si="127"/>
        <v>-1696327.3299999998</v>
      </c>
      <c r="G293" s="7">
        <f t="shared" si="127"/>
        <v>-1743880.39</v>
      </c>
      <c r="H293" s="7">
        <f t="shared" si="127"/>
        <v>-1791433.45</v>
      </c>
      <c r="I293" s="42">
        <f t="shared" ref="I293:O293" si="140">H293-I134</f>
        <v>-1838986.51</v>
      </c>
      <c r="J293" s="42">
        <f t="shared" si="140"/>
        <v>-1886539.57</v>
      </c>
      <c r="K293" s="42">
        <f t="shared" si="140"/>
        <v>-1934092.6300000001</v>
      </c>
      <c r="L293" s="42">
        <f t="shared" si="140"/>
        <v>-1997526.2100000002</v>
      </c>
      <c r="M293" s="42">
        <f t="shared" si="140"/>
        <v>-2035656.9500000002</v>
      </c>
      <c r="N293" s="42">
        <f t="shared" si="140"/>
        <v>-2088533.33</v>
      </c>
      <c r="O293" s="42">
        <f t="shared" si="140"/>
        <v>-2141427.27</v>
      </c>
      <c r="P293" s="7">
        <f>+I293+I295</f>
        <v>-1907564.71</v>
      </c>
      <c r="Q293" s="7">
        <f t="shared" ref="Q293:U293" si="141">+J293+J295</f>
        <v>-1957374.5</v>
      </c>
      <c r="R293" s="7">
        <f t="shared" si="141"/>
        <v>-2007184.29</v>
      </c>
      <c r="S293" s="7">
        <f t="shared" si="141"/>
        <v>-2072874.6</v>
      </c>
      <c r="T293" s="7">
        <f t="shared" si="141"/>
        <v>-2113262.0700000003</v>
      </c>
      <c r="U293" s="7">
        <f t="shared" si="141"/>
        <v>-2168395.1800000002</v>
      </c>
      <c r="V293" s="7">
        <f>+O293+O295</f>
        <v>-2223545.85</v>
      </c>
      <c r="W293" s="7"/>
    </row>
    <row r="294" spans="1:23" x14ac:dyDescent="0.2">
      <c r="A294" s="29" t="s">
        <v>398</v>
      </c>
      <c r="B294" s="2">
        <v>-27603.48</v>
      </c>
      <c r="C294" s="7">
        <f t="shared" si="101"/>
        <v>-28022.079999999998</v>
      </c>
      <c r="D294" s="7">
        <f t="shared" ref="D294:G308" si="142">C294-D135</f>
        <v>-28440.679999999997</v>
      </c>
      <c r="E294" s="7">
        <f t="shared" si="142"/>
        <v>-28859.279999999995</v>
      </c>
      <c r="F294" s="7">
        <f t="shared" si="142"/>
        <v>-29188.709999999995</v>
      </c>
      <c r="G294" s="7">
        <f t="shared" si="142"/>
        <v>-29518.139999999996</v>
      </c>
      <c r="H294" s="7">
        <f t="shared" ref="H294:O294" si="143">G294-H135</f>
        <v>-29847.569999999996</v>
      </c>
      <c r="I294" s="42">
        <f t="shared" si="143"/>
        <v>-30176.999999999996</v>
      </c>
      <c r="J294" s="42">
        <f t="shared" si="143"/>
        <v>-30506.429999999997</v>
      </c>
      <c r="K294" s="42">
        <f t="shared" si="143"/>
        <v>-30835.859999999997</v>
      </c>
      <c r="L294" s="42">
        <f t="shared" si="143"/>
        <v>-31165.289999999997</v>
      </c>
      <c r="M294" s="42">
        <f t="shared" si="143"/>
        <v>-31494.719999999998</v>
      </c>
      <c r="N294" s="42">
        <f t="shared" si="143"/>
        <v>-31824.149999999998</v>
      </c>
      <c r="O294" s="42">
        <f t="shared" si="143"/>
        <v>-32153.579999999998</v>
      </c>
    </row>
    <row r="295" spans="1:23" x14ac:dyDescent="0.2">
      <c r="A295" s="29" t="s">
        <v>399</v>
      </c>
      <c r="B295" s="2">
        <v>-52781.090000000004</v>
      </c>
      <c r="C295" s="7">
        <f t="shared" si="101"/>
        <v>-55037.820000000007</v>
      </c>
      <c r="D295" s="7">
        <f t="shared" si="142"/>
        <v>-57294.55000000001</v>
      </c>
      <c r="E295" s="7">
        <f t="shared" si="142"/>
        <v>-59551.280000000013</v>
      </c>
      <c r="F295" s="7">
        <f t="shared" si="142"/>
        <v>-61808.010000000017</v>
      </c>
      <c r="G295" s="7">
        <f t="shared" si="142"/>
        <v>-64064.74000000002</v>
      </c>
      <c r="H295" s="7">
        <f t="shared" ref="H295:O295" si="144">G295-H136</f>
        <v>-66321.470000000016</v>
      </c>
      <c r="I295" s="42">
        <f t="shared" si="144"/>
        <v>-68578.200000000012</v>
      </c>
      <c r="J295" s="42">
        <f t="shared" si="144"/>
        <v>-70834.930000000008</v>
      </c>
      <c r="K295" s="42">
        <f t="shared" si="144"/>
        <v>-73091.66</v>
      </c>
      <c r="L295" s="42">
        <f t="shared" si="144"/>
        <v>-75348.39</v>
      </c>
      <c r="M295" s="42">
        <f t="shared" si="144"/>
        <v>-77605.119999999995</v>
      </c>
      <c r="N295" s="42">
        <f t="shared" si="144"/>
        <v>-79861.849999999991</v>
      </c>
      <c r="O295" s="42">
        <f t="shared" si="144"/>
        <v>-82118.579999999987</v>
      </c>
    </row>
    <row r="296" spans="1:23" x14ac:dyDescent="0.2">
      <c r="A296" s="29">
        <v>3920</v>
      </c>
      <c r="B296" s="2">
        <v>0</v>
      </c>
      <c r="C296" s="7">
        <f t="shared" si="101"/>
        <v>0</v>
      </c>
      <c r="D296" s="7">
        <f t="shared" si="142"/>
        <v>0</v>
      </c>
      <c r="E296" s="7">
        <f t="shared" si="142"/>
        <v>0</v>
      </c>
      <c r="F296" s="7">
        <f t="shared" si="142"/>
        <v>0</v>
      </c>
      <c r="G296" s="7">
        <f t="shared" si="142"/>
        <v>0</v>
      </c>
      <c r="H296" s="7">
        <f t="shared" ref="H296:O296" si="145">G296-H137</f>
        <v>0</v>
      </c>
      <c r="I296" s="20">
        <f t="shared" si="145"/>
        <v>0</v>
      </c>
      <c r="J296" s="20">
        <f t="shared" si="145"/>
        <v>0</v>
      </c>
      <c r="K296" s="20">
        <f t="shared" si="145"/>
        <v>0</v>
      </c>
      <c r="L296" s="20">
        <f t="shared" si="145"/>
        <v>0</v>
      </c>
      <c r="M296" s="20">
        <f t="shared" si="145"/>
        <v>0</v>
      </c>
      <c r="N296" s="20">
        <f t="shared" si="145"/>
        <v>-275.32</v>
      </c>
      <c r="O296" s="20">
        <f t="shared" si="145"/>
        <v>-550.64</v>
      </c>
    </row>
    <row r="297" spans="1:23" x14ac:dyDescent="0.2">
      <c r="A297" s="29">
        <v>3921</v>
      </c>
      <c r="B297" s="2">
        <v>-44630.51</v>
      </c>
      <c r="C297" s="7">
        <f t="shared" si="101"/>
        <v>-45484.880000000005</v>
      </c>
      <c r="D297" s="7">
        <f t="shared" si="142"/>
        <v>-46339.250000000007</v>
      </c>
      <c r="E297" s="7">
        <f t="shared" si="142"/>
        <v>-47193.62000000001</v>
      </c>
      <c r="F297" s="7">
        <f t="shared" si="142"/>
        <v>-48047.990000000013</v>
      </c>
      <c r="G297" s="7">
        <f t="shared" si="142"/>
        <v>-48902.360000000015</v>
      </c>
      <c r="H297" s="7">
        <f t="shared" ref="H297:O297" si="146">G297-H138</f>
        <v>-49756.730000000018</v>
      </c>
      <c r="I297" s="20">
        <f t="shared" si="146"/>
        <v>-50611.10000000002</v>
      </c>
      <c r="J297" s="20">
        <f t="shared" si="146"/>
        <v>-51465.470000000023</v>
      </c>
      <c r="K297" s="20">
        <f t="shared" si="146"/>
        <v>-52319.840000000026</v>
      </c>
      <c r="L297" s="20">
        <f t="shared" si="146"/>
        <v>-53174.210000000028</v>
      </c>
      <c r="M297" s="20">
        <f t="shared" si="146"/>
        <v>-54028.580000000031</v>
      </c>
      <c r="N297" s="20">
        <f t="shared" si="146"/>
        <v>-54882.950000000033</v>
      </c>
      <c r="O297" s="20">
        <f t="shared" si="146"/>
        <v>-55737.320000000036</v>
      </c>
      <c r="P297" s="20">
        <f t="shared" ref="P297:V297" si="147">SUM(I296:I297)</f>
        <v>-50611.10000000002</v>
      </c>
      <c r="Q297" s="20">
        <f t="shared" si="147"/>
        <v>-51465.470000000023</v>
      </c>
      <c r="R297" s="20">
        <f t="shared" si="147"/>
        <v>-52319.840000000026</v>
      </c>
      <c r="S297" s="20">
        <f t="shared" si="147"/>
        <v>-53174.210000000028</v>
      </c>
      <c r="T297" s="20">
        <f t="shared" si="147"/>
        <v>-54028.580000000031</v>
      </c>
      <c r="U297" s="20">
        <f t="shared" si="147"/>
        <v>-55158.270000000033</v>
      </c>
      <c r="V297" s="20">
        <f t="shared" si="147"/>
        <v>-56287.960000000036</v>
      </c>
    </row>
    <row r="298" spans="1:23" x14ac:dyDescent="0.2">
      <c r="A298" s="29">
        <v>3922</v>
      </c>
      <c r="B298" s="2">
        <v>-1651306.4</v>
      </c>
      <c r="C298" s="7">
        <f t="shared" si="101"/>
        <v>-1679395.99</v>
      </c>
      <c r="D298" s="7">
        <f t="shared" si="142"/>
        <v>-1707487.45</v>
      </c>
      <c r="E298" s="7">
        <f t="shared" si="142"/>
        <v>-1735578.91</v>
      </c>
      <c r="F298" s="7">
        <f t="shared" si="142"/>
        <v>-1763677.5999999999</v>
      </c>
      <c r="G298" s="7">
        <f t="shared" si="142"/>
        <v>-1791776.2899999998</v>
      </c>
      <c r="H298" s="7">
        <f t="shared" ref="H298:O298" si="148">G298-H139</f>
        <v>-1819874.9799999997</v>
      </c>
      <c r="I298" s="20">
        <f t="shared" si="148"/>
        <v>-1847973.6699999997</v>
      </c>
      <c r="J298" s="20">
        <f t="shared" si="148"/>
        <v>-1892888.2199999997</v>
      </c>
      <c r="K298" s="20">
        <f t="shared" si="148"/>
        <v>-1921072.7099999997</v>
      </c>
      <c r="L298" s="20">
        <f t="shared" si="148"/>
        <v>-1953629.7199999997</v>
      </c>
      <c r="M298" s="20">
        <f t="shared" si="148"/>
        <v>-1983308.1799999997</v>
      </c>
      <c r="N298" s="20">
        <f t="shared" si="148"/>
        <v>-2012986.6299999997</v>
      </c>
      <c r="O298" s="20">
        <f t="shared" si="148"/>
        <v>-1946086.7699999996</v>
      </c>
    </row>
    <row r="299" spans="1:23" x14ac:dyDescent="0.2">
      <c r="A299" s="29">
        <v>3923</v>
      </c>
      <c r="B299" s="2">
        <v>0</v>
      </c>
      <c r="C299" s="7">
        <f t="shared" si="101"/>
        <v>0</v>
      </c>
      <c r="D299" s="7">
        <f t="shared" si="142"/>
        <v>0</v>
      </c>
      <c r="E299" s="7">
        <f t="shared" si="142"/>
        <v>0</v>
      </c>
      <c r="F299" s="7">
        <f t="shared" si="142"/>
        <v>0</v>
      </c>
      <c r="G299" s="7">
        <f t="shared" si="142"/>
        <v>0</v>
      </c>
      <c r="H299" s="7">
        <f t="shared" ref="H299:O299" si="149">G299-H140</f>
        <v>0</v>
      </c>
      <c r="I299" s="7">
        <f t="shared" si="149"/>
        <v>0</v>
      </c>
      <c r="J299" s="7">
        <f t="shared" si="149"/>
        <v>0</v>
      </c>
      <c r="K299" s="7">
        <f t="shared" si="149"/>
        <v>0</v>
      </c>
      <c r="L299" s="7">
        <f t="shared" si="149"/>
        <v>0</v>
      </c>
      <c r="M299" s="7">
        <f t="shared" si="149"/>
        <v>0</v>
      </c>
      <c r="N299" s="7">
        <f t="shared" si="149"/>
        <v>0</v>
      </c>
      <c r="O299" s="7">
        <f t="shared" si="149"/>
        <v>0</v>
      </c>
    </row>
    <row r="300" spans="1:23" x14ac:dyDescent="0.2">
      <c r="A300" s="29">
        <v>3924</v>
      </c>
      <c r="B300" s="2">
        <v>-40155.909999999996</v>
      </c>
      <c r="C300" s="7">
        <f t="shared" si="101"/>
        <v>-40490.979999999996</v>
      </c>
      <c r="D300" s="7">
        <f t="shared" si="142"/>
        <v>-40826.049999999996</v>
      </c>
      <c r="E300" s="7">
        <f t="shared" si="142"/>
        <v>-41161.119999999995</v>
      </c>
      <c r="F300" s="7">
        <f t="shared" si="142"/>
        <v>-41496.189999999995</v>
      </c>
      <c r="G300" s="7">
        <f t="shared" si="142"/>
        <v>-41831.259999999995</v>
      </c>
      <c r="H300" s="7">
        <f t="shared" ref="H300:O300" si="150">G300-H141</f>
        <v>-42166.329999999994</v>
      </c>
      <c r="I300" s="20">
        <f t="shared" si="150"/>
        <v>-42501.399999999994</v>
      </c>
      <c r="J300" s="20">
        <f t="shared" si="150"/>
        <v>-42836.469999999994</v>
      </c>
      <c r="K300" s="20">
        <f t="shared" si="150"/>
        <v>-43171.539999999994</v>
      </c>
      <c r="L300" s="20">
        <f t="shared" si="150"/>
        <v>-43506.609999999993</v>
      </c>
      <c r="M300" s="20">
        <f t="shared" si="150"/>
        <v>-43841.679999999993</v>
      </c>
      <c r="N300" s="20">
        <f t="shared" si="150"/>
        <v>-44176.749999999993</v>
      </c>
      <c r="O300" s="20">
        <f t="shared" si="150"/>
        <v>-44511.819999999992</v>
      </c>
    </row>
    <row r="301" spans="1:23" x14ac:dyDescent="0.2">
      <c r="A301" s="29">
        <v>3930</v>
      </c>
      <c r="B301" s="2">
        <v>-12877.689999999999</v>
      </c>
      <c r="C301" s="7">
        <f t="shared" si="101"/>
        <v>-12969.069999999998</v>
      </c>
      <c r="D301" s="7">
        <f t="shared" si="142"/>
        <v>-13060.449999999997</v>
      </c>
      <c r="E301" s="7">
        <f t="shared" si="142"/>
        <v>-13151.829999999996</v>
      </c>
      <c r="F301" s="7">
        <f t="shared" si="142"/>
        <v>-13227.959999999995</v>
      </c>
      <c r="G301" s="7">
        <f t="shared" si="142"/>
        <v>-13304.089999999995</v>
      </c>
      <c r="H301" s="7">
        <f t="shared" ref="H301:O301" si="151">G301-H142</f>
        <v>-13380.219999999994</v>
      </c>
      <c r="I301" s="20">
        <f t="shared" si="151"/>
        <v>-13456.349999999993</v>
      </c>
      <c r="J301" s="20">
        <f t="shared" si="151"/>
        <v>-13532.479999999992</v>
      </c>
      <c r="K301" s="20">
        <f t="shared" si="151"/>
        <v>-13608.609999999991</v>
      </c>
      <c r="L301" s="20">
        <f t="shared" si="151"/>
        <v>-13684.739999999991</v>
      </c>
      <c r="M301" s="20">
        <f t="shared" si="151"/>
        <v>-13760.86999999999</v>
      </c>
      <c r="N301" s="20">
        <f t="shared" si="151"/>
        <v>-13836.999999999989</v>
      </c>
      <c r="O301" s="20">
        <f t="shared" si="151"/>
        <v>-13913.129999999988</v>
      </c>
    </row>
    <row r="302" spans="1:23" x14ac:dyDescent="0.2">
      <c r="A302" s="29">
        <v>3940</v>
      </c>
      <c r="B302" s="2">
        <v>-418923.72</v>
      </c>
      <c r="C302" s="7">
        <f t="shared" si="101"/>
        <v>-422981.49</v>
      </c>
      <c r="D302" s="7">
        <f t="shared" si="142"/>
        <v>-392308.67</v>
      </c>
      <c r="E302" s="7">
        <f t="shared" si="142"/>
        <v>-396173.49</v>
      </c>
      <c r="F302" s="7">
        <f t="shared" si="142"/>
        <v>-398724.64</v>
      </c>
      <c r="G302" s="7">
        <f t="shared" si="142"/>
        <v>-403721.75</v>
      </c>
      <c r="H302" s="7">
        <f t="shared" ref="H302:O302" si="152">G302-H143</f>
        <v>-408731.66</v>
      </c>
      <c r="I302" s="20">
        <f t="shared" si="152"/>
        <v>-390824.1</v>
      </c>
      <c r="J302" s="20">
        <f t="shared" si="152"/>
        <v>-395788.81999999995</v>
      </c>
      <c r="K302" s="20">
        <f t="shared" si="152"/>
        <v>-400753.53999999992</v>
      </c>
      <c r="L302" s="20">
        <f t="shared" si="152"/>
        <v>-405718.25999999989</v>
      </c>
      <c r="M302" s="20">
        <f t="shared" si="152"/>
        <v>-410713.35999999987</v>
      </c>
      <c r="N302" s="20">
        <f t="shared" si="152"/>
        <v>-415708.45999999985</v>
      </c>
      <c r="O302" s="20">
        <f t="shared" si="152"/>
        <v>-420703.55999999982</v>
      </c>
    </row>
    <row r="303" spans="1:23" x14ac:dyDescent="0.2">
      <c r="A303" s="29">
        <v>3950</v>
      </c>
      <c r="B303" s="2">
        <v>0</v>
      </c>
      <c r="C303" s="7">
        <f t="shared" si="101"/>
        <v>0</v>
      </c>
      <c r="D303" s="7">
        <f t="shared" si="142"/>
        <v>0</v>
      </c>
      <c r="E303" s="7">
        <f t="shared" si="142"/>
        <v>0</v>
      </c>
      <c r="F303" s="7">
        <f t="shared" si="142"/>
        <v>0</v>
      </c>
      <c r="G303" s="7">
        <f t="shared" si="142"/>
        <v>0</v>
      </c>
      <c r="H303" s="7">
        <f t="shared" ref="H303:O303" si="153">G303-H144</f>
        <v>0</v>
      </c>
      <c r="I303" s="7">
        <f t="shared" si="153"/>
        <v>0</v>
      </c>
      <c r="J303" s="7">
        <f t="shared" si="153"/>
        <v>0</v>
      </c>
      <c r="K303" s="7">
        <f t="shared" si="153"/>
        <v>0</v>
      </c>
      <c r="L303" s="7">
        <f t="shared" si="153"/>
        <v>0</v>
      </c>
      <c r="M303" s="7">
        <f t="shared" si="153"/>
        <v>0</v>
      </c>
      <c r="N303" s="7">
        <f t="shared" si="153"/>
        <v>0</v>
      </c>
      <c r="O303" s="7">
        <f t="shared" si="153"/>
        <v>0</v>
      </c>
    </row>
    <row r="304" spans="1:23" x14ac:dyDescent="0.2">
      <c r="A304" s="29">
        <v>3960</v>
      </c>
      <c r="B304" s="2">
        <v>-390499.06</v>
      </c>
      <c r="C304" s="7">
        <f t="shared" si="101"/>
        <v>-394659.31</v>
      </c>
      <c r="D304" s="7">
        <f t="shared" si="142"/>
        <v>-398819.56</v>
      </c>
      <c r="E304" s="7">
        <f t="shared" si="142"/>
        <v>-402979.81</v>
      </c>
      <c r="F304" s="7">
        <f t="shared" si="142"/>
        <v>-407140.06</v>
      </c>
      <c r="G304" s="7">
        <f t="shared" si="142"/>
        <v>-411300.31</v>
      </c>
      <c r="H304" s="7">
        <f t="shared" ref="H304:O304" si="154">G304-H145</f>
        <v>-415460.56</v>
      </c>
      <c r="I304" s="20">
        <f t="shared" si="154"/>
        <v>-398088.23</v>
      </c>
      <c r="J304" s="20">
        <f t="shared" si="154"/>
        <v>-402156.97</v>
      </c>
      <c r="K304" s="20">
        <f t="shared" si="154"/>
        <v>-406225.70999999996</v>
      </c>
      <c r="L304" s="20">
        <f t="shared" si="154"/>
        <v>-410294.44999999995</v>
      </c>
      <c r="M304" s="20">
        <f t="shared" si="154"/>
        <v>-414363.18999999994</v>
      </c>
      <c r="N304" s="20">
        <f t="shared" si="154"/>
        <v>-418431.92999999993</v>
      </c>
      <c r="O304" s="20">
        <f t="shared" si="154"/>
        <v>-422500.66999999993</v>
      </c>
    </row>
    <row r="305" spans="1:22" x14ac:dyDescent="0.2">
      <c r="A305" s="29">
        <v>3970</v>
      </c>
      <c r="B305" s="2">
        <v>-290997.53999999998</v>
      </c>
      <c r="C305" s="7">
        <f t="shared" si="101"/>
        <v>-297447.26999999996</v>
      </c>
      <c r="D305" s="7">
        <f t="shared" si="142"/>
        <v>-302632.92</v>
      </c>
      <c r="E305" s="7">
        <f t="shared" si="142"/>
        <v>-309074.55</v>
      </c>
      <c r="F305" s="7">
        <f t="shared" si="142"/>
        <v>-318665.62</v>
      </c>
      <c r="G305" s="7">
        <f t="shared" si="142"/>
        <v>-328256.69</v>
      </c>
      <c r="H305" s="7">
        <f t="shared" ref="H305:O305" si="155">G305-H146</f>
        <v>-337847.76</v>
      </c>
      <c r="I305" s="20">
        <f t="shared" si="155"/>
        <v>-324212.96000000002</v>
      </c>
      <c r="J305" s="20">
        <f t="shared" si="155"/>
        <v>-333768.08</v>
      </c>
      <c r="K305" s="20">
        <f t="shared" si="155"/>
        <v>-343323.2</v>
      </c>
      <c r="L305" s="20">
        <f t="shared" si="155"/>
        <v>-354648.05</v>
      </c>
      <c r="M305" s="20">
        <f t="shared" si="155"/>
        <v>-364502.44</v>
      </c>
      <c r="N305" s="20">
        <f t="shared" si="155"/>
        <v>-375047.82</v>
      </c>
      <c r="O305" s="20">
        <f t="shared" si="155"/>
        <v>-385593.2</v>
      </c>
    </row>
    <row r="306" spans="1:22" x14ac:dyDescent="0.2">
      <c r="A306" s="29">
        <v>3971</v>
      </c>
      <c r="B306" s="2">
        <v>0</v>
      </c>
      <c r="C306" s="7">
        <f t="shared" si="101"/>
        <v>0</v>
      </c>
      <c r="D306" s="7">
        <f t="shared" si="142"/>
        <v>0</v>
      </c>
      <c r="E306" s="7">
        <f t="shared" si="142"/>
        <v>0</v>
      </c>
      <c r="F306" s="7">
        <f t="shared" si="142"/>
        <v>0</v>
      </c>
      <c r="G306" s="7">
        <f t="shared" si="142"/>
        <v>0</v>
      </c>
      <c r="H306" s="7">
        <f t="shared" ref="H306:O306" si="156">G306-H147</f>
        <v>0</v>
      </c>
      <c r="I306" s="7">
        <f t="shared" si="156"/>
        <v>0</v>
      </c>
      <c r="J306" s="7">
        <f t="shared" si="156"/>
        <v>0</v>
      </c>
      <c r="K306" s="7">
        <f t="shared" si="156"/>
        <v>0</v>
      </c>
      <c r="L306" s="7">
        <f t="shared" si="156"/>
        <v>0</v>
      </c>
      <c r="M306" s="7">
        <f t="shared" si="156"/>
        <v>0</v>
      </c>
      <c r="N306" s="7">
        <f t="shared" si="156"/>
        <v>0</v>
      </c>
      <c r="O306" s="7">
        <f t="shared" si="156"/>
        <v>0</v>
      </c>
    </row>
    <row r="307" spans="1:22" ht="15" x14ac:dyDescent="0.25">
      <c r="A307" s="29">
        <v>3980</v>
      </c>
      <c r="B307" s="37">
        <v>-122032.01000000001</v>
      </c>
      <c r="C307" s="7">
        <f t="shared" si="101"/>
        <v>-123032.19</v>
      </c>
      <c r="D307" s="7">
        <f t="shared" si="142"/>
        <v>-124032.37</v>
      </c>
      <c r="E307" s="7">
        <f t="shared" si="142"/>
        <v>-125032.54999999999</v>
      </c>
      <c r="F307" s="7">
        <f t="shared" si="142"/>
        <v>-126096.22999999998</v>
      </c>
      <c r="G307" s="7">
        <f t="shared" si="142"/>
        <v>-127159.90999999997</v>
      </c>
      <c r="H307" s="7">
        <f t="shared" ref="H307:O307" si="157">G307-H148</f>
        <v>-128223.58999999997</v>
      </c>
      <c r="I307" s="20">
        <f t="shared" si="157"/>
        <v>-120211.73999999996</v>
      </c>
      <c r="J307" s="20">
        <f t="shared" si="157"/>
        <v>-121230.93999999996</v>
      </c>
      <c r="K307" s="20">
        <f t="shared" si="157"/>
        <v>-122250.13999999996</v>
      </c>
      <c r="L307" s="20">
        <f t="shared" si="157"/>
        <v>-123269.33999999995</v>
      </c>
      <c r="M307" s="20">
        <f>L307-M148</f>
        <v>-124288.53999999995</v>
      </c>
      <c r="N307" s="20">
        <f t="shared" si="157"/>
        <v>-125307.73999999995</v>
      </c>
      <c r="O307" s="20">
        <f t="shared" si="157"/>
        <v>-126326.93999999994</v>
      </c>
    </row>
    <row r="308" spans="1:22" ht="15" x14ac:dyDescent="0.25">
      <c r="A308" s="29" t="s">
        <v>412</v>
      </c>
      <c r="B308" s="37">
        <v>-26784.400000000009</v>
      </c>
      <c r="C308" s="7">
        <f t="shared" si="101"/>
        <v>-27122.760000000009</v>
      </c>
      <c r="D308" s="7">
        <f t="shared" si="142"/>
        <v>-27461.12000000001</v>
      </c>
      <c r="E308" s="7">
        <f t="shared" si="142"/>
        <v>-27799.48000000001</v>
      </c>
      <c r="F308" s="7">
        <f t="shared" si="142"/>
        <v>-28608.420000000009</v>
      </c>
      <c r="G308" s="7">
        <f t="shared" si="142"/>
        <v>-29417.360000000008</v>
      </c>
      <c r="H308" s="7">
        <f t="shared" ref="H308:O308" si="158">G308-H149</f>
        <v>-30226.300000000007</v>
      </c>
      <c r="I308" s="20">
        <f t="shared" si="158"/>
        <v>-31035.240000000005</v>
      </c>
      <c r="J308" s="20">
        <f t="shared" si="158"/>
        <v>-31844.180000000004</v>
      </c>
      <c r="K308" s="20">
        <f t="shared" si="158"/>
        <v>-32653.120000000003</v>
      </c>
      <c r="L308" s="20">
        <f t="shared" si="158"/>
        <v>-33462.060000000005</v>
      </c>
      <c r="M308" s="20">
        <f t="shared" si="158"/>
        <v>-34271.000000000007</v>
      </c>
      <c r="N308" s="20">
        <f t="shared" si="158"/>
        <v>-35079.94000000001</v>
      </c>
      <c r="O308" s="20">
        <f t="shared" si="158"/>
        <v>-35888.880000000012</v>
      </c>
      <c r="P308" s="20">
        <f t="shared" ref="P308:V308" si="159">SUM(I307:I308)</f>
        <v>-151246.97999999998</v>
      </c>
      <c r="Q308" s="20">
        <f t="shared" si="159"/>
        <v>-153075.11999999997</v>
      </c>
      <c r="R308" s="20">
        <f t="shared" si="159"/>
        <v>-154903.25999999995</v>
      </c>
      <c r="S308" s="20">
        <f t="shared" si="159"/>
        <v>-156731.39999999997</v>
      </c>
      <c r="T308" s="20">
        <f t="shared" si="159"/>
        <v>-158559.53999999995</v>
      </c>
      <c r="U308" s="20">
        <f t="shared" si="159"/>
        <v>-160387.67999999996</v>
      </c>
      <c r="V308" s="20">
        <f t="shared" si="159"/>
        <v>-162215.81999999995</v>
      </c>
    </row>
    <row r="309" spans="1:22" s="33" customFormat="1" x14ac:dyDescent="0.2">
      <c r="A309" s="36"/>
      <c r="B309" s="38">
        <f>SUM(B263:B308)</f>
        <v>-78560552.450000018</v>
      </c>
      <c r="C309" s="38">
        <f>SUM(C263:C308)</f>
        <v>-79205097.669999957</v>
      </c>
      <c r="D309" s="38">
        <f t="shared" ref="D309:O309" si="160">SUM(D263:D308)</f>
        <v>-79806807.200000003</v>
      </c>
      <c r="E309" s="38">
        <f t="shared" si="160"/>
        <v>-80449917.730000004</v>
      </c>
      <c r="F309" s="38">
        <f t="shared" si="160"/>
        <v>-81055209.049999982</v>
      </c>
      <c r="G309" s="38">
        <f t="shared" si="160"/>
        <v>-81773050.450000003</v>
      </c>
      <c r="H309" s="38">
        <f t="shared" si="160"/>
        <v>-82104865.090000004</v>
      </c>
      <c r="I309" s="38">
        <f t="shared" si="160"/>
        <v>-81858574.499999985</v>
      </c>
      <c r="J309" s="38">
        <f t="shared" si="160"/>
        <v>-82464732.63000001</v>
      </c>
      <c r="K309" s="38">
        <f t="shared" si="160"/>
        <v>-83184240.200000018</v>
      </c>
      <c r="L309" s="38">
        <f t="shared" si="160"/>
        <v>-83814535.940000013</v>
      </c>
      <c r="M309" s="38">
        <f t="shared" si="160"/>
        <v>-84454104.869999975</v>
      </c>
      <c r="N309" s="38">
        <f t="shared" si="160"/>
        <v>-85225646.099999979</v>
      </c>
      <c r="O309" s="38">
        <f t="shared" si="160"/>
        <v>-85842609.469999984</v>
      </c>
    </row>
    <row r="310" spans="1:22" s="43" customFormat="1" x14ac:dyDescent="0.2">
      <c r="A310" s="43" t="s">
        <v>450</v>
      </c>
      <c r="C310" s="43">
        <v>-75032839</v>
      </c>
      <c r="D310" s="43">
        <v>-75530607</v>
      </c>
      <c r="E310" s="43">
        <v>-76044207</v>
      </c>
      <c r="F310" s="43">
        <v>-76870020</v>
      </c>
      <c r="G310" s="43">
        <v>-77373642</v>
      </c>
      <c r="H310" s="43">
        <v>-77578461</v>
      </c>
      <c r="I310" s="43">
        <v>-77538258</v>
      </c>
      <c r="J310" s="43">
        <v>-78172551</v>
      </c>
      <c r="K310" s="43">
        <v>-78798720</v>
      </c>
      <c r="L310" s="43">
        <v>-79420533</v>
      </c>
      <c r="M310" s="43">
        <v>-80075243</v>
      </c>
      <c r="N310" s="43">
        <v>-80749256</v>
      </c>
      <c r="O310" s="43">
        <v>-81322944</v>
      </c>
    </row>
    <row r="311" spans="1:22" s="43" customFormat="1" x14ac:dyDescent="0.2">
      <c r="A311" s="43" t="s">
        <v>451</v>
      </c>
      <c r="I311" s="43">
        <v>-4320319</v>
      </c>
      <c r="J311" s="43">
        <v>-4292184</v>
      </c>
      <c r="K311" s="43">
        <v>-4385522</v>
      </c>
      <c r="L311" s="43">
        <v>-4394006</v>
      </c>
      <c r="M311" s="43">
        <v>-4378862</v>
      </c>
      <c r="N311" s="43">
        <v>-4476390</v>
      </c>
      <c r="O311" s="43">
        <v>-4519666</v>
      </c>
    </row>
    <row r="312" spans="1:22" s="43" customFormat="1" ht="13.5" customHeight="1" thickBot="1" x14ac:dyDescent="0.25">
      <c r="A312" s="43" t="s">
        <v>448</v>
      </c>
      <c r="C312" s="44">
        <f t="shared" ref="C312:L312" si="161">+C309-C310-C311</f>
        <v>-4172258.6699999571</v>
      </c>
      <c r="D312" s="44">
        <f t="shared" si="161"/>
        <v>-4276200.200000003</v>
      </c>
      <c r="E312" s="44">
        <f t="shared" si="161"/>
        <v>-4405710.7300000042</v>
      </c>
      <c r="F312" s="44">
        <f t="shared" si="161"/>
        <v>-4185189.0499999821</v>
      </c>
      <c r="G312" s="44">
        <f t="shared" si="161"/>
        <v>-4399408.450000003</v>
      </c>
      <c r="H312" s="44">
        <f t="shared" si="161"/>
        <v>-4526404.0900000036</v>
      </c>
      <c r="I312" s="44">
        <f t="shared" si="161"/>
        <v>2.5000000149011612</v>
      </c>
      <c r="J312" s="44">
        <f t="shared" si="161"/>
        <v>2.3699999898672104</v>
      </c>
      <c r="K312" s="44">
        <f t="shared" si="161"/>
        <v>1.7999999821186066</v>
      </c>
      <c r="L312" s="44">
        <f t="shared" si="161"/>
        <v>3.0599999874830246</v>
      </c>
      <c r="M312" s="44">
        <f>+M309-M310-M311</f>
        <v>0.13000002503395081</v>
      </c>
      <c r="N312" s="44">
        <f t="shared" ref="N312:O312" si="162">+N309-N310-N311</f>
        <v>-9.9999979138374329E-2</v>
      </c>
      <c r="O312" s="44">
        <f t="shared" si="162"/>
        <v>0.53000001609325409</v>
      </c>
    </row>
    <row r="313" spans="1:22" ht="13.5" thickTop="1" x14ac:dyDescent="0.2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1:22" x14ac:dyDescent="0.2">
      <c r="B314" s="7"/>
      <c r="F314" s="7"/>
      <c r="G314" s="7"/>
      <c r="H314" s="7"/>
      <c r="I314" s="7"/>
      <c r="J314" s="7"/>
      <c r="K314" s="7"/>
      <c r="L314" s="7"/>
      <c r="M314" s="7"/>
      <c r="N314" s="7"/>
      <c r="O314" s="7"/>
    </row>
    <row r="319" spans="1:22" x14ac:dyDescent="0.2">
      <c r="C319" s="2"/>
    </row>
    <row r="320" spans="1:22" x14ac:dyDescent="0.2">
      <c r="C320" s="2"/>
    </row>
    <row r="321" spans="3:6" x14ac:dyDescent="0.2">
      <c r="C321" s="2"/>
    </row>
    <row r="322" spans="3:6" x14ac:dyDescent="0.2">
      <c r="C322" s="2"/>
    </row>
    <row r="323" spans="3:6" x14ac:dyDescent="0.2">
      <c r="C323" s="2"/>
      <c r="F323" s="28"/>
    </row>
    <row r="324" spans="3:6" x14ac:dyDescent="0.2">
      <c r="C324" s="2"/>
      <c r="F324" s="28"/>
    </row>
    <row r="325" spans="3:6" x14ac:dyDescent="0.2">
      <c r="C325" s="2"/>
      <c r="F325" s="28"/>
    </row>
    <row r="326" spans="3:6" x14ac:dyDescent="0.2">
      <c r="C326" s="2"/>
    </row>
    <row r="327" spans="3:6" x14ac:dyDescent="0.2">
      <c r="C327" s="2"/>
      <c r="F327" s="28"/>
    </row>
    <row r="328" spans="3:6" x14ac:dyDescent="0.2">
      <c r="C328" s="2"/>
      <c r="F328" s="28"/>
    </row>
    <row r="329" spans="3:6" x14ac:dyDescent="0.2">
      <c r="C329" s="2"/>
      <c r="F329" s="28"/>
    </row>
    <row r="330" spans="3:6" x14ac:dyDescent="0.2">
      <c r="C330" s="2"/>
      <c r="F330" s="28"/>
    </row>
    <row r="331" spans="3:6" x14ac:dyDescent="0.2">
      <c r="C331" s="2"/>
    </row>
    <row r="332" spans="3:6" x14ac:dyDescent="0.2">
      <c r="C332" s="2"/>
      <c r="F332" s="28"/>
    </row>
    <row r="333" spans="3:6" x14ac:dyDescent="0.2">
      <c r="C333" s="2"/>
    </row>
    <row r="334" spans="3:6" x14ac:dyDescent="0.2">
      <c r="C334" s="2"/>
    </row>
    <row r="335" spans="3:6" x14ac:dyDescent="0.2">
      <c r="C335" s="2"/>
    </row>
    <row r="336" spans="3:6" x14ac:dyDescent="0.2">
      <c r="C336" s="2"/>
      <c r="F336" s="28"/>
    </row>
    <row r="337" spans="3:6" x14ac:dyDescent="0.2">
      <c r="C337" s="2"/>
      <c r="F337" s="28"/>
    </row>
    <row r="338" spans="3:6" x14ac:dyDescent="0.2">
      <c r="C338" s="2"/>
      <c r="F338" s="28"/>
    </row>
    <row r="342" spans="3:6" x14ac:dyDescent="0.2">
      <c r="F342" s="28"/>
    </row>
    <row r="343" spans="3:6" x14ac:dyDescent="0.2">
      <c r="F343" s="28"/>
    </row>
    <row r="344" spans="3:6" x14ac:dyDescent="0.2">
      <c r="F344" s="28"/>
    </row>
    <row r="345" spans="3:6" x14ac:dyDescent="0.2">
      <c r="F345" s="28"/>
    </row>
    <row r="354" spans="3:3" x14ac:dyDescent="0.2">
      <c r="C354" s="2"/>
    </row>
    <row r="355" spans="3:3" x14ac:dyDescent="0.2">
      <c r="C355" s="2"/>
    </row>
    <row r="356" spans="3:3" x14ac:dyDescent="0.2">
      <c r="C356" s="2"/>
    </row>
    <row r="357" spans="3:3" x14ac:dyDescent="0.2">
      <c r="C357" s="2"/>
    </row>
    <row r="358" spans="3:3" x14ac:dyDescent="0.2">
      <c r="C358" s="2"/>
    </row>
    <row r="359" spans="3:3" x14ac:dyDescent="0.2">
      <c r="C359" s="2"/>
    </row>
    <row r="360" spans="3:3" x14ac:dyDescent="0.2">
      <c r="C360" s="2"/>
    </row>
    <row r="361" spans="3:3" x14ac:dyDescent="0.2">
      <c r="C361" s="2"/>
    </row>
    <row r="362" spans="3:3" x14ac:dyDescent="0.2">
      <c r="C362" s="2"/>
    </row>
    <row r="363" spans="3:3" x14ac:dyDescent="0.2">
      <c r="C363" s="2"/>
    </row>
    <row r="364" spans="3:3" x14ac:dyDescent="0.2">
      <c r="C364" s="2"/>
    </row>
    <row r="365" spans="3:3" x14ac:dyDescent="0.2">
      <c r="C365" s="2"/>
    </row>
    <row r="366" spans="3:3" x14ac:dyDescent="0.2">
      <c r="C366" s="2"/>
    </row>
    <row r="367" spans="3:3" x14ac:dyDescent="0.2">
      <c r="C367" s="2"/>
    </row>
    <row r="368" spans="3:3" x14ac:dyDescent="0.2">
      <c r="C368" s="2"/>
    </row>
    <row r="369" spans="3:3" x14ac:dyDescent="0.2">
      <c r="C369" s="2"/>
    </row>
  </sheetData>
  <pageMargins left="0.7" right="0.7" top="0.75" bottom="0.75" header="0.3" footer="0.3"/>
  <pageSetup orientation="portrait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769"/>
  <sheetViews>
    <sheetView topLeftCell="A28" workbookViewId="0"/>
  </sheetViews>
  <sheetFormatPr defaultRowHeight="12.75" x14ac:dyDescent="0.2"/>
  <cols>
    <col min="1" max="1" width="14.5703125" bestFit="1" customWidth="1"/>
    <col min="2" max="3" width="12.28515625" bestFit="1" customWidth="1"/>
    <col min="4" max="4" width="12.5703125" bestFit="1" customWidth="1"/>
    <col min="5" max="5" width="13.42578125" bestFit="1" customWidth="1"/>
    <col min="6" max="6" width="14" style="2" bestFit="1" customWidth="1"/>
    <col min="7" max="7" width="17.42578125" style="2" bestFit="1" customWidth="1"/>
    <col min="8" max="8" width="15.28515625" bestFit="1" customWidth="1"/>
    <col min="9" max="9" width="20.42578125" style="2" bestFit="1" customWidth="1"/>
    <col min="10" max="10" width="14" style="2" bestFit="1" customWidth="1"/>
    <col min="11" max="11" width="15.85546875" style="2" bestFit="1" customWidth="1"/>
    <col min="12" max="12" width="15.5703125" style="2" bestFit="1" customWidth="1"/>
    <col min="13" max="13" width="20.85546875" style="2" bestFit="1" customWidth="1"/>
    <col min="14" max="14" width="15.140625" style="2" bestFit="1" customWidth="1"/>
    <col min="15" max="15" width="13.42578125" style="2" bestFit="1" customWidth="1"/>
    <col min="16" max="16" width="14.7109375" style="2" bestFit="1" customWidth="1"/>
    <col min="17" max="17" width="11.85546875" style="2" bestFit="1" customWidth="1"/>
    <col min="18" max="18" width="15.85546875" style="2" bestFit="1" customWidth="1"/>
    <col min="19" max="19" width="14.7109375" style="2" bestFit="1" customWidth="1"/>
    <col min="20" max="20" width="19.42578125" style="2" bestFit="1" customWidth="1"/>
    <col min="21" max="21" width="18.5703125" style="2" bestFit="1" customWidth="1"/>
    <col min="22" max="22" width="35.140625" customWidth="1"/>
    <col min="23" max="23" width="7.140625" style="5" bestFit="1" customWidth="1"/>
    <col min="24" max="24" width="15.85546875" bestFit="1" customWidth="1"/>
    <col min="25" max="25" width="31.140625" bestFit="1" customWidth="1"/>
    <col min="26" max="26" width="30.85546875" bestFit="1" customWidth="1"/>
    <col min="27" max="27" width="24.7109375" style="2" bestFit="1" customWidth="1"/>
    <col min="28" max="28" width="13.5703125" style="2" bestFit="1" customWidth="1"/>
    <col min="29" max="29" width="17.28515625" bestFit="1" customWidth="1"/>
    <col min="30" max="30" width="12.7109375" style="2" bestFit="1" customWidth="1"/>
    <col min="31" max="31" width="15.7109375" style="2" bestFit="1" customWidth="1"/>
    <col min="32" max="32" width="19.85546875" style="2" bestFit="1" customWidth="1"/>
    <col min="33" max="33" width="14" style="2" bestFit="1" customWidth="1"/>
    <col min="34" max="34" width="11.28515625" bestFit="1" customWidth="1"/>
    <col min="35" max="35" width="16.42578125" style="2" bestFit="1" customWidth="1"/>
    <col min="36" max="36" width="18.5703125" style="2" bestFit="1" customWidth="1"/>
    <col min="37" max="37" width="23.5703125" style="2" bestFit="1" customWidth="1"/>
    <col min="38" max="38" width="14.85546875" style="2" bestFit="1" customWidth="1"/>
    <col min="39" max="39" width="19.85546875" style="2" bestFit="1" customWidth="1"/>
    <col min="40" max="40" width="17.5703125" style="2" bestFit="1" customWidth="1"/>
    <col min="41" max="41" width="17.28515625" style="2" bestFit="1" customWidth="1"/>
    <col min="42" max="42" width="19" bestFit="1" customWidth="1"/>
  </cols>
  <sheetData>
    <row r="1" spans="1:4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2" t="s">
        <v>5</v>
      </c>
      <c r="G1" s="2" t="s">
        <v>6</v>
      </c>
      <c r="H1" t="s">
        <v>7</v>
      </c>
      <c r="I1" s="3" t="s">
        <v>351</v>
      </c>
      <c r="J1" s="2" t="s">
        <v>8</v>
      </c>
      <c r="K1" s="3" t="s">
        <v>352</v>
      </c>
      <c r="L1" s="3" t="s">
        <v>9</v>
      </c>
      <c r="M1" s="3" t="s">
        <v>353</v>
      </c>
      <c r="N1" s="2" t="s">
        <v>10</v>
      </c>
      <c r="O1" s="3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3" t="s">
        <v>16</v>
      </c>
      <c r="U1" s="2" t="s">
        <v>17</v>
      </c>
      <c r="V1" t="s">
        <v>18</v>
      </c>
      <c r="W1" s="4" t="s">
        <v>354</v>
      </c>
      <c r="X1" t="s">
        <v>19</v>
      </c>
      <c r="Y1" t="s">
        <v>18</v>
      </c>
      <c r="Z1" t="s">
        <v>18</v>
      </c>
      <c r="AA1" s="2" t="s">
        <v>20</v>
      </c>
      <c r="AB1" s="6" t="s">
        <v>21</v>
      </c>
      <c r="AC1" t="s">
        <v>18</v>
      </c>
      <c r="AD1" s="6" t="s">
        <v>355</v>
      </c>
      <c r="AE1" s="2" t="s">
        <v>22</v>
      </c>
      <c r="AF1" s="2" t="s">
        <v>23</v>
      </c>
      <c r="AG1" s="2" t="s">
        <v>24</v>
      </c>
      <c r="AH1" t="s">
        <v>25</v>
      </c>
      <c r="AI1" s="2" t="s">
        <v>26</v>
      </c>
      <c r="AJ1" s="2" t="s">
        <v>27</v>
      </c>
      <c r="AK1" s="2" t="s">
        <v>28</v>
      </c>
      <c r="AL1" s="6" t="s">
        <v>356</v>
      </c>
      <c r="AM1" s="2" t="s">
        <v>29</v>
      </c>
      <c r="AN1" s="2" t="s">
        <v>30</v>
      </c>
      <c r="AO1" s="2" t="s">
        <v>31</v>
      </c>
      <c r="AP1" s="2" t="s">
        <v>435</v>
      </c>
    </row>
    <row r="2" spans="1:42" x14ac:dyDescent="0.2">
      <c r="A2">
        <v>1</v>
      </c>
      <c r="B2" s="1">
        <v>43952</v>
      </c>
      <c r="C2" s="1">
        <v>44348</v>
      </c>
      <c r="D2">
        <v>515</v>
      </c>
      <c r="E2" s="1">
        <v>43952</v>
      </c>
      <c r="F2" s="2">
        <v>23328.06</v>
      </c>
      <c r="G2" s="2">
        <v>0</v>
      </c>
      <c r="H2">
        <v>0</v>
      </c>
      <c r="I2" s="2">
        <v>0</v>
      </c>
      <c r="J2" s="2">
        <v>23328.06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t="s">
        <v>32</v>
      </c>
      <c r="W2" s="5" t="str">
        <f>MID(V2,4,4)</f>
        <v>3010</v>
      </c>
      <c r="X2">
        <v>4</v>
      </c>
      <c r="Y2" t="s">
        <v>33</v>
      </c>
      <c r="Z2" t="s">
        <v>34</v>
      </c>
      <c r="AA2" s="2">
        <v>0</v>
      </c>
      <c r="AB2" s="2">
        <v>0</v>
      </c>
      <c r="AC2" t="s">
        <v>35</v>
      </c>
      <c r="AD2" s="2">
        <v>0</v>
      </c>
      <c r="AE2" s="2">
        <v>0</v>
      </c>
      <c r="AF2" s="2">
        <v>0</v>
      </c>
      <c r="AG2" s="2">
        <v>0</v>
      </c>
      <c r="AH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7">
        <f>I2+K2+M2+T2+AD2+AL2+AB2+L2</f>
        <v>0</v>
      </c>
    </row>
    <row r="3" spans="1:42" x14ac:dyDescent="0.2">
      <c r="A3">
        <v>1</v>
      </c>
      <c r="B3" s="1">
        <v>43952</v>
      </c>
      <c r="C3" s="1">
        <v>44348</v>
      </c>
      <c r="D3">
        <v>515</v>
      </c>
      <c r="E3" s="1">
        <v>43983</v>
      </c>
      <c r="F3" s="2">
        <v>23328.06</v>
      </c>
      <c r="G3" s="2">
        <v>23328.06</v>
      </c>
      <c r="H3">
        <v>0.03</v>
      </c>
      <c r="I3" s="2">
        <v>58.32</v>
      </c>
      <c r="J3" s="2">
        <v>23328.06</v>
      </c>
      <c r="K3" s="2">
        <v>0</v>
      </c>
      <c r="L3" s="2">
        <v>0</v>
      </c>
      <c r="M3" s="2">
        <v>-58.32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t="s">
        <v>32</v>
      </c>
      <c r="W3" s="5" t="str">
        <f t="shared" ref="W3:W66" si="0">MID(V3,4,4)</f>
        <v>3010</v>
      </c>
      <c r="X3">
        <v>4</v>
      </c>
      <c r="Y3" t="s">
        <v>33</v>
      </c>
      <c r="Z3" t="s">
        <v>34</v>
      </c>
      <c r="AA3" s="2">
        <v>0</v>
      </c>
      <c r="AB3" s="2">
        <v>0</v>
      </c>
      <c r="AC3" t="s">
        <v>35</v>
      </c>
      <c r="AD3" s="2">
        <v>0</v>
      </c>
      <c r="AE3" s="2">
        <v>0</v>
      </c>
      <c r="AF3" s="2">
        <v>0</v>
      </c>
      <c r="AG3" s="2">
        <v>23328.06</v>
      </c>
      <c r="AH3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7">
        <f t="shared" ref="AP3:AP66" si="1">I3+K3+M3+T3+AD3+AL3+AB3+L3</f>
        <v>0</v>
      </c>
    </row>
    <row r="4" spans="1:42" x14ac:dyDescent="0.2">
      <c r="A4">
        <v>1</v>
      </c>
      <c r="B4" s="1">
        <v>43952</v>
      </c>
      <c r="C4" s="1">
        <v>44348</v>
      </c>
      <c r="D4">
        <v>515</v>
      </c>
      <c r="E4" s="1">
        <v>44013</v>
      </c>
      <c r="F4" s="2">
        <v>23328.06</v>
      </c>
      <c r="G4" s="2">
        <v>23328.06</v>
      </c>
      <c r="H4">
        <v>0.03</v>
      </c>
      <c r="I4" s="2">
        <v>58.32</v>
      </c>
      <c r="J4" s="2">
        <v>23328.06</v>
      </c>
      <c r="K4" s="2">
        <v>0</v>
      </c>
      <c r="L4" s="2">
        <v>0</v>
      </c>
      <c r="M4" s="2">
        <v>-58.32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t="s">
        <v>32</v>
      </c>
      <c r="W4" s="5" t="str">
        <f t="shared" si="0"/>
        <v>3010</v>
      </c>
      <c r="X4">
        <v>4</v>
      </c>
      <c r="Y4" t="s">
        <v>33</v>
      </c>
      <c r="Z4" t="s">
        <v>34</v>
      </c>
      <c r="AA4" s="2">
        <v>0</v>
      </c>
      <c r="AB4" s="2">
        <v>0</v>
      </c>
      <c r="AC4" t="s">
        <v>35</v>
      </c>
      <c r="AD4" s="2">
        <v>0</v>
      </c>
      <c r="AE4" s="2">
        <v>0</v>
      </c>
      <c r="AF4" s="2">
        <v>0</v>
      </c>
      <c r="AG4" s="2">
        <v>23328.06</v>
      </c>
      <c r="AH4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7">
        <f t="shared" si="1"/>
        <v>0</v>
      </c>
    </row>
    <row r="5" spans="1:42" x14ac:dyDescent="0.2">
      <c r="A5">
        <v>1</v>
      </c>
      <c r="B5" s="1">
        <v>43952</v>
      </c>
      <c r="C5" s="1">
        <v>44348</v>
      </c>
      <c r="D5">
        <v>515</v>
      </c>
      <c r="E5" s="1">
        <v>44044</v>
      </c>
      <c r="F5" s="2">
        <v>23328.06</v>
      </c>
      <c r="G5" s="2">
        <v>23328.06</v>
      </c>
      <c r="H5">
        <v>0.03</v>
      </c>
      <c r="I5" s="2">
        <v>58.32</v>
      </c>
      <c r="J5" s="2">
        <v>23328.06</v>
      </c>
      <c r="K5" s="2">
        <v>0</v>
      </c>
      <c r="L5" s="2">
        <v>0</v>
      </c>
      <c r="M5" s="2">
        <v>-58.32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t="s">
        <v>32</v>
      </c>
      <c r="W5" s="5" t="str">
        <f t="shared" si="0"/>
        <v>3010</v>
      </c>
      <c r="X5">
        <v>4</v>
      </c>
      <c r="Y5" t="s">
        <v>33</v>
      </c>
      <c r="Z5" t="s">
        <v>34</v>
      </c>
      <c r="AA5" s="2">
        <v>0</v>
      </c>
      <c r="AB5" s="2">
        <v>0</v>
      </c>
      <c r="AC5" t="s">
        <v>35</v>
      </c>
      <c r="AD5" s="2">
        <v>0</v>
      </c>
      <c r="AE5" s="2">
        <v>0</v>
      </c>
      <c r="AF5" s="2">
        <v>0</v>
      </c>
      <c r="AG5" s="2">
        <v>23328.06</v>
      </c>
      <c r="AH5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7">
        <f t="shared" si="1"/>
        <v>0</v>
      </c>
    </row>
    <row r="6" spans="1:42" x14ac:dyDescent="0.2">
      <c r="A6">
        <v>1</v>
      </c>
      <c r="B6" s="1">
        <v>43952</v>
      </c>
      <c r="C6" s="1">
        <v>44348</v>
      </c>
      <c r="D6">
        <v>515</v>
      </c>
      <c r="E6" s="1">
        <v>44075</v>
      </c>
      <c r="F6" s="2">
        <v>23328.06</v>
      </c>
      <c r="G6" s="2">
        <v>23328.06</v>
      </c>
      <c r="H6">
        <v>0.03</v>
      </c>
      <c r="I6" s="2">
        <v>58.32</v>
      </c>
      <c r="J6" s="2">
        <v>23328.06</v>
      </c>
      <c r="K6" s="2">
        <v>0</v>
      </c>
      <c r="L6" s="2">
        <v>0</v>
      </c>
      <c r="M6" s="2">
        <v>-58.32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t="s">
        <v>32</v>
      </c>
      <c r="W6" s="5" t="str">
        <f t="shared" si="0"/>
        <v>3010</v>
      </c>
      <c r="X6">
        <v>4</v>
      </c>
      <c r="Y6" t="s">
        <v>33</v>
      </c>
      <c r="Z6" t="s">
        <v>34</v>
      </c>
      <c r="AA6" s="2">
        <v>0</v>
      </c>
      <c r="AB6" s="2">
        <v>0</v>
      </c>
      <c r="AC6" t="s">
        <v>35</v>
      </c>
      <c r="AD6" s="2">
        <v>0</v>
      </c>
      <c r="AE6" s="2">
        <v>0</v>
      </c>
      <c r="AF6" s="2">
        <v>0</v>
      </c>
      <c r="AG6" s="2">
        <v>23328.06</v>
      </c>
      <c r="AH6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7">
        <f t="shared" si="1"/>
        <v>0</v>
      </c>
    </row>
    <row r="7" spans="1:42" x14ac:dyDescent="0.2">
      <c r="A7">
        <v>1</v>
      </c>
      <c r="B7" s="1">
        <v>43952</v>
      </c>
      <c r="C7" s="1">
        <v>44348</v>
      </c>
      <c r="D7">
        <v>515</v>
      </c>
      <c r="E7" s="1">
        <v>44105</v>
      </c>
      <c r="F7" s="2">
        <v>23328.06</v>
      </c>
      <c r="G7" s="2">
        <v>23328.06</v>
      </c>
      <c r="H7">
        <v>0.03</v>
      </c>
      <c r="I7" s="2">
        <v>58.32</v>
      </c>
      <c r="J7" s="2">
        <v>23328.06</v>
      </c>
      <c r="K7" s="2">
        <v>0</v>
      </c>
      <c r="L7" s="2">
        <v>0</v>
      </c>
      <c r="M7" s="2">
        <v>-58.32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t="s">
        <v>32</v>
      </c>
      <c r="W7" s="5" t="str">
        <f t="shared" si="0"/>
        <v>3010</v>
      </c>
      <c r="X7">
        <v>4</v>
      </c>
      <c r="Y7" t="s">
        <v>33</v>
      </c>
      <c r="Z7" t="s">
        <v>34</v>
      </c>
      <c r="AA7" s="2">
        <v>0</v>
      </c>
      <c r="AB7" s="2">
        <v>0</v>
      </c>
      <c r="AC7" t="s">
        <v>35</v>
      </c>
      <c r="AD7" s="2">
        <v>0</v>
      </c>
      <c r="AE7" s="2">
        <v>0</v>
      </c>
      <c r="AF7" s="2">
        <v>0</v>
      </c>
      <c r="AG7" s="2">
        <v>23328.06</v>
      </c>
      <c r="AH7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7">
        <f t="shared" si="1"/>
        <v>0</v>
      </c>
    </row>
    <row r="8" spans="1:42" x14ac:dyDescent="0.2">
      <c r="A8">
        <v>1</v>
      </c>
      <c r="B8" s="1">
        <v>43952</v>
      </c>
      <c r="C8" s="1">
        <v>44348</v>
      </c>
      <c r="D8">
        <v>515</v>
      </c>
      <c r="E8" s="1">
        <v>44136</v>
      </c>
      <c r="F8" s="2">
        <v>23328.06</v>
      </c>
      <c r="G8" s="2">
        <v>23328.06</v>
      </c>
      <c r="H8">
        <v>0.03</v>
      </c>
      <c r="I8" s="2">
        <v>58.32</v>
      </c>
      <c r="J8" s="2">
        <v>23328.06</v>
      </c>
      <c r="K8" s="2">
        <v>0</v>
      </c>
      <c r="L8" s="2">
        <v>0</v>
      </c>
      <c r="M8" s="2">
        <v>-58.32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t="s">
        <v>32</v>
      </c>
      <c r="W8" s="5" t="str">
        <f t="shared" si="0"/>
        <v>3010</v>
      </c>
      <c r="X8">
        <v>4</v>
      </c>
      <c r="Y8" t="s">
        <v>33</v>
      </c>
      <c r="Z8" t="s">
        <v>34</v>
      </c>
      <c r="AA8" s="2">
        <v>0</v>
      </c>
      <c r="AB8" s="2">
        <v>0</v>
      </c>
      <c r="AC8" t="s">
        <v>35</v>
      </c>
      <c r="AD8" s="2">
        <v>0</v>
      </c>
      <c r="AE8" s="2">
        <v>0</v>
      </c>
      <c r="AF8" s="2">
        <v>0</v>
      </c>
      <c r="AG8" s="2">
        <v>23328.06</v>
      </c>
      <c r="AH8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7">
        <f t="shared" si="1"/>
        <v>0</v>
      </c>
    </row>
    <row r="9" spans="1:42" x14ac:dyDescent="0.2">
      <c r="A9">
        <v>1</v>
      </c>
      <c r="B9" s="1">
        <v>43952</v>
      </c>
      <c r="C9" s="1">
        <v>44348</v>
      </c>
      <c r="D9">
        <v>515</v>
      </c>
      <c r="E9" s="1">
        <v>44166</v>
      </c>
      <c r="F9" s="2">
        <v>23328.06</v>
      </c>
      <c r="G9" s="2">
        <v>23328.06</v>
      </c>
      <c r="H9">
        <v>0.03</v>
      </c>
      <c r="I9" s="2">
        <v>58.32</v>
      </c>
      <c r="J9" s="2">
        <v>23328.06</v>
      </c>
      <c r="K9" s="2">
        <v>0</v>
      </c>
      <c r="L9" s="2">
        <v>0</v>
      </c>
      <c r="M9" s="2">
        <v>-58.32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t="s">
        <v>32</v>
      </c>
      <c r="W9" s="5" t="str">
        <f t="shared" si="0"/>
        <v>3010</v>
      </c>
      <c r="X9">
        <v>4</v>
      </c>
      <c r="Y9" t="s">
        <v>33</v>
      </c>
      <c r="Z9" t="s">
        <v>34</v>
      </c>
      <c r="AA9" s="2">
        <v>0</v>
      </c>
      <c r="AB9" s="2">
        <v>0</v>
      </c>
      <c r="AC9" t="s">
        <v>35</v>
      </c>
      <c r="AD9" s="2">
        <v>0</v>
      </c>
      <c r="AE9" s="2">
        <v>0</v>
      </c>
      <c r="AF9" s="2">
        <v>0</v>
      </c>
      <c r="AG9" s="2">
        <v>23328.06</v>
      </c>
      <c r="AH9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7">
        <f t="shared" si="1"/>
        <v>0</v>
      </c>
    </row>
    <row r="10" spans="1:42" x14ac:dyDescent="0.2">
      <c r="A10">
        <v>1</v>
      </c>
      <c r="B10" s="1">
        <v>43952</v>
      </c>
      <c r="C10" s="1">
        <v>44348</v>
      </c>
      <c r="D10">
        <v>515</v>
      </c>
      <c r="E10" s="1">
        <v>44197</v>
      </c>
      <c r="F10" s="2">
        <v>23328.06</v>
      </c>
      <c r="G10" s="2">
        <v>23328.06</v>
      </c>
      <c r="H10">
        <v>0.03</v>
      </c>
      <c r="I10" s="2">
        <v>58.32</v>
      </c>
      <c r="J10" s="2">
        <v>23328.06</v>
      </c>
      <c r="K10" s="2">
        <v>0</v>
      </c>
      <c r="L10" s="2">
        <v>0</v>
      </c>
      <c r="M10" s="2">
        <v>-58.32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t="s">
        <v>32</v>
      </c>
      <c r="W10" s="5" t="str">
        <f t="shared" si="0"/>
        <v>3010</v>
      </c>
      <c r="X10">
        <v>4</v>
      </c>
      <c r="Y10" t="s">
        <v>33</v>
      </c>
      <c r="Z10" t="s">
        <v>34</v>
      </c>
      <c r="AA10" s="2">
        <v>0</v>
      </c>
      <c r="AB10" s="2">
        <v>0</v>
      </c>
      <c r="AC10" t="s">
        <v>35</v>
      </c>
      <c r="AD10" s="2">
        <v>0</v>
      </c>
      <c r="AE10" s="2">
        <v>0</v>
      </c>
      <c r="AF10" s="2">
        <v>0</v>
      </c>
      <c r="AG10" s="2">
        <v>23328.06</v>
      </c>
      <c r="AH10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7">
        <f t="shared" si="1"/>
        <v>0</v>
      </c>
    </row>
    <row r="11" spans="1:42" x14ac:dyDescent="0.2">
      <c r="A11">
        <v>1</v>
      </c>
      <c r="B11" s="1">
        <v>43952</v>
      </c>
      <c r="C11" s="1">
        <v>44348</v>
      </c>
      <c r="D11">
        <v>515</v>
      </c>
      <c r="E11" s="1">
        <v>44228</v>
      </c>
      <c r="F11" s="2">
        <v>23328.06</v>
      </c>
      <c r="G11" s="2">
        <v>23328.06</v>
      </c>
      <c r="H11">
        <v>0.03</v>
      </c>
      <c r="I11" s="2">
        <v>58.32</v>
      </c>
      <c r="J11" s="2">
        <v>23328.06</v>
      </c>
      <c r="K11" s="2">
        <v>0</v>
      </c>
      <c r="L11" s="2">
        <v>0</v>
      </c>
      <c r="M11" s="2">
        <v>-58.32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t="s">
        <v>32</v>
      </c>
      <c r="W11" s="5" t="str">
        <f t="shared" si="0"/>
        <v>3010</v>
      </c>
      <c r="X11">
        <v>4</v>
      </c>
      <c r="Y11" t="s">
        <v>33</v>
      </c>
      <c r="Z11" t="s">
        <v>34</v>
      </c>
      <c r="AA11" s="2">
        <v>0</v>
      </c>
      <c r="AB11" s="2">
        <v>0</v>
      </c>
      <c r="AC11" t="s">
        <v>35</v>
      </c>
      <c r="AD11" s="2">
        <v>0</v>
      </c>
      <c r="AE11" s="2">
        <v>0</v>
      </c>
      <c r="AF11" s="2">
        <v>0</v>
      </c>
      <c r="AG11" s="2">
        <v>23328.06</v>
      </c>
      <c r="AH11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7">
        <f t="shared" si="1"/>
        <v>0</v>
      </c>
    </row>
    <row r="12" spans="1:42" x14ac:dyDescent="0.2">
      <c r="A12">
        <v>1</v>
      </c>
      <c r="B12" s="1">
        <v>43952</v>
      </c>
      <c r="C12" s="1">
        <v>44348</v>
      </c>
      <c r="D12">
        <v>515</v>
      </c>
      <c r="E12" s="1">
        <v>44256</v>
      </c>
      <c r="F12" s="2">
        <v>23328.06</v>
      </c>
      <c r="G12" s="2">
        <v>23328.06</v>
      </c>
      <c r="H12">
        <v>0.03</v>
      </c>
      <c r="I12" s="2">
        <v>58.32</v>
      </c>
      <c r="J12" s="2">
        <v>23328.06</v>
      </c>
      <c r="K12" s="2">
        <v>0</v>
      </c>
      <c r="L12" s="2">
        <v>0</v>
      </c>
      <c r="M12" s="2">
        <v>-58.32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t="s">
        <v>32</v>
      </c>
      <c r="W12" s="5" t="str">
        <f t="shared" si="0"/>
        <v>3010</v>
      </c>
      <c r="X12">
        <v>4</v>
      </c>
      <c r="Y12" t="s">
        <v>33</v>
      </c>
      <c r="Z12" t="s">
        <v>34</v>
      </c>
      <c r="AA12" s="2">
        <v>0</v>
      </c>
      <c r="AB12" s="2">
        <v>0</v>
      </c>
      <c r="AC12" t="s">
        <v>35</v>
      </c>
      <c r="AD12" s="2">
        <v>0</v>
      </c>
      <c r="AE12" s="2">
        <v>0</v>
      </c>
      <c r="AF12" s="2">
        <v>0</v>
      </c>
      <c r="AG12" s="2">
        <v>23328.06</v>
      </c>
      <c r="AH1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7">
        <f t="shared" si="1"/>
        <v>0</v>
      </c>
    </row>
    <row r="13" spans="1:42" x14ac:dyDescent="0.2">
      <c r="A13">
        <v>1</v>
      </c>
      <c r="B13" s="1">
        <v>43952</v>
      </c>
      <c r="C13" s="1">
        <v>44348</v>
      </c>
      <c r="D13">
        <v>515</v>
      </c>
      <c r="E13" s="1">
        <v>44287</v>
      </c>
      <c r="F13" s="2">
        <v>23328.06</v>
      </c>
      <c r="G13" s="2">
        <v>23328.06</v>
      </c>
      <c r="H13">
        <v>0.03</v>
      </c>
      <c r="I13" s="2">
        <v>58.32</v>
      </c>
      <c r="J13" s="2">
        <v>23328.06</v>
      </c>
      <c r="K13" s="2">
        <v>0</v>
      </c>
      <c r="L13" s="2">
        <v>0</v>
      </c>
      <c r="M13" s="2">
        <v>-58.32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t="s">
        <v>32</v>
      </c>
      <c r="W13" s="5" t="str">
        <f t="shared" si="0"/>
        <v>3010</v>
      </c>
      <c r="X13">
        <v>4</v>
      </c>
      <c r="Y13" t="s">
        <v>33</v>
      </c>
      <c r="Z13" t="s">
        <v>34</v>
      </c>
      <c r="AA13" s="2">
        <v>0</v>
      </c>
      <c r="AB13" s="2">
        <v>0</v>
      </c>
      <c r="AC13" t="s">
        <v>35</v>
      </c>
      <c r="AD13" s="2">
        <v>0</v>
      </c>
      <c r="AE13" s="2">
        <v>0</v>
      </c>
      <c r="AF13" s="2">
        <v>0</v>
      </c>
      <c r="AG13" s="2">
        <v>23328.06</v>
      </c>
      <c r="AH13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7">
        <f t="shared" si="1"/>
        <v>0</v>
      </c>
    </row>
    <row r="14" spans="1:42" x14ac:dyDescent="0.2">
      <c r="A14">
        <v>1</v>
      </c>
      <c r="B14" s="1">
        <v>43952</v>
      </c>
      <c r="C14" s="1">
        <v>44348</v>
      </c>
      <c r="D14">
        <v>515</v>
      </c>
      <c r="E14" s="1">
        <v>44317</v>
      </c>
      <c r="F14" s="2">
        <v>23328.06</v>
      </c>
      <c r="G14" s="2">
        <v>23328.06</v>
      </c>
      <c r="H14">
        <v>0.03</v>
      </c>
      <c r="I14" s="2">
        <v>58.32</v>
      </c>
      <c r="J14" s="2">
        <v>23328.06</v>
      </c>
      <c r="K14" s="2">
        <v>0</v>
      </c>
      <c r="L14" s="2">
        <v>0</v>
      </c>
      <c r="M14" s="2">
        <v>-58.32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t="s">
        <v>32</v>
      </c>
      <c r="W14" s="5" t="str">
        <f t="shared" si="0"/>
        <v>3010</v>
      </c>
      <c r="X14">
        <v>4</v>
      </c>
      <c r="Y14" t="s">
        <v>33</v>
      </c>
      <c r="Z14" t="s">
        <v>34</v>
      </c>
      <c r="AA14" s="2">
        <v>0</v>
      </c>
      <c r="AB14" s="2">
        <v>0</v>
      </c>
      <c r="AC14" t="s">
        <v>35</v>
      </c>
      <c r="AD14" s="2">
        <v>0</v>
      </c>
      <c r="AE14" s="2">
        <v>0</v>
      </c>
      <c r="AF14" s="2">
        <v>0</v>
      </c>
      <c r="AG14" s="2">
        <v>23328.06</v>
      </c>
      <c r="AH14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7">
        <f t="shared" si="1"/>
        <v>0</v>
      </c>
    </row>
    <row r="15" spans="1:42" x14ac:dyDescent="0.2">
      <c r="A15">
        <v>1</v>
      </c>
      <c r="B15" s="1">
        <v>43952</v>
      </c>
      <c r="C15" s="1">
        <v>44348</v>
      </c>
      <c r="D15">
        <v>515</v>
      </c>
      <c r="E15" s="1">
        <v>44348</v>
      </c>
      <c r="F15" s="2">
        <v>23328.06</v>
      </c>
      <c r="G15" s="2">
        <v>23328.06</v>
      </c>
      <c r="H15">
        <v>0.03</v>
      </c>
      <c r="I15" s="2">
        <v>58.32</v>
      </c>
      <c r="J15" s="2">
        <v>23328.06</v>
      </c>
      <c r="K15" s="2">
        <v>0</v>
      </c>
      <c r="L15" s="2">
        <v>0</v>
      </c>
      <c r="M15" s="2">
        <v>-58.32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t="s">
        <v>32</v>
      </c>
      <c r="W15" s="5" t="str">
        <f t="shared" si="0"/>
        <v>3010</v>
      </c>
      <c r="X15">
        <v>4</v>
      </c>
      <c r="Y15" t="s">
        <v>33</v>
      </c>
      <c r="Z15" t="s">
        <v>34</v>
      </c>
      <c r="AA15" s="2">
        <v>0</v>
      </c>
      <c r="AB15" s="2">
        <v>0</v>
      </c>
      <c r="AC15" t="s">
        <v>35</v>
      </c>
      <c r="AD15" s="2">
        <v>0</v>
      </c>
      <c r="AE15" s="2">
        <v>0</v>
      </c>
      <c r="AF15" s="2">
        <v>0</v>
      </c>
      <c r="AG15" s="2">
        <v>23328.06</v>
      </c>
      <c r="AH15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7">
        <f t="shared" si="1"/>
        <v>0</v>
      </c>
    </row>
    <row r="16" spans="1:42" x14ac:dyDescent="0.2">
      <c r="A16">
        <v>1</v>
      </c>
      <c r="B16" s="1">
        <v>43952</v>
      </c>
      <c r="C16" s="1">
        <v>44348</v>
      </c>
      <c r="D16">
        <v>422</v>
      </c>
      <c r="E16" s="1">
        <v>43952</v>
      </c>
      <c r="F16" s="2">
        <v>0</v>
      </c>
      <c r="G16" s="2">
        <v>0</v>
      </c>
      <c r="H16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t="s">
        <v>36</v>
      </c>
      <c r="W16" s="5" t="str">
        <f t="shared" si="0"/>
        <v>3050</v>
      </c>
      <c r="X16">
        <v>14</v>
      </c>
      <c r="Y16" t="s">
        <v>37</v>
      </c>
      <c r="Z16" t="s">
        <v>38</v>
      </c>
      <c r="AA16" s="2">
        <v>0</v>
      </c>
      <c r="AB16" s="2">
        <v>0</v>
      </c>
      <c r="AC16" t="s">
        <v>35</v>
      </c>
      <c r="AD16" s="2">
        <v>0</v>
      </c>
      <c r="AE16" s="2">
        <v>0</v>
      </c>
      <c r="AF16" s="2">
        <v>0</v>
      </c>
      <c r="AG16" s="2">
        <v>0</v>
      </c>
      <c r="AH16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7">
        <f t="shared" si="1"/>
        <v>0</v>
      </c>
    </row>
    <row r="17" spans="1:42" x14ac:dyDescent="0.2">
      <c r="A17">
        <v>1</v>
      </c>
      <c r="B17" s="1">
        <v>43952</v>
      </c>
      <c r="C17" s="1">
        <v>44348</v>
      </c>
      <c r="D17">
        <v>422</v>
      </c>
      <c r="E17" s="1">
        <v>43983</v>
      </c>
      <c r="F17" s="2">
        <v>0</v>
      </c>
      <c r="G17" s="2">
        <v>0</v>
      </c>
      <c r="H17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t="s">
        <v>36</v>
      </c>
      <c r="W17" s="5" t="str">
        <f t="shared" si="0"/>
        <v>3050</v>
      </c>
      <c r="X17">
        <v>14</v>
      </c>
      <c r="Y17" t="s">
        <v>37</v>
      </c>
      <c r="Z17" t="s">
        <v>38</v>
      </c>
      <c r="AA17" s="2">
        <v>0</v>
      </c>
      <c r="AB17" s="2">
        <v>0</v>
      </c>
      <c r="AC17" t="s">
        <v>35</v>
      </c>
      <c r="AD17" s="2">
        <v>0</v>
      </c>
      <c r="AE17" s="2">
        <v>0</v>
      </c>
      <c r="AF17" s="2">
        <v>0</v>
      </c>
      <c r="AG17" s="2">
        <v>0</v>
      </c>
      <c r="AH17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7">
        <f t="shared" si="1"/>
        <v>0</v>
      </c>
    </row>
    <row r="18" spans="1:42" x14ac:dyDescent="0.2">
      <c r="A18">
        <v>1</v>
      </c>
      <c r="B18" s="1">
        <v>43952</v>
      </c>
      <c r="C18" s="1">
        <v>44348</v>
      </c>
      <c r="D18">
        <v>422</v>
      </c>
      <c r="E18" s="1">
        <v>44013</v>
      </c>
      <c r="F18" s="2">
        <v>0</v>
      </c>
      <c r="G18" s="2">
        <v>0</v>
      </c>
      <c r="H18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t="s">
        <v>36</v>
      </c>
      <c r="W18" s="5" t="str">
        <f t="shared" si="0"/>
        <v>3050</v>
      </c>
      <c r="X18">
        <v>14</v>
      </c>
      <c r="Y18" t="s">
        <v>37</v>
      </c>
      <c r="Z18" t="s">
        <v>38</v>
      </c>
      <c r="AA18" s="2">
        <v>0</v>
      </c>
      <c r="AB18" s="2">
        <v>0</v>
      </c>
      <c r="AC18" t="s">
        <v>35</v>
      </c>
      <c r="AD18" s="2">
        <v>0</v>
      </c>
      <c r="AE18" s="2">
        <v>0</v>
      </c>
      <c r="AF18" s="2">
        <v>0</v>
      </c>
      <c r="AG18" s="2">
        <v>0</v>
      </c>
      <c r="AH18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7">
        <f t="shared" si="1"/>
        <v>0</v>
      </c>
    </row>
    <row r="19" spans="1:42" x14ac:dyDescent="0.2">
      <c r="A19">
        <v>1</v>
      </c>
      <c r="B19" s="1">
        <v>43952</v>
      </c>
      <c r="C19" s="1">
        <v>44348</v>
      </c>
      <c r="D19">
        <v>422</v>
      </c>
      <c r="E19" s="1">
        <v>44044</v>
      </c>
      <c r="F19" s="2">
        <v>0</v>
      </c>
      <c r="G19" s="2">
        <v>0</v>
      </c>
      <c r="H19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t="s">
        <v>36</v>
      </c>
      <c r="W19" s="5" t="str">
        <f t="shared" si="0"/>
        <v>3050</v>
      </c>
      <c r="X19">
        <v>14</v>
      </c>
      <c r="Y19" t="s">
        <v>37</v>
      </c>
      <c r="Z19" t="s">
        <v>38</v>
      </c>
      <c r="AA19" s="2">
        <v>0</v>
      </c>
      <c r="AB19" s="2">
        <v>0</v>
      </c>
      <c r="AC19" t="s">
        <v>35</v>
      </c>
      <c r="AD19" s="2">
        <v>0</v>
      </c>
      <c r="AE19" s="2">
        <v>0</v>
      </c>
      <c r="AF19" s="2">
        <v>0</v>
      </c>
      <c r="AG19" s="2">
        <v>0</v>
      </c>
      <c r="AH19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7">
        <f t="shared" si="1"/>
        <v>0</v>
      </c>
    </row>
    <row r="20" spans="1:42" x14ac:dyDescent="0.2">
      <c r="A20">
        <v>1</v>
      </c>
      <c r="B20" s="1">
        <v>43952</v>
      </c>
      <c r="C20" s="1">
        <v>44348</v>
      </c>
      <c r="D20">
        <v>422</v>
      </c>
      <c r="E20" s="1">
        <v>44075</v>
      </c>
      <c r="F20" s="2">
        <v>0</v>
      </c>
      <c r="G20" s="2">
        <v>0</v>
      </c>
      <c r="H20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t="s">
        <v>36</v>
      </c>
      <c r="W20" s="5" t="str">
        <f t="shared" si="0"/>
        <v>3050</v>
      </c>
      <c r="X20">
        <v>14</v>
      </c>
      <c r="Y20" t="s">
        <v>37</v>
      </c>
      <c r="Z20" t="s">
        <v>38</v>
      </c>
      <c r="AA20" s="2">
        <v>0</v>
      </c>
      <c r="AB20" s="2">
        <v>0</v>
      </c>
      <c r="AC20" t="s">
        <v>35</v>
      </c>
      <c r="AD20" s="2">
        <v>0</v>
      </c>
      <c r="AE20" s="2">
        <v>0</v>
      </c>
      <c r="AF20" s="2">
        <v>0</v>
      </c>
      <c r="AG20" s="2">
        <v>0</v>
      </c>
      <c r="AH20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7">
        <f t="shared" si="1"/>
        <v>0</v>
      </c>
    </row>
    <row r="21" spans="1:42" x14ac:dyDescent="0.2">
      <c r="A21">
        <v>1</v>
      </c>
      <c r="B21" s="1">
        <v>43952</v>
      </c>
      <c r="C21" s="1">
        <v>44348</v>
      </c>
      <c r="D21">
        <v>422</v>
      </c>
      <c r="E21" s="1">
        <v>44105</v>
      </c>
      <c r="F21" s="2">
        <v>0</v>
      </c>
      <c r="G21" s="2">
        <v>0</v>
      </c>
      <c r="H21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t="s">
        <v>36</v>
      </c>
      <c r="W21" s="5" t="str">
        <f t="shared" si="0"/>
        <v>3050</v>
      </c>
      <c r="X21">
        <v>14</v>
      </c>
      <c r="Y21" t="s">
        <v>37</v>
      </c>
      <c r="Z21" t="s">
        <v>38</v>
      </c>
      <c r="AA21" s="2">
        <v>0</v>
      </c>
      <c r="AB21" s="2">
        <v>0</v>
      </c>
      <c r="AC21" t="s">
        <v>35</v>
      </c>
      <c r="AD21" s="2">
        <v>0</v>
      </c>
      <c r="AE21" s="2">
        <v>0</v>
      </c>
      <c r="AF21" s="2">
        <v>0</v>
      </c>
      <c r="AG21" s="2">
        <v>0</v>
      </c>
      <c r="AH21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7">
        <f t="shared" si="1"/>
        <v>0</v>
      </c>
    </row>
    <row r="22" spans="1:42" x14ac:dyDescent="0.2">
      <c r="A22">
        <v>1</v>
      </c>
      <c r="B22" s="1">
        <v>43952</v>
      </c>
      <c r="C22" s="1">
        <v>44348</v>
      </c>
      <c r="D22">
        <v>422</v>
      </c>
      <c r="E22" s="1">
        <v>44136</v>
      </c>
      <c r="F22" s="2">
        <v>0</v>
      </c>
      <c r="G22" s="2">
        <v>0</v>
      </c>
      <c r="H2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t="s">
        <v>36</v>
      </c>
      <c r="W22" s="5" t="str">
        <f t="shared" si="0"/>
        <v>3050</v>
      </c>
      <c r="X22">
        <v>14</v>
      </c>
      <c r="Y22" t="s">
        <v>37</v>
      </c>
      <c r="Z22" t="s">
        <v>38</v>
      </c>
      <c r="AA22" s="2">
        <v>0</v>
      </c>
      <c r="AB22" s="2">
        <v>0</v>
      </c>
      <c r="AC22" t="s">
        <v>35</v>
      </c>
      <c r="AD22" s="2">
        <v>0</v>
      </c>
      <c r="AE22" s="2">
        <v>0</v>
      </c>
      <c r="AF22" s="2">
        <v>0</v>
      </c>
      <c r="AG22" s="2">
        <v>0</v>
      </c>
      <c r="AH2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7">
        <f t="shared" si="1"/>
        <v>0</v>
      </c>
    </row>
    <row r="23" spans="1:42" x14ac:dyDescent="0.2">
      <c r="A23">
        <v>1</v>
      </c>
      <c r="B23" s="1">
        <v>43952</v>
      </c>
      <c r="C23" s="1">
        <v>44348</v>
      </c>
      <c r="D23">
        <v>422</v>
      </c>
      <c r="E23" s="1">
        <v>44166</v>
      </c>
      <c r="F23" s="2">
        <v>25081.87</v>
      </c>
      <c r="G23" s="2">
        <v>25081.87</v>
      </c>
      <c r="H23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t="s">
        <v>36</v>
      </c>
      <c r="W23" s="5" t="str">
        <f t="shared" si="0"/>
        <v>3050</v>
      </c>
      <c r="X23">
        <v>14</v>
      </c>
      <c r="Y23" t="s">
        <v>37</v>
      </c>
      <c r="Z23" t="s">
        <v>38</v>
      </c>
      <c r="AA23" s="2">
        <v>0</v>
      </c>
      <c r="AB23" s="2">
        <v>0</v>
      </c>
      <c r="AC23" t="s">
        <v>35</v>
      </c>
      <c r="AD23" s="2">
        <v>0</v>
      </c>
      <c r="AE23" s="2">
        <v>0</v>
      </c>
      <c r="AF23" s="2">
        <v>0</v>
      </c>
      <c r="AG23" s="2">
        <v>25081.87</v>
      </c>
      <c r="AH23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7">
        <f t="shared" si="1"/>
        <v>0</v>
      </c>
    </row>
    <row r="24" spans="1:42" x14ac:dyDescent="0.2">
      <c r="A24">
        <v>1</v>
      </c>
      <c r="B24" s="1">
        <v>43952</v>
      </c>
      <c r="C24" s="1">
        <v>44348</v>
      </c>
      <c r="D24">
        <v>422</v>
      </c>
      <c r="E24" s="1">
        <v>44197</v>
      </c>
      <c r="F24" s="2">
        <v>25081.87</v>
      </c>
      <c r="G24" s="2">
        <v>25081.87</v>
      </c>
      <c r="H24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t="s">
        <v>36</v>
      </c>
      <c r="W24" s="5" t="str">
        <f t="shared" si="0"/>
        <v>3050</v>
      </c>
      <c r="X24">
        <v>14</v>
      </c>
      <c r="Y24" t="s">
        <v>37</v>
      </c>
      <c r="Z24" t="s">
        <v>38</v>
      </c>
      <c r="AA24" s="2">
        <v>0</v>
      </c>
      <c r="AB24" s="2">
        <v>0</v>
      </c>
      <c r="AC24" t="s">
        <v>35</v>
      </c>
      <c r="AD24" s="2">
        <v>0</v>
      </c>
      <c r="AE24" s="2">
        <v>0</v>
      </c>
      <c r="AF24" s="2">
        <v>0</v>
      </c>
      <c r="AG24" s="2">
        <v>25081.87</v>
      </c>
      <c r="AH24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7">
        <f t="shared" si="1"/>
        <v>0</v>
      </c>
    </row>
    <row r="25" spans="1:42" x14ac:dyDescent="0.2">
      <c r="A25">
        <v>1</v>
      </c>
      <c r="B25" s="1">
        <v>43952</v>
      </c>
      <c r="C25" s="1">
        <v>44348</v>
      </c>
      <c r="D25">
        <v>422</v>
      </c>
      <c r="E25" s="1">
        <v>44228</v>
      </c>
      <c r="F25" s="2">
        <v>25081.87</v>
      </c>
      <c r="G25" s="2">
        <v>25081.87</v>
      </c>
      <c r="H25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t="s">
        <v>36</v>
      </c>
      <c r="W25" s="5" t="str">
        <f t="shared" si="0"/>
        <v>3050</v>
      </c>
      <c r="X25">
        <v>14</v>
      </c>
      <c r="Y25" t="s">
        <v>37</v>
      </c>
      <c r="Z25" t="s">
        <v>38</v>
      </c>
      <c r="AA25" s="2">
        <v>0</v>
      </c>
      <c r="AB25" s="2">
        <v>0</v>
      </c>
      <c r="AC25" t="s">
        <v>35</v>
      </c>
      <c r="AD25" s="2">
        <v>0</v>
      </c>
      <c r="AE25" s="2">
        <v>0</v>
      </c>
      <c r="AF25" s="2">
        <v>0</v>
      </c>
      <c r="AG25" s="2">
        <v>25081.87</v>
      </c>
      <c r="AH25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7">
        <f t="shared" si="1"/>
        <v>0</v>
      </c>
    </row>
    <row r="26" spans="1:42" x14ac:dyDescent="0.2">
      <c r="A26">
        <v>1</v>
      </c>
      <c r="B26" s="1">
        <v>43952</v>
      </c>
      <c r="C26" s="1">
        <v>44348</v>
      </c>
      <c r="D26">
        <v>422</v>
      </c>
      <c r="E26" s="1">
        <v>44256</v>
      </c>
      <c r="F26" s="2">
        <v>25081.87</v>
      </c>
      <c r="G26" s="2">
        <v>25081.87</v>
      </c>
      <c r="H26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t="s">
        <v>36</v>
      </c>
      <c r="W26" s="5" t="str">
        <f t="shared" si="0"/>
        <v>3050</v>
      </c>
      <c r="X26">
        <v>14</v>
      </c>
      <c r="Y26" t="s">
        <v>37</v>
      </c>
      <c r="Z26" t="s">
        <v>38</v>
      </c>
      <c r="AA26" s="2">
        <v>0</v>
      </c>
      <c r="AB26" s="2">
        <v>0</v>
      </c>
      <c r="AC26" t="s">
        <v>35</v>
      </c>
      <c r="AD26" s="2">
        <v>0</v>
      </c>
      <c r="AE26" s="2">
        <v>0</v>
      </c>
      <c r="AF26" s="2">
        <v>0</v>
      </c>
      <c r="AG26" s="2">
        <v>25081.87</v>
      </c>
      <c r="AH26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7">
        <f t="shared" si="1"/>
        <v>0</v>
      </c>
    </row>
    <row r="27" spans="1:42" x14ac:dyDescent="0.2">
      <c r="A27">
        <v>1</v>
      </c>
      <c r="B27" s="1">
        <v>43952</v>
      </c>
      <c r="C27" s="1">
        <v>44348</v>
      </c>
      <c r="D27">
        <v>422</v>
      </c>
      <c r="E27" s="1">
        <v>44287</v>
      </c>
      <c r="F27" s="2">
        <v>25081.87</v>
      </c>
      <c r="G27" s="2">
        <v>25081.87</v>
      </c>
      <c r="H27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t="s">
        <v>36</v>
      </c>
      <c r="W27" s="5" t="str">
        <f t="shared" si="0"/>
        <v>3050</v>
      </c>
      <c r="X27">
        <v>14</v>
      </c>
      <c r="Y27" t="s">
        <v>37</v>
      </c>
      <c r="Z27" t="s">
        <v>38</v>
      </c>
      <c r="AA27" s="2">
        <v>0</v>
      </c>
      <c r="AB27" s="2">
        <v>0</v>
      </c>
      <c r="AC27" t="s">
        <v>35</v>
      </c>
      <c r="AD27" s="2">
        <v>0</v>
      </c>
      <c r="AE27" s="2">
        <v>0</v>
      </c>
      <c r="AF27" s="2">
        <v>0</v>
      </c>
      <c r="AG27" s="2">
        <v>25081.87</v>
      </c>
      <c r="AH27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7">
        <f t="shared" si="1"/>
        <v>0</v>
      </c>
    </row>
    <row r="28" spans="1:42" x14ac:dyDescent="0.2">
      <c r="A28">
        <v>1</v>
      </c>
      <c r="B28" s="1">
        <v>43952</v>
      </c>
      <c r="C28" s="1">
        <v>44348</v>
      </c>
      <c r="D28">
        <v>422</v>
      </c>
      <c r="E28" s="1">
        <v>44317</v>
      </c>
      <c r="F28" s="2">
        <v>25081.87</v>
      </c>
      <c r="G28" s="2">
        <v>25081.87</v>
      </c>
      <c r="H28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t="s">
        <v>36</v>
      </c>
      <c r="W28" s="5" t="str">
        <f t="shared" si="0"/>
        <v>3050</v>
      </c>
      <c r="X28">
        <v>14</v>
      </c>
      <c r="Y28" t="s">
        <v>37</v>
      </c>
      <c r="Z28" t="s">
        <v>38</v>
      </c>
      <c r="AA28" s="2">
        <v>0</v>
      </c>
      <c r="AB28" s="2">
        <v>0</v>
      </c>
      <c r="AC28" t="s">
        <v>35</v>
      </c>
      <c r="AD28" s="2">
        <v>0</v>
      </c>
      <c r="AE28" s="2">
        <v>0</v>
      </c>
      <c r="AF28" s="2">
        <v>0</v>
      </c>
      <c r="AG28" s="2">
        <v>25081.87</v>
      </c>
      <c r="AH28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7">
        <f t="shared" si="1"/>
        <v>0</v>
      </c>
    </row>
    <row r="29" spans="1:42" x14ac:dyDescent="0.2">
      <c r="A29">
        <v>1</v>
      </c>
      <c r="B29" s="1">
        <v>43952</v>
      </c>
      <c r="C29" s="1">
        <v>44348</v>
      </c>
      <c r="D29">
        <v>422</v>
      </c>
      <c r="E29" s="1">
        <v>44348</v>
      </c>
      <c r="F29" s="2">
        <v>25081.87</v>
      </c>
      <c r="G29" s="2">
        <v>25081.87</v>
      </c>
      <c r="H29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t="s">
        <v>36</v>
      </c>
      <c r="W29" s="5" t="str">
        <f t="shared" si="0"/>
        <v>3050</v>
      </c>
      <c r="X29">
        <v>14</v>
      </c>
      <c r="Y29" t="s">
        <v>37</v>
      </c>
      <c r="Z29" t="s">
        <v>38</v>
      </c>
      <c r="AA29" s="2">
        <v>0</v>
      </c>
      <c r="AB29" s="2">
        <v>0</v>
      </c>
      <c r="AC29" t="s">
        <v>35</v>
      </c>
      <c r="AD29" s="2">
        <v>0</v>
      </c>
      <c r="AE29" s="2">
        <v>0</v>
      </c>
      <c r="AF29" s="2">
        <v>0</v>
      </c>
      <c r="AG29" s="2">
        <v>25081.87</v>
      </c>
      <c r="AH29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7">
        <f t="shared" si="1"/>
        <v>0</v>
      </c>
    </row>
    <row r="30" spans="1:42" x14ac:dyDescent="0.2">
      <c r="A30">
        <v>1</v>
      </c>
      <c r="B30" s="1">
        <v>43952</v>
      </c>
      <c r="C30" s="1">
        <v>44348</v>
      </c>
      <c r="D30">
        <v>424</v>
      </c>
      <c r="E30" s="1">
        <v>43952</v>
      </c>
      <c r="F30" s="2">
        <v>0</v>
      </c>
      <c r="G30" s="2">
        <v>0</v>
      </c>
      <c r="H30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t="s">
        <v>39</v>
      </c>
      <c r="W30" s="5" t="str">
        <f t="shared" si="0"/>
        <v>3741</v>
      </c>
      <c r="X30">
        <v>15</v>
      </c>
      <c r="Y30" t="s">
        <v>40</v>
      </c>
      <c r="Z30" t="s">
        <v>41</v>
      </c>
      <c r="AA30" s="2">
        <v>0</v>
      </c>
      <c r="AB30" s="2">
        <v>0</v>
      </c>
      <c r="AC30" t="s">
        <v>35</v>
      </c>
      <c r="AD30" s="2">
        <v>0</v>
      </c>
      <c r="AE30" s="2">
        <v>0</v>
      </c>
      <c r="AF30" s="2">
        <v>0</v>
      </c>
      <c r="AG30" s="2">
        <v>0</v>
      </c>
      <c r="AH30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7">
        <f t="shared" si="1"/>
        <v>0</v>
      </c>
    </row>
    <row r="31" spans="1:42" x14ac:dyDescent="0.2">
      <c r="A31">
        <v>1</v>
      </c>
      <c r="B31" s="1">
        <v>43952</v>
      </c>
      <c r="C31" s="1">
        <v>44348</v>
      </c>
      <c r="D31">
        <v>424</v>
      </c>
      <c r="E31" s="1">
        <v>43983</v>
      </c>
      <c r="F31" s="2">
        <v>0</v>
      </c>
      <c r="G31" s="2">
        <v>0</v>
      </c>
      <c r="H31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t="s">
        <v>39</v>
      </c>
      <c r="W31" s="5" t="str">
        <f t="shared" si="0"/>
        <v>3741</v>
      </c>
      <c r="X31">
        <v>15</v>
      </c>
      <c r="Y31" t="s">
        <v>40</v>
      </c>
      <c r="Z31" t="s">
        <v>41</v>
      </c>
      <c r="AA31" s="2">
        <v>0</v>
      </c>
      <c r="AB31" s="2">
        <v>0</v>
      </c>
      <c r="AC31" t="s">
        <v>35</v>
      </c>
      <c r="AD31" s="2">
        <v>0</v>
      </c>
      <c r="AE31" s="2">
        <v>0</v>
      </c>
      <c r="AF31" s="2">
        <v>0</v>
      </c>
      <c r="AG31" s="2">
        <v>0</v>
      </c>
      <c r="AH31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7">
        <f t="shared" si="1"/>
        <v>0</v>
      </c>
    </row>
    <row r="32" spans="1:42" x14ac:dyDescent="0.2">
      <c r="A32">
        <v>1</v>
      </c>
      <c r="B32" s="1">
        <v>43952</v>
      </c>
      <c r="C32" s="1">
        <v>44348</v>
      </c>
      <c r="D32">
        <v>424</v>
      </c>
      <c r="E32" s="1">
        <v>44013</v>
      </c>
      <c r="F32" s="2">
        <v>0</v>
      </c>
      <c r="G32" s="2">
        <v>0</v>
      </c>
      <c r="H3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t="s">
        <v>39</v>
      </c>
      <c r="W32" s="5" t="str">
        <f t="shared" si="0"/>
        <v>3741</v>
      </c>
      <c r="X32">
        <v>15</v>
      </c>
      <c r="Y32" t="s">
        <v>40</v>
      </c>
      <c r="Z32" t="s">
        <v>41</v>
      </c>
      <c r="AA32" s="2">
        <v>0</v>
      </c>
      <c r="AB32" s="2">
        <v>0</v>
      </c>
      <c r="AC32" t="s">
        <v>35</v>
      </c>
      <c r="AD32" s="2">
        <v>0</v>
      </c>
      <c r="AE32" s="2">
        <v>0</v>
      </c>
      <c r="AF32" s="2">
        <v>0</v>
      </c>
      <c r="AG32" s="2">
        <v>0</v>
      </c>
      <c r="AH3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7">
        <f t="shared" si="1"/>
        <v>0</v>
      </c>
    </row>
    <row r="33" spans="1:42" x14ac:dyDescent="0.2">
      <c r="A33">
        <v>1</v>
      </c>
      <c r="B33" s="1">
        <v>43952</v>
      </c>
      <c r="C33" s="1">
        <v>44348</v>
      </c>
      <c r="D33">
        <v>424</v>
      </c>
      <c r="E33" s="1">
        <v>44044</v>
      </c>
      <c r="F33" s="2">
        <v>0</v>
      </c>
      <c r="G33" s="2">
        <v>0</v>
      </c>
      <c r="H33">
        <v>5.5E-2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t="s">
        <v>39</v>
      </c>
      <c r="W33" s="5" t="str">
        <f t="shared" si="0"/>
        <v>3741</v>
      </c>
      <c r="X33">
        <v>15</v>
      </c>
      <c r="Y33" t="s">
        <v>40</v>
      </c>
      <c r="Z33" t="s">
        <v>41</v>
      </c>
      <c r="AA33" s="2">
        <v>0</v>
      </c>
      <c r="AB33" s="2">
        <v>0</v>
      </c>
      <c r="AC33" t="s">
        <v>35</v>
      </c>
      <c r="AD33" s="2">
        <v>0</v>
      </c>
      <c r="AE33" s="2">
        <v>0</v>
      </c>
      <c r="AF33" s="2">
        <v>0</v>
      </c>
      <c r="AG33" s="2">
        <v>0</v>
      </c>
      <c r="AH33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7">
        <f t="shared" si="1"/>
        <v>0</v>
      </c>
    </row>
    <row r="34" spans="1:42" x14ac:dyDescent="0.2">
      <c r="A34">
        <v>1</v>
      </c>
      <c r="B34" s="1">
        <v>43952</v>
      </c>
      <c r="C34" s="1">
        <v>44348</v>
      </c>
      <c r="D34">
        <v>424</v>
      </c>
      <c r="E34" s="1">
        <v>44075</v>
      </c>
      <c r="F34" s="2">
        <v>0</v>
      </c>
      <c r="G34" s="2">
        <v>0</v>
      </c>
      <c r="H34">
        <v>5.5E-2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t="s">
        <v>39</v>
      </c>
      <c r="W34" s="5" t="str">
        <f t="shared" si="0"/>
        <v>3741</v>
      </c>
      <c r="X34">
        <v>15</v>
      </c>
      <c r="Y34" t="s">
        <v>40</v>
      </c>
      <c r="Z34" t="s">
        <v>41</v>
      </c>
      <c r="AA34" s="2">
        <v>0</v>
      </c>
      <c r="AB34" s="2">
        <v>0</v>
      </c>
      <c r="AC34" t="s">
        <v>35</v>
      </c>
      <c r="AD34" s="2">
        <v>0</v>
      </c>
      <c r="AE34" s="2">
        <v>0</v>
      </c>
      <c r="AF34" s="2">
        <v>0</v>
      </c>
      <c r="AG34" s="2">
        <v>0</v>
      </c>
      <c r="AH34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7">
        <f t="shared" si="1"/>
        <v>0</v>
      </c>
    </row>
    <row r="35" spans="1:42" x14ac:dyDescent="0.2">
      <c r="A35">
        <v>1</v>
      </c>
      <c r="B35" s="1">
        <v>43952</v>
      </c>
      <c r="C35" s="1">
        <v>44348</v>
      </c>
      <c r="D35">
        <v>424</v>
      </c>
      <c r="E35" s="1">
        <v>44105</v>
      </c>
      <c r="F35" s="2">
        <v>0</v>
      </c>
      <c r="G35" s="2">
        <v>0</v>
      </c>
      <c r="H35">
        <v>5.5E-2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t="s">
        <v>39</v>
      </c>
      <c r="W35" s="5" t="str">
        <f t="shared" si="0"/>
        <v>3741</v>
      </c>
      <c r="X35">
        <v>15</v>
      </c>
      <c r="Y35" t="s">
        <v>40</v>
      </c>
      <c r="Z35" t="s">
        <v>41</v>
      </c>
      <c r="AA35" s="2">
        <v>0</v>
      </c>
      <c r="AB35" s="2">
        <v>0</v>
      </c>
      <c r="AC35" t="s">
        <v>35</v>
      </c>
      <c r="AD35" s="2">
        <v>0</v>
      </c>
      <c r="AE35" s="2">
        <v>0</v>
      </c>
      <c r="AF35" s="2">
        <v>0</v>
      </c>
      <c r="AG35" s="2">
        <v>0</v>
      </c>
      <c r="AH35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7">
        <f t="shared" si="1"/>
        <v>0</v>
      </c>
    </row>
    <row r="36" spans="1:42" x14ac:dyDescent="0.2">
      <c r="A36">
        <v>1</v>
      </c>
      <c r="B36" s="1">
        <v>43952</v>
      </c>
      <c r="C36" s="1">
        <v>44348</v>
      </c>
      <c r="D36">
        <v>424</v>
      </c>
      <c r="E36" s="1">
        <v>44136</v>
      </c>
      <c r="F36" s="2">
        <v>0</v>
      </c>
      <c r="G36" s="2">
        <v>0</v>
      </c>
      <c r="H36">
        <v>5.5E-2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t="s">
        <v>39</v>
      </c>
      <c r="W36" s="5" t="str">
        <f t="shared" si="0"/>
        <v>3741</v>
      </c>
      <c r="X36">
        <v>15</v>
      </c>
      <c r="Y36" t="s">
        <v>40</v>
      </c>
      <c r="Z36" t="s">
        <v>41</v>
      </c>
      <c r="AA36" s="2">
        <v>0</v>
      </c>
      <c r="AB36" s="2">
        <v>0</v>
      </c>
      <c r="AC36" t="s">
        <v>35</v>
      </c>
      <c r="AD36" s="2">
        <v>0</v>
      </c>
      <c r="AE36" s="2">
        <v>0</v>
      </c>
      <c r="AF36" s="2">
        <v>0</v>
      </c>
      <c r="AG36" s="2">
        <v>0</v>
      </c>
      <c r="AH36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7">
        <f t="shared" si="1"/>
        <v>0</v>
      </c>
    </row>
    <row r="37" spans="1:42" x14ac:dyDescent="0.2">
      <c r="A37">
        <v>1</v>
      </c>
      <c r="B37" s="1">
        <v>43952</v>
      </c>
      <c r="C37" s="1">
        <v>44348</v>
      </c>
      <c r="D37">
        <v>424</v>
      </c>
      <c r="E37" s="1">
        <v>44166</v>
      </c>
      <c r="F37" s="2">
        <v>0</v>
      </c>
      <c r="G37" s="2">
        <v>0</v>
      </c>
      <c r="H37">
        <v>5.5E-2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t="s">
        <v>39</v>
      </c>
      <c r="W37" s="5" t="str">
        <f t="shared" si="0"/>
        <v>3741</v>
      </c>
      <c r="X37">
        <v>15</v>
      </c>
      <c r="Y37" t="s">
        <v>40</v>
      </c>
      <c r="Z37" t="s">
        <v>41</v>
      </c>
      <c r="AA37" s="2">
        <v>0</v>
      </c>
      <c r="AB37" s="2">
        <v>0</v>
      </c>
      <c r="AC37" t="s">
        <v>35</v>
      </c>
      <c r="AD37" s="2">
        <v>0</v>
      </c>
      <c r="AE37" s="2">
        <v>0</v>
      </c>
      <c r="AF37" s="2">
        <v>0</v>
      </c>
      <c r="AG37" s="2">
        <v>0</v>
      </c>
      <c r="AH37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7">
        <f t="shared" si="1"/>
        <v>0</v>
      </c>
    </row>
    <row r="38" spans="1:42" x14ac:dyDescent="0.2">
      <c r="A38">
        <v>1</v>
      </c>
      <c r="B38" s="1">
        <v>43952</v>
      </c>
      <c r="C38" s="1">
        <v>44348</v>
      </c>
      <c r="D38">
        <v>424</v>
      </c>
      <c r="E38" s="1">
        <v>44197</v>
      </c>
      <c r="F38" s="2">
        <v>0</v>
      </c>
      <c r="G38" s="2">
        <v>0</v>
      </c>
      <c r="H38">
        <v>5.5E-2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t="s">
        <v>39</v>
      </c>
      <c r="W38" s="5" t="str">
        <f t="shared" si="0"/>
        <v>3741</v>
      </c>
      <c r="X38">
        <v>15</v>
      </c>
      <c r="Y38" t="s">
        <v>40</v>
      </c>
      <c r="Z38" t="s">
        <v>41</v>
      </c>
      <c r="AA38" s="2">
        <v>0</v>
      </c>
      <c r="AB38" s="2">
        <v>0</v>
      </c>
      <c r="AC38" t="s">
        <v>35</v>
      </c>
      <c r="AD38" s="2">
        <v>0</v>
      </c>
      <c r="AE38" s="2">
        <v>0</v>
      </c>
      <c r="AF38" s="2">
        <v>0</v>
      </c>
      <c r="AG38" s="2">
        <v>0</v>
      </c>
      <c r="AH38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7">
        <f t="shared" si="1"/>
        <v>0</v>
      </c>
    </row>
    <row r="39" spans="1:42" x14ac:dyDescent="0.2">
      <c r="A39">
        <v>1</v>
      </c>
      <c r="B39" s="1">
        <v>43952</v>
      </c>
      <c r="C39" s="1">
        <v>44348</v>
      </c>
      <c r="D39">
        <v>424</v>
      </c>
      <c r="E39" s="1">
        <v>44228</v>
      </c>
      <c r="F39" s="2">
        <v>0</v>
      </c>
      <c r="G39" s="2">
        <v>0</v>
      </c>
      <c r="H39">
        <v>5.5E-2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t="s">
        <v>39</v>
      </c>
      <c r="W39" s="5" t="str">
        <f t="shared" si="0"/>
        <v>3741</v>
      </c>
      <c r="X39">
        <v>15</v>
      </c>
      <c r="Y39" t="s">
        <v>40</v>
      </c>
      <c r="Z39" t="s">
        <v>41</v>
      </c>
      <c r="AA39" s="2">
        <v>0</v>
      </c>
      <c r="AB39" s="2">
        <v>0</v>
      </c>
      <c r="AC39" t="s">
        <v>35</v>
      </c>
      <c r="AD39" s="2">
        <v>0</v>
      </c>
      <c r="AE39" s="2">
        <v>0</v>
      </c>
      <c r="AF39" s="2">
        <v>0</v>
      </c>
      <c r="AG39" s="2">
        <v>0</v>
      </c>
      <c r="AH39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7">
        <f t="shared" si="1"/>
        <v>0</v>
      </c>
    </row>
    <row r="40" spans="1:42" x14ac:dyDescent="0.2">
      <c r="A40">
        <v>1</v>
      </c>
      <c r="B40" s="1">
        <v>43952</v>
      </c>
      <c r="C40" s="1">
        <v>44348</v>
      </c>
      <c r="D40">
        <v>424</v>
      </c>
      <c r="E40" s="1">
        <v>44256</v>
      </c>
      <c r="F40" s="2">
        <v>0</v>
      </c>
      <c r="G40" s="2">
        <v>0</v>
      </c>
      <c r="H40">
        <v>5.5E-2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t="s">
        <v>39</v>
      </c>
      <c r="W40" s="5" t="str">
        <f t="shared" si="0"/>
        <v>3741</v>
      </c>
      <c r="X40">
        <v>15</v>
      </c>
      <c r="Y40" t="s">
        <v>40</v>
      </c>
      <c r="Z40" t="s">
        <v>41</v>
      </c>
      <c r="AA40" s="2">
        <v>0</v>
      </c>
      <c r="AB40" s="2">
        <v>0</v>
      </c>
      <c r="AC40" t="s">
        <v>35</v>
      </c>
      <c r="AD40" s="2">
        <v>0</v>
      </c>
      <c r="AE40" s="2">
        <v>0</v>
      </c>
      <c r="AF40" s="2">
        <v>0</v>
      </c>
      <c r="AG40" s="2">
        <v>0</v>
      </c>
      <c r="AH40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7">
        <f t="shared" si="1"/>
        <v>0</v>
      </c>
    </row>
    <row r="41" spans="1:42" x14ac:dyDescent="0.2">
      <c r="A41">
        <v>1</v>
      </c>
      <c r="B41" s="1">
        <v>43952</v>
      </c>
      <c r="C41" s="1">
        <v>44348</v>
      </c>
      <c r="D41">
        <v>424</v>
      </c>
      <c r="E41" s="1">
        <v>44287</v>
      </c>
      <c r="F41" s="2">
        <v>0</v>
      </c>
      <c r="G41" s="2">
        <v>0</v>
      </c>
      <c r="H41">
        <v>5.5E-2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t="s">
        <v>39</v>
      </c>
      <c r="W41" s="5" t="str">
        <f t="shared" si="0"/>
        <v>3741</v>
      </c>
      <c r="X41">
        <v>15</v>
      </c>
      <c r="Y41" t="s">
        <v>40</v>
      </c>
      <c r="Z41" t="s">
        <v>41</v>
      </c>
      <c r="AA41" s="2">
        <v>0</v>
      </c>
      <c r="AB41" s="2">
        <v>0</v>
      </c>
      <c r="AC41" t="s">
        <v>35</v>
      </c>
      <c r="AD41" s="2">
        <v>0</v>
      </c>
      <c r="AE41" s="2">
        <v>0</v>
      </c>
      <c r="AF41" s="2">
        <v>0</v>
      </c>
      <c r="AG41" s="2">
        <v>0</v>
      </c>
      <c r="AH41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7">
        <f t="shared" si="1"/>
        <v>0</v>
      </c>
    </row>
    <row r="42" spans="1:42" x14ac:dyDescent="0.2">
      <c r="A42">
        <v>1</v>
      </c>
      <c r="B42" s="1">
        <v>43952</v>
      </c>
      <c r="C42" s="1">
        <v>44348</v>
      </c>
      <c r="D42">
        <v>424</v>
      </c>
      <c r="E42" s="1">
        <v>44317</v>
      </c>
      <c r="F42" s="2">
        <v>0</v>
      </c>
      <c r="G42" s="2">
        <v>0</v>
      </c>
      <c r="H42">
        <v>5.5E-2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t="s">
        <v>39</v>
      </c>
      <c r="W42" s="5" t="str">
        <f t="shared" si="0"/>
        <v>3741</v>
      </c>
      <c r="X42">
        <v>15</v>
      </c>
      <c r="Y42" t="s">
        <v>40</v>
      </c>
      <c r="Z42" t="s">
        <v>41</v>
      </c>
      <c r="AA42" s="2">
        <v>0</v>
      </c>
      <c r="AB42" s="2">
        <v>0</v>
      </c>
      <c r="AC42" t="s">
        <v>35</v>
      </c>
      <c r="AD42" s="2">
        <v>0</v>
      </c>
      <c r="AE42" s="2">
        <v>0</v>
      </c>
      <c r="AF42" s="2">
        <v>0</v>
      </c>
      <c r="AG42" s="2">
        <v>0</v>
      </c>
      <c r="AH4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7">
        <f t="shared" si="1"/>
        <v>0</v>
      </c>
    </row>
    <row r="43" spans="1:42" x14ac:dyDescent="0.2">
      <c r="A43">
        <v>1</v>
      </c>
      <c r="B43" s="1">
        <v>43952</v>
      </c>
      <c r="C43" s="1">
        <v>44348</v>
      </c>
      <c r="D43">
        <v>424</v>
      </c>
      <c r="E43" s="1">
        <v>44348</v>
      </c>
      <c r="F43" s="2">
        <v>0</v>
      </c>
      <c r="G43" s="2">
        <v>0</v>
      </c>
      <c r="H43">
        <v>5.5E-2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t="s">
        <v>39</v>
      </c>
      <c r="W43" s="5" t="str">
        <f t="shared" si="0"/>
        <v>3741</v>
      </c>
      <c r="X43">
        <v>15</v>
      </c>
      <c r="Y43" t="s">
        <v>40</v>
      </c>
      <c r="Z43" t="s">
        <v>41</v>
      </c>
      <c r="AA43" s="2">
        <v>0</v>
      </c>
      <c r="AB43" s="2">
        <v>0</v>
      </c>
      <c r="AC43" t="s">
        <v>35</v>
      </c>
      <c r="AD43" s="2">
        <v>0</v>
      </c>
      <c r="AE43" s="2">
        <v>0</v>
      </c>
      <c r="AF43" s="2">
        <v>0</v>
      </c>
      <c r="AG43" s="2">
        <v>0</v>
      </c>
      <c r="AH43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7">
        <f t="shared" si="1"/>
        <v>0</v>
      </c>
    </row>
    <row r="44" spans="1:42" x14ac:dyDescent="0.2">
      <c r="A44">
        <v>1</v>
      </c>
      <c r="B44" s="1">
        <v>43952</v>
      </c>
      <c r="C44" s="1">
        <v>44348</v>
      </c>
      <c r="D44">
        <v>423</v>
      </c>
      <c r="E44" s="1">
        <v>43952</v>
      </c>
      <c r="F44" s="2">
        <v>212190.55</v>
      </c>
      <c r="G44" s="2">
        <v>212190.55</v>
      </c>
      <c r="H44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t="s">
        <v>42</v>
      </c>
      <c r="W44" s="5" t="str">
        <f t="shared" si="0"/>
        <v>3740</v>
      </c>
      <c r="X44">
        <v>15</v>
      </c>
      <c r="Y44" t="s">
        <v>40</v>
      </c>
      <c r="Z44" t="s">
        <v>43</v>
      </c>
      <c r="AA44" s="2">
        <v>0</v>
      </c>
      <c r="AB44" s="2">
        <v>0</v>
      </c>
      <c r="AC44" t="s">
        <v>35</v>
      </c>
      <c r="AD44" s="2">
        <v>0</v>
      </c>
      <c r="AE44" s="2">
        <v>0</v>
      </c>
      <c r="AF44" s="2">
        <v>0</v>
      </c>
      <c r="AG44" s="2">
        <v>212190.55</v>
      </c>
      <c r="AH44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7">
        <f t="shared" si="1"/>
        <v>0</v>
      </c>
    </row>
    <row r="45" spans="1:42" x14ac:dyDescent="0.2">
      <c r="A45">
        <v>1</v>
      </c>
      <c r="B45" s="1">
        <v>43952</v>
      </c>
      <c r="C45" s="1">
        <v>44348</v>
      </c>
      <c r="D45">
        <v>423</v>
      </c>
      <c r="E45" s="1">
        <v>43983</v>
      </c>
      <c r="F45" s="2">
        <v>212190.55</v>
      </c>
      <c r="G45" s="2">
        <v>212190.55</v>
      </c>
      <c r="H45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t="s">
        <v>42</v>
      </c>
      <c r="W45" s="5" t="str">
        <f t="shared" si="0"/>
        <v>3740</v>
      </c>
      <c r="X45">
        <v>15</v>
      </c>
      <c r="Y45" t="s">
        <v>40</v>
      </c>
      <c r="Z45" t="s">
        <v>43</v>
      </c>
      <c r="AA45" s="2">
        <v>0</v>
      </c>
      <c r="AB45" s="2">
        <v>0</v>
      </c>
      <c r="AC45" t="s">
        <v>35</v>
      </c>
      <c r="AD45" s="2">
        <v>0</v>
      </c>
      <c r="AE45" s="2">
        <v>0</v>
      </c>
      <c r="AF45" s="2">
        <v>0</v>
      </c>
      <c r="AG45" s="2">
        <v>212190.55</v>
      </c>
      <c r="AH45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7">
        <f t="shared" si="1"/>
        <v>0</v>
      </c>
    </row>
    <row r="46" spans="1:42" x14ac:dyDescent="0.2">
      <c r="A46">
        <v>1</v>
      </c>
      <c r="B46" s="1">
        <v>43952</v>
      </c>
      <c r="C46" s="1">
        <v>44348</v>
      </c>
      <c r="D46">
        <v>423</v>
      </c>
      <c r="E46" s="1">
        <v>44013</v>
      </c>
      <c r="F46" s="2">
        <v>212190.55</v>
      </c>
      <c r="G46" s="2">
        <v>212190.55</v>
      </c>
      <c r="H46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t="s">
        <v>42</v>
      </c>
      <c r="W46" s="5" t="str">
        <f t="shared" si="0"/>
        <v>3740</v>
      </c>
      <c r="X46">
        <v>15</v>
      </c>
      <c r="Y46" t="s">
        <v>40</v>
      </c>
      <c r="Z46" t="s">
        <v>43</v>
      </c>
      <c r="AA46" s="2">
        <v>0</v>
      </c>
      <c r="AB46" s="2">
        <v>0</v>
      </c>
      <c r="AC46" t="s">
        <v>35</v>
      </c>
      <c r="AD46" s="2">
        <v>0</v>
      </c>
      <c r="AE46" s="2">
        <v>0</v>
      </c>
      <c r="AF46" s="2">
        <v>0</v>
      </c>
      <c r="AG46" s="2">
        <v>212190.55</v>
      </c>
      <c r="AH46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7">
        <f t="shared" si="1"/>
        <v>0</v>
      </c>
    </row>
    <row r="47" spans="1:42" x14ac:dyDescent="0.2">
      <c r="A47">
        <v>1</v>
      </c>
      <c r="B47" s="1">
        <v>43952</v>
      </c>
      <c r="C47" s="1">
        <v>44348</v>
      </c>
      <c r="D47">
        <v>423</v>
      </c>
      <c r="E47" s="1">
        <v>44044</v>
      </c>
      <c r="F47" s="2">
        <v>212190.55</v>
      </c>
      <c r="G47" s="2">
        <v>212190.55</v>
      </c>
      <c r="H47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t="s">
        <v>42</v>
      </c>
      <c r="W47" s="5" t="str">
        <f t="shared" si="0"/>
        <v>3740</v>
      </c>
      <c r="X47">
        <v>15</v>
      </c>
      <c r="Y47" t="s">
        <v>40</v>
      </c>
      <c r="Z47" t="s">
        <v>43</v>
      </c>
      <c r="AA47" s="2">
        <v>0</v>
      </c>
      <c r="AB47" s="2">
        <v>0</v>
      </c>
      <c r="AC47" t="s">
        <v>35</v>
      </c>
      <c r="AD47" s="2">
        <v>0</v>
      </c>
      <c r="AE47" s="2">
        <v>0</v>
      </c>
      <c r="AF47" s="2">
        <v>0</v>
      </c>
      <c r="AG47" s="2">
        <v>212190.55</v>
      </c>
      <c r="AH47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7">
        <f t="shared" si="1"/>
        <v>0</v>
      </c>
    </row>
    <row r="48" spans="1:42" x14ac:dyDescent="0.2">
      <c r="A48">
        <v>1</v>
      </c>
      <c r="B48" s="1">
        <v>43952</v>
      </c>
      <c r="C48" s="1">
        <v>44348</v>
      </c>
      <c r="D48">
        <v>423</v>
      </c>
      <c r="E48" s="1">
        <v>44075</v>
      </c>
      <c r="F48" s="2">
        <v>212190.55</v>
      </c>
      <c r="G48" s="2">
        <v>212190.55</v>
      </c>
      <c r="H48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t="s">
        <v>42</v>
      </c>
      <c r="W48" s="5" t="str">
        <f t="shared" si="0"/>
        <v>3740</v>
      </c>
      <c r="X48">
        <v>15</v>
      </c>
      <c r="Y48" t="s">
        <v>40</v>
      </c>
      <c r="Z48" t="s">
        <v>43</v>
      </c>
      <c r="AA48" s="2">
        <v>0</v>
      </c>
      <c r="AB48" s="2">
        <v>0</v>
      </c>
      <c r="AC48" t="s">
        <v>35</v>
      </c>
      <c r="AD48" s="2">
        <v>0</v>
      </c>
      <c r="AE48" s="2">
        <v>0</v>
      </c>
      <c r="AF48" s="2">
        <v>0</v>
      </c>
      <c r="AG48" s="2">
        <v>212190.55</v>
      </c>
      <c r="AH48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7">
        <f t="shared" si="1"/>
        <v>0</v>
      </c>
    </row>
    <row r="49" spans="1:42" x14ac:dyDescent="0.2">
      <c r="A49">
        <v>1</v>
      </c>
      <c r="B49" s="1">
        <v>43952</v>
      </c>
      <c r="C49" s="1">
        <v>44348</v>
      </c>
      <c r="D49">
        <v>423</v>
      </c>
      <c r="E49" s="1">
        <v>44105</v>
      </c>
      <c r="F49" s="2">
        <v>212190.55</v>
      </c>
      <c r="G49" s="2">
        <v>212190.55</v>
      </c>
      <c r="H49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t="s">
        <v>42</v>
      </c>
      <c r="W49" s="5" t="str">
        <f t="shared" si="0"/>
        <v>3740</v>
      </c>
      <c r="X49">
        <v>15</v>
      </c>
      <c r="Y49" t="s">
        <v>40</v>
      </c>
      <c r="Z49" t="s">
        <v>43</v>
      </c>
      <c r="AA49" s="2">
        <v>0</v>
      </c>
      <c r="AB49" s="2">
        <v>0</v>
      </c>
      <c r="AC49" t="s">
        <v>35</v>
      </c>
      <c r="AD49" s="2">
        <v>0</v>
      </c>
      <c r="AE49" s="2">
        <v>0</v>
      </c>
      <c r="AF49" s="2">
        <v>0</v>
      </c>
      <c r="AG49" s="2">
        <v>212190.55</v>
      </c>
      <c r="AH49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7">
        <f t="shared" si="1"/>
        <v>0</v>
      </c>
    </row>
    <row r="50" spans="1:42" x14ac:dyDescent="0.2">
      <c r="A50">
        <v>1</v>
      </c>
      <c r="B50" s="1">
        <v>43952</v>
      </c>
      <c r="C50" s="1">
        <v>44348</v>
      </c>
      <c r="D50">
        <v>423</v>
      </c>
      <c r="E50" s="1">
        <v>44136</v>
      </c>
      <c r="F50" s="2">
        <v>212190.55</v>
      </c>
      <c r="G50" s="2">
        <v>212190.55</v>
      </c>
      <c r="H50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t="s">
        <v>42</v>
      </c>
      <c r="W50" s="5" t="str">
        <f t="shared" si="0"/>
        <v>3740</v>
      </c>
      <c r="X50">
        <v>15</v>
      </c>
      <c r="Y50" t="s">
        <v>40</v>
      </c>
      <c r="Z50" t="s">
        <v>43</v>
      </c>
      <c r="AA50" s="2">
        <v>0</v>
      </c>
      <c r="AB50" s="2">
        <v>0</v>
      </c>
      <c r="AC50" t="s">
        <v>35</v>
      </c>
      <c r="AD50" s="2">
        <v>0</v>
      </c>
      <c r="AE50" s="2">
        <v>0</v>
      </c>
      <c r="AF50" s="2">
        <v>0</v>
      </c>
      <c r="AG50" s="2">
        <v>212190.55</v>
      </c>
      <c r="AH50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7">
        <f t="shared" si="1"/>
        <v>0</v>
      </c>
    </row>
    <row r="51" spans="1:42" x14ac:dyDescent="0.2">
      <c r="A51">
        <v>1</v>
      </c>
      <c r="B51" s="1">
        <v>43952</v>
      </c>
      <c r="C51" s="1">
        <v>44348</v>
      </c>
      <c r="D51">
        <v>423</v>
      </c>
      <c r="E51" s="1">
        <v>44166</v>
      </c>
      <c r="F51" s="2">
        <v>212190.55</v>
      </c>
      <c r="G51" s="2">
        <v>212190.55</v>
      </c>
      <c r="H51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t="s">
        <v>42</v>
      </c>
      <c r="W51" s="5" t="str">
        <f t="shared" si="0"/>
        <v>3740</v>
      </c>
      <c r="X51">
        <v>15</v>
      </c>
      <c r="Y51" t="s">
        <v>40</v>
      </c>
      <c r="Z51" t="s">
        <v>43</v>
      </c>
      <c r="AA51" s="2">
        <v>0</v>
      </c>
      <c r="AB51" s="2">
        <v>0</v>
      </c>
      <c r="AC51" t="s">
        <v>35</v>
      </c>
      <c r="AD51" s="2">
        <v>0</v>
      </c>
      <c r="AE51" s="2">
        <v>0</v>
      </c>
      <c r="AF51" s="2">
        <v>0</v>
      </c>
      <c r="AG51" s="2">
        <v>212190.55</v>
      </c>
      <c r="AH51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7">
        <f t="shared" si="1"/>
        <v>0</v>
      </c>
    </row>
    <row r="52" spans="1:42" x14ac:dyDescent="0.2">
      <c r="A52">
        <v>1</v>
      </c>
      <c r="B52" s="1">
        <v>43952</v>
      </c>
      <c r="C52" s="1">
        <v>44348</v>
      </c>
      <c r="D52">
        <v>423</v>
      </c>
      <c r="E52" s="1">
        <v>44197</v>
      </c>
      <c r="F52" s="2">
        <v>212190.55</v>
      </c>
      <c r="G52" s="2">
        <v>212190.55</v>
      </c>
      <c r="H5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t="s">
        <v>42</v>
      </c>
      <c r="W52" s="5" t="str">
        <f t="shared" si="0"/>
        <v>3740</v>
      </c>
      <c r="X52">
        <v>15</v>
      </c>
      <c r="Y52" t="s">
        <v>40</v>
      </c>
      <c r="Z52" t="s">
        <v>43</v>
      </c>
      <c r="AA52" s="2">
        <v>0</v>
      </c>
      <c r="AB52" s="2">
        <v>0</v>
      </c>
      <c r="AC52" t="s">
        <v>35</v>
      </c>
      <c r="AD52" s="2">
        <v>0</v>
      </c>
      <c r="AE52" s="2">
        <v>0</v>
      </c>
      <c r="AF52" s="2">
        <v>0</v>
      </c>
      <c r="AG52" s="2">
        <v>212190.55</v>
      </c>
      <c r="AH5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7">
        <f t="shared" si="1"/>
        <v>0</v>
      </c>
    </row>
    <row r="53" spans="1:42" x14ac:dyDescent="0.2">
      <c r="A53">
        <v>1</v>
      </c>
      <c r="B53" s="1">
        <v>43952</v>
      </c>
      <c r="C53" s="1">
        <v>44348</v>
      </c>
      <c r="D53">
        <v>423</v>
      </c>
      <c r="E53" s="1">
        <v>44228</v>
      </c>
      <c r="F53" s="2">
        <v>212190.55</v>
      </c>
      <c r="G53" s="2">
        <v>212190.55</v>
      </c>
      <c r="H53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t="s">
        <v>42</v>
      </c>
      <c r="W53" s="5" t="str">
        <f t="shared" si="0"/>
        <v>3740</v>
      </c>
      <c r="X53">
        <v>15</v>
      </c>
      <c r="Y53" t="s">
        <v>40</v>
      </c>
      <c r="Z53" t="s">
        <v>43</v>
      </c>
      <c r="AA53" s="2">
        <v>0</v>
      </c>
      <c r="AB53" s="2">
        <v>0</v>
      </c>
      <c r="AC53" t="s">
        <v>35</v>
      </c>
      <c r="AD53" s="2">
        <v>0</v>
      </c>
      <c r="AE53" s="2">
        <v>0</v>
      </c>
      <c r="AF53" s="2">
        <v>0</v>
      </c>
      <c r="AG53" s="2">
        <v>212190.55</v>
      </c>
      <c r="AH53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7">
        <f t="shared" si="1"/>
        <v>0</v>
      </c>
    </row>
    <row r="54" spans="1:42" x14ac:dyDescent="0.2">
      <c r="A54">
        <v>1</v>
      </c>
      <c r="B54" s="1">
        <v>43952</v>
      </c>
      <c r="C54" s="1">
        <v>44348</v>
      </c>
      <c r="D54">
        <v>423</v>
      </c>
      <c r="E54" s="1">
        <v>44256</v>
      </c>
      <c r="F54" s="2">
        <v>212190.55</v>
      </c>
      <c r="G54" s="2">
        <v>212190.55</v>
      </c>
      <c r="H54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t="s">
        <v>42</v>
      </c>
      <c r="W54" s="5" t="str">
        <f t="shared" si="0"/>
        <v>3740</v>
      </c>
      <c r="X54">
        <v>15</v>
      </c>
      <c r="Y54" t="s">
        <v>40</v>
      </c>
      <c r="Z54" t="s">
        <v>43</v>
      </c>
      <c r="AA54" s="2">
        <v>0</v>
      </c>
      <c r="AB54" s="2">
        <v>0</v>
      </c>
      <c r="AC54" t="s">
        <v>35</v>
      </c>
      <c r="AD54" s="2">
        <v>0</v>
      </c>
      <c r="AE54" s="2">
        <v>0</v>
      </c>
      <c r="AF54" s="2">
        <v>0</v>
      </c>
      <c r="AG54" s="2">
        <v>212190.55</v>
      </c>
      <c r="AH54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7">
        <f t="shared" si="1"/>
        <v>0</v>
      </c>
    </row>
    <row r="55" spans="1:42" x14ac:dyDescent="0.2">
      <c r="A55">
        <v>1</v>
      </c>
      <c r="B55" s="1">
        <v>43952</v>
      </c>
      <c r="C55" s="1">
        <v>44348</v>
      </c>
      <c r="D55">
        <v>423</v>
      </c>
      <c r="E55" s="1">
        <v>44287</v>
      </c>
      <c r="F55" s="2">
        <v>212190.55</v>
      </c>
      <c r="G55" s="2">
        <v>212190.55</v>
      </c>
      <c r="H55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t="s">
        <v>42</v>
      </c>
      <c r="W55" s="5" t="str">
        <f t="shared" si="0"/>
        <v>3740</v>
      </c>
      <c r="X55">
        <v>15</v>
      </c>
      <c r="Y55" t="s">
        <v>40</v>
      </c>
      <c r="Z55" t="s">
        <v>43</v>
      </c>
      <c r="AA55" s="2">
        <v>0</v>
      </c>
      <c r="AB55" s="2">
        <v>0</v>
      </c>
      <c r="AC55" t="s">
        <v>35</v>
      </c>
      <c r="AD55" s="2">
        <v>0</v>
      </c>
      <c r="AE55" s="2">
        <v>0</v>
      </c>
      <c r="AF55" s="2">
        <v>0</v>
      </c>
      <c r="AG55" s="2">
        <v>212190.55</v>
      </c>
      <c r="AH55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7">
        <f t="shared" si="1"/>
        <v>0</v>
      </c>
    </row>
    <row r="56" spans="1:42" x14ac:dyDescent="0.2">
      <c r="A56">
        <v>1</v>
      </c>
      <c r="B56" s="1">
        <v>43952</v>
      </c>
      <c r="C56" s="1">
        <v>44348</v>
      </c>
      <c r="D56">
        <v>423</v>
      </c>
      <c r="E56" s="1">
        <v>44317</v>
      </c>
      <c r="F56" s="2">
        <v>212190.55</v>
      </c>
      <c r="G56" s="2">
        <v>212190.55</v>
      </c>
      <c r="H56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t="s">
        <v>42</v>
      </c>
      <c r="W56" s="5" t="str">
        <f t="shared" si="0"/>
        <v>3740</v>
      </c>
      <c r="X56">
        <v>15</v>
      </c>
      <c r="Y56" t="s">
        <v>40</v>
      </c>
      <c r="Z56" t="s">
        <v>43</v>
      </c>
      <c r="AA56" s="2">
        <v>0</v>
      </c>
      <c r="AB56" s="2">
        <v>0</v>
      </c>
      <c r="AC56" t="s">
        <v>35</v>
      </c>
      <c r="AD56" s="2">
        <v>0</v>
      </c>
      <c r="AE56" s="2">
        <v>0</v>
      </c>
      <c r="AF56" s="2">
        <v>0</v>
      </c>
      <c r="AG56" s="2">
        <v>212190.55</v>
      </c>
      <c r="AH56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7">
        <f t="shared" si="1"/>
        <v>0</v>
      </c>
    </row>
    <row r="57" spans="1:42" x14ac:dyDescent="0.2">
      <c r="A57">
        <v>1</v>
      </c>
      <c r="B57" s="1">
        <v>43952</v>
      </c>
      <c r="C57" s="1">
        <v>44348</v>
      </c>
      <c r="D57">
        <v>423</v>
      </c>
      <c r="E57" s="1">
        <v>44348</v>
      </c>
      <c r="F57" s="2">
        <v>212190.55</v>
      </c>
      <c r="G57" s="2">
        <v>212190.55</v>
      </c>
      <c r="H57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t="s">
        <v>42</v>
      </c>
      <c r="W57" s="5" t="str">
        <f t="shared" si="0"/>
        <v>3740</v>
      </c>
      <c r="X57">
        <v>15</v>
      </c>
      <c r="Y57" t="s">
        <v>40</v>
      </c>
      <c r="Z57" t="s">
        <v>43</v>
      </c>
      <c r="AA57" s="2">
        <v>0</v>
      </c>
      <c r="AB57" s="2">
        <v>0</v>
      </c>
      <c r="AC57" t="s">
        <v>35</v>
      </c>
      <c r="AD57" s="2">
        <v>0</v>
      </c>
      <c r="AE57" s="2">
        <v>0</v>
      </c>
      <c r="AF57" s="2">
        <v>0</v>
      </c>
      <c r="AG57" s="2">
        <v>212190.55</v>
      </c>
      <c r="AH57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7">
        <f t="shared" si="1"/>
        <v>0</v>
      </c>
    </row>
    <row r="58" spans="1:42" x14ac:dyDescent="0.2">
      <c r="A58">
        <v>1</v>
      </c>
      <c r="B58" s="1">
        <v>43952</v>
      </c>
      <c r="C58" s="1">
        <v>44348</v>
      </c>
      <c r="D58">
        <v>425</v>
      </c>
      <c r="E58" s="1">
        <v>43952</v>
      </c>
      <c r="F58" s="2">
        <v>788018.97</v>
      </c>
      <c r="G58" s="2">
        <v>788018.97</v>
      </c>
      <c r="H58">
        <v>2.5000000000000001E-2</v>
      </c>
      <c r="I58" s="2">
        <v>1641.71</v>
      </c>
      <c r="J58" s="2">
        <v>234279.87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t="s">
        <v>44</v>
      </c>
      <c r="W58" s="5" t="str">
        <f t="shared" si="0"/>
        <v>3750</v>
      </c>
      <c r="X58">
        <v>15</v>
      </c>
      <c r="Y58" t="s">
        <v>40</v>
      </c>
      <c r="Z58" t="s">
        <v>45</v>
      </c>
      <c r="AA58" s="2">
        <v>0</v>
      </c>
      <c r="AB58" s="2">
        <v>0</v>
      </c>
      <c r="AC58" t="s">
        <v>35</v>
      </c>
      <c r="AD58" s="2">
        <v>0</v>
      </c>
      <c r="AE58" s="2">
        <v>23924.92</v>
      </c>
      <c r="AF58" s="2">
        <v>0</v>
      </c>
      <c r="AG58" s="2">
        <v>788018.97</v>
      </c>
      <c r="AH58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1641.71</v>
      </c>
      <c r="AP58" s="7">
        <f t="shared" si="1"/>
        <v>1641.71</v>
      </c>
    </row>
    <row r="59" spans="1:42" x14ac:dyDescent="0.2">
      <c r="A59">
        <v>1</v>
      </c>
      <c r="B59" s="1">
        <v>43952</v>
      </c>
      <c r="C59" s="1">
        <v>44348</v>
      </c>
      <c r="D59">
        <v>425</v>
      </c>
      <c r="E59" s="1">
        <v>43983</v>
      </c>
      <c r="F59" s="2">
        <v>798725.08</v>
      </c>
      <c r="G59" s="2">
        <v>798725.08</v>
      </c>
      <c r="H59">
        <v>2.5000000000000001E-2</v>
      </c>
      <c r="I59" s="2">
        <v>1664.01</v>
      </c>
      <c r="J59" s="2">
        <v>235943.88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t="s">
        <v>44</v>
      </c>
      <c r="W59" s="5" t="str">
        <f t="shared" si="0"/>
        <v>3750</v>
      </c>
      <c r="X59">
        <v>15</v>
      </c>
      <c r="Y59" t="s">
        <v>40</v>
      </c>
      <c r="Z59" t="s">
        <v>45</v>
      </c>
      <c r="AA59" s="2">
        <v>0</v>
      </c>
      <c r="AB59" s="2">
        <v>0</v>
      </c>
      <c r="AC59" t="s">
        <v>35</v>
      </c>
      <c r="AD59" s="2">
        <v>0</v>
      </c>
      <c r="AE59" s="2">
        <v>23924.92</v>
      </c>
      <c r="AF59" s="2">
        <v>0</v>
      </c>
      <c r="AG59" s="2">
        <v>798725.08</v>
      </c>
      <c r="AH59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1664.01</v>
      </c>
      <c r="AP59" s="7">
        <f t="shared" si="1"/>
        <v>1664.01</v>
      </c>
    </row>
    <row r="60" spans="1:42" x14ac:dyDescent="0.2">
      <c r="A60">
        <v>1</v>
      </c>
      <c r="B60" s="1">
        <v>43952</v>
      </c>
      <c r="C60" s="1">
        <v>44348</v>
      </c>
      <c r="D60">
        <v>425</v>
      </c>
      <c r="E60" s="1">
        <v>44013</v>
      </c>
      <c r="F60" s="2">
        <v>797186.78</v>
      </c>
      <c r="G60" s="2">
        <v>797186.78</v>
      </c>
      <c r="H60">
        <v>2.5000000000000001E-2</v>
      </c>
      <c r="I60" s="2">
        <v>1660.81</v>
      </c>
      <c r="J60" s="2">
        <v>237604.69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t="s">
        <v>44</v>
      </c>
      <c r="W60" s="5" t="str">
        <f t="shared" si="0"/>
        <v>3750</v>
      </c>
      <c r="X60">
        <v>15</v>
      </c>
      <c r="Y60" t="s">
        <v>40</v>
      </c>
      <c r="Z60" t="s">
        <v>45</v>
      </c>
      <c r="AA60" s="2">
        <v>0</v>
      </c>
      <c r="AB60" s="2">
        <v>0</v>
      </c>
      <c r="AC60" t="s">
        <v>35</v>
      </c>
      <c r="AD60" s="2">
        <v>0</v>
      </c>
      <c r="AE60" s="2">
        <v>23924.92</v>
      </c>
      <c r="AF60" s="2">
        <v>0</v>
      </c>
      <c r="AG60" s="2">
        <v>797186.78</v>
      </c>
      <c r="AH60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1660.81</v>
      </c>
      <c r="AP60" s="7">
        <f t="shared" si="1"/>
        <v>1660.81</v>
      </c>
    </row>
    <row r="61" spans="1:42" x14ac:dyDescent="0.2">
      <c r="A61">
        <v>1</v>
      </c>
      <c r="B61" s="1">
        <v>43952</v>
      </c>
      <c r="C61" s="1">
        <v>44348</v>
      </c>
      <c r="D61">
        <v>425</v>
      </c>
      <c r="E61" s="1">
        <v>44044</v>
      </c>
      <c r="F61" s="2">
        <v>797186.78</v>
      </c>
      <c r="G61" s="2">
        <v>797186.78</v>
      </c>
      <c r="H61">
        <v>2.5000000000000001E-2</v>
      </c>
      <c r="I61" s="2">
        <v>1660.81</v>
      </c>
      <c r="J61" s="2">
        <v>239265.5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t="s">
        <v>44</v>
      </c>
      <c r="W61" s="5" t="str">
        <f t="shared" si="0"/>
        <v>3750</v>
      </c>
      <c r="X61">
        <v>15</v>
      </c>
      <c r="Y61" t="s">
        <v>40</v>
      </c>
      <c r="Z61" t="s">
        <v>45</v>
      </c>
      <c r="AA61" s="2">
        <v>0</v>
      </c>
      <c r="AB61" s="2">
        <v>0</v>
      </c>
      <c r="AC61" t="s">
        <v>35</v>
      </c>
      <c r="AD61" s="2">
        <v>0</v>
      </c>
      <c r="AE61" s="2">
        <v>23924.92</v>
      </c>
      <c r="AF61" s="2">
        <v>0</v>
      </c>
      <c r="AG61" s="2">
        <v>797186.78</v>
      </c>
      <c r="AH61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1660.81</v>
      </c>
      <c r="AP61" s="7">
        <f t="shared" si="1"/>
        <v>1660.81</v>
      </c>
    </row>
    <row r="62" spans="1:42" x14ac:dyDescent="0.2">
      <c r="A62">
        <v>1</v>
      </c>
      <c r="B62" s="1">
        <v>43952</v>
      </c>
      <c r="C62" s="1">
        <v>44348</v>
      </c>
      <c r="D62">
        <v>425</v>
      </c>
      <c r="E62" s="1">
        <v>44075</v>
      </c>
      <c r="F62" s="2">
        <v>797186.78</v>
      </c>
      <c r="G62" s="2">
        <v>797186.78</v>
      </c>
      <c r="H62">
        <v>2.5000000000000001E-2</v>
      </c>
      <c r="I62" s="2">
        <v>1660.81</v>
      </c>
      <c r="J62" s="2">
        <v>240926.31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t="s">
        <v>44</v>
      </c>
      <c r="W62" s="5" t="str">
        <f t="shared" si="0"/>
        <v>3750</v>
      </c>
      <c r="X62">
        <v>15</v>
      </c>
      <c r="Y62" t="s">
        <v>40</v>
      </c>
      <c r="Z62" t="s">
        <v>45</v>
      </c>
      <c r="AA62" s="2">
        <v>0</v>
      </c>
      <c r="AB62" s="2">
        <v>0</v>
      </c>
      <c r="AC62" t="s">
        <v>35</v>
      </c>
      <c r="AD62" s="2">
        <v>0</v>
      </c>
      <c r="AE62" s="2">
        <v>23924.92</v>
      </c>
      <c r="AF62" s="2">
        <v>0</v>
      </c>
      <c r="AG62" s="2">
        <v>797186.78</v>
      </c>
      <c r="AH6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1660.81</v>
      </c>
      <c r="AP62" s="7">
        <f t="shared" si="1"/>
        <v>1660.81</v>
      </c>
    </row>
    <row r="63" spans="1:42" x14ac:dyDescent="0.2">
      <c r="A63">
        <v>1</v>
      </c>
      <c r="B63" s="1">
        <v>43952</v>
      </c>
      <c r="C63" s="1">
        <v>44348</v>
      </c>
      <c r="D63">
        <v>425</v>
      </c>
      <c r="E63" s="1">
        <v>44105</v>
      </c>
      <c r="F63" s="2">
        <v>797186.78</v>
      </c>
      <c r="G63" s="2">
        <v>797186.78</v>
      </c>
      <c r="H63">
        <v>2.5000000000000001E-2</v>
      </c>
      <c r="I63" s="2">
        <v>1660.81</v>
      </c>
      <c r="J63" s="2">
        <v>242587.12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t="s">
        <v>44</v>
      </c>
      <c r="W63" s="5" t="str">
        <f t="shared" si="0"/>
        <v>3750</v>
      </c>
      <c r="X63">
        <v>15</v>
      </c>
      <c r="Y63" t="s">
        <v>40</v>
      </c>
      <c r="Z63" t="s">
        <v>45</v>
      </c>
      <c r="AA63" s="2">
        <v>0</v>
      </c>
      <c r="AB63" s="2">
        <v>0</v>
      </c>
      <c r="AC63" t="s">
        <v>35</v>
      </c>
      <c r="AD63" s="2">
        <v>0</v>
      </c>
      <c r="AE63" s="2">
        <v>23924.92</v>
      </c>
      <c r="AF63" s="2">
        <v>0</v>
      </c>
      <c r="AG63" s="2">
        <v>797186.78</v>
      </c>
      <c r="AH63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1660.81</v>
      </c>
      <c r="AP63" s="7">
        <f t="shared" si="1"/>
        <v>1660.81</v>
      </c>
    </row>
    <row r="64" spans="1:42" x14ac:dyDescent="0.2">
      <c r="A64">
        <v>1</v>
      </c>
      <c r="B64" s="1">
        <v>43952</v>
      </c>
      <c r="C64" s="1">
        <v>44348</v>
      </c>
      <c r="D64">
        <v>425</v>
      </c>
      <c r="E64" s="1">
        <v>44136</v>
      </c>
      <c r="F64" s="2">
        <v>797186.78</v>
      </c>
      <c r="G64" s="2">
        <v>797186.78</v>
      </c>
      <c r="H64">
        <v>2.5000000000000001E-2</v>
      </c>
      <c r="I64" s="2">
        <v>1660.81</v>
      </c>
      <c r="J64" s="2">
        <v>244247.93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t="s">
        <v>44</v>
      </c>
      <c r="W64" s="5" t="str">
        <f t="shared" si="0"/>
        <v>3750</v>
      </c>
      <c r="X64">
        <v>15</v>
      </c>
      <c r="Y64" t="s">
        <v>40</v>
      </c>
      <c r="Z64" t="s">
        <v>45</v>
      </c>
      <c r="AA64" s="2">
        <v>0</v>
      </c>
      <c r="AB64" s="2">
        <v>0</v>
      </c>
      <c r="AC64" t="s">
        <v>35</v>
      </c>
      <c r="AD64" s="2">
        <v>0</v>
      </c>
      <c r="AE64" s="2">
        <v>23924.92</v>
      </c>
      <c r="AF64" s="2">
        <v>0</v>
      </c>
      <c r="AG64" s="2">
        <v>797186.78</v>
      </c>
      <c r="AH64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1660.81</v>
      </c>
      <c r="AP64" s="7">
        <f t="shared" si="1"/>
        <v>1660.81</v>
      </c>
    </row>
    <row r="65" spans="1:43" x14ac:dyDescent="0.2">
      <c r="A65">
        <v>1</v>
      </c>
      <c r="B65" s="1">
        <v>43952</v>
      </c>
      <c r="C65" s="1">
        <v>44348</v>
      </c>
      <c r="D65">
        <v>425</v>
      </c>
      <c r="E65" s="1">
        <v>44166</v>
      </c>
      <c r="F65" s="2">
        <v>797186.78</v>
      </c>
      <c r="G65" s="2">
        <v>797186.78</v>
      </c>
      <c r="H65">
        <v>2.5000000000000001E-2</v>
      </c>
      <c r="I65" s="2">
        <v>1660.81</v>
      </c>
      <c r="J65" s="2">
        <v>245908.74</v>
      </c>
      <c r="K65" s="2">
        <v>0</v>
      </c>
      <c r="L65" s="2">
        <v>-8200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t="s">
        <v>44</v>
      </c>
      <c r="W65" s="5" t="str">
        <f t="shared" si="0"/>
        <v>3750</v>
      </c>
      <c r="X65">
        <v>15</v>
      </c>
      <c r="Y65" t="s">
        <v>40</v>
      </c>
      <c r="Z65" t="s">
        <v>45</v>
      </c>
      <c r="AA65" s="2">
        <v>0</v>
      </c>
      <c r="AB65" s="2">
        <v>0</v>
      </c>
      <c r="AC65" t="s">
        <v>35</v>
      </c>
      <c r="AD65" s="2">
        <v>0</v>
      </c>
      <c r="AE65" s="2">
        <v>15724.92</v>
      </c>
      <c r="AF65" s="2">
        <v>0</v>
      </c>
      <c r="AG65" s="2">
        <v>797186.78</v>
      </c>
      <c r="AH65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1660.81</v>
      </c>
      <c r="AP65" s="7">
        <f t="shared" si="1"/>
        <v>-6539.1900000000005</v>
      </c>
    </row>
    <row r="66" spans="1:43" x14ac:dyDescent="0.2">
      <c r="A66">
        <v>1</v>
      </c>
      <c r="B66" s="1">
        <v>43952</v>
      </c>
      <c r="C66" s="1">
        <v>44348</v>
      </c>
      <c r="D66">
        <v>425</v>
      </c>
      <c r="E66" s="1">
        <v>44197</v>
      </c>
      <c r="F66" s="2">
        <v>797186.78</v>
      </c>
      <c r="G66" s="2">
        <v>797186.78</v>
      </c>
      <c r="H66">
        <v>2.5000000000000001E-2</v>
      </c>
      <c r="I66" s="2">
        <v>1660.81</v>
      </c>
      <c r="J66" s="2">
        <v>247569.55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t="s">
        <v>44</v>
      </c>
      <c r="W66" s="5" t="str">
        <f t="shared" si="0"/>
        <v>3750</v>
      </c>
      <c r="X66">
        <v>15</v>
      </c>
      <c r="Y66" t="s">
        <v>40</v>
      </c>
      <c r="Z66" t="s">
        <v>45</v>
      </c>
      <c r="AA66" s="2">
        <v>0</v>
      </c>
      <c r="AB66" s="2">
        <v>0</v>
      </c>
      <c r="AC66" t="s">
        <v>35</v>
      </c>
      <c r="AD66" s="2">
        <v>0</v>
      </c>
      <c r="AE66" s="2">
        <v>15724.92</v>
      </c>
      <c r="AF66" s="2">
        <v>0</v>
      </c>
      <c r="AG66" s="2">
        <v>797186.78</v>
      </c>
      <c r="AH66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1660.81</v>
      </c>
      <c r="AP66" s="7">
        <f t="shared" si="1"/>
        <v>1660.81</v>
      </c>
    </row>
    <row r="67" spans="1:43" x14ac:dyDescent="0.2">
      <c r="A67">
        <v>1</v>
      </c>
      <c r="B67" s="1">
        <v>43952</v>
      </c>
      <c r="C67" s="1">
        <v>44348</v>
      </c>
      <c r="D67">
        <v>425</v>
      </c>
      <c r="E67" s="1">
        <v>44228</v>
      </c>
      <c r="F67" s="2">
        <v>812136.78</v>
      </c>
      <c r="G67" s="2">
        <v>812136.78</v>
      </c>
      <c r="H67">
        <v>2.5000000000000001E-2</v>
      </c>
      <c r="I67" s="2">
        <v>1691.95</v>
      </c>
      <c r="J67" s="2">
        <v>249261.5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t="s">
        <v>44</v>
      </c>
      <c r="W67" s="5" t="str">
        <f t="shared" ref="W67:W130" si="2">MID(V67,4,4)</f>
        <v>3750</v>
      </c>
      <c r="X67">
        <v>15</v>
      </c>
      <c r="Y67" t="s">
        <v>40</v>
      </c>
      <c r="Z67" t="s">
        <v>45</v>
      </c>
      <c r="AA67" s="2">
        <v>0</v>
      </c>
      <c r="AB67" s="2">
        <v>0</v>
      </c>
      <c r="AC67" t="s">
        <v>35</v>
      </c>
      <c r="AD67" s="2">
        <v>0</v>
      </c>
      <c r="AE67" s="2">
        <v>15724.92</v>
      </c>
      <c r="AF67" s="2">
        <v>0</v>
      </c>
      <c r="AG67" s="2">
        <v>812136.78</v>
      </c>
      <c r="AH67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1691.95</v>
      </c>
      <c r="AP67" s="7">
        <f t="shared" ref="AP67:AP130" si="3">I67+K67+M67+T67+AD67+AL67+AB67+L67</f>
        <v>1691.95</v>
      </c>
    </row>
    <row r="68" spans="1:43" x14ac:dyDescent="0.2">
      <c r="A68">
        <v>1</v>
      </c>
      <c r="B68" s="1">
        <v>43952</v>
      </c>
      <c r="C68" s="1">
        <v>44348</v>
      </c>
      <c r="D68">
        <v>425</v>
      </c>
      <c r="E68" s="1">
        <v>44256</v>
      </c>
      <c r="F68" s="2">
        <v>812136.78</v>
      </c>
      <c r="G68" s="2">
        <v>812136.78</v>
      </c>
      <c r="H68">
        <v>2.5000000000000001E-2</v>
      </c>
      <c r="I68" s="2">
        <v>1691.95</v>
      </c>
      <c r="J68" s="2">
        <v>250953.45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t="s">
        <v>44</v>
      </c>
      <c r="W68" s="5" t="str">
        <f t="shared" si="2"/>
        <v>3750</v>
      </c>
      <c r="X68">
        <v>15</v>
      </c>
      <c r="Y68" t="s">
        <v>40</v>
      </c>
      <c r="Z68" t="s">
        <v>45</v>
      </c>
      <c r="AA68" s="2">
        <v>0</v>
      </c>
      <c r="AB68" s="2">
        <v>0</v>
      </c>
      <c r="AC68" t="s">
        <v>35</v>
      </c>
      <c r="AD68" s="2">
        <v>0</v>
      </c>
      <c r="AE68" s="2">
        <v>15724.92</v>
      </c>
      <c r="AF68" s="2">
        <v>0</v>
      </c>
      <c r="AG68" s="2">
        <v>812136.78</v>
      </c>
      <c r="AH68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1691.95</v>
      </c>
      <c r="AP68" s="7">
        <f t="shared" si="3"/>
        <v>1691.95</v>
      </c>
    </row>
    <row r="69" spans="1:43" x14ac:dyDescent="0.2">
      <c r="A69">
        <v>1</v>
      </c>
      <c r="B69" s="1">
        <v>43952</v>
      </c>
      <c r="C69" s="1">
        <v>44348</v>
      </c>
      <c r="D69">
        <v>425</v>
      </c>
      <c r="E69" s="1">
        <v>44287</v>
      </c>
      <c r="F69" s="2">
        <v>812136.78</v>
      </c>
      <c r="G69" s="2">
        <v>812136.78</v>
      </c>
      <c r="H69">
        <v>2.5000000000000001E-2</v>
      </c>
      <c r="I69" s="2">
        <v>1691.95</v>
      </c>
      <c r="J69" s="2">
        <v>252645.4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t="s">
        <v>44</v>
      </c>
      <c r="W69" s="5" t="str">
        <f t="shared" si="2"/>
        <v>3750</v>
      </c>
      <c r="X69">
        <v>15</v>
      </c>
      <c r="Y69" t="s">
        <v>40</v>
      </c>
      <c r="Z69" t="s">
        <v>45</v>
      </c>
      <c r="AA69" s="2">
        <v>0</v>
      </c>
      <c r="AB69" s="2">
        <v>0</v>
      </c>
      <c r="AC69" t="s">
        <v>35</v>
      </c>
      <c r="AD69" s="2">
        <v>0</v>
      </c>
      <c r="AE69" s="2">
        <v>15724.92</v>
      </c>
      <c r="AF69" s="2">
        <v>0</v>
      </c>
      <c r="AG69" s="2">
        <v>812136.78</v>
      </c>
      <c r="AH69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1691.95</v>
      </c>
      <c r="AP69" s="7">
        <f t="shared" si="3"/>
        <v>1691.95</v>
      </c>
    </row>
    <row r="70" spans="1:43" x14ac:dyDescent="0.2">
      <c r="A70">
        <v>1</v>
      </c>
      <c r="B70" s="1">
        <v>43952</v>
      </c>
      <c r="C70" s="1">
        <v>44348</v>
      </c>
      <c r="D70">
        <v>425</v>
      </c>
      <c r="E70" s="1">
        <v>44317</v>
      </c>
      <c r="F70" s="2">
        <v>812136.78</v>
      </c>
      <c r="G70" s="2">
        <v>812136.78</v>
      </c>
      <c r="H70">
        <v>2.5000000000000001E-2</v>
      </c>
      <c r="I70" s="2">
        <v>1691.95</v>
      </c>
      <c r="J70" s="2">
        <v>254337.35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t="s">
        <v>44</v>
      </c>
      <c r="W70" s="5" t="str">
        <f t="shared" si="2"/>
        <v>3750</v>
      </c>
      <c r="X70">
        <v>15</v>
      </c>
      <c r="Y70" t="s">
        <v>40</v>
      </c>
      <c r="Z70" t="s">
        <v>45</v>
      </c>
      <c r="AA70" s="2">
        <v>0</v>
      </c>
      <c r="AB70" s="2">
        <v>0</v>
      </c>
      <c r="AC70" t="s">
        <v>35</v>
      </c>
      <c r="AD70" s="2">
        <v>0</v>
      </c>
      <c r="AE70" s="2">
        <v>15724.92</v>
      </c>
      <c r="AF70" s="2">
        <v>0</v>
      </c>
      <c r="AG70" s="2">
        <v>812136.78</v>
      </c>
      <c r="AH70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1691.95</v>
      </c>
      <c r="AP70" s="7">
        <f t="shared" si="3"/>
        <v>1691.95</v>
      </c>
    </row>
    <row r="71" spans="1:43" x14ac:dyDescent="0.2">
      <c r="A71">
        <v>1</v>
      </c>
      <c r="B71" s="1">
        <v>43952</v>
      </c>
      <c r="C71" s="1">
        <v>44348</v>
      </c>
      <c r="D71">
        <v>425</v>
      </c>
      <c r="E71" s="1">
        <v>44348</v>
      </c>
      <c r="F71" s="2">
        <v>812136.78</v>
      </c>
      <c r="G71" s="2">
        <v>812136.78</v>
      </c>
      <c r="H71">
        <v>2.5000000000000001E-2</v>
      </c>
      <c r="I71" s="2">
        <v>1691.95</v>
      </c>
      <c r="J71" s="2">
        <v>256029.3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t="s">
        <v>44</v>
      </c>
      <c r="W71" s="5" t="str">
        <f t="shared" si="2"/>
        <v>3750</v>
      </c>
      <c r="X71">
        <v>15</v>
      </c>
      <c r="Y71" t="s">
        <v>40</v>
      </c>
      <c r="Z71" t="s">
        <v>45</v>
      </c>
      <c r="AA71" s="2">
        <v>0</v>
      </c>
      <c r="AB71" s="2">
        <v>0</v>
      </c>
      <c r="AC71" t="s">
        <v>35</v>
      </c>
      <c r="AD71" s="2">
        <v>0</v>
      </c>
      <c r="AE71" s="2">
        <v>15724.92</v>
      </c>
      <c r="AF71" s="2">
        <v>0</v>
      </c>
      <c r="AG71" s="2">
        <v>812136.78</v>
      </c>
      <c r="AH71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1691.95</v>
      </c>
      <c r="AP71" s="7">
        <f t="shared" si="3"/>
        <v>1691.95</v>
      </c>
    </row>
    <row r="72" spans="1:43" x14ac:dyDescent="0.2">
      <c r="A72">
        <v>1</v>
      </c>
      <c r="B72" s="1">
        <v>43952</v>
      </c>
      <c r="C72" s="1">
        <v>44348</v>
      </c>
      <c r="D72">
        <v>426</v>
      </c>
      <c r="E72" s="1">
        <v>43952</v>
      </c>
      <c r="F72" s="2">
        <v>31390921.829999998</v>
      </c>
      <c r="G72" s="2">
        <v>31390921.829999998</v>
      </c>
      <c r="H72">
        <v>1.8100000000000002E-2</v>
      </c>
      <c r="I72" s="16">
        <v>47347.97</v>
      </c>
      <c r="J72" s="2">
        <v>7739467.6799999997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t="s">
        <v>46</v>
      </c>
      <c r="W72" s="5" t="str">
        <f t="shared" si="2"/>
        <v>3761</v>
      </c>
      <c r="X72">
        <v>15</v>
      </c>
      <c r="Y72" t="s">
        <v>40</v>
      </c>
      <c r="Z72" t="s">
        <v>47</v>
      </c>
      <c r="AA72" s="2">
        <v>0</v>
      </c>
      <c r="AB72" s="2">
        <v>0</v>
      </c>
      <c r="AC72" t="s">
        <v>35</v>
      </c>
      <c r="AD72" s="16">
        <v>7586.14</v>
      </c>
      <c r="AE72" s="2">
        <v>2726614.64</v>
      </c>
      <c r="AF72" s="2">
        <v>2.8999999999999998E-3</v>
      </c>
      <c r="AG72" s="2">
        <v>31390921.829999998</v>
      </c>
      <c r="AH7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7586.14</v>
      </c>
      <c r="AO72" s="2">
        <v>47347.97</v>
      </c>
      <c r="AP72" s="7">
        <f>I72+K72+M72+T72+AD72+AL72+AB72+L72</f>
        <v>54934.11</v>
      </c>
      <c r="AQ72" s="7"/>
    </row>
    <row r="73" spans="1:43" x14ac:dyDescent="0.2">
      <c r="A73">
        <v>1</v>
      </c>
      <c r="B73" s="1">
        <v>43952</v>
      </c>
      <c r="C73" s="1">
        <v>44348</v>
      </c>
      <c r="D73">
        <v>426</v>
      </c>
      <c r="E73" s="1">
        <v>43983</v>
      </c>
      <c r="F73" s="2">
        <v>31521855.920000002</v>
      </c>
      <c r="G73" s="2">
        <v>31521855.920000002</v>
      </c>
      <c r="H73">
        <v>1.8100000000000002E-2</v>
      </c>
      <c r="I73" s="2">
        <v>47545.47</v>
      </c>
      <c r="J73" s="2">
        <v>7787013.1500000004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t="s">
        <v>46</v>
      </c>
      <c r="W73" s="5" t="str">
        <f t="shared" si="2"/>
        <v>3761</v>
      </c>
      <c r="X73">
        <v>15</v>
      </c>
      <c r="Y73" t="s">
        <v>40</v>
      </c>
      <c r="Z73" t="s">
        <v>47</v>
      </c>
      <c r="AA73" s="2">
        <v>0</v>
      </c>
      <c r="AB73" s="2">
        <v>0</v>
      </c>
      <c r="AC73" t="s">
        <v>35</v>
      </c>
      <c r="AD73" s="2">
        <v>7617.78</v>
      </c>
      <c r="AE73" s="2">
        <v>2734232.42</v>
      </c>
      <c r="AF73" s="2">
        <v>2.8999999999999998E-3</v>
      </c>
      <c r="AG73" s="2">
        <v>31521855.920000002</v>
      </c>
      <c r="AH73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7617.78</v>
      </c>
      <c r="AO73" s="2">
        <v>47545.47</v>
      </c>
      <c r="AP73" s="7">
        <f t="shared" si="3"/>
        <v>55163.25</v>
      </c>
    </row>
    <row r="74" spans="1:43" x14ac:dyDescent="0.2">
      <c r="A74">
        <v>1</v>
      </c>
      <c r="B74" s="1">
        <v>43952</v>
      </c>
      <c r="C74" s="1">
        <v>44348</v>
      </c>
      <c r="D74">
        <v>426</v>
      </c>
      <c r="E74" s="1">
        <v>44013</v>
      </c>
      <c r="F74" s="2">
        <v>31741449.59</v>
      </c>
      <c r="G74" s="2">
        <v>31741449.59</v>
      </c>
      <c r="H74">
        <v>1.8100000000000002E-2</v>
      </c>
      <c r="I74" s="2">
        <v>47876.69</v>
      </c>
      <c r="J74" s="2">
        <v>7834889.8399999999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t="s">
        <v>46</v>
      </c>
      <c r="W74" s="5" t="str">
        <f t="shared" si="2"/>
        <v>3761</v>
      </c>
      <c r="X74">
        <v>15</v>
      </c>
      <c r="Y74" t="s">
        <v>40</v>
      </c>
      <c r="Z74" t="s">
        <v>47</v>
      </c>
      <c r="AA74" s="2">
        <v>0</v>
      </c>
      <c r="AB74" s="2">
        <v>0</v>
      </c>
      <c r="AC74" t="s">
        <v>35</v>
      </c>
      <c r="AD74" s="2">
        <v>7670.85</v>
      </c>
      <c r="AE74" s="2">
        <v>2741903.27</v>
      </c>
      <c r="AF74" s="2">
        <v>2.8999999999999998E-3</v>
      </c>
      <c r="AG74" s="2">
        <v>31741449.59</v>
      </c>
      <c r="AH74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7670.85</v>
      </c>
      <c r="AO74" s="2">
        <v>47876.69</v>
      </c>
      <c r="AP74" s="7">
        <f t="shared" si="3"/>
        <v>55547.54</v>
      </c>
    </row>
    <row r="75" spans="1:43" x14ac:dyDescent="0.2">
      <c r="A75">
        <v>1</v>
      </c>
      <c r="B75" s="1">
        <v>43952</v>
      </c>
      <c r="C75" s="1">
        <v>44348</v>
      </c>
      <c r="D75">
        <v>426</v>
      </c>
      <c r="E75" s="1">
        <v>44044</v>
      </c>
      <c r="F75" s="2">
        <v>31952559.91</v>
      </c>
      <c r="G75" s="2">
        <v>31952559.91</v>
      </c>
      <c r="H75">
        <v>1.8100000000000002E-2</v>
      </c>
      <c r="I75" s="2">
        <v>48195.11</v>
      </c>
      <c r="J75" s="2">
        <v>7883084.9500000002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t="s">
        <v>46</v>
      </c>
      <c r="W75" s="5" t="str">
        <f t="shared" si="2"/>
        <v>3761</v>
      </c>
      <c r="X75">
        <v>15</v>
      </c>
      <c r="Y75" t="s">
        <v>40</v>
      </c>
      <c r="Z75" t="s">
        <v>47</v>
      </c>
      <c r="AA75" s="2">
        <v>0</v>
      </c>
      <c r="AB75" s="2">
        <v>0</v>
      </c>
      <c r="AC75" t="s">
        <v>35</v>
      </c>
      <c r="AD75" s="2">
        <v>7721.87</v>
      </c>
      <c r="AE75" s="2">
        <v>2749625.14</v>
      </c>
      <c r="AF75" s="2">
        <v>2.8999999999999998E-3</v>
      </c>
      <c r="AG75" s="2">
        <v>31952559.91</v>
      </c>
      <c r="AH75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7721.87</v>
      </c>
      <c r="AO75" s="2">
        <v>48195.11</v>
      </c>
      <c r="AP75" s="7">
        <f t="shared" si="3"/>
        <v>55916.98</v>
      </c>
    </row>
    <row r="76" spans="1:43" x14ac:dyDescent="0.2">
      <c r="A76">
        <v>1</v>
      </c>
      <c r="B76" s="1">
        <v>43952</v>
      </c>
      <c r="C76" s="1">
        <v>44348</v>
      </c>
      <c r="D76">
        <v>426</v>
      </c>
      <c r="E76" s="1">
        <v>44075</v>
      </c>
      <c r="F76" s="2">
        <v>32283133.800000001</v>
      </c>
      <c r="G76" s="2">
        <v>32283133.800000001</v>
      </c>
      <c r="H76">
        <v>1.8100000000000002E-2</v>
      </c>
      <c r="I76" s="2">
        <v>48693.73</v>
      </c>
      <c r="J76" s="2">
        <v>7931778.6799999997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t="s">
        <v>46</v>
      </c>
      <c r="W76" s="5" t="str">
        <f t="shared" si="2"/>
        <v>3761</v>
      </c>
      <c r="X76">
        <v>15</v>
      </c>
      <c r="Y76" t="s">
        <v>40</v>
      </c>
      <c r="Z76" t="s">
        <v>47</v>
      </c>
      <c r="AA76" s="2">
        <v>0</v>
      </c>
      <c r="AB76" s="2">
        <v>0</v>
      </c>
      <c r="AC76" t="s">
        <v>35</v>
      </c>
      <c r="AD76" s="2">
        <v>7801.76</v>
      </c>
      <c r="AE76" s="2">
        <v>2757426.9</v>
      </c>
      <c r="AF76" s="2">
        <v>2.8999999999999998E-3</v>
      </c>
      <c r="AG76" s="2">
        <v>32283133.800000001</v>
      </c>
      <c r="AH76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7801.76</v>
      </c>
      <c r="AO76" s="2">
        <v>48693.73</v>
      </c>
      <c r="AP76" s="7">
        <f t="shared" si="3"/>
        <v>56495.490000000005</v>
      </c>
    </row>
    <row r="77" spans="1:43" x14ac:dyDescent="0.2">
      <c r="A77">
        <v>1</v>
      </c>
      <c r="B77" s="1">
        <v>43952</v>
      </c>
      <c r="C77" s="1">
        <v>44348</v>
      </c>
      <c r="D77">
        <v>426</v>
      </c>
      <c r="E77" s="1">
        <v>44105</v>
      </c>
      <c r="F77" s="2">
        <v>32366861.5</v>
      </c>
      <c r="G77" s="2">
        <v>32366861.5</v>
      </c>
      <c r="H77">
        <v>1.8100000000000002E-2</v>
      </c>
      <c r="I77" s="2">
        <v>48820.02</v>
      </c>
      <c r="J77" s="2">
        <v>7980598.7000000002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t="s">
        <v>46</v>
      </c>
      <c r="W77" s="5" t="str">
        <f t="shared" si="2"/>
        <v>3761</v>
      </c>
      <c r="X77">
        <v>15</v>
      </c>
      <c r="Y77" t="s">
        <v>40</v>
      </c>
      <c r="Z77" t="s">
        <v>47</v>
      </c>
      <c r="AA77" s="2">
        <v>0</v>
      </c>
      <c r="AB77" s="2">
        <v>0</v>
      </c>
      <c r="AC77" t="s">
        <v>35</v>
      </c>
      <c r="AD77" s="2">
        <v>7821.99</v>
      </c>
      <c r="AE77" s="2">
        <v>2765248.89</v>
      </c>
      <c r="AF77" s="2">
        <v>2.8999999999999998E-3</v>
      </c>
      <c r="AG77" s="2">
        <v>32366861.5</v>
      </c>
      <c r="AH77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7821.99</v>
      </c>
      <c r="AO77" s="2">
        <v>48820.020000000004</v>
      </c>
      <c r="AP77" s="7">
        <f t="shared" si="3"/>
        <v>56642.009999999995</v>
      </c>
    </row>
    <row r="78" spans="1:43" x14ac:dyDescent="0.2">
      <c r="A78">
        <v>1</v>
      </c>
      <c r="B78" s="1">
        <v>43952</v>
      </c>
      <c r="C78" s="1">
        <v>44348</v>
      </c>
      <c r="D78">
        <v>426</v>
      </c>
      <c r="E78" s="1">
        <v>44136</v>
      </c>
      <c r="F78" s="2">
        <v>33190314.91</v>
      </c>
      <c r="G78" s="2">
        <v>33190314.91</v>
      </c>
      <c r="H78">
        <v>1.8100000000000002E-2</v>
      </c>
      <c r="I78" s="2">
        <v>50062.06</v>
      </c>
      <c r="J78" s="2">
        <v>8030660.7599999998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t="s">
        <v>46</v>
      </c>
      <c r="W78" s="5" t="str">
        <f t="shared" si="2"/>
        <v>3761</v>
      </c>
      <c r="X78">
        <v>15</v>
      </c>
      <c r="Y78" t="s">
        <v>40</v>
      </c>
      <c r="Z78" t="s">
        <v>47</v>
      </c>
      <c r="AA78" s="2">
        <v>0</v>
      </c>
      <c r="AB78" s="2">
        <v>0</v>
      </c>
      <c r="AC78" t="s">
        <v>35</v>
      </c>
      <c r="AD78" s="2">
        <v>8020.99</v>
      </c>
      <c r="AE78" s="2">
        <v>2773269.88</v>
      </c>
      <c r="AF78" s="2">
        <v>2.8999999999999998E-3</v>
      </c>
      <c r="AG78" s="2">
        <v>33190314.91</v>
      </c>
      <c r="AH78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8020.99</v>
      </c>
      <c r="AO78" s="2">
        <v>50062.06</v>
      </c>
      <c r="AP78" s="7">
        <f t="shared" si="3"/>
        <v>58083.049999999996</v>
      </c>
    </row>
    <row r="79" spans="1:43" x14ac:dyDescent="0.2">
      <c r="A79">
        <v>1</v>
      </c>
      <c r="B79" s="1">
        <v>43952</v>
      </c>
      <c r="C79" s="1">
        <v>44348</v>
      </c>
      <c r="D79">
        <v>426</v>
      </c>
      <c r="E79" s="1">
        <v>44166</v>
      </c>
      <c r="F79" s="2">
        <v>33240332.649999999</v>
      </c>
      <c r="G79" s="2">
        <v>33240332.649999999</v>
      </c>
      <c r="H79">
        <v>1.8100000000000002E-2</v>
      </c>
      <c r="I79" s="2">
        <v>50137.5</v>
      </c>
      <c r="J79" s="2">
        <v>8067253.8600000003</v>
      </c>
      <c r="K79" s="2">
        <v>0</v>
      </c>
      <c r="L79" s="2">
        <v>-130866.68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t="s">
        <v>46</v>
      </c>
      <c r="W79" s="5" t="str">
        <f t="shared" si="2"/>
        <v>3761</v>
      </c>
      <c r="X79">
        <v>15</v>
      </c>
      <c r="Y79" t="s">
        <v>40</v>
      </c>
      <c r="Z79" t="s">
        <v>47</v>
      </c>
      <c r="AA79" s="2">
        <v>0</v>
      </c>
      <c r="AB79" s="2">
        <v>-13544.4</v>
      </c>
      <c r="AC79" t="s">
        <v>35</v>
      </c>
      <c r="AD79" s="2">
        <v>8033.08</v>
      </c>
      <c r="AE79" s="2">
        <v>2650436.2799999998</v>
      </c>
      <c r="AF79" s="2">
        <v>2.8999999999999998E-3</v>
      </c>
      <c r="AG79" s="2">
        <v>33240332.649999999</v>
      </c>
      <c r="AH79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8033.08</v>
      </c>
      <c r="AO79" s="2">
        <v>50137.5</v>
      </c>
      <c r="AP79" s="7">
        <f t="shared" si="3"/>
        <v>-86240.5</v>
      </c>
    </row>
    <row r="80" spans="1:43" x14ac:dyDescent="0.2">
      <c r="A80">
        <v>1</v>
      </c>
      <c r="B80" s="1">
        <v>43952</v>
      </c>
      <c r="C80" s="1">
        <v>44348</v>
      </c>
      <c r="D80">
        <v>426</v>
      </c>
      <c r="E80" s="1">
        <v>44197</v>
      </c>
      <c r="F80" s="2">
        <v>33357701.02</v>
      </c>
      <c r="G80" s="2">
        <v>33357701.02</v>
      </c>
      <c r="H80">
        <v>1.8100000000000002E-2</v>
      </c>
      <c r="I80" s="2">
        <v>50314.53</v>
      </c>
      <c r="J80" s="2">
        <v>8117568.3899999997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t="s">
        <v>46</v>
      </c>
      <c r="W80" s="5" t="str">
        <f t="shared" si="2"/>
        <v>3761</v>
      </c>
      <c r="X80">
        <v>15</v>
      </c>
      <c r="Y80" t="s">
        <v>40</v>
      </c>
      <c r="Z80" t="s">
        <v>47</v>
      </c>
      <c r="AA80" s="2">
        <v>0</v>
      </c>
      <c r="AB80" s="2">
        <v>0</v>
      </c>
      <c r="AC80" t="s">
        <v>35</v>
      </c>
      <c r="AD80" s="2">
        <v>8061.44</v>
      </c>
      <c r="AE80" s="2">
        <v>2658497.7200000002</v>
      </c>
      <c r="AF80" s="2">
        <v>2.8999999999999998E-3</v>
      </c>
      <c r="AG80" s="2">
        <v>33357701.02</v>
      </c>
      <c r="AH80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8061.4400000000005</v>
      </c>
      <c r="AO80" s="2">
        <v>50314.53</v>
      </c>
      <c r="AP80" s="7">
        <f t="shared" si="3"/>
        <v>58375.97</v>
      </c>
    </row>
    <row r="81" spans="1:42" x14ac:dyDescent="0.2">
      <c r="A81">
        <v>1</v>
      </c>
      <c r="B81" s="1">
        <v>43952</v>
      </c>
      <c r="C81" s="1">
        <v>44348</v>
      </c>
      <c r="D81">
        <v>426</v>
      </c>
      <c r="E81" s="1">
        <v>44228</v>
      </c>
      <c r="F81" s="2">
        <v>33520810.5</v>
      </c>
      <c r="G81" s="2">
        <v>33520810.5</v>
      </c>
      <c r="H81">
        <v>1.8100000000000002E-2</v>
      </c>
      <c r="I81" s="2">
        <v>50560.56</v>
      </c>
      <c r="J81" s="2">
        <v>8168128.9500000002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t="s">
        <v>46</v>
      </c>
      <c r="W81" s="5" t="str">
        <f t="shared" si="2"/>
        <v>3761</v>
      </c>
      <c r="X81">
        <v>15</v>
      </c>
      <c r="Y81" t="s">
        <v>40</v>
      </c>
      <c r="Z81" t="s">
        <v>47</v>
      </c>
      <c r="AA81" s="2">
        <v>0</v>
      </c>
      <c r="AB81" s="2">
        <v>0</v>
      </c>
      <c r="AC81" t="s">
        <v>35</v>
      </c>
      <c r="AD81" s="2">
        <v>8100.86</v>
      </c>
      <c r="AE81" s="2">
        <v>2666598.58</v>
      </c>
      <c r="AF81" s="2">
        <v>2.8999999999999998E-3</v>
      </c>
      <c r="AG81" s="2">
        <v>33520810.5</v>
      </c>
      <c r="AH81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8100.8600000000006</v>
      </c>
      <c r="AO81" s="2">
        <v>50560.56</v>
      </c>
      <c r="AP81" s="7">
        <f t="shared" si="3"/>
        <v>58661.42</v>
      </c>
    </row>
    <row r="82" spans="1:42" x14ac:dyDescent="0.2">
      <c r="A82">
        <v>1</v>
      </c>
      <c r="B82" s="1">
        <v>43952</v>
      </c>
      <c r="C82" s="1">
        <v>44348</v>
      </c>
      <c r="D82">
        <v>426</v>
      </c>
      <c r="E82" s="1">
        <v>44256</v>
      </c>
      <c r="F82" s="2">
        <v>33588134.119999997</v>
      </c>
      <c r="G82" s="2">
        <v>33588134.119999997</v>
      </c>
      <c r="H82">
        <v>1.8100000000000002E-2</v>
      </c>
      <c r="I82" s="2">
        <v>50662.1</v>
      </c>
      <c r="J82" s="2">
        <v>8217583.0199999996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t="s">
        <v>46</v>
      </c>
      <c r="W82" s="5" t="str">
        <f t="shared" si="2"/>
        <v>3761</v>
      </c>
      <c r="X82">
        <v>15</v>
      </c>
      <c r="Y82" t="s">
        <v>40</v>
      </c>
      <c r="Z82" t="s">
        <v>47</v>
      </c>
      <c r="AA82" s="2">
        <v>0</v>
      </c>
      <c r="AB82" s="2">
        <v>-1208.03</v>
      </c>
      <c r="AC82" t="s">
        <v>35</v>
      </c>
      <c r="AD82" s="2">
        <v>8117.13</v>
      </c>
      <c r="AE82" s="2">
        <v>2674715.71</v>
      </c>
      <c r="AF82" s="2">
        <v>2.8999999999999998E-3</v>
      </c>
      <c r="AG82" s="2">
        <v>33588134.119999997</v>
      </c>
      <c r="AH8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8117.13</v>
      </c>
      <c r="AO82" s="2">
        <v>50662.1</v>
      </c>
      <c r="AP82" s="7">
        <f t="shared" si="3"/>
        <v>57571.199999999997</v>
      </c>
    </row>
    <row r="83" spans="1:42" x14ac:dyDescent="0.2">
      <c r="A83">
        <v>1</v>
      </c>
      <c r="B83" s="1">
        <v>43952</v>
      </c>
      <c r="C83" s="1">
        <v>44348</v>
      </c>
      <c r="D83">
        <v>426</v>
      </c>
      <c r="E83" s="1">
        <v>44287</v>
      </c>
      <c r="F83" s="2">
        <v>33602055.189999998</v>
      </c>
      <c r="G83" s="2">
        <v>33602055.189999998</v>
      </c>
      <c r="H83">
        <v>1.8100000000000002E-2</v>
      </c>
      <c r="I83" s="2">
        <v>50683.1</v>
      </c>
      <c r="J83" s="2">
        <v>8268266.1200000001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t="s">
        <v>46</v>
      </c>
      <c r="W83" s="5" t="str">
        <f t="shared" si="2"/>
        <v>3761</v>
      </c>
      <c r="X83">
        <v>15</v>
      </c>
      <c r="Y83" t="s">
        <v>40</v>
      </c>
      <c r="Z83" t="s">
        <v>47</v>
      </c>
      <c r="AA83" s="2">
        <v>0</v>
      </c>
      <c r="AB83" s="2">
        <v>0</v>
      </c>
      <c r="AC83" t="s">
        <v>35</v>
      </c>
      <c r="AD83" s="2">
        <v>8120.5</v>
      </c>
      <c r="AE83" s="2">
        <v>2682836.21</v>
      </c>
      <c r="AF83" s="2">
        <v>2.8999999999999998E-3</v>
      </c>
      <c r="AG83" s="2">
        <v>33602055.189999998</v>
      </c>
      <c r="AH83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8120.5</v>
      </c>
      <c r="AO83" s="2">
        <v>50683.1</v>
      </c>
      <c r="AP83" s="7">
        <f t="shared" si="3"/>
        <v>58803.6</v>
      </c>
    </row>
    <row r="84" spans="1:42" x14ac:dyDescent="0.2">
      <c r="A84">
        <v>1</v>
      </c>
      <c r="B84" s="1">
        <v>43952</v>
      </c>
      <c r="C84" s="1">
        <v>44348</v>
      </c>
      <c r="D84">
        <v>426</v>
      </c>
      <c r="E84" s="1">
        <v>44317</v>
      </c>
      <c r="F84" s="2">
        <v>33611706.090000004</v>
      </c>
      <c r="G84" s="2">
        <v>33611706.090000004</v>
      </c>
      <c r="H84">
        <v>1.8100000000000002E-2</v>
      </c>
      <c r="I84" s="2">
        <v>50697.66</v>
      </c>
      <c r="J84" s="2">
        <v>8318963.7800000003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t="s">
        <v>46</v>
      </c>
      <c r="W84" s="5" t="str">
        <f t="shared" si="2"/>
        <v>3761</v>
      </c>
      <c r="X84">
        <v>15</v>
      </c>
      <c r="Y84" t="s">
        <v>40</v>
      </c>
      <c r="Z84" t="s">
        <v>47</v>
      </c>
      <c r="AA84" s="2">
        <v>0</v>
      </c>
      <c r="AB84" s="2">
        <v>0</v>
      </c>
      <c r="AC84" t="s">
        <v>35</v>
      </c>
      <c r="AD84" s="2">
        <v>8122.83</v>
      </c>
      <c r="AE84" s="2">
        <v>2690959.04</v>
      </c>
      <c r="AF84" s="2">
        <v>2.8999999999999998E-3</v>
      </c>
      <c r="AG84" s="2">
        <v>33611706.090000004</v>
      </c>
      <c r="AH84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8122.83</v>
      </c>
      <c r="AO84" s="2">
        <v>50697.66</v>
      </c>
      <c r="AP84" s="7">
        <f t="shared" si="3"/>
        <v>58820.490000000005</v>
      </c>
    </row>
    <row r="85" spans="1:42" x14ac:dyDescent="0.2">
      <c r="A85">
        <v>1</v>
      </c>
      <c r="B85" s="1">
        <v>43952</v>
      </c>
      <c r="C85" s="1">
        <v>44348</v>
      </c>
      <c r="D85">
        <v>426</v>
      </c>
      <c r="E85" s="1">
        <v>44348</v>
      </c>
      <c r="F85" s="2">
        <v>33792090.719999999</v>
      </c>
      <c r="G85" s="2">
        <v>33792090.719999999</v>
      </c>
      <c r="H85">
        <v>1.8100000000000002E-2</v>
      </c>
      <c r="I85" s="2">
        <v>50969.74</v>
      </c>
      <c r="J85" s="2">
        <v>8431255.5600000005</v>
      </c>
      <c r="K85" s="2">
        <v>61322.04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t="s">
        <v>46</v>
      </c>
      <c r="W85" s="5" t="str">
        <f t="shared" si="2"/>
        <v>3761</v>
      </c>
      <c r="X85">
        <v>15</v>
      </c>
      <c r="Y85" t="s">
        <v>40</v>
      </c>
      <c r="Z85" t="s">
        <v>47</v>
      </c>
      <c r="AA85" s="2">
        <v>0</v>
      </c>
      <c r="AB85" s="2">
        <v>0</v>
      </c>
      <c r="AC85" t="s">
        <v>35</v>
      </c>
      <c r="AD85" s="2">
        <v>8166.42</v>
      </c>
      <c r="AE85" s="2">
        <v>2708950.54</v>
      </c>
      <c r="AF85" s="2">
        <v>2.8999999999999998E-3</v>
      </c>
      <c r="AG85" s="2">
        <v>33792090.719999999</v>
      </c>
      <c r="AH85">
        <v>0</v>
      </c>
      <c r="AI85" s="2">
        <v>0</v>
      </c>
      <c r="AJ85" s="2">
        <v>0</v>
      </c>
      <c r="AK85" s="2">
        <v>0</v>
      </c>
      <c r="AL85" s="2">
        <v>9825.08</v>
      </c>
      <c r="AM85" s="2">
        <v>0</v>
      </c>
      <c r="AN85" s="2">
        <v>17991.5</v>
      </c>
      <c r="AO85" s="2">
        <v>112291.78</v>
      </c>
      <c r="AP85" s="7">
        <f t="shared" si="3"/>
        <v>130283.28</v>
      </c>
    </row>
    <row r="86" spans="1:42" x14ac:dyDescent="0.2">
      <c r="A86">
        <v>1</v>
      </c>
      <c r="B86" s="1">
        <v>43952</v>
      </c>
      <c r="C86" s="1">
        <v>44348</v>
      </c>
      <c r="D86">
        <v>427</v>
      </c>
      <c r="E86" s="1">
        <v>43952</v>
      </c>
      <c r="F86" s="2">
        <v>21105122.280000001</v>
      </c>
      <c r="G86" s="2">
        <v>21105122.280000001</v>
      </c>
      <c r="H86">
        <v>1.719E-2</v>
      </c>
      <c r="I86" s="2">
        <v>30233.09</v>
      </c>
      <c r="J86" s="2">
        <v>6075391.5999999996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t="s">
        <v>48</v>
      </c>
      <c r="W86" s="5" t="str">
        <f t="shared" si="2"/>
        <v>3762</v>
      </c>
      <c r="X86">
        <v>15</v>
      </c>
      <c r="Y86" t="s">
        <v>40</v>
      </c>
      <c r="Z86" t="s">
        <v>49</v>
      </c>
      <c r="AA86" s="2">
        <v>0</v>
      </c>
      <c r="AB86" s="2">
        <v>0</v>
      </c>
      <c r="AC86" t="s">
        <v>35</v>
      </c>
      <c r="AD86" s="2">
        <v>8459.64</v>
      </c>
      <c r="AE86" s="2">
        <v>253823.21</v>
      </c>
      <c r="AF86" s="2">
        <v>4.81E-3</v>
      </c>
      <c r="AG86" s="2">
        <v>21105122.280000001</v>
      </c>
      <c r="AH86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8459.64</v>
      </c>
      <c r="AO86" s="2">
        <v>30233.09</v>
      </c>
      <c r="AP86" s="7">
        <f t="shared" si="3"/>
        <v>38692.729999999996</v>
      </c>
    </row>
    <row r="87" spans="1:42" x14ac:dyDescent="0.2">
      <c r="A87">
        <v>1</v>
      </c>
      <c r="B87" s="1">
        <v>43952</v>
      </c>
      <c r="C87" s="1">
        <v>44348</v>
      </c>
      <c r="D87">
        <v>427</v>
      </c>
      <c r="E87" s="1">
        <v>43983</v>
      </c>
      <c r="F87" s="2">
        <v>21105122.280000001</v>
      </c>
      <c r="G87" s="2">
        <v>21105122.280000001</v>
      </c>
      <c r="H87">
        <v>1.719E-2</v>
      </c>
      <c r="I87" s="2">
        <v>30233.09</v>
      </c>
      <c r="J87" s="2">
        <v>6105624.6900000004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t="s">
        <v>48</v>
      </c>
      <c r="W87" s="5" t="str">
        <f t="shared" si="2"/>
        <v>3762</v>
      </c>
      <c r="X87">
        <v>15</v>
      </c>
      <c r="Y87" t="s">
        <v>40</v>
      </c>
      <c r="Z87" t="s">
        <v>49</v>
      </c>
      <c r="AA87" s="2">
        <v>0</v>
      </c>
      <c r="AB87" s="2">
        <v>0</v>
      </c>
      <c r="AC87" t="s">
        <v>35</v>
      </c>
      <c r="AD87" s="2">
        <v>8459.64</v>
      </c>
      <c r="AE87" s="2">
        <v>262282.84999999998</v>
      </c>
      <c r="AF87" s="2">
        <v>4.81E-3</v>
      </c>
      <c r="AG87" s="2">
        <v>21105122.280000001</v>
      </c>
      <c r="AH87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8459.64</v>
      </c>
      <c r="AO87" s="2">
        <v>30233.09</v>
      </c>
      <c r="AP87" s="7">
        <f t="shared" si="3"/>
        <v>38692.729999999996</v>
      </c>
    </row>
    <row r="88" spans="1:42" x14ac:dyDescent="0.2">
      <c r="A88">
        <v>1</v>
      </c>
      <c r="B88" s="1">
        <v>43952</v>
      </c>
      <c r="C88" s="1">
        <v>44348</v>
      </c>
      <c r="D88">
        <v>427</v>
      </c>
      <c r="E88" s="1">
        <v>44013</v>
      </c>
      <c r="F88" s="2">
        <v>21105122.280000001</v>
      </c>
      <c r="G88" s="2">
        <v>21105122.280000001</v>
      </c>
      <c r="H88">
        <v>1.719E-2</v>
      </c>
      <c r="I88" s="2">
        <v>30233.09</v>
      </c>
      <c r="J88" s="2">
        <v>6135857.7800000003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t="s">
        <v>48</v>
      </c>
      <c r="W88" s="5" t="str">
        <f t="shared" si="2"/>
        <v>3762</v>
      </c>
      <c r="X88">
        <v>15</v>
      </c>
      <c r="Y88" t="s">
        <v>40</v>
      </c>
      <c r="Z88" t="s">
        <v>49</v>
      </c>
      <c r="AA88" s="2">
        <v>0</v>
      </c>
      <c r="AB88" s="2">
        <v>0</v>
      </c>
      <c r="AC88" t="s">
        <v>35</v>
      </c>
      <c r="AD88" s="2">
        <v>8459.64</v>
      </c>
      <c r="AE88" s="2">
        <v>270742.49</v>
      </c>
      <c r="AF88" s="2">
        <v>4.81E-3</v>
      </c>
      <c r="AG88" s="2">
        <v>21105122.280000001</v>
      </c>
      <c r="AH88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8459.64</v>
      </c>
      <c r="AO88" s="2">
        <v>30233.09</v>
      </c>
      <c r="AP88" s="7">
        <f t="shared" si="3"/>
        <v>38692.729999999996</v>
      </c>
    </row>
    <row r="89" spans="1:42" x14ac:dyDescent="0.2">
      <c r="A89">
        <v>1</v>
      </c>
      <c r="B89" s="1">
        <v>43952</v>
      </c>
      <c r="C89" s="1">
        <v>44348</v>
      </c>
      <c r="D89">
        <v>427</v>
      </c>
      <c r="E89" s="1">
        <v>44044</v>
      </c>
      <c r="F89" s="2">
        <v>21105122.280000001</v>
      </c>
      <c r="G89" s="2">
        <v>21105122.280000001</v>
      </c>
      <c r="H89">
        <v>1.719E-2</v>
      </c>
      <c r="I89" s="2">
        <v>30233.09</v>
      </c>
      <c r="J89" s="2">
        <v>6166090.8700000001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t="s">
        <v>48</v>
      </c>
      <c r="W89" s="5" t="str">
        <f t="shared" si="2"/>
        <v>3762</v>
      </c>
      <c r="X89">
        <v>15</v>
      </c>
      <c r="Y89" t="s">
        <v>40</v>
      </c>
      <c r="Z89" t="s">
        <v>49</v>
      </c>
      <c r="AA89" s="2">
        <v>0</v>
      </c>
      <c r="AB89" s="2">
        <v>0</v>
      </c>
      <c r="AC89" t="s">
        <v>35</v>
      </c>
      <c r="AD89" s="2">
        <v>8459.64</v>
      </c>
      <c r="AE89" s="2">
        <v>279202.13</v>
      </c>
      <c r="AF89" s="2">
        <v>4.81E-3</v>
      </c>
      <c r="AG89" s="2">
        <v>21105122.280000001</v>
      </c>
      <c r="AH89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8459.64</v>
      </c>
      <c r="AO89" s="2">
        <v>30233.09</v>
      </c>
      <c r="AP89" s="7">
        <f t="shared" si="3"/>
        <v>38692.729999999996</v>
      </c>
    </row>
    <row r="90" spans="1:42" x14ac:dyDescent="0.2">
      <c r="A90">
        <v>1</v>
      </c>
      <c r="B90" s="1">
        <v>43952</v>
      </c>
      <c r="C90" s="1">
        <v>44348</v>
      </c>
      <c r="D90">
        <v>427</v>
      </c>
      <c r="E90" s="1">
        <v>44075</v>
      </c>
      <c r="F90" s="2">
        <v>21105122.280000001</v>
      </c>
      <c r="G90" s="2">
        <v>21105122.280000001</v>
      </c>
      <c r="H90">
        <v>1.719E-2</v>
      </c>
      <c r="I90" s="2">
        <v>30233.09</v>
      </c>
      <c r="J90" s="2">
        <v>6196323.96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t="s">
        <v>48</v>
      </c>
      <c r="W90" s="5" t="str">
        <f t="shared" si="2"/>
        <v>3762</v>
      </c>
      <c r="X90">
        <v>15</v>
      </c>
      <c r="Y90" t="s">
        <v>40</v>
      </c>
      <c r="Z90" t="s">
        <v>49</v>
      </c>
      <c r="AA90" s="2">
        <v>0</v>
      </c>
      <c r="AB90" s="2">
        <v>0</v>
      </c>
      <c r="AC90" t="s">
        <v>35</v>
      </c>
      <c r="AD90" s="2">
        <v>8459.64</v>
      </c>
      <c r="AE90" s="2">
        <v>287661.77</v>
      </c>
      <c r="AF90" s="2">
        <v>4.81E-3</v>
      </c>
      <c r="AG90" s="2">
        <v>21105122.280000001</v>
      </c>
      <c r="AH90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8459.64</v>
      </c>
      <c r="AO90" s="2">
        <v>30233.09</v>
      </c>
      <c r="AP90" s="7">
        <f t="shared" si="3"/>
        <v>38692.729999999996</v>
      </c>
    </row>
    <row r="91" spans="1:42" x14ac:dyDescent="0.2">
      <c r="A91">
        <v>1</v>
      </c>
      <c r="B91" s="1">
        <v>43952</v>
      </c>
      <c r="C91" s="1">
        <v>44348</v>
      </c>
      <c r="D91">
        <v>427</v>
      </c>
      <c r="E91" s="1">
        <v>44105</v>
      </c>
      <c r="F91" s="2">
        <v>21105122.280000001</v>
      </c>
      <c r="G91" s="2">
        <v>21105122.280000001</v>
      </c>
      <c r="H91">
        <v>1.719E-2</v>
      </c>
      <c r="I91" s="2">
        <v>30233.09</v>
      </c>
      <c r="J91" s="2">
        <v>6226557.0499999998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t="s">
        <v>48</v>
      </c>
      <c r="W91" s="5" t="str">
        <f t="shared" si="2"/>
        <v>3762</v>
      </c>
      <c r="X91">
        <v>15</v>
      </c>
      <c r="Y91" t="s">
        <v>40</v>
      </c>
      <c r="Z91" t="s">
        <v>49</v>
      </c>
      <c r="AA91" s="2">
        <v>0</v>
      </c>
      <c r="AB91" s="2">
        <v>0</v>
      </c>
      <c r="AC91" t="s">
        <v>35</v>
      </c>
      <c r="AD91" s="2">
        <v>8459.64</v>
      </c>
      <c r="AE91" s="2">
        <v>296121.40999999997</v>
      </c>
      <c r="AF91" s="2">
        <v>4.81E-3</v>
      </c>
      <c r="AG91" s="2">
        <v>21105122.280000001</v>
      </c>
      <c r="AH91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8459.64</v>
      </c>
      <c r="AO91" s="2">
        <v>30233.09</v>
      </c>
      <c r="AP91" s="7">
        <f t="shared" si="3"/>
        <v>38692.729999999996</v>
      </c>
    </row>
    <row r="92" spans="1:42" x14ac:dyDescent="0.2">
      <c r="A92">
        <v>1</v>
      </c>
      <c r="B92" s="1">
        <v>43952</v>
      </c>
      <c r="C92" s="1">
        <v>44348</v>
      </c>
      <c r="D92">
        <v>427</v>
      </c>
      <c r="E92" s="1">
        <v>44136</v>
      </c>
      <c r="F92" s="2">
        <v>21105122.280000001</v>
      </c>
      <c r="G92" s="2">
        <v>21105122.280000001</v>
      </c>
      <c r="H92">
        <v>1.719E-2</v>
      </c>
      <c r="I92" s="2">
        <v>30233.09</v>
      </c>
      <c r="J92" s="2">
        <v>6207539.2599999998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t="s">
        <v>48</v>
      </c>
      <c r="W92" s="5" t="str">
        <f t="shared" si="2"/>
        <v>3762</v>
      </c>
      <c r="X92">
        <v>15</v>
      </c>
      <c r="Y92" t="s">
        <v>40</v>
      </c>
      <c r="Z92" t="s">
        <v>49</v>
      </c>
      <c r="AA92" s="2">
        <v>0</v>
      </c>
      <c r="AB92" s="2">
        <v>-49250.880000000005</v>
      </c>
      <c r="AC92" t="s">
        <v>35</v>
      </c>
      <c r="AD92" s="2">
        <v>8459.64</v>
      </c>
      <c r="AE92" s="2">
        <v>304581.05</v>
      </c>
      <c r="AF92" s="2">
        <v>4.81E-3</v>
      </c>
      <c r="AG92" s="2">
        <v>21105122.280000001</v>
      </c>
      <c r="AH9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8459.64</v>
      </c>
      <c r="AO92" s="2">
        <v>30233.09</v>
      </c>
      <c r="AP92" s="7">
        <f t="shared" si="3"/>
        <v>-10558.150000000009</v>
      </c>
    </row>
    <row r="93" spans="1:42" x14ac:dyDescent="0.2">
      <c r="A93">
        <v>1</v>
      </c>
      <c r="B93" s="1">
        <v>43952</v>
      </c>
      <c r="C93" s="1">
        <v>44348</v>
      </c>
      <c r="D93">
        <v>427</v>
      </c>
      <c r="E93" s="1">
        <v>44166</v>
      </c>
      <c r="F93" s="2">
        <v>21055871.399999999</v>
      </c>
      <c r="G93" s="2">
        <v>21055871.399999999</v>
      </c>
      <c r="H93">
        <v>1.719E-2</v>
      </c>
      <c r="I93" s="2">
        <v>30162.54</v>
      </c>
      <c r="J93" s="2">
        <v>6141083.8099999996</v>
      </c>
      <c r="K93" s="2">
        <v>0</v>
      </c>
      <c r="L93" s="2">
        <v>-200855.77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t="s">
        <v>48</v>
      </c>
      <c r="W93" s="5" t="str">
        <f t="shared" si="2"/>
        <v>3762</v>
      </c>
      <c r="X93">
        <v>15</v>
      </c>
      <c r="Y93" t="s">
        <v>40</v>
      </c>
      <c r="Z93" t="s">
        <v>49</v>
      </c>
      <c r="AA93" s="2">
        <v>0</v>
      </c>
      <c r="AB93" s="2">
        <v>-96617.99</v>
      </c>
      <c r="AC93" t="s">
        <v>35</v>
      </c>
      <c r="AD93" s="2">
        <v>8439.9</v>
      </c>
      <c r="AE93" s="2">
        <v>112165.18</v>
      </c>
      <c r="AF93" s="2">
        <v>4.81E-3</v>
      </c>
      <c r="AG93" s="2">
        <v>21055871.399999999</v>
      </c>
      <c r="AH93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8439.9</v>
      </c>
      <c r="AO93" s="2">
        <v>30162.54</v>
      </c>
      <c r="AP93" s="7">
        <f t="shared" si="3"/>
        <v>-258871.32</v>
      </c>
    </row>
    <row r="94" spans="1:42" x14ac:dyDescent="0.2">
      <c r="A94">
        <v>1</v>
      </c>
      <c r="B94" s="1">
        <v>43952</v>
      </c>
      <c r="C94" s="1">
        <v>44348</v>
      </c>
      <c r="D94">
        <v>427</v>
      </c>
      <c r="E94" s="1">
        <v>44197</v>
      </c>
      <c r="F94" s="2">
        <v>20959287.489999998</v>
      </c>
      <c r="G94" s="2">
        <v>20959287.489999998</v>
      </c>
      <c r="H94">
        <v>1.719E-2</v>
      </c>
      <c r="I94" s="2">
        <v>30024.18</v>
      </c>
      <c r="J94" s="2">
        <v>6171107.9900000002</v>
      </c>
      <c r="K94" s="2">
        <v>0</v>
      </c>
      <c r="L94" s="2">
        <v>-1174.8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t="s">
        <v>48</v>
      </c>
      <c r="W94" s="5" t="str">
        <f t="shared" si="2"/>
        <v>3762</v>
      </c>
      <c r="X94">
        <v>15</v>
      </c>
      <c r="Y94" t="s">
        <v>40</v>
      </c>
      <c r="Z94" t="s">
        <v>49</v>
      </c>
      <c r="AA94" s="2">
        <v>0</v>
      </c>
      <c r="AB94" s="2">
        <v>0</v>
      </c>
      <c r="AC94" t="s">
        <v>35</v>
      </c>
      <c r="AD94" s="2">
        <v>8401.18</v>
      </c>
      <c r="AE94" s="2">
        <v>119391.56</v>
      </c>
      <c r="AF94" s="2">
        <v>4.81E-3</v>
      </c>
      <c r="AG94" s="2">
        <v>20959287.489999998</v>
      </c>
      <c r="AH94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8401.18</v>
      </c>
      <c r="AO94" s="2">
        <v>30024.18</v>
      </c>
      <c r="AP94" s="7">
        <f t="shared" si="3"/>
        <v>37250.559999999998</v>
      </c>
    </row>
    <row r="95" spans="1:42" x14ac:dyDescent="0.2">
      <c r="A95">
        <v>1</v>
      </c>
      <c r="B95" s="1">
        <v>43952</v>
      </c>
      <c r="C95" s="1">
        <v>44348</v>
      </c>
      <c r="D95">
        <v>427</v>
      </c>
      <c r="E95" s="1">
        <v>44228</v>
      </c>
      <c r="F95" s="2">
        <v>20959287.489999998</v>
      </c>
      <c r="G95" s="2">
        <v>20959287.489999998</v>
      </c>
      <c r="H95">
        <v>1.719E-2</v>
      </c>
      <c r="I95" s="2">
        <v>30024.18</v>
      </c>
      <c r="J95" s="2">
        <v>6201132.1699999999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t="s">
        <v>48</v>
      </c>
      <c r="W95" s="5" t="str">
        <f t="shared" si="2"/>
        <v>3762</v>
      </c>
      <c r="X95">
        <v>15</v>
      </c>
      <c r="Y95" t="s">
        <v>40</v>
      </c>
      <c r="Z95" t="s">
        <v>49</v>
      </c>
      <c r="AA95" s="2">
        <v>0</v>
      </c>
      <c r="AB95" s="2">
        <v>0</v>
      </c>
      <c r="AC95" t="s">
        <v>35</v>
      </c>
      <c r="AD95" s="2">
        <v>8401.18</v>
      </c>
      <c r="AE95" s="2">
        <v>127792.74</v>
      </c>
      <c r="AF95" s="2">
        <v>4.81E-3</v>
      </c>
      <c r="AG95" s="2">
        <v>20959287.489999998</v>
      </c>
      <c r="AH95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8401.18</v>
      </c>
      <c r="AO95" s="2">
        <v>30024.18</v>
      </c>
      <c r="AP95" s="7">
        <f t="shared" si="3"/>
        <v>38425.360000000001</v>
      </c>
    </row>
    <row r="96" spans="1:42" x14ac:dyDescent="0.2">
      <c r="A96">
        <v>1</v>
      </c>
      <c r="B96" s="1">
        <v>43952</v>
      </c>
      <c r="C96" s="1">
        <v>44348</v>
      </c>
      <c r="D96">
        <v>427</v>
      </c>
      <c r="E96" s="1">
        <v>44256</v>
      </c>
      <c r="F96" s="2">
        <v>20959287.489999998</v>
      </c>
      <c r="G96" s="2">
        <v>20959287.489999998</v>
      </c>
      <c r="H96">
        <v>1.719E-2</v>
      </c>
      <c r="I96" s="2">
        <v>30024.18</v>
      </c>
      <c r="J96" s="2">
        <v>6228498.8499999996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t="s">
        <v>48</v>
      </c>
      <c r="W96" s="5" t="str">
        <f t="shared" si="2"/>
        <v>3762</v>
      </c>
      <c r="X96">
        <v>15</v>
      </c>
      <c r="Y96" t="s">
        <v>40</v>
      </c>
      <c r="Z96" t="s">
        <v>49</v>
      </c>
      <c r="AA96" s="2">
        <v>0</v>
      </c>
      <c r="AB96" s="2">
        <v>-2657.5</v>
      </c>
      <c r="AC96" t="s">
        <v>35</v>
      </c>
      <c r="AD96" s="2">
        <v>8401.18</v>
      </c>
      <c r="AE96" s="2">
        <v>136193.92000000001</v>
      </c>
      <c r="AF96" s="2">
        <v>4.81E-3</v>
      </c>
      <c r="AG96" s="2">
        <v>20959287.489999998</v>
      </c>
      <c r="AH96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8401.18</v>
      </c>
      <c r="AO96" s="2">
        <v>30024.18</v>
      </c>
      <c r="AP96" s="7">
        <f t="shared" si="3"/>
        <v>35767.86</v>
      </c>
    </row>
    <row r="97" spans="1:42" x14ac:dyDescent="0.2">
      <c r="A97">
        <v>1</v>
      </c>
      <c r="B97" s="1">
        <v>43952</v>
      </c>
      <c r="C97" s="1">
        <v>44348</v>
      </c>
      <c r="D97">
        <v>427</v>
      </c>
      <c r="E97" s="1">
        <v>44287</v>
      </c>
      <c r="F97" s="2">
        <v>20956629.989999998</v>
      </c>
      <c r="G97" s="2">
        <v>20956629.989999998</v>
      </c>
      <c r="H97">
        <v>1.719E-2</v>
      </c>
      <c r="I97" s="2">
        <v>30020.37</v>
      </c>
      <c r="J97" s="2">
        <v>6258519.2199999997</v>
      </c>
      <c r="K97" s="2">
        <v>0</v>
      </c>
      <c r="L97" s="2">
        <v>-269.72000000000003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t="s">
        <v>48</v>
      </c>
      <c r="W97" s="5" t="str">
        <f t="shared" si="2"/>
        <v>3762</v>
      </c>
      <c r="X97">
        <v>15</v>
      </c>
      <c r="Y97" t="s">
        <v>40</v>
      </c>
      <c r="Z97" t="s">
        <v>49</v>
      </c>
      <c r="AA97" s="2">
        <v>0</v>
      </c>
      <c r="AB97" s="2">
        <v>0</v>
      </c>
      <c r="AC97" t="s">
        <v>35</v>
      </c>
      <c r="AD97" s="2">
        <v>8400.1200000000008</v>
      </c>
      <c r="AE97" s="2">
        <v>144324.32</v>
      </c>
      <c r="AF97" s="2">
        <v>4.81E-3</v>
      </c>
      <c r="AG97" s="2">
        <v>20956629.989999998</v>
      </c>
      <c r="AH97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8400.1200000000008</v>
      </c>
      <c r="AO97" s="2">
        <v>30020.37</v>
      </c>
      <c r="AP97" s="7">
        <f t="shared" si="3"/>
        <v>38150.769999999997</v>
      </c>
    </row>
    <row r="98" spans="1:42" x14ac:dyDescent="0.2">
      <c r="A98">
        <v>1</v>
      </c>
      <c r="B98" s="1">
        <v>43952</v>
      </c>
      <c r="C98" s="1">
        <v>44348</v>
      </c>
      <c r="D98">
        <v>427</v>
      </c>
      <c r="E98" s="1">
        <v>44317</v>
      </c>
      <c r="F98" s="2">
        <v>20956637.489999998</v>
      </c>
      <c r="G98" s="2">
        <v>20956637.489999998</v>
      </c>
      <c r="H98">
        <v>1.719E-2</v>
      </c>
      <c r="I98" s="2">
        <v>30020.38</v>
      </c>
      <c r="J98" s="2">
        <v>6288539.5999999996</v>
      </c>
      <c r="K98" s="2">
        <v>0</v>
      </c>
      <c r="L98" s="2">
        <v>-50785.5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t="s">
        <v>48</v>
      </c>
      <c r="W98" s="5" t="str">
        <f t="shared" si="2"/>
        <v>3762</v>
      </c>
      <c r="X98">
        <v>15</v>
      </c>
      <c r="Y98" t="s">
        <v>40</v>
      </c>
      <c r="Z98" t="s">
        <v>49</v>
      </c>
      <c r="AA98" s="2">
        <v>0</v>
      </c>
      <c r="AB98" s="2">
        <v>0</v>
      </c>
      <c r="AC98" t="s">
        <v>35</v>
      </c>
      <c r="AD98" s="2">
        <v>8400.1200000000008</v>
      </c>
      <c r="AE98" s="2">
        <v>101938.94</v>
      </c>
      <c r="AF98" s="2">
        <v>4.81E-3</v>
      </c>
      <c r="AG98" s="2">
        <v>20956637.489999998</v>
      </c>
      <c r="AH98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8400.1200000000008</v>
      </c>
      <c r="AO98" s="2">
        <v>30020.38</v>
      </c>
      <c r="AP98" s="7">
        <f t="shared" si="3"/>
        <v>-12365</v>
      </c>
    </row>
    <row r="99" spans="1:42" x14ac:dyDescent="0.2">
      <c r="A99">
        <v>1</v>
      </c>
      <c r="B99" s="1">
        <v>43952</v>
      </c>
      <c r="C99" s="1">
        <v>44348</v>
      </c>
      <c r="D99">
        <v>427</v>
      </c>
      <c r="E99" s="1">
        <v>44348</v>
      </c>
      <c r="F99" s="2">
        <v>21002739.890000001</v>
      </c>
      <c r="G99" s="2">
        <v>21002739.890000001</v>
      </c>
      <c r="H99">
        <v>1.719E-2</v>
      </c>
      <c r="I99" s="2">
        <v>30086.42</v>
      </c>
      <c r="J99" s="2">
        <v>6318626.0199999996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t="s">
        <v>48</v>
      </c>
      <c r="W99" s="5" t="str">
        <f t="shared" si="2"/>
        <v>3762</v>
      </c>
      <c r="X99">
        <v>15</v>
      </c>
      <c r="Y99" t="s">
        <v>40</v>
      </c>
      <c r="Z99" t="s">
        <v>49</v>
      </c>
      <c r="AA99" s="2">
        <v>0</v>
      </c>
      <c r="AB99" s="2">
        <v>0</v>
      </c>
      <c r="AC99" t="s">
        <v>35</v>
      </c>
      <c r="AD99" s="2">
        <v>8418.6</v>
      </c>
      <c r="AE99" s="2">
        <v>110357.54</v>
      </c>
      <c r="AF99" s="2">
        <v>4.81E-3</v>
      </c>
      <c r="AG99" s="2">
        <v>21002739.890000001</v>
      </c>
      <c r="AH99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8418.6</v>
      </c>
      <c r="AO99" s="2">
        <v>30086.420000000002</v>
      </c>
      <c r="AP99" s="7">
        <f t="shared" si="3"/>
        <v>38505.019999999997</v>
      </c>
    </row>
    <row r="100" spans="1:42" x14ac:dyDescent="0.2">
      <c r="A100">
        <v>1</v>
      </c>
      <c r="B100" s="1">
        <v>43952</v>
      </c>
      <c r="C100" s="1">
        <v>44348</v>
      </c>
      <c r="D100">
        <v>428</v>
      </c>
      <c r="E100" s="1">
        <v>43952</v>
      </c>
      <c r="F100" s="2">
        <v>34848055.130000003</v>
      </c>
      <c r="G100" s="2">
        <v>34848055.130000003</v>
      </c>
      <c r="H100">
        <v>1.8100000000000002E-2</v>
      </c>
      <c r="I100" s="2">
        <v>52562.48</v>
      </c>
      <c r="J100" s="2">
        <v>2674167.9900000002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t="s">
        <v>50</v>
      </c>
      <c r="W100" s="5" t="str">
        <f t="shared" si="2"/>
        <v>376G</v>
      </c>
      <c r="X100">
        <v>15</v>
      </c>
      <c r="Y100" t="s">
        <v>40</v>
      </c>
      <c r="Z100" t="s">
        <v>51</v>
      </c>
      <c r="AA100" s="2">
        <v>0</v>
      </c>
      <c r="AB100" s="2">
        <v>0</v>
      </c>
      <c r="AC100" t="s">
        <v>35</v>
      </c>
      <c r="AD100" s="2">
        <v>8421.61</v>
      </c>
      <c r="AE100" s="2">
        <v>121800.78</v>
      </c>
      <c r="AF100" s="2">
        <v>2.8999999999999998E-3</v>
      </c>
      <c r="AG100" s="2">
        <v>34848055.130000003</v>
      </c>
      <c r="AH100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8421.61</v>
      </c>
      <c r="AO100" s="2">
        <v>52562.48</v>
      </c>
      <c r="AP100" s="7">
        <f t="shared" si="3"/>
        <v>60984.090000000004</v>
      </c>
    </row>
    <row r="101" spans="1:42" x14ac:dyDescent="0.2">
      <c r="A101">
        <v>1</v>
      </c>
      <c r="B101" s="1">
        <v>43952</v>
      </c>
      <c r="C101" s="1">
        <v>44348</v>
      </c>
      <c r="D101">
        <v>428</v>
      </c>
      <c r="E101" s="1">
        <v>43983</v>
      </c>
      <c r="F101" s="2">
        <v>35085399.710000001</v>
      </c>
      <c r="G101" s="2">
        <v>35085399.710000001</v>
      </c>
      <c r="H101">
        <v>1.8100000000000002E-2</v>
      </c>
      <c r="I101" s="2">
        <v>52920.480000000003</v>
      </c>
      <c r="J101" s="2">
        <v>2727088.47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t="s">
        <v>50</v>
      </c>
      <c r="W101" s="5" t="str">
        <f t="shared" si="2"/>
        <v>376G</v>
      </c>
      <c r="X101">
        <v>15</v>
      </c>
      <c r="Y101" t="s">
        <v>40</v>
      </c>
      <c r="Z101" t="s">
        <v>51</v>
      </c>
      <c r="AA101" s="2">
        <v>0</v>
      </c>
      <c r="AB101" s="2">
        <v>0</v>
      </c>
      <c r="AC101" t="s">
        <v>35</v>
      </c>
      <c r="AD101" s="2">
        <v>8478.9699999999993</v>
      </c>
      <c r="AE101" s="2">
        <v>130279.75</v>
      </c>
      <c r="AF101" s="2">
        <v>2.8999999999999998E-3</v>
      </c>
      <c r="AG101" s="2">
        <v>35085399.710000001</v>
      </c>
      <c r="AH101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8478.9699999999993</v>
      </c>
      <c r="AO101" s="2">
        <v>52920.480000000003</v>
      </c>
      <c r="AP101" s="7">
        <f t="shared" si="3"/>
        <v>61399.450000000004</v>
      </c>
    </row>
    <row r="102" spans="1:42" x14ac:dyDescent="0.2">
      <c r="A102">
        <v>1</v>
      </c>
      <c r="B102" s="1">
        <v>43952</v>
      </c>
      <c r="C102" s="1">
        <v>44348</v>
      </c>
      <c r="D102">
        <v>428</v>
      </c>
      <c r="E102" s="1">
        <v>44013</v>
      </c>
      <c r="F102" s="2">
        <v>35168489.109999999</v>
      </c>
      <c r="G102" s="2">
        <v>35168489.109999999</v>
      </c>
      <c r="H102">
        <v>1.8100000000000002E-2</v>
      </c>
      <c r="I102" s="2">
        <v>53045.8</v>
      </c>
      <c r="J102" s="2">
        <v>2780134.27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t="s">
        <v>50</v>
      </c>
      <c r="W102" s="5" t="str">
        <f t="shared" si="2"/>
        <v>376G</v>
      </c>
      <c r="X102">
        <v>15</v>
      </c>
      <c r="Y102" t="s">
        <v>40</v>
      </c>
      <c r="Z102" t="s">
        <v>51</v>
      </c>
      <c r="AA102" s="2">
        <v>0</v>
      </c>
      <c r="AB102" s="2">
        <v>0</v>
      </c>
      <c r="AC102" t="s">
        <v>35</v>
      </c>
      <c r="AD102" s="2">
        <v>8499.0499999999993</v>
      </c>
      <c r="AE102" s="2">
        <v>138778.79999999999</v>
      </c>
      <c r="AF102" s="2">
        <v>2.8999999999999998E-3</v>
      </c>
      <c r="AG102" s="2">
        <v>35168489.109999999</v>
      </c>
      <c r="AH10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8499.0499999999993</v>
      </c>
      <c r="AO102" s="2">
        <v>53045.8</v>
      </c>
      <c r="AP102" s="7">
        <f t="shared" si="3"/>
        <v>61544.850000000006</v>
      </c>
    </row>
    <row r="103" spans="1:42" x14ac:dyDescent="0.2">
      <c r="A103">
        <v>1</v>
      </c>
      <c r="B103" s="1">
        <v>43952</v>
      </c>
      <c r="C103" s="1">
        <v>44348</v>
      </c>
      <c r="D103">
        <v>428</v>
      </c>
      <c r="E103" s="1">
        <v>44044</v>
      </c>
      <c r="F103" s="2">
        <v>35265244.329999998</v>
      </c>
      <c r="G103" s="2">
        <v>35265244.329999998</v>
      </c>
      <c r="H103">
        <v>1.8100000000000002E-2</v>
      </c>
      <c r="I103" s="2">
        <v>53191.74</v>
      </c>
      <c r="J103" s="2">
        <v>2833326.01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t="s">
        <v>50</v>
      </c>
      <c r="W103" s="5" t="str">
        <f t="shared" si="2"/>
        <v>376G</v>
      </c>
      <c r="X103">
        <v>15</v>
      </c>
      <c r="Y103" t="s">
        <v>40</v>
      </c>
      <c r="Z103" t="s">
        <v>51</v>
      </c>
      <c r="AA103" s="2">
        <v>0</v>
      </c>
      <c r="AB103" s="2">
        <v>0</v>
      </c>
      <c r="AC103" t="s">
        <v>35</v>
      </c>
      <c r="AD103" s="2">
        <v>8522.43</v>
      </c>
      <c r="AE103" s="2">
        <v>147301.23000000001</v>
      </c>
      <c r="AF103" s="2">
        <v>2.8999999999999998E-3</v>
      </c>
      <c r="AG103" s="2">
        <v>35265244.329999998</v>
      </c>
      <c r="AH103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8522.43</v>
      </c>
      <c r="AO103" s="2">
        <v>53191.74</v>
      </c>
      <c r="AP103" s="7">
        <f t="shared" si="3"/>
        <v>61714.17</v>
      </c>
    </row>
    <row r="104" spans="1:42" x14ac:dyDescent="0.2">
      <c r="A104">
        <v>1</v>
      </c>
      <c r="B104" s="1">
        <v>43952</v>
      </c>
      <c r="C104" s="1">
        <v>44348</v>
      </c>
      <c r="D104">
        <v>428</v>
      </c>
      <c r="E104" s="1">
        <v>44075</v>
      </c>
      <c r="F104" s="2">
        <v>35328193.909999996</v>
      </c>
      <c r="G104" s="2">
        <v>35328193.909999996</v>
      </c>
      <c r="H104">
        <v>1.8100000000000002E-2</v>
      </c>
      <c r="I104" s="2">
        <v>53286.69</v>
      </c>
      <c r="J104" s="2">
        <v>2886612.7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t="s">
        <v>50</v>
      </c>
      <c r="W104" s="5" t="str">
        <f t="shared" si="2"/>
        <v>376G</v>
      </c>
      <c r="X104">
        <v>15</v>
      </c>
      <c r="Y104" t="s">
        <v>40</v>
      </c>
      <c r="Z104" t="s">
        <v>51</v>
      </c>
      <c r="AA104" s="2">
        <v>0</v>
      </c>
      <c r="AB104" s="2">
        <v>0</v>
      </c>
      <c r="AC104" t="s">
        <v>35</v>
      </c>
      <c r="AD104" s="2">
        <v>8537.65</v>
      </c>
      <c r="AE104" s="2">
        <v>155838.88</v>
      </c>
      <c r="AF104" s="2">
        <v>2.8999999999999998E-3</v>
      </c>
      <c r="AG104" s="2">
        <v>35328193.909999996</v>
      </c>
      <c r="AH104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8537.65</v>
      </c>
      <c r="AO104" s="2">
        <v>53286.69</v>
      </c>
      <c r="AP104" s="7">
        <f t="shared" si="3"/>
        <v>61824.340000000004</v>
      </c>
    </row>
    <row r="105" spans="1:42" x14ac:dyDescent="0.2">
      <c r="A105">
        <v>1</v>
      </c>
      <c r="B105" s="1">
        <v>43952</v>
      </c>
      <c r="C105" s="1">
        <v>44348</v>
      </c>
      <c r="D105">
        <v>428</v>
      </c>
      <c r="E105" s="1">
        <v>44105</v>
      </c>
      <c r="F105" s="2">
        <v>35646016.170000002</v>
      </c>
      <c r="G105" s="2">
        <v>35646016.170000002</v>
      </c>
      <c r="H105">
        <v>1.8100000000000002E-2</v>
      </c>
      <c r="I105" s="2">
        <v>53766.07</v>
      </c>
      <c r="J105" s="2">
        <v>2940378.77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t="s">
        <v>50</v>
      </c>
      <c r="W105" s="5" t="str">
        <f t="shared" si="2"/>
        <v>376G</v>
      </c>
      <c r="X105">
        <v>15</v>
      </c>
      <c r="Y105" t="s">
        <v>40</v>
      </c>
      <c r="Z105" t="s">
        <v>51</v>
      </c>
      <c r="AA105" s="2">
        <v>0</v>
      </c>
      <c r="AB105" s="2">
        <v>0</v>
      </c>
      <c r="AC105" t="s">
        <v>35</v>
      </c>
      <c r="AD105" s="2">
        <v>8614.4500000000007</v>
      </c>
      <c r="AE105" s="2">
        <v>164453.32999999999</v>
      </c>
      <c r="AF105" s="2">
        <v>2.8999999999999998E-3</v>
      </c>
      <c r="AG105" s="2">
        <v>35646016.170000002</v>
      </c>
      <c r="AH105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8614.4500000000007</v>
      </c>
      <c r="AO105" s="2">
        <v>53766.07</v>
      </c>
      <c r="AP105" s="7">
        <f t="shared" si="3"/>
        <v>62380.520000000004</v>
      </c>
    </row>
    <row r="106" spans="1:42" x14ac:dyDescent="0.2">
      <c r="A106">
        <v>1</v>
      </c>
      <c r="B106" s="1">
        <v>43952</v>
      </c>
      <c r="C106" s="1">
        <v>44348</v>
      </c>
      <c r="D106">
        <v>428</v>
      </c>
      <c r="E106" s="1">
        <v>44136</v>
      </c>
      <c r="F106" s="2">
        <v>35770902.350000001</v>
      </c>
      <c r="G106" s="2">
        <v>35770902.350000001</v>
      </c>
      <c r="H106">
        <v>1.8100000000000002E-2</v>
      </c>
      <c r="I106" s="2">
        <v>53954.44</v>
      </c>
      <c r="J106" s="2">
        <v>2994333.21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t="s">
        <v>50</v>
      </c>
      <c r="W106" s="5" t="str">
        <f t="shared" si="2"/>
        <v>376G</v>
      </c>
      <c r="X106">
        <v>15</v>
      </c>
      <c r="Y106" t="s">
        <v>40</v>
      </c>
      <c r="Z106" t="s">
        <v>51</v>
      </c>
      <c r="AA106" s="2">
        <v>0</v>
      </c>
      <c r="AB106" s="2">
        <v>0</v>
      </c>
      <c r="AC106" t="s">
        <v>35</v>
      </c>
      <c r="AD106" s="2">
        <v>8644.6299999999992</v>
      </c>
      <c r="AE106" s="2">
        <v>173097.96</v>
      </c>
      <c r="AF106" s="2">
        <v>2.8999999999999998E-3</v>
      </c>
      <c r="AG106" s="2">
        <v>35770902.350000001</v>
      </c>
      <c r="AH106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8644.630000000001</v>
      </c>
      <c r="AO106" s="2">
        <v>53954.44</v>
      </c>
      <c r="AP106" s="7">
        <f t="shared" si="3"/>
        <v>62599.07</v>
      </c>
    </row>
    <row r="107" spans="1:42" x14ac:dyDescent="0.2">
      <c r="A107">
        <v>1</v>
      </c>
      <c r="B107" s="1">
        <v>43952</v>
      </c>
      <c r="C107" s="1">
        <v>44348</v>
      </c>
      <c r="D107">
        <v>428</v>
      </c>
      <c r="E107" s="1">
        <v>44166</v>
      </c>
      <c r="F107" s="2">
        <v>35810793.990000002</v>
      </c>
      <c r="G107" s="2">
        <v>35810793.990000002</v>
      </c>
      <c r="H107">
        <v>1.8100000000000002E-2</v>
      </c>
      <c r="I107" s="2">
        <v>54014.61</v>
      </c>
      <c r="J107" s="2">
        <v>3048347.82</v>
      </c>
      <c r="K107" s="2">
        <v>0</v>
      </c>
      <c r="L107" s="2">
        <v>-22418.2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t="s">
        <v>50</v>
      </c>
      <c r="W107" s="5" t="str">
        <f t="shared" si="2"/>
        <v>376G</v>
      </c>
      <c r="X107">
        <v>15</v>
      </c>
      <c r="Y107" t="s">
        <v>40</v>
      </c>
      <c r="Z107" t="s">
        <v>51</v>
      </c>
      <c r="AA107" s="2">
        <v>0</v>
      </c>
      <c r="AB107" s="2">
        <v>0</v>
      </c>
      <c r="AC107" t="s">
        <v>35</v>
      </c>
      <c r="AD107" s="2">
        <v>8654.2800000000007</v>
      </c>
      <c r="AE107" s="2">
        <v>159334.04</v>
      </c>
      <c r="AF107" s="2">
        <v>2.8999999999999998E-3</v>
      </c>
      <c r="AG107" s="2">
        <v>35810793.990000002</v>
      </c>
      <c r="AH107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8654.2800000000007</v>
      </c>
      <c r="AO107" s="2">
        <v>54014.61</v>
      </c>
      <c r="AP107" s="7">
        <f t="shared" si="3"/>
        <v>40250.69</v>
      </c>
    </row>
    <row r="108" spans="1:42" x14ac:dyDescent="0.2">
      <c r="A108">
        <v>1</v>
      </c>
      <c r="B108" s="1">
        <v>43952</v>
      </c>
      <c r="C108" s="1">
        <v>44348</v>
      </c>
      <c r="D108">
        <v>428</v>
      </c>
      <c r="E108" s="1">
        <v>44197</v>
      </c>
      <c r="F108" s="2">
        <v>35867148.390000001</v>
      </c>
      <c r="G108" s="2">
        <v>35867148.390000001</v>
      </c>
      <c r="H108">
        <v>1.8100000000000002E-2</v>
      </c>
      <c r="I108" s="2">
        <v>54099.62</v>
      </c>
      <c r="J108" s="2">
        <v>3102447.44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t="s">
        <v>50</v>
      </c>
      <c r="W108" s="5" t="str">
        <f t="shared" si="2"/>
        <v>376G</v>
      </c>
      <c r="X108">
        <v>15</v>
      </c>
      <c r="Y108" t="s">
        <v>40</v>
      </c>
      <c r="Z108" t="s">
        <v>51</v>
      </c>
      <c r="AA108" s="2">
        <v>0</v>
      </c>
      <c r="AB108" s="2">
        <v>0</v>
      </c>
      <c r="AC108" t="s">
        <v>35</v>
      </c>
      <c r="AD108" s="2">
        <v>8667.89</v>
      </c>
      <c r="AE108" s="2">
        <v>168001.93</v>
      </c>
      <c r="AF108" s="2">
        <v>2.8999999999999998E-3</v>
      </c>
      <c r="AG108" s="2">
        <v>35867148.390000001</v>
      </c>
      <c r="AH108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8667.89</v>
      </c>
      <c r="AO108" s="2">
        <v>54099.62</v>
      </c>
      <c r="AP108" s="7">
        <f t="shared" si="3"/>
        <v>62767.51</v>
      </c>
    </row>
    <row r="109" spans="1:42" x14ac:dyDescent="0.2">
      <c r="A109">
        <v>1</v>
      </c>
      <c r="B109" s="1">
        <v>43952</v>
      </c>
      <c r="C109" s="1">
        <v>44348</v>
      </c>
      <c r="D109">
        <v>428</v>
      </c>
      <c r="E109" s="1">
        <v>44228</v>
      </c>
      <c r="F109" s="2">
        <v>35923196.240000002</v>
      </c>
      <c r="G109" s="2">
        <v>35923196.240000002</v>
      </c>
      <c r="H109">
        <v>1.8100000000000002E-2</v>
      </c>
      <c r="I109" s="2">
        <v>54184.15</v>
      </c>
      <c r="J109" s="2">
        <v>3156631.59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t="s">
        <v>50</v>
      </c>
      <c r="W109" s="5" t="str">
        <f t="shared" si="2"/>
        <v>376G</v>
      </c>
      <c r="X109">
        <v>15</v>
      </c>
      <c r="Y109" t="s">
        <v>40</v>
      </c>
      <c r="Z109" t="s">
        <v>51</v>
      </c>
      <c r="AA109" s="2">
        <v>0</v>
      </c>
      <c r="AB109" s="2">
        <v>0</v>
      </c>
      <c r="AC109" t="s">
        <v>35</v>
      </c>
      <c r="AD109" s="2">
        <v>8681.44</v>
      </c>
      <c r="AE109" s="2">
        <v>176683.37</v>
      </c>
      <c r="AF109" s="2">
        <v>2.8999999999999998E-3</v>
      </c>
      <c r="AG109" s="2">
        <v>35923196.240000002</v>
      </c>
      <c r="AH109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8681.44</v>
      </c>
      <c r="AO109" s="2">
        <v>54184.15</v>
      </c>
      <c r="AP109" s="7">
        <f t="shared" si="3"/>
        <v>62865.590000000004</v>
      </c>
    </row>
    <row r="110" spans="1:42" x14ac:dyDescent="0.2">
      <c r="A110">
        <v>1</v>
      </c>
      <c r="B110" s="1">
        <v>43952</v>
      </c>
      <c r="C110" s="1">
        <v>44348</v>
      </c>
      <c r="D110">
        <v>428</v>
      </c>
      <c r="E110" s="1">
        <v>44256</v>
      </c>
      <c r="F110" s="2">
        <v>35921134.329999998</v>
      </c>
      <c r="G110" s="2">
        <v>35921134.329999998</v>
      </c>
      <c r="H110">
        <v>1.8100000000000002E-2</v>
      </c>
      <c r="I110" s="2">
        <v>54181.04</v>
      </c>
      <c r="J110" s="2">
        <v>3210812.63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t="s">
        <v>50</v>
      </c>
      <c r="W110" s="5" t="str">
        <f t="shared" si="2"/>
        <v>376G</v>
      </c>
      <c r="X110">
        <v>15</v>
      </c>
      <c r="Y110" t="s">
        <v>40</v>
      </c>
      <c r="Z110" t="s">
        <v>51</v>
      </c>
      <c r="AA110" s="2">
        <v>0</v>
      </c>
      <c r="AB110" s="2">
        <v>0</v>
      </c>
      <c r="AC110" t="s">
        <v>35</v>
      </c>
      <c r="AD110" s="2">
        <v>8680.94</v>
      </c>
      <c r="AE110" s="2">
        <v>185364.31</v>
      </c>
      <c r="AF110" s="2">
        <v>2.8999999999999998E-3</v>
      </c>
      <c r="AG110" s="2">
        <v>35921134.329999998</v>
      </c>
      <c r="AH110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8680.94</v>
      </c>
      <c r="AO110" s="2">
        <v>54181.04</v>
      </c>
      <c r="AP110" s="7">
        <f t="shared" si="3"/>
        <v>62861.98</v>
      </c>
    </row>
    <row r="111" spans="1:42" x14ac:dyDescent="0.2">
      <c r="A111">
        <v>1</v>
      </c>
      <c r="B111" s="1">
        <v>43952</v>
      </c>
      <c r="C111" s="1">
        <v>44348</v>
      </c>
      <c r="D111">
        <v>428</v>
      </c>
      <c r="E111" s="1">
        <v>44287</v>
      </c>
      <c r="F111" s="2">
        <v>35961162.109999999</v>
      </c>
      <c r="G111" s="2">
        <v>35961162.109999999</v>
      </c>
      <c r="H111">
        <v>1.8100000000000002E-2</v>
      </c>
      <c r="I111" s="2">
        <v>54241.42</v>
      </c>
      <c r="J111" s="2">
        <v>3265054.05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t="s">
        <v>50</v>
      </c>
      <c r="W111" s="5" t="str">
        <f t="shared" si="2"/>
        <v>376G</v>
      </c>
      <c r="X111">
        <v>15</v>
      </c>
      <c r="Y111" t="s">
        <v>40</v>
      </c>
      <c r="Z111" t="s">
        <v>51</v>
      </c>
      <c r="AA111" s="2">
        <v>0</v>
      </c>
      <c r="AB111" s="2">
        <v>0</v>
      </c>
      <c r="AC111" t="s">
        <v>35</v>
      </c>
      <c r="AD111" s="2">
        <v>8690.61</v>
      </c>
      <c r="AE111" s="2">
        <v>194054.92</v>
      </c>
      <c r="AF111" s="2">
        <v>2.8999999999999998E-3</v>
      </c>
      <c r="AG111" s="2">
        <v>35961162.109999999</v>
      </c>
      <c r="AH111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8690.61</v>
      </c>
      <c r="AO111" s="2">
        <v>54241.42</v>
      </c>
      <c r="AP111" s="7">
        <f t="shared" si="3"/>
        <v>62932.03</v>
      </c>
    </row>
    <row r="112" spans="1:42" x14ac:dyDescent="0.2">
      <c r="A112">
        <v>1</v>
      </c>
      <c r="B112" s="1">
        <v>43952</v>
      </c>
      <c r="C112" s="1">
        <v>44348</v>
      </c>
      <c r="D112">
        <v>428</v>
      </c>
      <c r="E112" s="1">
        <v>44317</v>
      </c>
      <c r="F112" s="2">
        <v>36329046.950000003</v>
      </c>
      <c r="G112" s="2">
        <v>36329046.950000003</v>
      </c>
      <c r="H112">
        <v>1.8100000000000002E-2</v>
      </c>
      <c r="I112" s="2">
        <v>54796.31</v>
      </c>
      <c r="J112" s="2">
        <v>3319850.36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t="s">
        <v>50</v>
      </c>
      <c r="W112" s="5" t="str">
        <f t="shared" si="2"/>
        <v>376G</v>
      </c>
      <c r="X112">
        <v>15</v>
      </c>
      <c r="Y112" t="s">
        <v>40</v>
      </c>
      <c r="Z112" t="s">
        <v>51</v>
      </c>
      <c r="AA112" s="2">
        <v>0</v>
      </c>
      <c r="AB112" s="2">
        <v>0</v>
      </c>
      <c r="AC112" t="s">
        <v>35</v>
      </c>
      <c r="AD112" s="2">
        <v>8779.52</v>
      </c>
      <c r="AE112" s="2">
        <v>202834.44</v>
      </c>
      <c r="AF112" s="2">
        <v>2.8999999999999998E-3</v>
      </c>
      <c r="AG112" s="2">
        <v>36329046.950000003</v>
      </c>
      <c r="AH11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8779.52</v>
      </c>
      <c r="AO112" s="2">
        <v>54796.31</v>
      </c>
      <c r="AP112" s="7">
        <f t="shared" si="3"/>
        <v>63575.83</v>
      </c>
    </row>
    <row r="113" spans="1:42" x14ac:dyDescent="0.2">
      <c r="A113">
        <v>1</v>
      </c>
      <c r="B113" s="1">
        <v>43952</v>
      </c>
      <c r="C113" s="1">
        <v>44348</v>
      </c>
      <c r="D113">
        <v>428</v>
      </c>
      <c r="E113" s="1">
        <v>44348</v>
      </c>
      <c r="F113" s="2">
        <v>37692238.219999999</v>
      </c>
      <c r="G113" s="2">
        <v>37692238.219999999</v>
      </c>
      <c r="H113">
        <v>1.8100000000000002E-2</v>
      </c>
      <c r="I113" s="2">
        <v>56852.46</v>
      </c>
      <c r="J113" s="2">
        <v>3376702.82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t="s">
        <v>50</v>
      </c>
      <c r="W113" s="5" t="str">
        <f t="shared" si="2"/>
        <v>376G</v>
      </c>
      <c r="X113">
        <v>15</v>
      </c>
      <c r="Y113" t="s">
        <v>40</v>
      </c>
      <c r="Z113" t="s">
        <v>51</v>
      </c>
      <c r="AA113" s="2">
        <v>0</v>
      </c>
      <c r="AB113" s="2">
        <v>0</v>
      </c>
      <c r="AC113" t="s">
        <v>35</v>
      </c>
      <c r="AD113" s="2">
        <v>9108.9599999999991</v>
      </c>
      <c r="AE113" s="2">
        <v>211943.4</v>
      </c>
      <c r="AF113" s="2">
        <v>2.8999999999999998E-3</v>
      </c>
      <c r="AG113" s="2">
        <v>37692238.219999999</v>
      </c>
      <c r="AH113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9108.9600000000009</v>
      </c>
      <c r="AO113" s="2">
        <v>56852.46</v>
      </c>
      <c r="AP113" s="7">
        <f t="shared" si="3"/>
        <v>65961.42</v>
      </c>
    </row>
    <row r="114" spans="1:42" x14ac:dyDescent="0.2">
      <c r="A114">
        <v>1</v>
      </c>
      <c r="B114" s="1">
        <v>43952</v>
      </c>
      <c r="C114" s="1">
        <v>44348</v>
      </c>
      <c r="D114">
        <v>429</v>
      </c>
      <c r="E114" s="1">
        <v>43952</v>
      </c>
      <c r="F114" s="2">
        <v>2773909.52</v>
      </c>
      <c r="G114" s="2">
        <v>2773909.52</v>
      </c>
      <c r="H114">
        <v>3.3329999999999999E-2</v>
      </c>
      <c r="I114" s="2">
        <v>7704.53</v>
      </c>
      <c r="J114" s="2">
        <v>855028.61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t="s">
        <v>52</v>
      </c>
      <c r="W114" s="5" t="str">
        <f t="shared" si="2"/>
        <v>3780</v>
      </c>
      <c r="X114">
        <v>15</v>
      </c>
      <c r="Y114" t="s">
        <v>40</v>
      </c>
      <c r="Z114" t="s">
        <v>53</v>
      </c>
      <c r="AA114" s="2">
        <v>0</v>
      </c>
      <c r="AB114" s="2">
        <v>0</v>
      </c>
      <c r="AC114" t="s">
        <v>35</v>
      </c>
      <c r="AD114" s="2">
        <v>386.04</v>
      </c>
      <c r="AE114" s="2">
        <v>-5703.93</v>
      </c>
      <c r="AF114" s="2">
        <v>1.67E-3</v>
      </c>
      <c r="AG114" s="2">
        <v>2773909.52</v>
      </c>
      <c r="AH114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386.04</v>
      </c>
      <c r="AO114" s="2">
        <v>7704.53</v>
      </c>
      <c r="AP114" s="7">
        <f t="shared" si="3"/>
        <v>8090.57</v>
      </c>
    </row>
    <row r="115" spans="1:42" x14ac:dyDescent="0.2">
      <c r="A115">
        <v>1</v>
      </c>
      <c r="B115" s="1">
        <v>43952</v>
      </c>
      <c r="C115" s="1">
        <v>44348</v>
      </c>
      <c r="D115">
        <v>429</v>
      </c>
      <c r="E115" s="1">
        <v>43983</v>
      </c>
      <c r="F115" s="2">
        <v>2782600.77</v>
      </c>
      <c r="G115" s="2">
        <v>2782600.77</v>
      </c>
      <c r="H115">
        <v>3.3329999999999999E-2</v>
      </c>
      <c r="I115" s="2">
        <v>7728.67</v>
      </c>
      <c r="J115" s="2">
        <v>862757.28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t="s">
        <v>52</v>
      </c>
      <c r="W115" s="5" t="str">
        <f t="shared" si="2"/>
        <v>3780</v>
      </c>
      <c r="X115">
        <v>15</v>
      </c>
      <c r="Y115" t="s">
        <v>40</v>
      </c>
      <c r="Z115" t="s">
        <v>53</v>
      </c>
      <c r="AA115" s="2">
        <v>0</v>
      </c>
      <c r="AB115" s="2">
        <v>0</v>
      </c>
      <c r="AC115" t="s">
        <v>35</v>
      </c>
      <c r="AD115" s="2">
        <v>387.25</v>
      </c>
      <c r="AE115" s="2">
        <v>-5316.68</v>
      </c>
      <c r="AF115" s="2">
        <v>1.67E-3</v>
      </c>
      <c r="AG115" s="2">
        <v>2782600.77</v>
      </c>
      <c r="AH115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387.25</v>
      </c>
      <c r="AO115" s="2">
        <v>7728.67</v>
      </c>
      <c r="AP115" s="7">
        <f t="shared" si="3"/>
        <v>8115.92</v>
      </c>
    </row>
    <row r="116" spans="1:42" x14ac:dyDescent="0.2">
      <c r="A116">
        <v>1</v>
      </c>
      <c r="B116" s="1">
        <v>43952</v>
      </c>
      <c r="C116" s="1">
        <v>44348</v>
      </c>
      <c r="D116">
        <v>429</v>
      </c>
      <c r="E116" s="1">
        <v>44013</v>
      </c>
      <c r="F116" s="2">
        <v>2781833.75</v>
      </c>
      <c r="G116" s="2">
        <v>2781833.75</v>
      </c>
      <c r="H116">
        <v>3.3329999999999999E-2</v>
      </c>
      <c r="I116" s="2">
        <v>7726.54</v>
      </c>
      <c r="J116" s="2">
        <v>870483.82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t="s">
        <v>52</v>
      </c>
      <c r="W116" s="5" t="str">
        <f t="shared" si="2"/>
        <v>3780</v>
      </c>
      <c r="X116">
        <v>15</v>
      </c>
      <c r="Y116" t="s">
        <v>40</v>
      </c>
      <c r="Z116" t="s">
        <v>53</v>
      </c>
      <c r="AA116" s="2">
        <v>0</v>
      </c>
      <c r="AB116" s="2">
        <v>0</v>
      </c>
      <c r="AC116" t="s">
        <v>35</v>
      </c>
      <c r="AD116" s="2">
        <v>387.14</v>
      </c>
      <c r="AE116" s="2">
        <v>-4929.54</v>
      </c>
      <c r="AF116" s="2">
        <v>1.67E-3</v>
      </c>
      <c r="AG116" s="2">
        <v>2781833.75</v>
      </c>
      <c r="AH116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387.14</v>
      </c>
      <c r="AO116" s="2">
        <v>7726.54</v>
      </c>
      <c r="AP116" s="7">
        <f t="shared" si="3"/>
        <v>8113.68</v>
      </c>
    </row>
    <row r="117" spans="1:42" x14ac:dyDescent="0.2">
      <c r="A117">
        <v>1</v>
      </c>
      <c r="B117" s="1">
        <v>43952</v>
      </c>
      <c r="C117" s="1">
        <v>44348</v>
      </c>
      <c r="D117">
        <v>429</v>
      </c>
      <c r="E117" s="1">
        <v>44044</v>
      </c>
      <c r="F117" s="2">
        <v>2781839.66</v>
      </c>
      <c r="G117" s="2">
        <v>2781839.66</v>
      </c>
      <c r="H117">
        <v>3.3329999999999999E-2</v>
      </c>
      <c r="I117" s="2">
        <v>7726.56</v>
      </c>
      <c r="J117" s="2">
        <v>878210.38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t="s">
        <v>52</v>
      </c>
      <c r="W117" s="5" t="str">
        <f t="shared" si="2"/>
        <v>3780</v>
      </c>
      <c r="X117">
        <v>15</v>
      </c>
      <c r="Y117" t="s">
        <v>40</v>
      </c>
      <c r="Z117" t="s">
        <v>53</v>
      </c>
      <c r="AA117" s="2">
        <v>0</v>
      </c>
      <c r="AB117" s="2">
        <v>0</v>
      </c>
      <c r="AC117" t="s">
        <v>35</v>
      </c>
      <c r="AD117" s="2">
        <v>387.14</v>
      </c>
      <c r="AE117" s="2">
        <v>-4542.3999999999996</v>
      </c>
      <c r="AF117" s="2">
        <v>1.67E-3</v>
      </c>
      <c r="AG117" s="2">
        <v>2781839.66</v>
      </c>
      <c r="AH117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387.14</v>
      </c>
      <c r="AO117" s="2">
        <v>7726.56</v>
      </c>
      <c r="AP117" s="7">
        <f t="shared" si="3"/>
        <v>8113.7000000000007</v>
      </c>
    </row>
    <row r="118" spans="1:42" x14ac:dyDescent="0.2">
      <c r="A118">
        <v>1</v>
      </c>
      <c r="B118" s="1">
        <v>43952</v>
      </c>
      <c r="C118" s="1">
        <v>44348</v>
      </c>
      <c r="D118">
        <v>429</v>
      </c>
      <c r="E118" s="1">
        <v>44075</v>
      </c>
      <c r="F118" s="2">
        <v>2781839.66</v>
      </c>
      <c r="G118" s="2">
        <v>2781839.66</v>
      </c>
      <c r="H118">
        <v>3.3329999999999999E-2</v>
      </c>
      <c r="I118" s="2">
        <v>7726.56</v>
      </c>
      <c r="J118" s="2">
        <v>885936.94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t="s">
        <v>52</v>
      </c>
      <c r="W118" s="5" t="str">
        <f t="shared" si="2"/>
        <v>3780</v>
      </c>
      <c r="X118">
        <v>15</v>
      </c>
      <c r="Y118" t="s">
        <v>40</v>
      </c>
      <c r="Z118" t="s">
        <v>53</v>
      </c>
      <c r="AA118" s="2">
        <v>0</v>
      </c>
      <c r="AB118" s="2">
        <v>0</v>
      </c>
      <c r="AC118" t="s">
        <v>35</v>
      </c>
      <c r="AD118" s="2">
        <v>387.14</v>
      </c>
      <c r="AE118" s="2">
        <v>-4155.26</v>
      </c>
      <c r="AF118" s="2">
        <v>1.67E-3</v>
      </c>
      <c r="AG118" s="2">
        <v>2781839.66</v>
      </c>
      <c r="AH118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387.14</v>
      </c>
      <c r="AO118" s="2">
        <v>7726.56</v>
      </c>
      <c r="AP118" s="7">
        <f t="shared" si="3"/>
        <v>8113.7000000000007</v>
      </c>
    </row>
    <row r="119" spans="1:42" x14ac:dyDescent="0.2">
      <c r="A119">
        <v>1</v>
      </c>
      <c r="B119" s="1">
        <v>43952</v>
      </c>
      <c r="C119" s="1">
        <v>44348</v>
      </c>
      <c r="D119">
        <v>429</v>
      </c>
      <c r="E119" s="1">
        <v>44105</v>
      </c>
      <c r="F119" s="2">
        <v>2781839.66</v>
      </c>
      <c r="G119" s="2">
        <v>2781839.66</v>
      </c>
      <c r="H119">
        <v>3.3329999999999999E-2</v>
      </c>
      <c r="I119" s="2">
        <v>7726.56</v>
      </c>
      <c r="J119" s="2">
        <v>893663.5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t="s">
        <v>52</v>
      </c>
      <c r="W119" s="5" t="str">
        <f t="shared" si="2"/>
        <v>3780</v>
      </c>
      <c r="X119">
        <v>15</v>
      </c>
      <c r="Y119" t="s">
        <v>40</v>
      </c>
      <c r="Z119" t="s">
        <v>53</v>
      </c>
      <c r="AA119" s="2">
        <v>0</v>
      </c>
      <c r="AB119" s="2">
        <v>0</v>
      </c>
      <c r="AC119" t="s">
        <v>35</v>
      </c>
      <c r="AD119" s="2">
        <v>387.14</v>
      </c>
      <c r="AE119" s="2">
        <v>-3768.12</v>
      </c>
      <c r="AF119" s="2">
        <v>1.67E-3</v>
      </c>
      <c r="AG119" s="2">
        <v>2781839.66</v>
      </c>
      <c r="AH119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387.14</v>
      </c>
      <c r="AO119" s="2">
        <v>7726.56</v>
      </c>
      <c r="AP119" s="7">
        <f t="shared" si="3"/>
        <v>8113.7000000000007</v>
      </c>
    </row>
    <row r="120" spans="1:42" x14ac:dyDescent="0.2">
      <c r="A120">
        <v>1</v>
      </c>
      <c r="B120" s="1">
        <v>43952</v>
      </c>
      <c r="C120" s="1">
        <v>44348</v>
      </c>
      <c r="D120">
        <v>429</v>
      </c>
      <c r="E120" s="1">
        <v>44136</v>
      </c>
      <c r="F120" s="2">
        <v>2781839.66</v>
      </c>
      <c r="G120" s="2">
        <v>2781839.66</v>
      </c>
      <c r="H120">
        <v>3.3329999999999999E-2</v>
      </c>
      <c r="I120" s="2">
        <v>7726.56</v>
      </c>
      <c r="J120" s="2">
        <v>901390.06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t="s">
        <v>52</v>
      </c>
      <c r="W120" s="5" t="str">
        <f t="shared" si="2"/>
        <v>3780</v>
      </c>
      <c r="X120">
        <v>15</v>
      </c>
      <c r="Y120" t="s">
        <v>40</v>
      </c>
      <c r="Z120" t="s">
        <v>53</v>
      </c>
      <c r="AA120" s="2">
        <v>0</v>
      </c>
      <c r="AB120" s="2">
        <v>0</v>
      </c>
      <c r="AC120" t="s">
        <v>35</v>
      </c>
      <c r="AD120" s="2">
        <v>387.14</v>
      </c>
      <c r="AE120" s="2">
        <v>-3380.98</v>
      </c>
      <c r="AF120" s="2">
        <v>1.67E-3</v>
      </c>
      <c r="AG120" s="2">
        <v>2781839.66</v>
      </c>
      <c r="AH120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387.14</v>
      </c>
      <c r="AO120" s="2">
        <v>7726.56</v>
      </c>
      <c r="AP120" s="7">
        <f t="shared" si="3"/>
        <v>8113.7000000000007</v>
      </c>
    </row>
    <row r="121" spans="1:42" x14ac:dyDescent="0.2">
      <c r="A121">
        <v>1</v>
      </c>
      <c r="B121" s="1">
        <v>43952</v>
      </c>
      <c r="C121" s="1">
        <v>44348</v>
      </c>
      <c r="D121">
        <v>429</v>
      </c>
      <c r="E121" s="1">
        <v>44166</v>
      </c>
      <c r="F121" s="2">
        <v>2781839.66</v>
      </c>
      <c r="G121" s="2">
        <v>2781839.66</v>
      </c>
      <c r="H121">
        <v>3.3329999999999999E-2</v>
      </c>
      <c r="I121" s="2">
        <v>7726.56</v>
      </c>
      <c r="J121" s="2">
        <v>909116.62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t="s">
        <v>52</v>
      </c>
      <c r="W121" s="5" t="str">
        <f t="shared" si="2"/>
        <v>3780</v>
      </c>
      <c r="X121">
        <v>15</v>
      </c>
      <c r="Y121" t="s">
        <v>40</v>
      </c>
      <c r="Z121" t="s">
        <v>53</v>
      </c>
      <c r="AA121" s="2">
        <v>0</v>
      </c>
      <c r="AB121" s="2">
        <v>0</v>
      </c>
      <c r="AC121" t="s">
        <v>35</v>
      </c>
      <c r="AD121" s="2">
        <v>387.14</v>
      </c>
      <c r="AE121" s="2">
        <v>-2993.84</v>
      </c>
      <c r="AF121" s="2">
        <v>1.67E-3</v>
      </c>
      <c r="AG121" s="2">
        <v>2781839.66</v>
      </c>
      <c r="AH121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387.14</v>
      </c>
      <c r="AO121" s="2">
        <v>7726.56</v>
      </c>
      <c r="AP121" s="7">
        <f t="shared" si="3"/>
        <v>8113.7000000000007</v>
      </c>
    </row>
    <row r="122" spans="1:42" x14ac:dyDescent="0.2">
      <c r="A122">
        <v>1</v>
      </c>
      <c r="B122" s="1">
        <v>43952</v>
      </c>
      <c r="C122" s="1">
        <v>44348</v>
      </c>
      <c r="D122">
        <v>429</v>
      </c>
      <c r="E122" s="1">
        <v>44197</v>
      </c>
      <c r="F122" s="2">
        <v>2828678.14</v>
      </c>
      <c r="G122" s="2">
        <v>2828678.14</v>
      </c>
      <c r="H122">
        <v>3.3329999999999999E-2</v>
      </c>
      <c r="I122" s="2">
        <v>7856.65</v>
      </c>
      <c r="J122" s="2">
        <v>916973.27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t="s">
        <v>52</v>
      </c>
      <c r="W122" s="5" t="str">
        <f t="shared" si="2"/>
        <v>3780</v>
      </c>
      <c r="X122">
        <v>15</v>
      </c>
      <c r="Y122" t="s">
        <v>40</v>
      </c>
      <c r="Z122" t="s">
        <v>53</v>
      </c>
      <c r="AA122" s="2">
        <v>0</v>
      </c>
      <c r="AB122" s="2">
        <v>0</v>
      </c>
      <c r="AC122" t="s">
        <v>35</v>
      </c>
      <c r="AD122" s="2">
        <v>393.66</v>
      </c>
      <c r="AE122" s="2">
        <v>-2600.1799999999998</v>
      </c>
      <c r="AF122" s="2">
        <v>1.67E-3</v>
      </c>
      <c r="AG122" s="2">
        <v>2828678.14</v>
      </c>
      <c r="AH12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393.66</v>
      </c>
      <c r="AO122" s="2">
        <v>7856.6500000000005</v>
      </c>
      <c r="AP122" s="7">
        <f t="shared" si="3"/>
        <v>8250.31</v>
      </c>
    </row>
    <row r="123" spans="1:42" x14ac:dyDescent="0.2">
      <c r="A123">
        <v>1</v>
      </c>
      <c r="B123" s="1">
        <v>43952</v>
      </c>
      <c r="C123" s="1">
        <v>44348</v>
      </c>
      <c r="D123">
        <v>429</v>
      </c>
      <c r="E123" s="1">
        <v>44228</v>
      </c>
      <c r="F123" s="2">
        <v>2828678.14</v>
      </c>
      <c r="G123" s="2">
        <v>2828678.14</v>
      </c>
      <c r="H123">
        <v>3.3329999999999999E-2</v>
      </c>
      <c r="I123" s="2">
        <v>7856.65</v>
      </c>
      <c r="J123" s="2">
        <v>924829.92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t="s">
        <v>52</v>
      </c>
      <c r="W123" s="5" t="str">
        <f t="shared" si="2"/>
        <v>3780</v>
      </c>
      <c r="X123">
        <v>15</v>
      </c>
      <c r="Y123" t="s">
        <v>40</v>
      </c>
      <c r="Z123" t="s">
        <v>53</v>
      </c>
      <c r="AA123" s="2">
        <v>0</v>
      </c>
      <c r="AB123" s="2">
        <v>0</v>
      </c>
      <c r="AC123" t="s">
        <v>35</v>
      </c>
      <c r="AD123" s="2">
        <v>393.66</v>
      </c>
      <c r="AE123" s="2">
        <v>-2206.52</v>
      </c>
      <c r="AF123" s="2">
        <v>1.67E-3</v>
      </c>
      <c r="AG123" s="2">
        <v>2828678.14</v>
      </c>
      <c r="AH123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393.66</v>
      </c>
      <c r="AO123" s="2">
        <v>7856.6500000000005</v>
      </c>
      <c r="AP123" s="7">
        <f t="shared" si="3"/>
        <v>8250.31</v>
      </c>
    </row>
    <row r="124" spans="1:42" x14ac:dyDescent="0.2">
      <c r="A124">
        <v>1</v>
      </c>
      <c r="B124" s="1">
        <v>43952</v>
      </c>
      <c r="C124" s="1">
        <v>44348</v>
      </c>
      <c r="D124">
        <v>429</v>
      </c>
      <c r="E124" s="1">
        <v>44256</v>
      </c>
      <c r="F124" s="2">
        <v>2828678.14</v>
      </c>
      <c r="G124" s="2">
        <v>2828678.14</v>
      </c>
      <c r="H124">
        <v>3.3329999999999999E-2</v>
      </c>
      <c r="I124" s="2">
        <v>7856.65</v>
      </c>
      <c r="J124" s="2">
        <v>932686.57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t="s">
        <v>52</v>
      </c>
      <c r="W124" s="5" t="str">
        <f t="shared" si="2"/>
        <v>3780</v>
      </c>
      <c r="X124">
        <v>15</v>
      </c>
      <c r="Y124" t="s">
        <v>40</v>
      </c>
      <c r="Z124" t="s">
        <v>53</v>
      </c>
      <c r="AA124" s="2">
        <v>0</v>
      </c>
      <c r="AB124" s="2">
        <v>0</v>
      </c>
      <c r="AC124" t="s">
        <v>35</v>
      </c>
      <c r="AD124" s="2">
        <v>393.66</v>
      </c>
      <c r="AE124" s="2">
        <v>-1812.86</v>
      </c>
      <c r="AF124" s="2">
        <v>1.67E-3</v>
      </c>
      <c r="AG124" s="2">
        <v>2828678.14</v>
      </c>
      <c r="AH124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393.66</v>
      </c>
      <c r="AO124" s="2">
        <v>7856.6500000000005</v>
      </c>
      <c r="AP124" s="7">
        <f t="shared" si="3"/>
        <v>8250.31</v>
      </c>
    </row>
    <row r="125" spans="1:42" x14ac:dyDescent="0.2">
      <c r="A125">
        <v>1</v>
      </c>
      <c r="B125" s="1">
        <v>43952</v>
      </c>
      <c r="C125" s="1">
        <v>44348</v>
      </c>
      <c r="D125">
        <v>429</v>
      </c>
      <c r="E125" s="1">
        <v>44287</v>
      </c>
      <c r="F125" s="2">
        <v>2828678.14</v>
      </c>
      <c r="G125" s="2">
        <v>2828678.14</v>
      </c>
      <c r="H125">
        <v>3.3329999999999999E-2</v>
      </c>
      <c r="I125" s="2">
        <v>7856.65</v>
      </c>
      <c r="J125" s="2">
        <v>940543.22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t="s">
        <v>52</v>
      </c>
      <c r="W125" s="5" t="str">
        <f t="shared" si="2"/>
        <v>3780</v>
      </c>
      <c r="X125">
        <v>15</v>
      </c>
      <c r="Y125" t="s">
        <v>40</v>
      </c>
      <c r="Z125" t="s">
        <v>53</v>
      </c>
      <c r="AA125" s="2">
        <v>0</v>
      </c>
      <c r="AB125" s="2">
        <v>0</v>
      </c>
      <c r="AC125" t="s">
        <v>35</v>
      </c>
      <c r="AD125" s="2">
        <v>393.66</v>
      </c>
      <c r="AE125" s="2">
        <v>-1419.2</v>
      </c>
      <c r="AF125" s="2">
        <v>1.67E-3</v>
      </c>
      <c r="AG125" s="2">
        <v>2828678.14</v>
      </c>
      <c r="AH125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393.66</v>
      </c>
      <c r="AO125" s="2">
        <v>7856.6500000000005</v>
      </c>
      <c r="AP125" s="7">
        <f t="shared" si="3"/>
        <v>8250.31</v>
      </c>
    </row>
    <row r="126" spans="1:42" x14ac:dyDescent="0.2">
      <c r="A126">
        <v>1</v>
      </c>
      <c r="B126" s="1">
        <v>43952</v>
      </c>
      <c r="C126" s="1">
        <v>44348</v>
      </c>
      <c r="D126">
        <v>429</v>
      </c>
      <c r="E126" s="1">
        <v>44317</v>
      </c>
      <c r="F126" s="2">
        <v>2828678.14</v>
      </c>
      <c r="G126" s="2">
        <v>2828678.14</v>
      </c>
      <c r="H126">
        <v>3.3329999999999999E-2</v>
      </c>
      <c r="I126" s="2">
        <v>7856.65</v>
      </c>
      <c r="J126" s="2">
        <v>948399.87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t="s">
        <v>52</v>
      </c>
      <c r="W126" s="5" t="str">
        <f t="shared" si="2"/>
        <v>3780</v>
      </c>
      <c r="X126">
        <v>15</v>
      </c>
      <c r="Y126" t="s">
        <v>40</v>
      </c>
      <c r="Z126" t="s">
        <v>53</v>
      </c>
      <c r="AA126" s="2">
        <v>0</v>
      </c>
      <c r="AB126" s="2">
        <v>0</v>
      </c>
      <c r="AC126" t="s">
        <v>35</v>
      </c>
      <c r="AD126" s="2">
        <v>393.66</v>
      </c>
      <c r="AE126" s="2">
        <v>-1025.54</v>
      </c>
      <c r="AF126" s="2">
        <v>1.67E-3</v>
      </c>
      <c r="AG126" s="2">
        <v>2828678.14</v>
      </c>
      <c r="AH126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393.66</v>
      </c>
      <c r="AO126" s="2">
        <v>7856.6500000000005</v>
      </c>
      <c r="AP126" s="7">
        <f t="shared" si="3"/>
        <v>8250.31</v>
      </c>
    </row>
    <row r="127" spans="1:42" x14ac:dyDescent="0.2">
      <c r="A127">
        <v>1</v>
      </c>
      <c r="B127" s="1">
        <v>43952</v>
      </c>
      <c r="C127" s="1">
        <v>44348</v>
      </c>
      <c r="D127">
        <v>429</v>
      </c>
      <c r="E127" s="1">
        <v>44348</v>
      </c>
      <c r="F127" s="2">
        <v>2874480.33</v>
      </c>
      <c r="G127" s="2">
        <v>2874480.33</v>
      </c>
      <c r="H127">
        <v>3.3329999999999999E-2</v>
      </c>
      <c r="I127" s="2">
        <v>7983.87</v>
      </c>
      <c r="J127" s="2">
        <v>956383.74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t="s">
        <v>52</v>
      </c>
      <c r="W127" s="5" t="str">
        <f t="shared" si="2"/>
        <v>3780</v>
      </c>
      <c r="X127">
        <v>15</v>
      </c>
      <c r="Y127" t="s">
        <v>40</v>
      </c>
      <c r="Z127" t="s">
        <v>53</v>
      </c>
      <c r="AA127" s="2">
        <v>0</v>
      </c>
      <c r="AB127" s="2">
        <v>0</v>
      </c>
      <c r="AC127" t="s">
        <v>35</v>
      </c>
      <c r="AD127" s="2">
        <v>400.03</v>
      </c>
      <c r="AE127" s="2">
        <v>-625.51</v>
      </c>
      <c r="AF127" s="2">
        <v>1.67E-3</v>
      </c>
      <c r="AG127" s="2">
        <v>2874480.33</v>
      </c>
      <c r="AH127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400.03000000000003</v>
      </c>
      <c r="AO127" s="2">
        <v>7983.87</v>
      </c>
      <c r="AP127" s="7">
        <f t="shared" si="3"/>
        <v>8383.9</v>
      </c>
    </row>
    <row r="128" spans="1:42" x14ac:dyDescent="0.2">
      <c r="A128">
        <v>1</v>
      </c>
      <c r="B128" s="1">
        <v>43952</v>
      </c>
      <c r="C128" s="1">
        <v>44348</v>
      </c>
      <c r="D128">
        <v>430</v>
      </c>
      <c r="E128" s="1">
        <v>43952</v>
      </c>
      <c r="F128" s="2">
        <v>7324607.8399999999</v>
      </c>
      <c r="G128" s="2">
        <v>7324607.8399999999</v>
      </c>
      <c r="H128">
        <v>2.9520000000000001E-2</v>
      </c>
      <c r="I128" s="2">
        <v>18018.54</v>
      </c>
      <c r="J128" s="2">
        <v>2678999.1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t="s">
        <v>54</v>
      </c>
      <c r="W128" s="5" t="str">
        <f t="shared" si="2"/>
        <v>3790</v>
      </c>
      <c r="X128">
        <v>15</v>
      </c>
      <c r="Y128" t="s">
        <v>40</v>
      </c>
      <c r="Z128" t="s">
        <v>55</v>
      </c>
      <c r="AA128" s="2">
        <v>0</v>
      </c>
      <c r="AB128" s="2">
        <v>0</v>
      </c>
      <c r="AC128" t="s">
        <v>35</v>
      </c>
      <c r="AD128" s="2">
        <v>903.37</v>
      </c>
      <c r="AE128" s="2">
        <v>123334.6</v>
      </c>
      <c r="AF128" s="2">
        <v>1.48E-3</v>
      </c>
      <c r="AG128" s="2">
        <v>7324607.8399999999</v>
      </c>
      <c r="AH128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903.37</v>
      </c>
      <c r="AO128" s="2">
        <v>18018.54</v>
      </c>
      <c r="AP128" s="7">
        <f t="shared" si="3"/>
        <v>18921.91</v>
      </c>
    </row>
    <row r="129" spans="1:42" x14ac:dyDescent="0.2">
      <c r="A129">
        <v>1</v>
      </c>
      <c r="B129" s="1">
        <v>43952</v>
      </c>
      <c r="C129" s="1">
        <v>44348</v>
      </c>
      <c r="D129">
        <v>430</v>
      </c>
      <c r="E129" s="1">
        <v>43983</v>
      </c>
      <c r="F129" s="2">
        <v>7528269.8399999999</v>
      </c>
      <c r="G129" s="2">
        <v>7528269.8399999999</v>
      </c>
      <c r="H129">
        <v>2.9520000000000001E-2</v>
      </c>
      <c r="I129" s="2">
        <v>18519.54</v>
      </c>
      <c r="J129" s="2">
        <v>2697518.64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t="s">
        <v>54</v>
      </c>
      <c r="W129" s="5" t="str">
        <f t="shared" si="2"/>
        <v>3790</v>
      </c>
      <c r="X129">
        <v>15</v>
      </c>
      <c r="Y129" t="s">
        <v>40</v>
      </c>
      <c r="Z129" t="s">
        <v>55</v>
      </c>
      <c r="AA129" s="2">
        <v>0</v>
      </c>
      <c r="AB129" s="2">
        <v>0</v>
      </c>
      <c r="AC129" t="s">
        <v>35</v>
      </c>
      <c r="AD129" s="2">
        <v>928.49</v>
      </c>
      <c r="AE129" s="2">
        <v>124263.09</v>
      </c>
      <c r="AF129" s="2">
        <v>1.48E-3</v>
      </c>
      <c r="AG129" s="2">
        <v>7528269.8399999999</v>
      </c>
      <c r="AH129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928.49</v>
      </c>
      <c r="AO129" s="2">
        <v>18519.54</v>
      </c>
      <c r="AP129" s="7">
        <f t="shared" si="3"/>
        <v>19448.030000000002</v>
      </c>
    </row>
    <row r="130" spans="1:42" x14ac:dyDescent="0.2">
      <c r="A130">
        <v>1</v>
      </c>
      <c r="B130" s="1">
        <v>43952</v>
      </c>
      <c r="C130" s="1">
        <v>44348</v>
      </c>
      <c r="D130">
        <v>430</v>
      </c>
      <c r="E130" s="1">
        <v>44013</v>
      </c>
      <c r="F130" s="2">
        <v>7528402.7000000002</v>
      </c>
      <c r="G130" s="2">
        <v>7528402.7000000002</v>
      </c>
      <c r="H130">
        <v>2.9520000000000001E-2</v>
      </c>
      <c r="I130" s="2">
        <v>18519.87</v>
      </c>
      <c r="J130" s="2">
        <v>2716038.51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t="s">
        <v>54</v>
      </c>
      <c r="W130" s="5" t="str">
        <f t="shared" si="2"/>
        <v>3790</v>
      </c>
      <c r="X130">
        <v>15</v>
      </c>
      <c r="Y130" t="s">
        <v>40</v>
      </c>
      <c r="Z130" t="s">
        <v>55</v>
      </c>
      <c r="AA130" s="2">
        <v>0</v>
      </c>
      <c r="AB130" s="2">
        <v>0</v>
      </c>
      <c r="AC130" t="s">
        <v>35</v>
      </c>
      <c r="AD130" s="2">
        <v>928.5</v>
      </c>
      <c r="AE130" s="2">
        <v>125191.59</v>
      </c>
      <c r="AF130" s="2">
        <v>1.48E-3</v>
      </c>
      <c r="AG130" s="2">
        <v>7528402.7000000002</v>
      </c>
      <c r="AH130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928.5</v>
      </c>
      <c r="AO130" s="2">
        <v>18519.87</v>
      </c>
      <c r="AP130" s="7">
        <f t="shared" si="3"/>
        <v>19448.37</v>
      </c>
    </row>
    <row r="131" spans="1:42" x14ac:dyDescent="0.2">
      <c r="A131">
        <v>1</v>
      </c>
      <c r="B131" s="1">
        <v>43952</v>
      </c>
      <c r="C131" s="1">
        <v>44348</v>
      </c>
      <c r="D131">
        <v>430</v>
      </c>
      <c r="E131" s="1">
        <v>44044</v>
      </c>
      <c r="F131" s="2">
        <v>7528938.5800000001</v>
      </c>
      <c r="G131" s="2">
        <v>7528938.5800000001</v>
      </c>
      <c r="H131">
        <v>2.9520000000000001E-2</v>
      </c>
      <c r="I131" s="2">
        <v>18521.189999999999</v>
      </c>
      <c r="J131" s="2">
        <v>2734559.7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t="s">
        <v>54</v>
      </c>
      <c r="W131" s="5" t="str">
        <f t="shared" ref="W131:W194" si="4">MID(V131,4,4)</f>
        <v>3790</v>
      </c>
      <c r="X131">
        <v>15</v>
      </c>
      <c r="Y131" t="s">
        <v>40</v>
      </c>
      <c r="Z131" t="s">
        <v>55</v>
      </c>
      <c r="AA131" s="2">
        <v>0</v>
      </c>
      <c r="AB131" s="2">
        <v>0</v>
      </c>
      <c r="AC131" t="s">
        <v>35</v>
      </c>
      <c r="AD131" s="2">
        <v>928.57</v>
      </c>
      <c r="AE131" s="2">
        <v>126120.16</v>
      </c>
      <c r="AF131" s="2">
        <v>1.48E-3</v>
      </c>
      <c r="AG131" s="2">
        <v>7528938.5800000001</v>
      </c>
      <c r="AH131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928.57</v>
      </c>
      <c r="AO131" s="2">
        <v>18521.189999999999</v>
      </c>
      <c r="AP131" s="7">
        <f t="shared" ref="AP131:AP194" si="5">I131+K131+M131+T131+AD131+AL131+AB131+L131</f>
        <v>19449.759999999998</v>
      </c>
    </row>
    <row r="132" spans="1:42" x14ac:dyDescent="0.2">
      <c r="A132">
        <v>1</v>
      </c>
      <c r="B132" s="1">
        <v>43952</v>
      </c>
      <c r="C132" s="1">
        <v>44348</v>
      </c>
      <c r="D132">
        <v>430</v>
      </c>
      <c r="E132" s="1">
        <v>44075</v>
      </c>
      <c r="F132" s="2">
        <v>7530801.2400000002</v>
      </c>
      <c r="G132" s="2">
        <v>7530801.2400000002</v>
      </c>
      <c r="H132">
        <v>2.9520000000000001E-2</v>
      </c>
      <c r="I132" s="2">
        <v>18525.77</v>
      </c>
      <c r="J132" s="2">
        <v>2753085.47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t="s">
        <v>54</v>
      </c>
      <c r="W132" s="5" t="str">
        <f t="shared" si="4"/>
        <v>3790</v>
      </c>
      <c r="X132">
        <v>15</v>
      </c>
      <c r="Y132" t="s">
        <v>40</v>
      </c>
      <c r="Z132" t="s">
        <v>55</v>
      </c>
      <c r="AA132" s="2">
        <v>0</v>
      </c>
      <c r="AB132" s="2">
        <v>0</v>
      </c>
      <c r="AC132" t="s">
        <v>35</v>
      </c>
      <c r="AD132" s="2">
        <v>928.8</v>
      </c>
      <c r="AE132" s="2">
        <v>127048.96000000001</v>
      </c>
      <c r="AF132" s="2">
        <v>1.48E-3</v>
      </c>
      <c r="AG132" s="2">
        <v>7530801.2400000002</v>
      </c>
      <c r="AH13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928.80000000000007</v>
      </c>
      <c r="AO132" s="2">
        <v>18525.77</v>
      </c>
      <c r="AP132" s="7">
        <f t="shared" si="5"/>
        <v>19454.57</v>
      </c>
    </row>
    <row r="133" spans="1:42" x14ac:dyDescent="0.2">
      <c r="A133">
        <v>1</v>
      </c>
      <c r="B133" s="1">
        <v>43952</v>
      </c>
      <c r="C133" s="1">
        <v>44348</v>
      </c>
      <c r="D133">
        <v>430</v>
      </c>
      <c r="E133" s="1">
        <v>44105</v>
      </c>
      <c r="F133" s="2">
        <v>7558814.6200000001</v>
      </c>
      <c r="G133" s="2">
        <v>7558814.6200000001</v>
      </c>
      <c r="H133">
        <v>2.9520000000000001E-2</v>
      </c>
      <c r="I133" s="2">
        <v>18594.68</v>
      </c>
      <c r="J133" s="2">
        <v>2771680.15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t="s">
        <v>54</v>
      </c>
      <c r="W133" s="5" t="str">
        <f t="shared" si="4"/>
        <v>3790</v>
      </c>
      <c r="X133">
        <v>15</v>
      </c>
      <c r="Y133" t="s">
        <v>40</v>
      </c>
      <c r="Z133" t="s">
        <v>55</v>
      </c>
      <c r="AA133" s="2">
        <v>0</v>
      </c>
      <c r="AB133" s="2">
        <v>0</v>
      </c>
      <c r="AC133" t="s">
        <v>35</v>
      </c>
      <c r="AD133" s="2">
        <v>932.25</v>
      </c>
      <c r="AE133" s="2">
        <v>127981.21</v>
      </c>
      <c r="AF133" s="2">
        <v>1.48E-3</v>
      </c>
      <c r="AG133" s="2">
        <v>7558814.6200000001</v>
      </c>
      <c r="AH133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932.25</v>
      </c>
      <c r="AO133" s="2">
        <v>18594.68</v>
      </c>
      <c r="AP133" s="7">
        <f t="shared" si="5"/>
        <v>19526.93</v>
      </c>
    </row>
    <row r="134" spans="1:42" x14ac:dyDescent="0.2">
      <c r="A134">
        <v>1</v>
      </c>
      <c r="B134" s="1">
        <v>43952</v>
      </c>
      <c r="C134" s="1">
        <v>44348</v>
      </c>
      <c r="D134">
        <v>430</v>
      </c>
      <c r="E134" s="1">
        <v>44136</v>
      </c>
      <c r="F134" s="2">
        <v>7561810.5999999996</v>
      </c>
      <c r="G134" s="2">
        <v>7561810.5999999996</v>
      </c>
      <c r="H134">
        <v>2.9520000000000001E-2</v>
      </c>
      <c r="I134" s="2">
        <v>18602.05</v>
      </c>
      <c r="J134" s="2">
        <v>2790282.2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t="s">
        <v>54</v>
      </c>
      <c r="W134" s="5" t="str">
        <f t="shared" si="4"/>
        <v>3790</v>
      </c>
      <c r="X134">
        <v>15</v>
      </c>
      <c r="Y134" t="s">
        <v>40</v>
      </c>
      <c r="Z134" t="s">
        <v>55</v>
      </c>
      <c r="AA134" s="2">
        <v>0</v>
      </c>
      <c r="AB134" s="2">
        <v>0</v>
      </c>
      <c r="AC134" t="s">
        <v>35</v>
      </c>
      <c r="AD134" s="2">
        <v>932.62</v>
      </c>
      <c r="AE134" s="2">
        <v>128913.83</v>
      </c>
      <c r="AF134" s="2">
        <v>1.48E-3</v>
      </c>
      <c r="AG134" s="2">
        <v>7561810.5999999996</v>
      </c>
      <c r="AH134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932.62</v>
      </c>
      <c r="AO134" s="2">
        <v>18602.05</v>
      </c>
      <c r="AP134" s="7">
        <f t="shared" si="5"/>
        <v>19534.669999999998</v>
      </c>
    </row>
    <row r="135" spans="1:42" x14ac:dyDescent="0.2">
      <c r="A135">
        <v>1</v>
      </c>
      <c r="B135" s="1">
        <v>43952</v>
      </c>
      <c r="C135" s="1">
        <v>44348</v>
      </c>
      <c r="D135">
        <v>430</v>
      </c>
      <c r="E135" s="1">
        <v>44166</v>
      </c>
      <c r="F135" s="2">
        <v>7562306.25</v>
      </c>
      <c r="G135" s="2">
        <v>7562306.25</v>
      </c>
      <c r="H135">
        <v>2.9520000000000001E-2</v>
      </c>
      <c r="I135" s="2">
        <v>18603.27</v>
      </c>
      <c r="J135" s="2">
        <v>2808885.47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t="s">
        <v>54</v>
      </c>
      <c r="W135" s="5" t="str">
        <f t="shared" si="4"/>
        <v>3790</v>
      </c>
      <c r="X135">
        <v>15</v>
      </c>
      <c r="Y135" t="s">
        <v>40</v>
      </c>
      <c r="Z135" t="s">
        <v>55</v>
      </c>
      <c r="AA135" s="2">
        <v>0</v>
      </c>
      <c r="AB135" s="2">
        <v>0</v>
      </c>
      <c r="AC135" t="s">
        <v>35</v>
      </c>
      <c r="AD135" s="2">
        <v>932.68</v>
      </c>
      <c r="AE135" s="2">
        <v>129846.51</v>
      </c>
      <c r="AF135" s="2">
        <v>1.48E-3</v>
      </c>
      <c r="AG135" s="2">
        <v>7562306.25</v>
      </c>
      <c r="AH135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932.68000000000006</v>
      </c>
      <c r="AO135" s="2">
        <v>18603.27</v>
      </c>
      <c r="AP135" s="7">
        <f t="shared" si="5"/>
        <v>19535.95</v>
      </c>
    </row>
    <row r="136" spans="1:42" x14ac:dyDescent="0.2">
      <c r="A136">
        <v>1</v>
      </c>
      <c r="B136" s="1">
        <v>43952</v>
      </c>
      <c r="C136" s="1">
        <v>44348</v>
      </c>
      <c r="D136">
        <v>430</v>
      </c>
      <c r="E136" s="1">
        <v>44197</v>
      </c>
      <c r="F136" s="2">
        <v>7562303.2699999996</v>
      </c>
      <c r="G136" s="2">
        <v>7562303.2699999996</v>
      </c>
      <c r="H136">
        <v>2.9520000000000001E-2</v>
      </c>
      <c r="I136" s="2">
        <v>18603.27</v>
      </c>
      <c r="J136" s="2">
        <v>2827488.74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t="s">
        <v>54</v>
      </c>
      <c r="W136" s="5" t="str">
        <f t="shared" si="4"/>
        <v>3790</v>
      </c>
      <c r="X136">
        <v>15</v>
      </c>
      <c r="Y136" t="s">
        <v>40</v>
      </c>
      <c r="Z136" t="s">
        <v>55</v>
      </c>
      <c r="AA136" s="2">
        <v>0</v>
      </c>
      <c r="AB136" s="2">
        <v>0</v>
      </c>
      <c r="AC136" t="s">
        <v>35</v>
      </c>
      <c r="AD136" s="2">
        <v>932.68</v>
      </c>
      <c r="AE136" s="2">
        <v>130779.19</v>
      </c>
      <c r="AF136" s="2">
        <v>1.48E-3</v>
      </c>
      <c r="AG136" s="2">
        <v>7562303.2699999996</v>
      </c>
      <c r="AH136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932.68000000000006</v>
      </c>
      <c r="AO136" s="2">
        <v>18603.27</v>
      </c>
      <c r="AP136" s="7">
        <f t="shared" si="5"/>
        <v>19535.95</v>
      </c>
    </row>
    <row r="137" spans="1:42" x14ac:dyDescent="0.2">
      <c r="A137">
        <v>1</v>
      </c>
      <c r="B137" s="1">
        <v>43952</v>
      </c>
      <c r="C137" s="1">
        <v>44348</v>
      </c>
      <c r="D137">
        <v>430</v>
      </c>
      <c r="E137" s="1">
        <v>44228</v>
      </c>
      <c r="F137" s="2">
        <v>7562700.7300000004</v>
      </c>
      <c r="G137" s="2">
        <v>7562700.7300000004</v>
      </c>
      <c r="H137">
        <v>2.9520000000000001E-2</v>
      </c>
      <c r="I137" s="2">
        <v>18604.240000000002</v>
      </c>
      <c r="J137" s="2">
        <v>2846092.98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t="s">
        <v>54</v>
      </c>
      <c r="W137" s="5" t="str">
        <f t="shared" si="4"/>
        <v>3790</v>
      </c>
      <c r="X137">
        <v>15</v>
      </c>
      <c r="Y137" t="s">
        <v>40</v>
      </c>
      <c r="Z137" t="s">
        <v>55</v>
      </c>
      <c r="AA137" s="2">
        <v>0</v>
      </c>
      <c r="AB137" s="2">
        <v>0</v>
      </c>
      <c r="AC137" t="s">
        <v>35</v>
      </c>
      <c r="AD137" s="2">
        <v>932.73</v>
      </c>
      <c r="AE137" s="2">
        <v>131711.92000000001</v>
      </c>
      <c r="AF137" s="2">
        <v>1.48E-3</v>
      </c>
      <c r="AG137" s="2">
        <v>7562700.7300000004</v>
      </c>
      <c r="AH137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932.73</v>
      </c>
      <c r="AO137" s="2">
        <v>18604.240000000002</v>
      </c>
      <c r="AP137" s="7">
        <f t="shared" si="5"/>
        <v>19536.97</v>
      </c>
    </row>
    <row r="138" spans="1:42" x14ac:dyDescent="0.2">
      <c r="A138">
        <v>1</v>
      </c>
      <c r="B138" s="1">
        <v>43952</v>
      </c>
      <c r="C138" s="1">
        <v>44348</v>
      </c>
      <c r="D138">
        <v>430</v>
      </c>
      <c r="E138" s="1">
        <v>44256</v>
      </c>
      <c r="F138" s="2">
        <v>7562700.7300000004</v>
      </c>
      <c r="G138" s="2">
        <v>7562700.7300000004</v>
      </c>
      <c r="H138">
        <v>2.9520000000000001E-2</v>
      </c>
      <c r="I138" s="2">
        <v>18604.240000000002</v>
      </c>
      <c r="J138" s="2">
        <v>2864697.22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t="s">
        <v>54</v>
      </c>
      <c r="W138" s="5" t="str">
        <f t="shared" si="4"/>
        <v>3790</v>
      </c>
      <c r="X138">
        <v>15</v>
      </c>
      <c r="Y138" t="s">
        <v>40</v>
      </c>
      <c r="Z138" t="s">
        <v>55</v>
      </c>
      <c r="AA138" s="2">
        <v>0</v>
      </c>
      <c r="AB138" s="2">
        <v>0</v>
      </c>
      <c r="AC138" t="s">
        <v>35</v>
      </c>
      <c r="AD138" s="2">
        <v>932.73</v>
      </c>
      <c r="AE138" s="2">
        <v>132644.65</v>
      </c>
      <c r="AF138" s="2">
        <v>1.48E-3</v>
      </c>
      <c r="AG138" s="2">
        <v>7562700.7300000004</v>
      </c>
      <c r="AH138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932.73</v>
      </c>
      <c r="AO138" s="2">
        <v>18604.240000000002</v>
      </c>
      <c r="AP138" s="7">
        <f t="shared" si="5"/>
        <v>19536.97</v>
      </c>
    </row>
    <row r="139" spans="1:42" x14ac:dyDescent="0.2">
      <c r="A139">
        <v>1</v>
      </c>
      <c r="B139" s="1">
        <v>43952</v>
      </c>
      <c r="C139" s="1">
        <v>44348</v>
      </c>
      <c r="D139">
        <v>430</v>
      </c>
      <c r="E139" s="1">
        <v>44287</v>
      </c>
      <c r="F139" s="2">
        <v>7562700.7300000004</v>
      </c>
      <c r="G139" s="2">
        <v>7562700.7300000004</v>
      </c>
      <c r="H139">
        <v>2.9520000000000001E-2</v>
      </c>
      <c r="I139" s="2">
        <v>18604.240000000002</v>
      </c>
      <c r="J139" s="2">
        <v>2883301.46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t="s">
        <v>54</v>
      </c>
      <c r="W139" s="5" t="str">
        <f t="shared" si="4"/>
        <v>3790</v>
      </c>
      <c r="X139">
        <v>15</v>
      </c>
      <c r="Y139" t="s">
        <v>40</v>
      </c>
      <c r="Z139" t="s">
        <v>55</v>
      </c>
      <c r="AA139" s="2">
        <v>0</v>
      </c>
      <c r="AB139" s="2">
        <v>0</v>
      </c>
      <c r="AC139" t="s">
        <v>35</v>
      </c>
      <c r="AD139" s="2">
        <v>932.73</v>
      </c>
      <c r="AE139" s="2">
        <v>133577.38</v>
      </c>
      <c r="AF139" s="2">
        <v>1.48E-3</v>
      </c>
      <c r="AG139" s="2">
        <v>7562700.7300000004</v>
      </c>
      <c r="AH139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932.73</v>
      </c>
      <c r="AO139" s="2">
        <v>18604.240000000002</v>
      </c>
      <c r="AP139" s="7">
        <f t="shared" si="5"/>
        <v>19536.97</v>
      </c>
    </row>
    <row r="140" spans="1:42" x14ac:dyDescent="0.2">
      <c r="A140">
        <v>1</v>
      </c>
      <c r="B140" s="1">
        <v>43952</v>
      </c>
      <c r="C140" s="1">
        <v>44348</v>
      </c>
      <c r="D140">
        <v>430</v>
      </c>
      <c r="E140" s="1">
        <v>44317</v>
      </c>
      <c r="F140" s="2">
        <v>7562700.7300000004</v>
      </c>
      <c r="G140" s="2">
        <v>7562700.7300000004</v>
      </c>
      <c r="H140">
        <v>2.9520000000000001E-2</v>
      </c>
      <c r="I140" s="2">
        <v>18604.240000000002</v>
      </c>
      <c r="J140" s="2">
        <v>2901905.7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t="s">
        <v>54</v>
      </c>
      <c r="W140" s="5" t="str">
        <f t="shared" si="4"/>
        <v>3790</v>
      </c>
      <c r="X140">
        <v>15</v>
      </c>
      <c r="Y140" t="s">
        <v>40</v>
      </c>
      <c r="Z140" t="s">
        <v>55</v>
      </c>
      <c r="AA140" s="2">
        <v>0</v>
      </c>
      <c r="AB140" s="2">
        <v>0</v>
      </c>
      <c r="AC140" t="s">
        <v>35</v>
      </c>
      <c r="AD140" s="2">
        <v>932.73</v>
      </c>
      <c r="AE140" s="2">
        <v>134510.10999999999</v>
      </c>
      <c r="AF140" s="2">
        <v>1.48E-3</v>
      </c>
      <c r="AG140" s="2">
        <v>7562700.7300000004</v>
      </c>
      <c r="AH140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932.73</v>
      </c>
      <c r="AO140" s="2">
        <v>18604.240000000002</v>
      </c>
      <c r="AP140" s="7">
        <f t="shared" si="5"/>
        <v>19536.97</v>
      </c>
    </row>
    <row r="141" spans="1:42" x14ac:dyDescent="0.2">
      <c r="A141">
        <v>1</v>
      </c>
      <c r="B141" s="1">
        <v>43952</v>
      </c>
      <c r="C141" s="1">
        <v>44348</v>
      </c>
      <c r="D141">
        <v>430</v>
      </c>
      <c r="E141" s="1">
        <v>44348</v>
      </c>
      <c r="F141" s="2">
        <v>7583781.7199999997</v>
      </c>
      <c r="G141" s="2">
        <v>7583781.7199999997</v>
      </c>
      <c r="H141">
        <v>2.9520000000000001E-2</v>
      </c>
      <c r="I141" s="2">
        <v>18656.099999999999</v>
      </c>
      <c r="J141" s="2">
        <v>2920561.8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t="s">
        <v>54</v>
      </c>
      <c r="W141" s="5" t="str">
        <f t="shared" si="4"/>
        <v>3790</v>
      </c>
      <c r="X141">
        <v>15</v>
      </c>
      <c r="Y141" t="s">
        <v>40</v>
      </c>
      <c r="Z141" t="s">
        <v>55</v>
      </c>
      <c r="AA141" s="2">
        <v>0</v>
      </c>
      <c r="AB141" s="2">
        <v>0</v>
      </c>
      <c r="AC141" t="s">
        <v>35</v>
      </c>
      <c r="AD141" s="2">
        <v>935.33</v>
      </c>
      <c r="AE141" s="2">
        <v>135445.44</v>
      </c>
      <c r="AF141" s="2">
        <v>1.48E-3</v>
      </c>
      <c r="AG141" s="2">
        <v>7583781.7199999997</v>
      </c>
      <c r="AH141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935.33</v>
      </c>
      <c r="AO141" s="2">
        <v>18656.100000000002</v>
      </c>
      <c r="AP141" s="7">
        <f t="shared" si="5"/>
        <v>19591.43</v>
      </c>
    </row>
    <row r="142" spans="1:42" x14ac:dyDescent="0.2">
      <c r="A142">
        <v>1</v>
      </c>
      <c r="B142" s="1">
        <v>43952</v>
      </c>
      <c r="C142" s="1">
        <v>44348</v>
      </c>
      <c r="D142">
        <v>431</v>
      </c>
      <c r="E142" s="1">
        <v>43952</v>
      </c>
      <c r="F142" s="2">
        <v>14874800.140000001</v>
      </c>
      <c r="G142" s="2">
        <v>14874800.140000001</v>
      </c>
      <c r="H142">
        <v>1.8030000000000001E-2</v>
      </c>
      <c r="I142" s="2">
        <v>22349.39</v>
      </c>
      <c r="J142" s="2">
        <v>2396771.65</v>
      </c>
      <c r="K142" s="2">
        <v>0</v>
      </c>
      <c r="L142" s="2">
        <v>-39233.75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t="s">
        <v>56</v>
      </c>
      <c r="W142" s="5" t="str">
        <f t="shared" si="4"/>
        <v>3801</v>
      </c>
      <c r="X142">
        <v>15</v>
      </c>
      <c r="Y142" t="s">
        <v>40</v>
      </c>
      <c r="Z142" t="s">
        <v>57</v>
      </c>
      <c r="AA142" s="2">
        <v>0</v>
      </c>
      <c r="AB142" s="2">
        <v>0</v>
      </c>
      <c r="AC142" t="s">
        <v>35</v>
      </c>
      <c r="AD142" s="2">
        <v>4921.08</v>
      </c>
      <c r="AE142" s="2">
        <v>1019291.34</v>
      </c>
      <c r="AF142" s="2">
        <v>3.9699999999999996E-3</v>
      </c>
      <c r="AG142" s="2">
        <v>14874800.140000001</v>
      </c>
      <c r="AH14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4921.08</v>
      </c>
      <c r="AO142" s="2">
        <v>22349.39</v>
      </c>
      <c r="AP142" s="7">
        <f t="shared" si="5"/>
        <v>-11963.279999999999</v>
      </c>
    </row>
    <row r="143" spans="1:42" x14ac:dyDescent="0.2">
      <c r="A143">
        <v>1</v>
      </c>
      <c r="B143" s="1">
        <v>43952</v>
      </c>
      <c r="C143" s="1">
        <v>44348</v>
      </c>
      <c r="D143">
        <v>431</v>
      </c>
      <c r="E143" s="1">
        <v>43983</v>
      </c>
      <c r="F143" s="2">
        <v>14961456.060000001</v>
      </c>
      <c r="G143" s="2">
        <v>14961456.060000001</v>
      </c>
      <c r="H143">
        <v>1.8030000000000001E-2</v>
      </c>
      <c r="I143" s="2">
        <v>22479.59</v>
      </c>
      <c r="J143" s="2">
        <v>2419251.2400000002</v>
      </c>
      <c r="K143" s="2">
        <v>0</v>
      </c>
      <c r="L143" s="2">
        <v>-6198.51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t="s">
        <v>56</v>
      </c>
      <c r="W143" s="5" t="str">
        <f t="shared" si="4"/>
        <v>3801</v>
      </c>
      <c r="X143">
        <v>15</v>
      </c>
      <c r="Y143" t="s">
        <v>40</v>
      </c>
      <c r="Z143" t="s">
        <v>57</v>
      </c>
      <c r="AA143" s="2">
        <v>0</v>
      </c>
      <c r="AB143" s="2">
        <v>0</v>
      </c>
      <c r="AC143" t="s">
        <v>35</v>
      </c>
      <c r="AD143" s="2">
        <v>4949.75</v>
      </c>
      <c r="AE143" s="2">
        <v>1018042.58</v>
      </c>
      <c r="AF143" s="2">
        <v>3.9699999999999996E-3</v>
      </c>
      <c r="AG143" s="2">
        <v>14961456.060000001</v>
      </c>
      <c r="AH143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4949.75</v>
      </c>
      <c r="AO143" s="2">
        <v>22479.59</v>
      </c>
      <c r="AP143" s="7">
        <f t="shared" si="5"/>
        <v>21230.83</v>
      </c>
    </row>
    <row r="144" spans="1:42" x14ac:dyDescent="0.2">
      <c r="A144">
        <v>1</v>
      </c>
      <c r="B144" s="1">
        <v>43952</v>
      </c>
      <c r="C144" s="1">
        <v>44348</v>
      </c>
      <c r="D144">
        <v>431</v>
      </c>
      <c r="E144" s="1">
        <v>44013</v>
      </c>
      <c r="F144" s="2">
        <v>15082124.689999999</v>
      </c>
      <c r="G144" s="2">
        <v>15082124.689999999</v>
      </c>
      <c r="H144">
        <v>1.8030000000000001E-2</v>
      </c>
      <c r="I144" s="2">
        <v>22660.89</v>
      </c>
      <c r="J144" s="2">
        <v>2441912.13</v>
      </c>
      <c r="K144" s="2">
        <v>0</v>
      </c>
      <c r="L144" s="2">
        <v>-12849.54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t="s">
        <v>56</v>
      </c>
      <c r="W144" s="5" t="str">
        <f t="shared" si="4"/>
        <v>3801</v>
      </c>
      <c r="X144">
        <v>15</v>
      </c>
      <c r="Y144" t="s">
        <v>40</v>
      </c>
      <c r="Z144" t="s">
        <v>57</v>
      </c>
      <c r="AA144" s="2">
        <v>0</v>
      </c>
      <c r="AB144" s="2">
        <v>0</v>
      </c>
      <c r="AC144" t="s">
        <v>35</v>
      </c>
      <c r="AD144" s="2">
        <v>4989.67</v>
      </c>
      <c r="AE144" s="2">
        <v>1010182.71</v>
      </c>
      <c r="AF144" s="2">
        <v>3.9699999999999996E-3</v>
      </c>
      <c r="AG144" s="2">
        <v>15082124.689999999</v>
      </c>
      <c r="AH144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4989.67</v>
      </c>
      <c r="AO144" s="2">
        <v>22660.89</v>
      </c>
      <c r="AP144" s="7">
        <f t="shared" si="5"/>
        <v>14801.019999999997</v>
      </c>
    </row>
    <row r="145" spans="1:42" x14ac:dyDescent="0.2">
      <c r="A145">
        <v>1</v>
      </c>
      <c r="B145" s="1">
        <v>43952</v>
      </c>
      <c r="C145" s="1">
        <v>44348</v>
      </c>
      <c r="D145">
        <v>431</v>
      </c>
      <c r="E145" s="1">
        <v>44044</v>
      </c>
      <c r="F145" s="2">
        <v>15234677.359999999</v>
      </c>
      <c r="G145" s="2">
        <v>15234677.359999999</v>
      </c>
      <c r="H145">
        <v>1.8030000000000001E-2</v>
      </c>
      <c r="I145" s="2">
        <v>22890.1</v>
      </c>
      <c r="J145" s="2">
        <v>2464802.23</v>
      </c>
      <c r="K145" s="2">
        <v>0</v>
      </c>
      <c r="L145" s="2">
        <v>-4851.0600000000004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t="s">
        <v>56</v>
      </c>
      <c r="W145" s="5" t="str">
        <f t="shared" si="4"/>
        <v>3801</v>
      </c>
      <c r="X145">
        <v>15</v>
      </c>
      <c r="Y145" t="s">
        <v>40</v>
      </c>
      <c r="Z145" t="s">
        <v>57</v>
      </c>
      <c r="AA145" s="2">
        <v>0</v>
      </c>
      <c r="AB145" s="2">
        <v>0</v>
      </c>
      <c r="AC145" t="s">
        <v>35</v>
      </c>
      <c r="AD145" s="2">
        <v>5040.1400000000003</v>
      </c>
      <c r="AE145" s="2">
        <v>1010371.79</v>
      </c>
      <c r="AF145" s="2">
        <v>3.9699999999999996E-3</v>
      </c>
      <c r="AG145" s="2">
        <v>15234677.359999999</v>
      </c>
      <c r="AH145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5040.1400000000003</v>
      </c>
      <c r="AO145" s="2">
        <v>22890.100000000002</v>
      </c>
      <c r="AP145" s="7">
        <f t="shared" si="5"/>
        <v>23079.179999999997</v>
      </c>
    </row>
    <row r="146" spans="1:42" x14ac:dyDescent="0.2">
      <c r="A146">
        <v>1</v>
      </c>
      <c r="B146" s="1">
        <v>43952</v>
      </c>
      <c r="C146" s="1">
        <v>44348</v>
      </c>
      <c r="D146">
        <v>431</v>
      </c>
      <c r="E146" s="1">
        <v>44075</v>
      </c>
      <c r="F146" s="2">
        <v>15360954.119999999</v>
      </c>
      <c r="G146" s="2">
        <v>15360954.119999999</v>
      </c>
      <c r="H146">
        <v>1.8030000000000001E-2</v>
      </c>
      <c r="I146" s="2">
        <v>23079.83</v>
      </c>
      <c r="J146" s="2">
        <v>2487882.06</v>
      </c>
      <c r="K146" s="2">
        <v>0</v>
      </c>
      <c r="L146" s="2">
        <v>-17638.240000000002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t="s">
        <v>56</v>
      </c>
      <c r="W146" s="5" t="str">
        <f t="shared" si="4"/>
        <v>3801</v>
      </c>
      <c r="X146">
        <v>15</v>
      </c>
      <c r="Y146" t="s">
        <v>40</v>
      </c>
      <c r="Z146" t="s">
        <v>57</v>
      </c>
      <c r="AA146" s="2">
        <v>0</v>
      </c>
      <c r="AB146" s="2">
        <v>0</v>
      </c>
      <c r="AC146" t="s">
        <v>35</v>
      </c>
      <c r="AD146" s="2">
        <v>5081.92</v>
      </c>
      <c r="AE146" s="2">
        <v>997815.47</v>
      </c>
      <c r="AF146" s="2">
        <v>3.9699999999999996E-3</v>
      </c>
      <c r="AG146" s="2">
        <v>15360954.119999999</v>
      </c>
      <c r="AH146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5081.92</v>
      </c>
      <c r="AO146" s="2">
        <v>23079.83</v>
      </c>
      <c r="AP146" s="7">
        <f t="shared" si="5"/>
        <v>10523.509999999998</v>
      </c>
    </row>
    <row r="147" spans="1:42" x14ac:dyDescent="0.2">
      <c r="A147">
        <v>1</v>
      </c>
      <c r="B147" s="1">
        <v>43952</v>
      </c>
      <c r="C147" s="1">
        <v>44348</v>
      </c>
      <c r="D147">
        <v>431</v>
      </c>
      <c r="E147" s="1">
        <v>44105</v>
      </c>
      <c r="F147" s="2">
        <v>15512294.699999999</v>
      </c>
      <c r="G147" s="2">
        <v>15512294.699999999</v>
      </c>
      <c r="H147">
        <v>1.8030000000000001E-2</v>
      </c>
      <c r="I147" s="2">
        <v>23307.22</v>
      </c>
      <c r="J147" s="2">
        <v>2511189.2799999998</v>
      </c>
      <c r="K147" s="2">
        <v>0</v>
      </c>
      <c r="L147" s="2">
        <v>-5081.03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t="s">
        <v>56</v>
      </c>
      <c r="W147" s="5" t="str">
        <f t="shared" si="4"/>
        <v>3801</v>
      </c>
      <c r="X147">
        <v>15</v>
      </c>
      <c r="Y147" t="s">
        <v>40</v>
      </c>
      <c r="Z147" t="s">
        <v>57</v>
      </c>
      <c r="AA147" s="2">
        <v>0</v>
      </c>
      <c r="AB147" s="2">
        <v>0</v>
      </c>
      <c r="AC147" t="s">
        <v>35</v>
      </c>
      <c r="AD147" s="2">
        <v>5131.9799999999996</v>
      </c>
      <c r="AE147" s="2">
        <v>997866.42</v>
      </c>
      <c r="AF147" s="2">
        <v>3.9699999999999996E-3</v>
      </c>
      <c r="AG147" s="2">
        <v>15512294.699999999</v>
      </c>
      <c r="AH147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5131.9800000000005</v>
      </c>
      <c r="AO147" s="2">
        <v>23307.22</v>
      </c>
      <c r="AP147" s="7">
        <f t="shared" si="5"/>
        <v>23358.170000000002</v>
      </c>
    </row>
    <row r="148" spans="1:42" x14ac:dyDescent="0.2">
      <c r="A148">
        <v>1</v>
      </c>
      <c r="B148" s="1">
        <v>43952</v>
      </c>
      <c r="C148" s="1">
        <v>44348</v>
      </c>
      <c r="D148">
        <v>431</v>
      </c>
      <c r="E148" s="1">
        <v>44136</v>
      </c>
      <c r="F148" s="2">
        <v>15624743.119999999</v>
      </c>
      <c r="G148" s="2">
        <v>15624743.119999999</v>
      </c>
      <c r="H148">
        <v>1.8030000000000001E-2</v>
      </c>
      <c r="I148" s="2">
        <v>23476.18</v>
      </c>
      <c r="J148" s="2">
        <v>2534665.46</v>
      </c>
      <c r="K148" s="2">
        <v>0</v>
      </c>
      <c r="L148" s="2">
        <v>550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t="s">
        <v>56</v>
      </c>
      <c r="W148" s="5" t="str">
        <f t="shared" si="4"/>
        <v>3801</v>
      </c>
      <c r="X148">
        <v>15</v>
      </c>
      <c r="Y148" t="s">
        <v>40</v>
      </c>
      <c r="Z148" t="s">
        <v>57</v>
      </c>
      <c r="AA148" s="2">
        <v>0</v>
      </c>
      <c r="AB148" s="2">
        <v>0</v>
      </c>
      <c r="AC148" t="s">
        <v>35</v>
      </c>
      <c r="AD148" s="2">
        <v>5169.1899999999996</v>
      </c>
      <c r="AE148" s="2">
        <v>1003585.61</v>
      </c>
      <c r="AF148" s="2">
        <v>3.9699999999999996E-3</v>
      </c>
      <c r="AG148" s="2">
        <v>15624743.119999999</v>
      </c>
      <c r="AH148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5169.1900000000005</v>
      </c>
      <c r="AO148" s="2">
        <v>23476.18</v>
      </c>
      <c r="AP148" s="7">
        <f t="shared" si="5"/>
        <v>29195.37</v>
      </c>
    </row>
    <row r="149" spans="1:42" x14ac:dyDescent="0.2">
      <c r="A149">
        <v>1</v>
      </c>
      <c r="B149" s="1">
        <v>43952</v>
      </c>
      <c r="C149" s="1">
        <v>44348</v>
      </c>
      <c r="D149">
        <v>431</v>
      </c>
      <c r="E149" s="1">
        <v>44166</v>
      </c>
      <c r="F149" s="2">
        <v>15746974.949999999</v>
      </c>
      <c r="G149" s="2">
        <v>15746974.949999999</v>
      </c>
      <c r="H149">
        <v>1.8030000000000001E-2</v>
      </c>
      <c r="I149" s="2">
        <v>23659.83</v>
      </c>
      <c r="J149" s="2">
        <v>2502042.59</v>
      </c>
      <c r="K149" s="2">
        <v>0</v>
      </c>
      <c r="L149" s="2">
        <v>-51796.68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t="s">
        <v>56</v>
      </c>
      <c r="W149" s="5" t="str">
        <f t="shared" si="4"/>
        <v>3801</v>
      </c>
      <c r="X149">
        <v>15</v>
      </c>
      <c r="Y149" t="s">
        <v>40</v>
      </c>
      <c r="Z149" t="s">
        <v>57</v>
      </c>
      <c r="AA149" s="2">
        <v>0</v>
      </c>
      <c r="AB149" s="2">
        <v>-56282.700000000004</v>
      </c>
      <c r="AC149" t="s">
        <v>35</v>
      </c>
      <c r="AD149" s="2">
        <v>5209.62</v>
      </c>
      <c r="AE149" s="2">
        <v>956998.55</v>
      </c>
      <c r="AF149" s="2">
        <v>3.9699999999999996E-3</v>
      </c>
      <c r="AG149" s="2">
        <v>15746974.949999999</v>
      </c>
      <c r="AH149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5209.62</v>
      </c>
      <c r="AO149" s="2">
        <v>23659.83</v>
      </c>
      <c r="AP149" s="7">
        <f t="shared" si="5"/>
        <v>-79209.930000000008</v>
      </c>
    </row>
    <row r="150" spans="1:42" x14ac:dyDescent="0.2">
      <c r="A150">
        <v>1</v>
      </c>
      <c r="B150" s="1">
        <v>43952</v>
      </c>
      <c r="C150" s="1">
        <v>44348</v>
      </c>
      <c r="D150">
        <v>431</v>
      </c>
      <c r="E150" s="1">
        <v>44197</v>
      </c>
      <c r="F150" s="2">
        <v>15728195.9</v>
      </c>
      <c r="G150" s="2">
        <v>15728195.9</v>
      </c>
      <c r="H150">
        <v>1.8030000000000001E-2</v>
      </c>
      <c r="I150" s="2">
        <v>23631.61</v>
      </c>
      <c r="J150" s="2">
        <v>2525674.2000000002</v>
      </c>
      <c r="K150" s="2">
        <v>0</v>
      </c>
      <c r="L150" s="2">
        <v>-4456.1499999999996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t="s">
        <v>56</v>
      </c>
      <c r="W150" s="5" t="str">
        <f t="shared" si="4"/>
        <v>3801</v>
      </c>
      <c r="X150">
        <v>15</v>
      </c>
      <c r="Y150" t="s">
        <v>40</v>
      </c>
      <c r="Z150" t="s">
        <v>57</v>
      </c>
      <c r="AA150" s="2">
        <v>0</v>
      </c>
      <c r="AB150" s="2">
        <v>0</v>
      </c>
      <c r="AC150" t="s">
        <v>35</v>
      </c>
      <c r="AD150" s="2">
        <v>5203.41</v>
      </c>
      <c r="AE150" s="2">
        <v>957745.81</v>
      </c>
      <c r="AF150" s="2">
        <v>3.9699999999999996E-3</v>
      </c>
      <c r="AG150" s="2">
        <v>15728195.9</v>
      </c>
      <c r="AH150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5203.41</v>
      </c>
      <c r="AO150" s="2">
        <v>23631.61</v>
      </c>
      <c r="AP150" s="7">
        <f t="shared" si="5"/>
        <v>24378.870000000003</v>
      </c>
    </row>
    <row r="151" spans="1:42" x14ac:dyDescent="0.2">
      <c r="A151">
        <v>1</v>
      </c>
      <c r="B151" s="1">
        <v>43952</v>
      </c>
      <c r="C151" s="1">
        <v>44348</v>
      </c>
      <c r="D151">
        <v>431</v>
      </c>
      <c r="E151" s="1">
        <v>44228</v>
      </c>
      <c r="F151" s="2">
        <v>15818579.93</v>
      </c>
      <c r="G151" s="2">
        <v>15818579.93</v>
      </c>
      <c r="H151">
        <v>1.8030000000000001E-2</v>
      </c>
      <c r="I151" s="2">
        <v>23767.42</v>
      </c>
      <c r="J151" s="2">
        <v>2549441.62</v>
      </c>
      <c r="K151" s="2">
        <v>0</v>
      </c>
      <c r="L151" s="2">
        <v>-8159.58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t="s">
        <v>56</v>
      </c>
      <c r="W151" s="5" t="str">
        <f t="shared" si="4"/>
        <v>3801</v>
      </c>
      <c r="X151">
        <v>15</v>
      </c>
      <c r="Y151" t="s">
        <v>40</v>
      </c>
      <c r="Z151" t="s">
        <v>57</v>
      </c>
      <c r="AA151" s="2">
        <v>0</v>
      </c>
      <c r="AB151" s="2">
        <v>0</v>
      </c>
      <c r="AC151" t="s">
        <v>35</v>
      </c>
      <c r="AD151" s="2">
        <v>5233.3100000000004</v>
      </c>
      <c r="AE151" s="2">
        <v>954819.54</v>
      </c>
      <c r="AF151" s="2">
        <v>3.9699999999999996E-3</v>
      </c>
      <c r="AG151" s="2">
        <v>15818579.93</v>
      </c>
      <c r="AH151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5233.3100000000004</v>
      </c>
      <c r="AO151" s="2">
        <v>23767.420000000002</v>
      </c>
      <c r="AP151" s="7">
        <f t="shared" si="5"/>
        <v>20841.150000000001</v>
      </c>
    </row>
    <row r="152" spans="1:42" x14ac:dyDescent="0.2">
      <c r="A152">
        <v>1</v>
      </c>
      <c r="B152" s="1">
        <v>43952</v>
      </c>
      <c r="C152" s="1">
        <v>44348</v>
      </c>
      <c r="D152">
        <v>431</v>
      </c>
      <c r="E152" s="1">
        <v>44256</v>
      </c>
      <c r="F152" s="2">
        <v>15922235.810000001</v>
      </c>
      <c r="G152" s="2">
        <v>15922235.810000001</v>
      </c>
      <c r="H152">
        <v>1.8030000000000001E-2</v>
      </c>
      <c r="I152" s="2">
        <v>23923.16</v>
      </c>
      <c r="J152" s="2">
        <v>2566441.5</v>
      </c>
      <c r="K152" s="2">
        <v>0</v>
      </c>
      <c r="L152" s="2">
        <v>-4354.93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t="s">
        <v>56</v>
      </c>
      <c r="W152" s="5" t="str">
        <f t="shared" si="4"/>
        <v>3801</v>
      </c>
      <c r="X152">
        <v>15</v>
      </c>
      <c r="Y152" t="s">
        <v>40</v>
      </c>
      <c r="Z152" t="s">
        <v>57</v>
      </c>
      <c r="AA152" s="2">
        <v>0</v>
      </c>
      <c r="AB152" s="2">
        <v>-6923.28</v>
      </c>
      <c r="AC152" t="s">
        <v>35</v>
      </c>
      <c r="AD152" s="2">
        <v>5267.61</v>
      </c>
      <c r="AE152" s="2">
        <v>955732.22</v>
      </c>
      <c r="AF152" s="2">
        <v>3.9699999999999996E-3</v>
      </c>
      <c r="AG152" s="2">
        <v>15922235.810000001</v>
      </c>
      <c r="AH15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5267.61</v>
      </c>
      <c r="AO152" s="2">
        <v>23923.16</v>
      </c>
      <c r="AP152" s="7">
        <f t="shared" si="5"/>
        <v>17912.560000000001</v>
      </c>
    </row>
    <row r="153" spans="1:42" x14ac:dyDescent="0.2">
      <c r="A153">
        <v>1</v>
      </c>
      <c r="B153" s="1">
        <v>43952</v>
      </c>
      <c r="C153" s="1">
        <v>44348</v>
      </c>
      <c r="D153">
        <v>431</v>
      </c>
      <c r="E153" s="1">
        <v>44287</v>
      </c>
      <c r="F153" s="2">
        <v>16034178.65</v>
      </c>
      <c r="G153" s="2">
        <v>16034178.65</v>
      </c>
      <c r="H153">
        <v>1.8030000000000001E-2</v>
      </c>
      <c r="I153" s="2">
        <v>24091.35</v>
      </c>
      <c r="J153" s="2">
        <v>2590532.85</v>
      </c>
      <c r="K153" s="2">
        <v>0</v>
      </c>
      <c r="L153" s="2">
        <v>-1785.68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t="s">
        <v>56</v>
      </c>
      <c r="W153" s="5" t="str">
        <f t="shared" si="4"/>
        <v>3801</v>
      </c>
      <c r="X153">
        <v>15</v>
      </c>
      <c r="Y153" t="s">
        <v>40</v>
      </c>
      <c r="Z153" t="s">
        <v>57</v>
      </c>
      <c r="AA153" s="2">
        <v>0</v>
      </c>
      <c r="AB153" s="2">
        <v>0</v>
      </c>
      <c r="AC153" t="s">
        <v>35</v>
      </c>
      <c r="AD153" s="2">
        <v>5304.64</v>
      </c>
      <c r="AE153" s="2">
        <v>959251.18</v>
      </c>
      <c r="AF153" s="2">
        <v>3.9699999999999996E-3</v>
      </c>
      <c r="AG153" s="2">
        <v>16034178.65</v>
      </c>
      <c r="AH153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5304.64</v>
      </c>
      <c r="AO153" s="2">
        <v>24091.350000000002</v>
      </c>
      <c r="AP153" s="7">
        <f t="shared" si="5"/>
        <v>27610.309999999998</v>
      </c>
    </row>
    <row r="154" spans="1:42" x14ac:dyDescent="0.2">
      <c r="A154">
        <v>1</v>
      </c>
      <c r="B154" s="1">
        <v>43952</v>
      </c>
      <c r="C154" s="1">
        <v>44348</v>
      </c>
      <c r="D154">
        <v>431</v>
      </c>
      <c r="E154" s="1">
        <v>44317</v>
      </c>
      <c r="F154" s="2">
        <v>16167108.18</v>
      </c>
      <c r="G154" s="2">
        <v>16167108.18</v>
      </c>
      <c r="H154">
        <v>1.8030000000000001E-2</v>
      </c>
      <c r="I154" s="2">
        <v>24291.08</v>
      </c>
      <c r="J154" s="2">
        <v>2614823.9300000002</v>
      </c>
      <c r="K154" s="2">
        <v>0</v>
      </c>
      <c r="L154" s="2">
        <v>-2711.85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t="s">
        <v>56</v>
      </c>
      <c r="W154" s="5" t="str">
        <f t="shared" si="4"/>
        <v>3801</v>
      </c>
      <c r="X154">
        <v>15</v>
      </c>
      <c r="Y154" t="s">
        <v>40</v>
      </c>
      <c r="Z154" t="s">
        <v>57</v>
      </c>
      <c r="AA154" s="2">
        <v>0</v>
      </c>
      <c r="AB154" s="2">
        <v>0</v>
      </c>
      <c r="AC154" t="s">
        <v>35</v>
      </c>
      <c r="AD154" s="2">
        <v>5348.62</v>
      </c>
      <c r="AE154" s="2">
        <v>961887.95</v>
      </c>
      <c r="AF154" s="2">
        <v>3.9699999999999996E-3</v>
      </c>
      <c r="AG154" s="2">
        <v>16167108.18</v>
      </c>
      <c r="AH154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5348.62</v>
      </c>
      <c r="AO154" s="2">
        <v>24291.08</v>
      </c>
      <c r="AP154" s="7">
        <f t="shared" si="5"/>
        <v>26927.850000000002</v>
      </c>
    </row>
    <row r="155" spans="1:42" x14ac:dyDescent="0.2">
      <c r="A155">
        <v>1</v>
      </c>
      <c r="B155" s="1">
        <v>43952</v>
      </c>
      <c r="C155" s="1">
        <v>44348</v>
      </c>
      <c r="D155">
        <v>431</v>
      </c>
      <c r="E155" s="1">
        <v>44348</v>
      </c>
      <c r="F155" s="2">
        <v>16231321.74</v>
      </c>
      <c r="G155" s="2">
        <v>16231321.74</v>
      </c>
      <c r="H155">
        <v>1.8030000000000001E-2</v>
      </c>
      <c r="I155" s="2">
        <v>24387.56</v>
      </c>
      <c r="J155" s="2">
        <v>2639211.4900000002</v>
      </c>
      <c r="K155" s="2">
        <v>0</v>
      </c>
      <c r="L155" s="2">
        <v>-701.69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t="s">
        <v>56</v>
      </c>
      <c r="W155" s="5" t="str">
        <f t="shared" si="4"/>
        <v>3801</v>
      </c>
      <c r="X155">
        <v>15</v>
      </c>
      <c r="Y155" t="s">
        <v>40</v>
      </c>
      <c r="Z155" t="s">
        <v>57</v>
      </c>
      <c r="AA155" s="2">
        <v>0</v>
      </c>
      <c r="AB155" s="2">
        <v>0</v>
      </c>
      <c r="AC155" t="s">
        <v>35</v>
      </c>
      <c r="AD155" s="2">
        <v>5369.86</v>
      </c>
      <c r="AE155" s="2">
        <v>966556.12</v>
      </c>
      <c r="AF155" s="2">
        <v>3.9699999999999996E-3</v>
      </c>
      <c r="AG155" s="2">
        <v>16231321.74</v>
      </c>
      <c r="AH155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5369.86</v>
      </c>
      <c r="AO155" s="2">
        <v>24387.56</v>
      </c>
      <c r="AP155" s="7">
        <f t="shared" si="5"/>
        <v>29055.730000000003</v>
      </c>
    </row>
    <row r="156" spans="1:42" x14ac:dyDescent="0.2">
      <c r="A156">
        <v>1</v>
      </c>
      <c r="B156" s="1">
        <v>43952</v>
      </c>
      <c r="C156" s="1">
        <v>44348</v>
      </c>
      <c r="D156">
        <v>432</v>
      </c>
      <c r="E156" s="1">
        <v>43952</v>
      </c>
      <c r="F156" s="2">
        <v>0</v>
      </c>
      <c r="G156" s="2">
        <v>0</v>
      </c>
      <c r="H156">
        <v>4.0890000000000003E-2</v>
      </c>
      <c r="I156" s="2">
        <v>0</v>
      </c>
      <c r="J156" s="2">
        <v>-420427.02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t="s">
        <v>58</v>
      </c>
      <c r="W156" s="5" t="str">
        <f t="shared" si="4"/>
        <v>3802</v>
      </c>
      <c r="X156">
        <v>15</v>
      </c>
      <c r="Y156" t="s">
        <v>40</v>
      </c>
      <c r="Z156" t="s">
        <v>59</v>
      </c>
      <c r="AA156" s="2">
        <v>0</v>
      </c>
      <c r="AB156" s="2">
        <v>0</v>
      </c>
      <c r="AC156" t="s">
        <v>35</v>
      </c>
      <c r="AD156" s="2">
        <v>0</v>
      </c>
      <c r="AE156" s="2">
        <v>59991.56</v>
      </c>
      <c r="AF156" s="2">
        <v>5.1110000000000003E-2</v>
      </c>
      <c r="AG156" s="2">
        <v>0</v>
      </c>
      <c r="AH156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7">
        <f t="shared" si="5"/>
        <v>0</v>
      </c>
    </row>
    <row r="157" spans="1:42" x14ac:dyDescent="0.2">
      <c r="A157">
        <v>1</v>
      </c>
      <c r="B157" s="1">
        <v>43952</v>
      </c>
      <c r="C157" s="1">
        <v>44348</v>
      </c>
      <c r="D157">
        <v>432</v>
      </c>
      <c r="E157" s="1">
        <v>43983</v>
      </c>
      <c r="F157" s="2">
        <v>0</v>
      </c>
      <c r="G157" s="2">
        <v>0</v>
      </c>
      <c r="H157">
        <v>4.0890000000000003E-2</v>
      </c>
      <c r="I157" s="2">
        <v>0</v>
      </c>
      <c r="J157" s="2">
        <v>-420427.02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t="s">
        <v>58</v>
      </c>
      <c r="W157" s="5" t="str">
        <f t="shared" si="4"/>
        <v>3802</v>
      </c>
      <c r="X157">
        <v>15</v>
      </c>
      <c r="Y157" t="s">
        <v>40</v>
      </c>
      <c r="Z157" t="s">
        <v>59</v>
      </c>
      <c r="AA157" s="2">
        <v>0</v>
      </c>
      <c r="AB157" s="2">
        <v>0</v>
      </c>
      <c r="AC157" t="s">
        <v>35</v>
      </c>
      <c r="AD157" s="2">
        <v>0</v>
      </c>
      <c r="AE157" s="2">
        <v>59991.56</v>
      </c>
      <c r="AF157" s="2">
        <v>5.1110000000000003E-2</v>
      </c>
      <c r="AG157" s="2">
        <v>0</v>
      </c>
      <c r="AH157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7">
        <f t="shared" si="5"/>
        <v>0</v>
      </c>
    </row>
    <row r="158" spans="1:42" x14ac:dyDescent="0.2">
      <c r="A158">
        <v>1</v>
      </c>
      <c r="B158" s="1">
        <v>43952</v>
      </c>
      <c r="C158" s="1">
        <v>44348</v>
      </c>
      <c r="D158">
        <v>432</v>
      </c>
      <c r="E158" s="1">
        <v>44013</v>
      </c>
      <c r="F158" s="2">
        <v>0</v>
      </c>
      <c r="G158" s="2">
        <v>0</v>
      </c>
      <c r="H158">
        <v>4.0890000000000003E-2</v>
      </c>
      <c r="I158" s="2">
        <v>0</v>
      </c>
      <c r="J158" s="2">
        <v>-420427.02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t="s">
        <v>58</v>
      </c>
      <c r="W158" s="5" t="str">
        <f t="shared" si="4"/>
        <v>3802</v>
      </c>
      <c r="X158">
        <v>15</v>
      </c>
      <c r="Y158" t="s">
        <v>40</v>
      </c>
      <c r="Z158" t="s">
        <v>59</v>
      </c>
      <c r="AA158" s="2">
        <v>0</v>
      </c>
      <c r="AB158" s="2">
        <v>0</v>
      </c>
      <c r="AC158" t="s">
        <v>35</v>
      </c>
      <c r="AD158" s="2">
        <v>0</v>
      </c>
      <c r="AE158" s="2">
        <v>59991.56</v>
      </c>
      <c r="AF158" s="2">
        <v>5.1110000000000003E-2</v>
      </c>
      <c r="AG158" s="2">
        <v>0</v>
      </c>
      <c r="AH158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7">
        <f t="shared" si="5"/>
        <v>0</v>
      </c>
    </row>
    <row r="159" spans="1:42" x14ac:dyDescent="0.2">
      <c r="A159">
        <v>1</v>
      </c>
      <c r="B159" s="1">
        <v>43952</v>
      </c>
      <c r="C159" s="1">
        <v>44348</v>
      </c>
      <c r="D159">
        <v>432</v>
      </c>
      <c r="E159" s="1">
        <v>44044</v>
      </c>
      <c r="F159" s="2">
        <v>0</v>
      </c>
      <c r="G159" s="2">
        <v>0</v>
      </c>
      <c r="H159">
        <v>4.0890000000000003E-2</v>
      </c>
      <c r="I159" s="2">
        <v>0</v>
      </c>
      <c r="J159" s="2">
        <v>-420427.02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t="s">
        <v>58</v>
      </c>
      <c r="W159" s="5" t="str">
        <f t="shared" si="4"/>
        <v>3802</v>
      </c>
      <c r="X159">
        <v>15</v>
      </c>
      <c r="Y159" t="s">
        <v>40</v>
      </c>
      <c r="Z159" t="s">
        <v>59</v>
      </c>
      <c r="AA159" s="2">
        <v>0</v>
      </c>
      <c r="AB159" s="2">
        <v>0</v>
      </c>
      <c r="AC159" t="s">
        <v>35</v>
      </c>
      <c r="AD159" s="2">
        <v>0</v>
      </c>
      <c r="AE159" s="2">
        <v>59991.56</v>
      </c>
      <c r="AF159" s="2">
        <v>5.1110000000000003E-2</v>
      </c>
      <c r="AG159" s="2">
        <v>0</v>
      </c>
      <c r="AH159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7">
        <f t="shared" si="5"/>
        <v>0</v>
      </c>
    </row>
    <row r="160" spans="1:42" x14ac:dyDescent="0.2">
      <c r="A160">
        <v>1</v>
      </c>
      <c r="B160" s="1">
        <v>43952</v>
      </c>
      <c r="C160" s="1">
        <v>44348</v>
      </c>
      <c r="D160">
        <v>432</v>
      </c>
      <c r="E160" s="1">
        <v>44075</v>
      </c>
      <c r="F160" s="2">
        <v>0</v>
      </c>
      <c r="G160" s="2">
        <v>0</v>
      </c>
      <c r="H160">
        <v>4.0890000000000003E-2</v>
      </c>
      <c r="I160" s="2">
        <v>0</v>
      </c>
      <c r="J160" s="2">
        <v>-420427.02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t="s">
        <v>58</v>
      </c>
      <c r="W160" s="5" t="str">
        <f t="shared" si="4"/>
        <v>3802</v>
      </c>
      <c r="X160">
        <v>15</v>
      </c>
      <c r="Y160" t="s">
        <v>40</v>
      </c>
      <c r="Z160" t="s">
        <v>59</v>
      </c>
      <c r="AA160" s="2">
        <v>0</v>
      </c>
      <c r="AB160" s="2">
        <v>0</v>
      </c>
      <c r="AC160" t="s">
        <v>35</v>
      </c>
      <c r="AD160" s="2">
        <v>0</v>
      </c>
      <c r="AE160" s="2">
        <v>59991.56</v>
      </c>
      <c r="AF160" s="2">
        <v>5.1110000000000003E-2</v>
      </c>
      <c r="AG160" s="2">
        <v>0</v>
      </c>
      <c r="AH160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7">
        <f t="shared" si="5"/>
        <v>0</v>
      </c>
    </row>
    <row r="161" spans="1:42" x14ac:dyDescent="0.2">
      <c r="A161">
        <v>1</v>
      </c>
      <c r="B161" s="1">
        <v>43952</v>
      </c>
      <c r="C161" s="1">
        <v>44348</v>
      </c>
      <c r="D161">
        <v>432</v>
      </c>
      <c r="E161" s="1">
        <v>44105</v>
      </c>
      <c r="F161" s="2">
        <v>0</v>
      </c>
      <c r="G161" s="2">
        <v>0</v>
      </c>
      <c r="H161">
        <v>4.0890000000000003E-2</v>
      </c>
      <c r="I161" s="2">
        <v>0</v>
      </c>
      <c r="J161" s="2">
        <v>-420427.02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t="s">
        <v>58</v>
      </c>
      <c r="W161" s="5" t="str">
        <f t="shared" si="4"/>
        <v>3802</v>
      </c>
      <c r="X161">
        <v>15</v>
      </c>
      <c r="Y161" t="s">
        <v>40</v>
      </c>
      <c r="Z161" t="s">
        <v>59</v>
      </c>
      <c r="AA161" s="2">
        <v>0</v>
      </c>
      <c r="AB161" s="2">
        <v>0</v>
      </c>
      <c r="AC161" t="s">
        <v>35</v>
      </c>
      <c r="AD161" s="2">
        <v>0</v>
      </c>
      <c r="AE161" s="2">
        <v>59991.56</v>
      </c>
      <c r="AF161" s="2">
        <v>5.1110000000000003E-2</v>
      </c>
      <c r="AG161" s="2">
        <v>0</v>
      </c>
      <c r="AH161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7">
        <f t="shared" si="5"/>
        <v>0</v>
      </c>
    </row>
    <row r="162" spans="1:42" x14ac:dyDescent="0.2">
      <c r="A162">
        <v>1</v>
      </c>
      <c r="B162" s="1">
        <v>43952</v>
      </c>
      <c r="C162" s="1">
        <v>44348</v>
      </c>
      <c r="D162">
        <v>432</v>
      </c>
      <c r="E162" s="1">
        <v>44136</v>
      </c>
      <c r="F162" s="2">
        <v>0</v>
      </c>
      <c r="G162" s="2">
        <v>0</v>
      </c>
      <c r="H162">
        <v>4.0890000000000003E-2</v>
      </c>
      <c r="I162" s="2">
        <v>0</v>
      </c>
      <c r="J162" s="2">
        <v>-420427.02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t="s">
        <v>58</v>
      </c>
      <c r="W162" s="5" t="str">
        <f t="shared" si="4"/>
        <v>3802</v>
      </c>
      <c r="X162">
        <v>15</v>
      </c>
      <c r="Y162" t="s">
        <v>40</v>
      </c>
      <c r="Z162" t="s">
        <v>59</v>
      </c>
      <c r="AA162" s="2">
        <v>0</v>
      </c>
      <c r="AB162" s="2">
        <v>0</v>
      </c>
      <c r="AC162" t="s">
        <v>35</v>
      </c>
      <c r="AD162" s="2">
        <v>0</v>
      </c>
      <c r="AE162" s="2">
        <v>59991.56</v>
      </c>
      <c r="AF162" s="2">
        <v>5.1110000000000003E-2</v>
      </c>
      <c r="AG162" s="2">
        <v>0</v>
      </c>
      <c r="AH16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7">
        <f t="shared" si="5"/>
        <v>0</v>
      </c>
    </row>
    <row r="163" spans="1:42" x14ac:dyDescent="0.2">
      <c r="A163">
        <v>1</v>
      </c>
      <c r="B163" s="1">
        <v>43952</v>
      </c>
      <c r="C163" s="1">
        <v>44348</v>
      </c>
      <c r="D163">
        <v>432</v>
      </c>
      <c r="E163" s="1">
        <v>44166</v>
      </c>
      <c r="F163" s="2">
        <v>0</v>
      </c>
      <c r="G163" s="2">
        <v>0</v>
      </c>
      <c r="H163">
        <v>4.0890000000000003E-2</v>
      </c>
      <c r="I163" s="2">
        <v>0</v>
      </c>
      <c r="J163" s="2">
        <v>-420427.02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t="s">
        <v>58</v>
      </c>
      <c r="W163" s="5" t="str">
        <f t="shared" si="4"/>
        <v>3802</v>
      </c>
      <c r="X163">
        <v>15</v>
      </c>
      <c r="Y163" t="s">
        <v>40</v>
      </c>
      <c r="Z163" t="s">
        <v>59</v>
      </c>
      <c r="AA163" s="2">
        <v>0</v>
      </c>
      <c r="AB163" s="2">
        <v>0</v>
      </c>
      <c r="AC163" t="s">
        <v>35</v>
      </c>
      <c r="AD163" s="2">
        <v>0</v>
      </c>
      <c r="AE163" s="2">
        <v>59991.56</v>
      </c>
      <c r="AF163" s="2">
        <v>5.1110000000000003E-2</v>
      </c>
      <c r="AG163" s="2">
        <v>0</v>
      </c>
      <c r="AH163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7">
        <f t="shared" si="5"/>
        <v>0</v>
      </c>
    </row>
    <row r="164" spans="1:42" x14ac:dyDescent="0.2">
      <c r="A164">
        <v>1</v>
      </c>
      <c r="B164" s="1">
        <v>43952</v>
      </c>
      <c r="C164" s="1">
        <v>44348</v>
      </c>
      <c r="D164">
        <v>432</v>
      </c>
      <c r="E164" s="1">
        <v>44197</v>
      </c>
      <c r="F164" s="2">
        <v>0</v>
      </c>
      <c r="G164" s="2">
        <v>0</v>
      </c>
      <c r="H164">
        <v>4.0890000000000003E-2</v>
      </c>
      <c r="I164" s="2">
        <v>0</v>
      </c>
      <c r="J164" s="2">
        <v>-420427.02</v>
      </c>
      <c r="K164" s="2">
        <v>0</v>
      </c>
      <c r="L164" s="2">
        <v>-117.62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t="s">
        <v>58</v>
      </c>
      <c r="W164" s="5" t="str">
        <f t="shared" si="4"/>
        <v>3802</v>
      </c>
      <c r="X164">
        <v>15</v>
      </c>
      <c r="Y164" t="s">
        <v>40</v>
      </c>
      <c r="Z164" t="s">
        <v>59</v>
      </c>
      <c r="AA164" s="2">
        <v>0</v>
      </c>
      <c r="AB164" s="2">
        <v>0</v>
      </c>
      <c r="AC164" t="s">
        <v>35</v>
      </c>
      <c r="AD164" s="2">
        <v>0</v>
      </c>
      <c r="AE164" s="2">
        <v>59873.94</v>
      </c>
      <c r="AF164" s="2">
        <v>5.1110000000000003E-2</v>
      </c>
      <c r="AG164" s="2">
        <v>0</v>
      </c>
      <c r="AH164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7">
        <f t="shared" si="5"/>
        <v>-117.62</v>
      </c>
    </row>
    <row r="165" spans="1:42" x14ac:dyDescent="0.2">
      <c r="A165">
        <v>1</v>
      </c>
      <c r="B165" s="1">
        <v>43952</v>
      </c>
      <c r="C165" s="1">
        <v>44348</v>
      </c>
      <c r="D165">
        <v>432</v>
      </c>
      <c r="E165" s="1">
        <v>44228</v>
      </c>
      <c r="F165" s="2">
        <v>1652.23</v>
      </c>
      <c r="G165" s="2">
        <v>1652.23</v>
      </c>
      <c r="H165">
        <v>4.0890000000000003E-2</v>
      </c>
      <c r="I165" s="2">
        <v>5.63</v>
      </c>
      <c r="J165" s="2">
        <v>-420421.39</v>
      </c>
      <c r="K165" s="2">
        <v>0</v>
      </c>
      <c r="L165" s="2">
        <v>-5613.9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t="s">
        <v>58</v>
      </c>
      <c r="W165" s="5" t="str">
        <f t="shared" si="4"/>
        <v>3802</v>
      </c>
      <c r="X165">
        <v>15</v>
      </c>
      <c r="Y165" t="s">
        <v>40</v>
      </c>
      <c r="Z165" t="s">
        <v>59</v>
      </c>
      <c r="AA165" s="2">
        <v>0</v>
      </c>
      <c r="AB165" s="2">
        <v>0</v>
      </c>
      <c r="AC165" t="s">
        <v>35</v>
      </c>
      <c r="AD165" s="2">
        <v>7.04</v>
      </c>
      <c r="AE165" s="2">
        <v>54267.08</v>
      </c>
      <c r="AF165" s="2">
        <v>5.1110000000000003E-2</v>
      </c>
      <c r="AG165" s="2">
        <v>1652.23</v>
      </c>
      <c r="AH165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7.04</v>
      </c>
      <c r="AO165" s="2">
        <v>5.63</v>
      </c>
      <c r="AP165" s="7">
        <f t="shared" si="5"/>
        <v>-5601.23</v>
      </c>
    </row>
    <row r="166" spans="1:42" x14ac:dyDescent="0.2">
      <c r="A166">
        <v>1</v>
      </c>
      <c r="B166" s="1">
        <v>43952</v>
      </c>
      <c r="C166" s="1">
        <v>44348</v>
      </c>
      <c r="D166">
        <v>432</v>
      </c>
      <c r="E166" s="1">
        <v>44256</v>
      </c>
      <c r="F166" s="2">
        <v>1655.85</v>
      </c>
      <c r="G166" s="2">
        <v>1655.85</v>
      </c>
      <c r="H166">
        <v>4.0890000000000003E-2</v>
      </c>
      <c r="I166" s="2">
        <v>5.64</v>
      </c>
      <c r="J166" s="2">
        <v>-420415.75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t="s">
        <v>58</v>
      </c>
      <c r="W166" s="5" t="str">
        <f t="shared" si="4"/>
        <v>3802</v>
      </c>
      <c r="X166">
        <v>15</v>
      </c>
      <c r="Y166" t="s">
        <v>40</v>
      </c>
      <c r="Z166" t="s">
        <v>59</v>
      </c>
      <c r="AA166" s="2">
        <v>0</v>
      </c>
      <c r="AB166" s="2">
        <v>0</v>
      </c>
      <c r="AC166" t="s">
        <v>35</v>
      </c>
      <c r="AD166" s="2">
        <v>7.05</v>
      </c>
      <c r="AE166" s="2">
        <v>54274.13</v>
      </c>
      <c r="AF166" s="2">
        <v>5.1110000000000003E-2</v>
      </c>
      <c r="AG166" s="2">
        <v>1655.85</v>
      </c>
      <c r="AH166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7.05</v>
      </c>
      <c r="AO166" s="2">
        <v>5.64</v>
      </c>
      <c r="AP166" s="7">
        <f t="shared" si="5"/>
        <v>12.69</v>
      </c>
    </row>
    <row r="167" spans="1:42" x14ac:dyDescent="0.2">
      <c r="A167">
        <v>1</v>
      </c>
      <c r="B167" s="1">
        <v>43952</v>
      </c>
      <c r="C167" s="1">
        <v>44348</v>
      </c>
      <c r="D167">
        <v>432</v>
      </c>
      <c r="E167" s="1">
        <v>44287</v>
      </c>
      <c r="F167" s="2">
        <v>1655.85</v>
      </c>
      <c r="G167" s="2">
        <v>1655.85</v>
      </c>
      <c r="H167">
        <v>4.0890000000000003E-2</v>
      </c>
      <c r="I167" s="2">
        <v>5.64</v>
      </c>
      <c r="J167" s="2">
        <v>-420410.11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t="s">
        <v>58</v>
      </c>
      <c r="W167" s="5" t="str">
        <f t="shared" si="4"/>
        <v>3802</v>
      </c>
      <c r="X167">
        <v>15</v>
      </c>
      <c r="Y167" t="s">
        <v>40</v>
      </c>
      <c r="Z167" t="s">
        <v>59</v>
      </c>
      <c r="AA167" s="2">
        <v>0</v>
      </c>
      <c r="AB167" s="2">
        <v>0</v>
      </c>
      <c r="AC167" t="s">
        <v>35</v>
      </c>
      <c r="AD167" s="2">
        <v>7.05</v>
      </c>
      <c r="AE167" s="2">
        <v>54281.18</v>
      </c>
      <c r="AF167" s="2">
        <v>5.1110000000000003E-2</v>
      </c>
      <c r="AG167" s="2">
        <v>1655.85</v>
      </c>
      <c r="AH167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7.05</v>
      </c>
      <c r="AO167" s="2">
        <v>5.64</v>
      </c>
      <c r="AP167" s="7">
        <f t="shared" si="5"/>
        <v>12.69</v>
      </c>
    </row>
    <row r="168" spans="1:42" x14ac:dyDescent="0.2">
      <c r="A168">
        <v>1</v>
      </c>
      <c r="B168" s="1">
        <v>43952</v>
      </c>
      <c r="C168" s="1">
        <v>44348</v>
      </c>
      <c r="D168">
        <v>432</v>
      </c>
      <c r="E168" s="1">
        <v>44317</v>
      </c>
      <c r="F168" s="2">
        <v>13829.99</v>
      </c>
      <c r="G168" s="2">
        <v>13829.99</v>
      </c>
      <c r="H168">
        <v>4.0890000000000003E-2</v>
      </c>
      <c r="I168" s="2">
        <v>47.13</v>
      </c>
      <c r="J168" s="2">
        <v>-420362.98</v>
      </c>
      <c r="K168" s="2">
        <v>0</v>
      </c>
      <c r="L168" s="2">
        <v>-279.48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t="s">
        <v>58</v>
      </c>
      <c r="W168" s="5" t="str">
        <f t="shared" si="4"/>
        <v>3802</v>
      </c>
      <c r="X168">
        <v>15</v>
      </c>
      <c r="Y168" t="s">
        <v>40</v>
      </c>
      <c r="Z168" t="s">
        <v>59</v>
      </c>
      <c r="AA168" s="2">
        <v>0</v>
      </c>
      <c r="AB168" s="2">
        <v>0</v>
      </c>
      <c r="AC168" t="s">
        <v>35</v>
      </c>
      <c r="AD168" s="2">
        <v>58.9</v>
      </c>
      <c r="AE168" s="2">
        <v>54060.6</v>
      </c>
      <c r="AF168" s="2">
        <v>5.1110000000000003E-2</v>
      </c>
      <c r="AG168" s="2">
        <v>13829.99</v>
      </c>
      <c r="AH168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58.9</v>
      </c>
      <c r="AO168" s="2">
        <v>47.13</v>
      </c>
      <c r="AP168" s="7">
        <f t="shared" si="5"/>
        <v>-173.45000000000002</v>
      </c>
    </row>
    <row r="169" spans="1:42" x14ac:dyDescent="0.2">
      <c r="A169">
        <v>1</v>
      </c>
      <c r="B169" s="1">
        <v>43952</v>
      </c>
      <c r="C169" s="1">
        <v>44348</v>
      </c>
      <c r="D169">
        <v>432</v>
      </c>
      <c r="E169" s="1">
        <v>44348</v>
      </c>
      <c r="F169" s="2">
        <v>13842.52</v>
      </c>
      <c r="G169" s="2">
        <v>13842.52</v>
      </c>
      <c r="H169">
        <v>4.0890000000000003E-2</v>
      </c>
      <c r="I169" s="2">
        <v>47.17</v>
      </c>
      <c r="J169" s="2">
        <v>-420315.81</v>
      </c>
      <c r="K169" s="2">
        <v>0</v>
      </c>
      <c r="L169" s="2">
        <v>-860.08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t="s">
        <v>58</v>
      </c>
      <c r="W169" s="5" t="str">
        <f t="shared" si="4"/>
        <v>3802</v>
      </c>
      <c r="X169">
        <v>15</v>
      </c>
      <c r="Y169" t="s">
        <v>40</v>
      </c>
      <c r="Z169" t="s">
        <v>59</v>
      </c>
      <c r="AA169" s="2">
        <v>0</v>
      </c>
      <c r="AB169" s="2">
        <v>0</v>
      </c>
      <c r="AC169" t="s">
        <v>35</v>
      </c>
      <c r="AD169" s="2">
        <v>58.96</v>
      </c>
      <c r="AE169" s="2">
        <v>53259.48</v>
      </c>
      <c r="AF169" s="2">
        <v>5.1110000000000003E-2</v>
      </c>
      <c r="AG169" s="2">
        <v>13842.52</v>
      </c>
      <c r="AH169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58.96</v>
      </c>
      <c r="AO169" s="2">
        <v>47.17</v>
      </c>
      <c r="AP169" s="7">
        <f t="shared" si="5"/>
        <v>-753.95</v>
      </c>
    </row>
    <row r="170" spans="1:42" x14ac:dyDescent="0.2">
      <c r="A170">
        <v>1</v>
      </c>
      <c r="B170" s="1">
        <v>43952</v>
      </c>
      <c r="C170" s="1">
        <v>44348</v>
      </c>
      <c r="D170">
        <v>433</v>
      </c>
      <c r="E170" s="1">
        <v>43952</v>
      </c>
      <c r="F170" s="2">
        <v>3131010.19</v>
      </c>
      <c r="G170" s="2">
        <v>3131010.19</v>
      </c>
      <c r="H170">
        <v>1.8030000000000001E-2</v>
      </c>
      <c r="I170" s="2">
        <v>4704.34</v>
      </c>
      <c r="J170" s="2">
        <v>230325.67</v>
      </c>
      <c r="K170" s="2">
        <v>0</v>
      </c>
      <c r="L170" s="2">
        <v>-3558.75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t="s">
        <v>60</v>
      </c>
      <c r="W170" s="5" t="str">
        <f t="shared" si="4"/>
        <v>380G</v>
      </c>
      <c r="X170">
        <v>15</v>
      </c>
      <c r="Y170" t="s">
        <v>40</v>
      </c>
      <c r="Z170" t="s">
        <v>61</v>
      </c>
      <c r="AA170" s="2">
        <v>0</v>
      </c>
      <c r="AB170" s="2">
        <v>0</v>
      </c>
      <c r="AC170" t="s">
        <v>35</v>
      </c>
      <c r="AD170" s="2">
        <v>1035.8399999999999</v>
      </c>
      <c r="AE170" s="2">
        <v>47553.18</v>
      </c>
      <c r="AF170" s="2">
        <v>3.9699999999999996E-3</v>
      </c>
      <c r="AG170" s="2">
        <v>3131010.19</v>
      </c>
      <c r="AH170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1035.8399999999999</v>
      </c>
      <c r="AO170" s="2">
        <v>4704.34</v>
      </c>
      <c r="AP170" s="7">
        <f t="shared" si="5"/>
        <v>2181.4300000000003</v>
      </c>
    </row>
    <row r="171" spans="1:42" x14ac:dyDescent="0.2">
      <c r="A171">
        <v>1</v>
      </c>
      <c r="B171" s="1">
        <v>43952</v>
      </c>
      <c r="C171" s="1">
        <v>44348</v>
      </c>
      <c r="D171">
        <v>433</v>
      </c>
      <c r="E171" s="1">
        <v>43983</v>
      </c>
      <c r="F171" s="2">
        <v>3180514.8</v>
      </c>
      <c r="G171" s="2">
        <v>3180514.8</v>
      </c>
      <c r="H171">
        <v>1.8030000000000001E-2</v>
      </c>
      <c r="I171" s="2">
        <v>4778.72</v>
      </c>
      <c r="J171" s="2">
        <v>235104.39</v>
      </c>
      <c r="K171" s="2">
        <v>0</v>
      </c>
      <c r="L171" s="2">
        <v>-3200.82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t="s">
        <v>60</v>
      </c>
      <c r="W171" s="5" t="str">
        <f t="shared" si="4"/>
        <v>380G</v>
      </c>
      <c r="X171">
        <v>15</v>
      </c>
      <c r="Y171" t="s">
        <v>40</v>
      </c>
      <c r="Z171" t="s">
        <v>61</v>
      </c>
      <c r="AA171" s="2">
        <v>0</v>
      </c>
      <c r="AB171" s="2">
        <v>0</v>
      </c>
      <c r="AC171" t="s">
        <v>35</v>
      </c>
      <c r="AD171" s="2">
        <v>1052.22</v>
      </c>
      <c r="AE171" s="2">
        <v>45404.58</v>
      </c>
      <c r="AF171" s="2">
        <v>3.9699999999999996E-3</v>
      </c>
      <c r="AG171" s="2">
        <v>3180514.8</v>
      </c>
      <c r="AH171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1052.22</v>
      </c>
      <c r="AO171" s="2">
        <v>4778.72</v>
      </c>
      <c r="AP171" s="7">
        <f t="shared" si="5"/>
        <v>2630.1200000000003</v>
      </c>
    </row>
    <row r="172" spans="1:42" x14ac:dyDescent="0.2">
      <c r="A172">
        <v>1</v>
      </c>
      <c r="B172" s="1">
        <v>43952</v>
      </c>
      <c r="C172" s="1">
        <v>44348</v>
      </c>
      <c r="D172">
        <v>433</v>
      </c>
      <c r="E172" s="1">
        <v>44013</v>
      </c>
      <c r="F172" s="2">
        <v>3222050.42</v>
      </c>
      <c r="G172" s="2">
        <v>3222050.42</v>
      </c>
      <c r="H172">
        <v>1.8030000000000001E-2</v>
      </c>
      <c r="I172" s="2">
        <v>4841.13</v>
      </c>
      <c r="J172" s="2">
        <v>239945.52</v>
      </c>
      <c r="K172" s="2">
        <v>0</v>
      </c>
      <c r="L172" s="2">
        <v>-4144.53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t="s">
        <v>60</v>
      </c>
      <c r="W172" s="5" t="str">
        <f t="shared" si="4"/>
        <v>380G</v>
      </c>
      <c r="X172">
        <v>15</v>
      </c>
      <c r="Y172" t="s">
        <v>40</v>
      </c>
      <c r="Z172" t="s">
        <v>61</v>
      </c>
      <c r="AA172" s="2">
        <v>0</v>
      </c>
      <c r="AB172" s="2">
        <v>0</v>
      </c>
      <c r="AC172" t="s">
        <v>35</v>
      </c>
      <c r="AD172" s="2">
        <v>1065.96</v>
      </c>
      <c r="AE172" s="2">
        <v>42326.01</v>
      </c>
      <c r="AF172" s="2">
        <v>3.9699999999999996E-3</v>
      </c>
      <c r="AG172" s="2">
        <v>3222050.42</v>
      </c>
      <c r="AH17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1065.96</v>
      </c>
      <c r="AO172" s="2">
        <v>4841.13</v>
      </c>
      <c r="AP172" s="7">
        <f t="shared" si="5"/>
        <v>1762.5600000000004</v>
      </c>
    </row>
    <row r="173" spans="1:42" x14ac:dyDescent="0.2">
      <c r="A173">
        <v>1</v>
      </c>
      <c r="B173" s="1">
        <v>43952</v>
      </c>
      <c r="C173" s="1">
        <v>44348</v>
      </c>
      <c r="D173">
        <v>433</v>
      </c>
      <c r="E173" s="1">
        <v>44044</v>
      </c>
      <c r="F173" s="2">
        <v>3243965.1</v>
      </c>
      <c r="G173" s="2">
        <v>3243965.1</v>
      </c>
      <c r="H173">
        <v>1.8030000000000001E-2</v>
      </c>
      <c r="I173" s="2">
        <v>4874.0600000000004</v>
      </c>
      <c r="J173" s="2">
        <v>244819.58</v>
      </c>
      <c r="K173" s="2">
        <v>0</v>
      </c>
      <c r="L173" s="2">
        <v>-611.4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t="s">
        <v>60</v>
      </c>
      <c r="W173" s="5" t="str">
        <f t="shared" si="4"/>
        <v>380G</v>
      </c>
      <c r="X173">
        <v>15</v>
      </c>
      <c r="Y173" t="s">
        <v>40</v>
      </c>
      <c r="Z173" t="s">
        <v>61</v>
      </c>
      <c r="AA173" s="2">
        <v>0</v>
      </c>
      <c r="AB173" s="2">
        <v>0</v>
      </c>
      <c r="AC173" t="s">
        <v>35</v>
      </c>
      <c r="AD173" s="2">
        <v>1073.21</v>
      </c>
      <c r="AE173" s="2">
        <v>42787.82</v>
      </c>
      <c r="AF173" s="2">
        <v>3.9699999999999996E-3</v>
      </c>
      <c r="AG173" s="2">
        <v>3243965.1</v>
      </c>
      <c r="AH173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1073.21</v>
      </c>
      <c r="AO173" s="2">
        <v>4874.0600000000004</v>
      </c>
      <c r="AP173" s="7">
        <f t="shared" si="5"/>
        <v>5335.8700000000008</v>
      </c>
    </row>
    <row r="174" spans="1:42" x14ac:dyDescent="0.2">
      <c r="A174">
        <v>1</v>
      </c>
      <c r="B174" s="1">
        <v>43952</v>
      </c>
      <c r="C174" s="1">
        <v>44348</v>
      </c>
      <c r="D174">
        <v>433</v>
      </c>
      <c r="E174" s="1">
        <v>44075</v>
      </c>
      <c r="F174" s="2">
        <v>3260307.8</v>
      </c>
      <c r="G174" s="2">
        <v>3260307.8</v>
      </c>
      <c r="H174">
        <v>1.8030000000000001E-2</v>
      </c>
      <c r="I174" s="2">
        <v>4898.6099999999997</v>
      </c>
      <c r="J174" s="2">
        <v>249718.19</v>
      </c>
      <c r="K174" s="2">
        <v>0</v>
      </c>
      <c r="L174" s="2">
        <v>-2599.5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t="s">
        <v>60</v>
      </c>
      <c r="W174" s="5" t="str">
        <f t="shared" si="4"/>
        <v>380G</v>
      </c>
      <c r="X174">
        <v>15</v>
      </c>
      <c r="Y174" t="s">
        <v>40</v>
      </c>
      <c r="Z174" t="s">
        <v>61</v>
      </c>
      <c r="AA174" s="2">
        <v>0</v>
      </c>
      <c r="AB174" s="2">
        <v>0</v>
      </c>
      <c r="AC174" t="s">
        <v>35</v>
      </c>
      <c r="AD174" s="2">
        <v>1078.6199999999999</v>
      </c>
      <c r="AE174" s="2">
        <v>41266.94</v>
      </c>
      <c r="AF174" s="2">
        <v>3.9699999999999996E-3</v>
      </c>
      <c r="AG174" s="2">
        <v>3260307.8</v>
      </c>
      <c r="AH174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1078.6200000000001</v>
      </c>
      <c r="AO174" s="2">
        <v>4898.6099999999997</v>
      </c>
      <c r="AP174" s="7">
        <f t="shared" si="5"/>
        <v>3377.7299999999996</v>
      </c>
    </row>
    <row r="175" spans="1:42" x14ac:dyDescent="0.2">
      <c r="A175">
        <v>1</v>
      </c>
      <c r="B175" s="1">
        <v>43952</v>
      </c>
      <c r="C175" s="1">
        <v>44348</v>
      </c>
      <c r="D175">
        <v>433</v>
      </c>
      <c r="E175" s="1">
        <v>44105</v>
      </c>
      <c r="F175" s="2">
        <v>3322176.81</v>
      </c>
      <c r="G175" s="2">
        <v>3322176.81</v>
      </c>
      <c r="H175">
        <v>1.8030000000000001E-2</v>
      </c>
      <c r="I175" s="2">
        <v>4991.57</v>
      </c>
      <c r="J175" s="2">
        <v>254709.76000000001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t="s">
        <v>60</v>
      </c>
      <c r="W175" s="5" t="str">
        <f t="shared" si="4"/>
        <v>380G</v>
      </c>
      <c r="X175">
        <v>15</v>
      </c>
      <c r="Y175" t="s">
        <v>40</v>
      </c>
      <c r="Z175" t="s">
        <v>61</v>
      </c>
      <c r="AA175" s="2">
        <v>0</v>
      </c>
      <c r="AB175" s="2">
        <v>0</v>
      </c>
      <c r="AC175" t="s">
        <v>35</v>
      </c>
      <c r="AD175" s="2">
        <v>1099.0899999999999</v>
      </c>
      <c r="AE175" s="2">
        <v>42366.03</v>
      </c>
      <c r="AF175" s="2">
        <v>3.9699999999999996E-3</v>
      </c>
      <c r="AG175" s="2">
        <v>3322176.81</v>
      </c>
      <c r="AH175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1099.0899999999999</v>
      </c>
      <c r="AO175" s="2">
        <v>4991.57</v>
      </c>
      <c r="AP175" s="7">
        <f t="shared" si="5"/>
        <v>6090.66</v>
      </c>
    </row>
    <row r="176" spans="1:42" x14ac:dyDescent="0.2">
      <c r="A176">
        <v>1</v>
      </c>
      <c r="B176" s="1">
        <v>43952</v>
      </c>
      <c r="C176" s="1">
        <v>44348</v>
      </c>
      <c r="D176">
        <v>433</v>
      </c>
      <c r="E176" s="1">
        <v>44136</v>
      </c>
      <c r="F176" s="2">
        <v>3349327.53</v>
      </c>
      <c r="G176" s="2">
        <v>3349327.53</v>
      </c>
      <c r="H176">
        <v>1.8030000000000001E-2</v>
      </c>
      <c r="I176" s="2">
        <v>5032.3599999999997</v>
      </c>
      <c r="J176" s="2">
        <v>259742.12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t="s">
        <v>60</v>
      </c>
      <c r="W176" s="5" t="str">
        <f t="shared" si="4"/>
        <v>380G</v>
      </c>
      <c r="X176">
        <v>15</v>
      </c>
      <c r="Y176" t="s">
        <v>40</v>
      </c>
      <c r="Z176" t="s">
        <v>61</v>
      </c>
      <c r="AA176" s="2">
        <v>0</v>
      </c>
      <c r="AB176" s="2">
        <v>0</v>
      </c>
      <c r="AC176" t="s">
        <v>35</v>
      </c>
      <c r="AD176" s="2">
        <v>1108.07</v>
      </c>
      <c r="AE176" s="2">
        <v>43474.1</v>
      </c>
      <c r="AF176" s="2">
        <v>3.9699999999999996E-3</v>
      </c>
      <c r="AG176" s="2">
        <v>3349327.53</v>
      </c>
      <c r="AH176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1108.07</v>
      </c>
      <c r="AO176" s="2">
        <v>5032.3599999999997</v>
      </c>
      <c r="AP176" s="7">
        <f t="shared" si="5"/>
        <v>6140.4299999999994</v>
      </c>
    </row>
    <row r="177" spans="1:42" x14ac:dyDescent="0.2">
      <c r="A177">
        <v>1</v>
      </c>
      <c r="B177" s="1">
        <v>43952</v>
      </c>
      <c r="C177" s="1">
        <v>44348</v>
      </c>
      <c r="D177">
        <v>433</v>
      </c>
      <c r="E177" s="1">
        <v>44166</v>
      </c>
      <c r="F177" s="2">
        <v>3468003.74</v>
      </c>
      <c r="G177" s="2">
        <v>3468003.74</v>
      </c>
      <c r="H177">
        <v>1.8030000000000001E-2</v>
      </c>
      <c r="I177" s="2">
        <v>5210.68</v>
      </c>
      <c r="J177" s="2">
        <v>264952.8</v>
      </c>
      <c r="K177" s="2">
        <v>0</v>
      </c>
      <c r="L177" s="2">
        <v>338.82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t="s">
        <v>60</v>
      </c>
      <c r="W177" s="5" t="str">
        <f t="shared" si="4"/>
        <v>380G</v>
      </c>
      <c r="X177">
        <v>15</v>
      </c>
      <c r="Y177" t="s">
        <v>40</v>
      </c>
      <c r="Z177" t="s">
        <v>61</v>
      </c>
      <c r="AA177" s="2">
        <v>0</v>
      </c>
      <c r="AB177" s="2">
        <v>0</v>
      </c>
      <c r="AC177" t="s">
        <v>35</v>
      </c>
      <c r="AD177" s="2">
        <v>1147.33</v>
      </c>
      <c r="AE177" s="2">
        <v>44960.25</v>
      </c>
      <c r="AF177" s="2">
        <v>3.9699999999999996E-3</v>
      </c>
      <c r="AG177" s="2">
        <v>3468003.74</v>
      </c>
      <c r="AH177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1147.33</v>
      </c>
      <c r="AO177" s="2">
        <v>5210.68</v>
      </c>
      <c r="AP177" s="7">
        <f t="shared" si="5"/>
        <v>6696.83</v>
      </c>
    </row>
    <row r="178" spans="1:42" x14ac:dyDescent="0.2">
      <c r="A178">
        <v>1</v>
      </c>
      <c r="B178" s="1">
        <v>43952</v>
      </c>
      <c r="C178" s="1">
        <v>44348</v>
      </c>
      <c r="D178">
        <v>433</v>
      </c>
      <c r="E178" s="1">
        <v>44197</v>
      </c>
      <c r="F178" s="2">
        <v>3505036.95</v>
      </c>
      <c r="G178" s="2">
        <v>3505036.95</v>
      </c>
      <c r="H178">
        <v>1.8030000000000001E-2</v>
      </c>
      <c r="I178" s="2">
        <v>5266.32</v>
      </c>
      <c r="J178" s="2">
        <v>270219.12</v>
      </c>
      <c r="K178" s="2">
        <v>0</v>
      </c>
      <c r="L178" s="2">
        <v>-4210.01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t="s">
        <v>60</v>
      </c>
      <c r="W178" s="5" t="str">
        <f t="shared" si="4"/>
        <v>380G</v>
      </c>
      <c r="X178">
        <v>15</v>
      </c>
      <c r="Y178" t="s">
        <v>40</v>
      </c>
      <c r="Z178" t="s">
        <v>61</v>
      </c>
      <c r="AA178" s="2">
        <v>0</v>
      </c>
      <c r="AB178" s="2">
        <v>0</v>
      </c>
      <c r="AC178" t="s">
        <v>35</v>
      </c>
      <c r="AD178" s="2">
        <v>1159.58</v>
      </c>
      <c r="AE178" s="2">
        <v>41909.82</v>
      </c>
      <c r="AF178" s="2">
        <v>3.9699999999999996E-3</v>
      </c>
      <c r="AG178" s="2">
        <v>3505036.95</v>
      </c>
      <c r="AH178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1159.58</v>
      </c>
      <c r="AO178" s="2">
        <v>5266.32</v>
      </c>
      <c r="AP178" s="7">
        <f t="shared" si="5"/>
        <v>2215.8899999999994</v>
      </c>
    </row>
    <row r="179" spans="1:42" x14ac:dyDescent="0.2">
      <c r="A179">
        <v>1</v>
      </c>
      <c r="B179" s="1">
        <v>43952</v>
      </c>
      <c r="C179" s="1">
        <v>44348</v>
      </c>
      <c r="D179">
        <v>433</v>
      </c>
      <c r="E179" s="1">
        <v>44228</v>
      </c>
      <c r="F179" s="2">
        <v>3548804.33</v>
      </c>
      <c r="G179" s="2">
        <v>3548804.33</v>
      </c>
      <c r="H179">
        <v>1.8030000000000001E-2</v>
      </c>
      <c r="I179" s="2">
        <v>5332.08</v>
      </c>
      <c r="J179" s="2">
        <v>275551.2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t="s">
        <v>60</v>
      </c>
      <c r="W179" s="5" t="str">
        <f t="shared" si="4"/>
        <v>380G</v>
      </c>
      <c r="X179">
        <v>15</v>
      </c>
      <c r="Y179" t="s">
        <v>40</v>
      </c>
      <c r="Z179" t="s">
        <v>61</v>
      </c>
      <c r="AA179" s="2">
        <v>0</v>
      </c>
      <c r="AB179" s="2">
        <v>0</v>
      </c>
      <c r="AC179" t="s">
        <v>35</v>
      </c>
      <c r="AD179" s="2">
        <v>1174.06</v>
      </c>
      <c r="AE179" s="2">
        <v>43083.88</v>
      </c>
      <c r="AF179" s="2">
        <v>3.9699999999999996E-3</v>
      </c>
      <c r="AG179" s="2">
        <v>3548804.33</v>
      </c>
      <c r="AH179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1174.06</v>
      </c>
      <c r="AO179" s="2">
        <v>5332.08</v>
      </c>
      <c r="AP179" s="7">
        <f t="shared" si="5"/>
        <v>6506.1399999999994</v>
      </c>
    </row>
    <row r="180" spans="1:42" x14ac:dyDescent="0.2">
      <c r="A180">
        <v>1</v>
      </c>
      <c r="B180" s="1">
        <v>43952</v>
      </c>
      <c r="C180" s="1">
        <v>44348</v>
      </c>
      <c r="D180">
        <v>433</v>
      </c>
      <c r="E180" s="1">
        <v>44256</v>
      </c>
      <c r="F180" s="2">
        <v>3572188.37</v>
      </c>
      <c r="G180" s="2">
        <v>3572188.37</v>
      </c>
      <c r="H180">
        <v>1.8030000000000001E-2</v>
      </c>
      <c r="I180" s="2">
        <v>5367.21</v>
      </c>
      <c r="J180" s="2">
        <v>280918.40999999997</v>
      </c>
      <c r="K180" s="2">
        <v>0</v>
      </c>
      <c r="L180" s="2">
        <v>-129.5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t="s">
        <v>60</v>
      </c>
      <c r="W180" s="5" t="str">
        <f t="shared" si="4"/>
        <v>380G</v>
      </c>
      <c r="X180">
        <v>15</v>
      </c>
      <c r="Y180" t="s">
        <v>40</v>
      </c>
      <c r="Z180" t="s">
        <v>61</v>
      </c>
      <c r="AA180" s="2">
        <v>0</v>
      </c>
      <c r="AB180" s="2">
        <v>0</v>
      </c>
      <c r="AC180" t="s">
        <v>35</v>
      </c>
      <c r="AD180" s="2">
        <v>1181.8</v>
      </c>
      <c r="AE180" s="2">
        <v>44136.18</v>
      </c>
      <c r="AF180" s="2">
        <v>3.9699999999999996E-3</v>
      </c>
      <c r="AG180" s="2">
        <v>3572188.37</v>
      </c>
      <c r="AH180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1181.8</v>
      </c>
      <c r="AO180" s="2">
        <v>5367.21</v>
      </c>
      <c r="AP180" s="7">
        <f t="shared" si="5"/>
        <v>6419.51</v>
      </c>
    </row>
    <row r="181" spans="1:42" x14ac:dyDescent="0.2">
      <c r="A181">
        <v>1</v>
      </c>
      <c r="B181" s="1">
        <v>43952</v>
      </c>
      <c r="C181" s="1">
        <v>44348</v>
      </c>
      <c r="D181">
        <v>433</v>
      </c>
      <c r="E181" s="1">
        <v>44287</v>
      </c>
      <c r="F181" s="2">
        <v>3645506.38</v>
      </c>
      <c r="G181" s="2">
        <v>3645506.38</v>
      </c>
      <c r="H181">
        <v>1.8030000000000001E-2</v>
      </c>
      <c r="I181" s="2">
        <v>5477.37</v>
      </c>
      <c r="J181" s="2">
        <v>286395.78000000003</v>
      </c>
      <c r="K181" s="2">
        <v>0</v>
      </c>
      <c r="L181" s="2">
        <v>-12661.06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t="s">
        <v>60</v>
      </c>
      <c r="W181" s="5" t="str">
        <f t="shared" si="4"/>
        <v>380G</v>
      </c>
      <c r="X181">
        <v>15</v>
      </c>
      <c r="Y181" t="s">
        <v>40</v>
      </c>
      <c r="Z181" t="s">
        <v>61</v>
      </c>
      <c r="AA181" s="2">
        <v>0</v>
      </c>
      <c r="AB181" s="2">
        <v>0</v>
      </c>
      <c r="AC181" t="s">
        <v>35</v>
      </c>
      <c r="AD181" s="2">
        <v>1206.06</v>
      </c>
      <c r="AE181" s="2">
        <v>32681.18</v>
      </c>
      <c r="AF181" s="2">
        <v>3.9699999999999996E-3</v>
      </c>
      <c r="AG181" s="2">
        <v>3645506.38</v>
      </c>
      <c r="AH181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1206.06</v>
      </c>
      <c r="AO181" s="2">
        <v>5477.37</v>
      </c>
      <c r="AP181" s="7">
        <f t="shared" si="5"/>
        <v>-5977.6299999999992</v>
      </c>
    </row>
    <row r="182" spans="1:42" x14ac:dyDescent="0.2">
      <c r="A182">
        <v>1</v>
      </c>
      <c r="B182" s="1">
        <v>43952</v>
      </c>
      <c r="C182" s="1">
        <v>44348</v>
      </c>
      <c r="D182">
        <v>433</v>
      </c>
      <c r="E182" s="1">
        <v>44317</v>
      </c>
      <c r="F182" s="2">
        <v>3660606.24</v>
      </c>
      <c r="G182" s="2">
        <v>3660606.24</v>
      </c>
      <c r="H182">
        <v>1.8030000000000001E-2</v>
      </c>
      <c r="I182" s="2">
        <v>5500.06</v>
      </c>
      <c r="J182" s="2">
        <v>291895.84000000003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t="s">
        <v>60</v>
      </c>
      <c r="W182" s="5" t="str">
        <f t="shared" si="4"/>
        <v>380G</v>
      </c>
      <c r="X182">
        <v>15</v>
      </c>
      <c r="Y182" t="s">
        <v>40</v>
      </c>
      <c r="Z182" t="s">
        <v>61</v>
      </c>
      <c r="AA182" s="2">
        <v>0</v>
      </c>
      <c r="AB182" s="2">
        <v>0</v>
      </c>
      <c r="AC182" t="s">
        <v>35</v>
      </c>
      <c r="AD182" s="2">
        <v>1211.05</v>
      </c>
      <c r="AE182" s="2">
        <v>33892.230000000003</v>
      </c>
      <c r="AF182" s="2">
        <v>3.9699999999999996E-3</v>
      </c>
      <c r="AG182" s="2">
        <v>3660606.24</v>
      </c>
      <c r="AH18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1211.05</v>
      </c>
      <c r="AO182" s="2">
        <v>5500.06</v>
      </c>
      <c r="AP182" s="7">
        <f t="shared" si="5"/>
        <v>6711.1100000000006</v>
      </c>
    </row>
    <row r="183" spans="1:42" x14ac:dyDescent="0.2">
      <c r="A183">
        <v>1</v>
      </c>
      <c r="B183" s="1">
        <v>43952</v>
      </c>
      <c r="C183" s="1">
        <v>44348</v>
      </c>
      <c r="D183">
        <v>433</v>
      </c>
      <c r="E183" s="1">
        <v>44348</v>
      </c>
      <c r="F183" s="2">
        <v>3692718</v>
      </c>
      <c r="G183" s="2">
        <v>3692718</v>
      </c>
      <c r="H183">
        <v>1.8030000000000001E-2</v>
      </c>
      <c r="I183" s="2">
        <v>5548.31</v>
      </c>
      <c r="J183" s="2">
        <v>297444.15000000002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t="s">
        <v>60</v>
      </c>
      <c r="W183" s="5" t="str">
        <f t="shared" si="4"/>
        <v>380G</v>
      </c>
      <c r="X183">
        <v>15</v>
      </c>
      <c r="Y183" t="s">
        <v>40</v>
      </c>
      <c r="Z183" t="s">
        <v>61</v>
      </c>
      <c r="AA183" s="2">
        <v>0</v>
      </c>
      <c r="AB183" s="2">
        <v>0</v>
      </c>
      <c r="AC183" t="s">
        <v>35</v>
      </c>
      <c r="AD183" s="2">
        <v>1221.67</v>
      </c>
      <c r="AE183" s="2">
        <v>35113.9</v>
      </c>
      <c r="AF183" s="2">
        <v>3.9699999999999996E-3</v>
      </c>
      <c r="AG183" s="2">
        <v>3692718</v>
      </c>
      <c r="AH183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1221.67</v>
      </c>
      <c r="AO183" s="2">
        <v>5548.31</v>
      </c>
      <c r="AP183" s="7">
        <f t="shared" si="5"/>
        <v>6769.9800000000005</v>
      </c>
    </row>
    <row r="184" spans="1:42" x14ac:dyDescent="0.2">
      <c r="A184">
        <v>1</v>
      </c>
      <c r="B184" s="1">
        <v>43952</v>
      </c>
      <c r="C184" s="1">
        <v>44348</v>
      </c>
      <c r="D184">
        <v>434</v>
      </c>
      <c r="E184" s="1">
        <v>43952</v>
      </c>
      <c r="F184" s="2">
        <v>5407037.1900000004</v>
      </c>
      <c r="G184" s="2">
        <v>5407037.1900000004</v>
      </c>
      <c r="H184">
        <v>3.5999999999999997E-2</v>
      </c>
      <c r="I184" s="2">
        <v>16221.11</v>
      </c>
      <c r="J184" s="2">
        <v>1441629.14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t="s">
        <v>62</v>
      </c>
      <c r="W184" s="5" t="str">
        <f t="shared" si="4"/>
        <v>3810</v>
      </c>
      <c r="X184">
        <v>15</v>
      </c>
      <c r="Y184" t="s">
        <v>40</v>
      </c>
      <c r="Z184" t="s">
        <v>63</v>
      </c>
      <c r="AA184" s="2">
        <v>0</v>
      </c>
      <c r="AB184" s="2">
        <v>0</v>
      </c>
      <c r="AC184" t="s">
        <v>35</v>
      </c>
      <c r="AD184" s="2">
        <v>0</v>
      </c>
      <c r="AE184" s="2">
        <v>0</v>
      </c>
      <c r="AF184" s="2">
        <v>0</v>
      </c>
      <c r="AG184" s="2">
        <v>5407037.1900000004</v>
      </c>
      <c r="AH184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16221.11</v>
      </c>
      <c r="AP184" s="7">
        <f t="shared" si="5"/>
        <v>16221.11</v>
      </c>
    </row>
    <row r="185" spans="1:42" x14ac:dyDescent="0.2">
      <c r="A185">
        <v>1</v>
      </c>
      <c r="B185" s="1">
        <v>43952</v>
      </c>
      <c r="C185" s="1">
        <v>44348</v>
      </c>
      <c r="D185">
        <v>434</v>
      </c>
      <c r="E185" s="1">
        <v>43983</v>
      </c>
      <c r="F185" s="2">
        <v>5443888.9900000002</v>
      </c>
      <c r="G185" s="2">
        <v>5443888.9900000002</v>
      </c>
      <c r="H185">
        <v>3.5999999999999997E-2</v>
      </c>
      <c r="I185" s="2">
        <v>16331.67</v>
      </c>
      <c r="J185" s="2">
        <v>1457960.81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t="s">
        <v>62</v>
      </c>
      <c r="W185" s="5" t="str">
        <f t="shared" si="4"/>
        <v>3810</v>
      </c>
      <c r="X185">
        <v>15</v>
      </c>
      <c r="Y185" t="s">
        <v>40</v>
      </c>
      <c r="Z185" t="s">
        <v>63</v>
      </c>
      <c r="AA185" s="2">
        <v>0</v>
      </c>
      <c r="AB185" s="2">
        <v>0</v>
      </c>
      <c r="AC185" t="s">
        <v>35</v>
      </c>
      <c r="AD185" s="2">
        <v>0</v>
      </c>
      <c r="AE185" s="2">
        <v>0</v>
      </c>
      <c r="AF185" s="2">
        <v>0</v>
      </c>
      <c r="AG185" s="2">
        <v>5443888.9900000002</v>
      </c>
      <c r="AH185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16331.67</v>
      </c>
      <c r="AP185" s="7">
        <f t="shared" si="5"/>
        <v>16331.67</v>
      </c>
    </row>
    <row r="186" spans="1:42" x14ac:dyDescent="0.2">
      <c r="A186">
        <v>1</v>
      </c>
      <c r="B186" s="1">
        <v>43952</v>
      </c>
      <c r="C186" s="1">
        <v>44348</v>
      </c>
      <c r="D186">
        <v>434</v>
      </c>
      <c r="E186" s="1">
        <v>44013</v>
      </c>
      <c r="F186" s="2">
        <v>5498903.4900000002</v>
      </c>
      <c r="G186" s="2">
        <v>5498903.4900000002</v>
      </c>
      <c r="H186">
        <v>3.5999999999999997E-2</v>
      </c>
      <c r="I186" s="2">
        <v>16496.71</v>
      </c>
      <c r="J186" s="2">
        <v>1474457.52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t="s">
        <v>62</v>
      </c>
      <c r="W186" s="5" t="str">
        <f t="shared" si="4"/>
        <v>3810</v>
      </c>
      <c r="X186">
        <v>15</v>
      </c>
      <c r="Y186" t="s">
        <v>40</v>
      </c>
      <c r="Z186" t="s">
        <v>63</v>
      </c>
      <c r="AA186" s="2">
        <v>0</v>
      </c>
      <c r="AB186" s="2">
        <v>0</v>
      </c>
      <c r="AC186" t="s">
        <v>35</v>
      </c>
      <c r="AD186" s="2">
        <v>0</v>
      </c>
      <c r="AE186" s="2">
        <v>0</v>
      </c>
      <c r="AF186" s="2">
        <v>0</v>
      </c>
      <c r="AG186" s="2">
        <v>5498903.4900000002</v>
      </c>
      <c r="AH186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16496.71</v>
      </c>
      <c r="AP186" s="7">
        <f t="shared" si="5"/>
        <v>16496.71</v>
      </c>
    </row>
    <row r="187" spans="1:42" x14ac:dyDescent="0.2">
      <c r="A187">
        <v>1</v>
      </c>
      <c r="B187" s="1">
        <v>43952</v>
      </c>
      <c r="C187" s="1">
        <v>44348</v>
      </c>
      <c r="D187">
        <v>434</v>
      </c>
      <c r="E187" s="1">
        <v>44044</v>
      </c>
      <c r="F187" s="2">
        <v>5671633.7599999998</v>
      </c>
      <c r="G187" s="2">
        <v>5671633.7599999998</v>
      </c>
      <c r="H187">
        <v>3.5999999999999997E-2</v>
      </c>
      <c r="I187" s="2">
        <v>17014.900000000001</v>
      </c>
      <c r="J187" s="2">
        <v>1491472.42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t="s">
        <v>62</v>
      </c>
      <c r="W187" s="5" t="str">
        <f t="shared" si="4"/>
        <v>3810</v>
      </c>
      <c r="X187">
        <v>15</v>
      </c>
      <c r="Y187" t="s">
        <v>40</v>
      </c>
      <c r="Z187" t="s">
        <v>63</v>
      </c>
      <c r="AA187" s="2">
        <v>0</v>
      </c>
      <c r="AB187" s="2">
        <v>0</v>
      </c>
      <c r="AC187" t="s">
        <v>35</v>
      </c>
      <c r="AD187" s="2">
        <v>0</v>
      </c>
      <c r="AE187" s="2">
        <v>0</v>
      </c>
      <c r="AF187" s="2">
        <v>0</v>
      </c>
      <c r="AG187" s="2">
        <v>5671633.7599999998</v>
      </c>
      <c r="AH187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17014.900000000001</v>
      </c>
      <c r="AP187" s="7">
        <f t="shared" si="5"/>
        <v>17014.900000000001</v>
      </c>
    </row>
    <row r="188" spans="1:42" x14ac:dyDescent="0.2">
      <c r="A188">
        <v>1</v>
      </c>
      <c r="B188" s="1">
        <v>43952</v>
      </c>
      <c r="C188" s="1">
        <v>44348</v>
      </c>
      <c r="D188">
        <v>434</v>
      </c>
      <c r="E188" s="1">
        <v>44075</v>
      </c>
      <c r="F188" s="2">
        <v>5712340.7599999998</v>
      </c>
      <c r="G188" s="2">
        <v>5712340.7599999998</v>
      </c>
      <c r="H188">
        <v>3.5999999999999997E-2</v>
      </c>
      <c r="I188" s="2">
        <v>17137.02</v>
      </c>
      <c r="J188" s="2">
        <v>1508609.44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t="s">
        <v>62</v>
      </c>
      <c r="W188" s="5" t="str">
        <f t="shared" si="4"/>
        <v>3810</v>
      </c>
      <c r="X188">
        <v>15</v>
      </c>
      <c r="Y188" t="s">
        <v>40</v>
      </c>
      <c r="Z188" t="s">
        <v>63</v>
      </c>
      <c r="AA188" s="2">
        <v>0</v>
      </c>
      <c r="AB188" s="2">
        <v>0</v>
      </c>
      <c r="AC188" t="s">
        <v>35</v>
      </c>
      <c r="AD188" s="2">
        <v>0</v>
      </c>
      <c r="AE188" s="2">
        <v>0</v>
      </c>
      <c r="AF188" s="2">
        <v>0</v>
      </c>
      <c r="AG188" s="2">
        <v>5712340.7599999998</v>
      </c>
      <c r="AH188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17137.02</v>
      </c>
      <c r="AP188" s="7">
        <f t="shared" si="5"/>
        <v>17137.02</v>
      </c>
    </row>
    <row r="189" spans="1:42" x14ac:dyDescent="0.2">
      <c r="A189">
        <v>1</v>
      </c>
      <c r="B189" s="1">
        <v>43952</v>
      </c>
      <c r="C189" s="1">
        <v>44348</v>
      </c>
      <c r="D189">
        <v>434</v>
      </c>
      <c r="E189" s="1">
        <v>44105</v>
      </c>
      <c r="F189" s="2">
        <v>5739674.3600000003</v>
      </c>
      <c r="G189" s="2">
        <v>5739674.3600000003</v>
      </c>
      <c r="H189">
        <v>3.5999999999999997E-2</v>
      </c>
      <c r="I189" s="2">
        <v>17219.02</v>
      </c>
      <c r="J189" s="2">
        <v>1525828.46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t="s">
        <v>62</v>
      </c>
      <c r="W189" s="5" t="str">
        <f t="shared" si="4"/>
        <v>3810</v>
      </c>
      <c r="X189">
        <v>15</v>
      </c>
      <c r="Y189" t="s">
        <v>40</v>
      </c>
      <c r="Z189" t="s">
        <v>63</v>
      </c>
      <c r="AA189" s="2">
        <v>0</v>
      </c>
      <c r="AB189" s="2">
        <v>0</v>
      </c>
      <c r="AC189" t="s">
        <v>35</v>
      </c>
      <c r="AD189" s="2">
        <v>0</v>
      </c>
      <c r="AE189" s="2">
        <v>0</v>
      </c>
      <c r="AF189" s="2">
        <v>0</v>
      </c>
      <c r="AG189" s="2">
        <v>5739674.3600000003</v>
      </c>
      <c r="AH189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17219.02</v>
      </c>
      <c r="AP189" s="7">
        <f t="shared" si="5"/>
        <v>17219.02</v>
      </c>
    </row>
    <row r="190" spans="1:42" x14ac:dyDescent="0.2">
      <c r="A190">
        <v>1</v>
      </c>
      <c r="B190" s="1">
        <v>43952</v>
      </c>
      <c r="C190" s="1">
        <v>44348</v>
      </c>
      <c r="D190">
        <v>434</v>
      </c>
      <c r="E190" s="1">
        <v>44136</v>
      </c>
      <c r="F190" s="2">
        <v>5838248.1799999997</v>
      </c>
      <c r="G190" s="2">
        <v>5838248.1799999997</v>
      </c>
      <c r="H190">
        <v>3.5999999999999997E-2</v>
      </c>
      <c r="I190" s="2">
        <v>17514.740000000002</v>
      </c>
      <c r="J190" s="2">
        <v>1543343.2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t="s">
        <v>62</v>
      </c>
      <c r="W190" s="5" t="str">
        <f t="shared" si="4"/>
        <v>3810</v>
      </c>
      <c r="X190">
        <v>15</v>
      </c>
      <c r="Y190" t="s">
        <v>40</v>
      </c>
      <c r="Z190" t="s">
        <v>63</v>
      </c>
      <c r="AA190" s="2">
        <v>0</v>
      </c>
      <c r="AB190" s="2">
        <v>0</v>
      </c>
      <c r="AC190" t="s">
        <v>35</v>
      </c>
      <c r="AD190" s="2">
        <v>0</v>
      </c>
      <c r="AE190" s="2">
        <v>0</v>
      </c>
      <c r="AF190" s="2">
        <v>0</v>
      </c>
      <c r="AG190" s="2">
        <v>5838248.1799999997</v>
      </c>
      <c r="AH190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17514.740000000002</v>
      </c>
      <c r="AP190" s="7">
        <f t="shared" si="5"/>
        <v>17514.740000000002</v>
      </c>
    </row>
    <row r="191" spans="1:42" x14ac:dyDescent="0.2">
      <c r="A191">
        <v>1</v>
      </c>
      <c r="B191" s="1">
        <v>43952</v>
      </c>
      <c r="C191" s="1">
        <v>44348</v>
      </c>
      <c r="D191">
        <v>434</v>
      </c>
      <c r="E191" s="1">
        <v>44166</v>
      </c>
      <c r="F191" s="2">
        <v>5966853.54</v>
      </c>
      <c r="G191" s="2">
        <v>5966853.54</v>
      </c>
      <c r="H191">
        <v>3.5999999999999997E-2</v>
      </c>
      <c r="I191" s="2">
        <v>17900.560000000001</v>
      </c>
      <c r="J191" s="2">
        <v>1553912.51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t="s">
        <v>62</v>
      </c>
      <c r="W191" s="5" t="str">
        <f t="shared" si="4"/>
        <v>3810</v>
      </c>
      <c r="X191">
        <v>15</v>
      </c>
      <c r="Y191" t="s">
        <v>40</v>
      </c>
      <c r="Z191" t="s">
        <v>63</v>
      </c>
      <c r="AA191" s="2">
        <v>0</v>
      </c>
      <c r="AB191" s="2">
        <v>-7331.25</v>
      </c>
      <c r="AC191" t="s">
        <v>35</v>
      </c>
      <c r="AD191" s="2">
        <v>0</v>
      </c>
      <c r="AE191" s="2">
        <v>0</v>
      </c>
      <c r="AF191" s="2">
        <v>0</v>
      </c>
      <c r="AG191" s="2">
        <v>5966853.54</v>
      </c>
      <c r="AH191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17900.560000000001</v>
      </c>
      <c r="AP191" s="7">
        <f t="shared" si="5"/>
        <v>10569.310000000001</v>
      </c>
    </row>
    <row r="192" spans="1:42" x14ac:dyDescent="0.2">
      <c r="A192">
        <v>1</v>
      </c>
      <c r="B192" s="1">
        <v>43952</v>
      </c>
      <c r="C192" s="1">
        <v>44348</v>
      </c>
      <c r="D192">
        <v>434</v>
      </c>
      <c r="E192" s="1">
        <v>44197</v>
      </c>
      <c r="F192" s="2">
        <v>5968740.8700000001</v>
      </c>
      <c r="G192" s="2">
        <v>5968740.8700000001</v>
      </c>
      <c r="H192">
        <v>3.5999999999999997E-2</v>
      </c>
      <c r="I192" s="2">
        <v>17906.22</v>
      </c>
      <c r="J192" s="2">
        <v>1571818.73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t="s">
        <v>62</v>
      </c>
      <c r="W192" s="5" t="str">
        <f t="shared" si="4"/>
        <v>3810</v>
      </c>
      <c r="X192">
        <v>15</v>
      </c>
      <c r="Y192" t="s">
        <v>40</v>
      </c>
      <c r="Z192" t="s">
        <v>63</v>
      </c>
      <c r="AA192" s="2">
        <v>0</v>
      </c>
      <c r="AB192" s="2">
        <v>0</v>
      </c>
      <c r="AC192" t="s">
        <v>35</v>
      </c>
      <c r="AD192" s="2">
        <v>0</v>
      </c>
      <c r="AE192" s="2">
        <v>0</v>
      </c>
      <c r="AF192" s="2">
        <v>0</v>
      </c>
      <c r="AG192" s="2">
        <v>5968740.8700000001</v>
      </c>
      <c r="AH19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17906.22</v>
      </c>
      <c r="AP192" s="7">
        <f t="shared" si="5"/>
        <v>17906.22</v>
      </c>
    </row>
    <row r="193" spans="1:42" x14ac:dyDescent="0.2">
      <c r="A193">
        <v>1</v>
      </c>
      <c r="B193" s="1">
        <v>43952</v>
      </c>
      <c r="C193" s="1">
        <v>44348</v>
      </c>
      <c r="D193">
        <v>434</v>
      </c>
      <c r="E193" s="1">
        <v>44228</v>
      </c>
      <c r="F193" s="2">
        <v>6058597.54</v>
      </c>
      <c r="G193" s="2">
        <v>6058597.54</v>
      </c>
      <c r="H193">
        <v>3.5999999999999997E-2</v>
      </c>
      <c r="I193" s="2">
        <v>18175.79</v>
      </c>
      <c r="J193" s="2">
        <v>1589994.52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t="s">
        <v>62</v>
      </c>
      <c r="W193" s="5" t="str">
        <f t="shared" si="4"/>
        <v>3810</v>
      </c>
      <c r="X193">
        <v>15</v>
      </c>
      <c r="Y193" t="s">
        <v>40</v>
      </c>
      <c r="Z193" t="s">
        <v>63</v>
      </c>
      <c r="AA193" s="2">
        <v>0</v>
      </c>
      <c r="AB193" s="2">
        <v>0</v>
      </c>
      <c r="AC193" t="s">
        <v>35</v>
      </c>
      <c r="AD193" s="2">
        <v>0</v>
      </c>
      <c r="AE193" s="2">
        <v>0</v>
      </c>
      <c r="AF193" s="2">
        <v>0</v>
      </c>
      <c r="AG193" s="2">
        <v>6058597.54</v>
      </c>
      <c r="AH193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18175.79</v>
      </c>
      <c r="AP193" s="7">
        <f t="shared" si="5"/>
        <v>18175.79</v>
      </c>
    </row>
    <row r="194" spans="1:42" x14ac:dyDescent="0.2">
      <c r="A194">
        <v>1</v>
      </c>
      <c r="B194" s="1">
        <v>43952</v>
      </c>
      <c r="C194" s="1">
        <v>44348</v>
      </c>
      <c r="D194">
        <v>434</v>
      </c>
      <c r="E194" s="1">
        <v>44256</v>
      </c>
      <c r="F194" s="2">
        <v>6135725.0099999998</v>
      </c>
      <c r="G194" s="2">
        <v>6135725.0099999998</v>
      </c>
      <c r="H194">
        <v>3.5999999999999997E-2</v>
      </c>
      <c r="I194" s="2">
        <v>18407.18</v>
      </c>
      <c r="J194" s="2">
        <v>1608401.7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t="s">
        <v>62</v>
      </c>
      <c r="W194" s="5" t="str">
        <f t="shared" si="4"/>
        <v>3810</v>
      </c>
      <c r="X194">
        <v>15</v>
      </c>
      <c r="Y194" t="s">
        <v>40</v>
      </c>
      <c r="Z194" t="s">
        <v>63</v>
      </c>
      <c r="AA194" s="2">
        <v>0</v>
      </c>
      <c r="AB194" s="2">
        <v>0</v>
      </c>
      <c r="AC194" t="s">
        <v>35</v>
      </c>
      <c r="AD194" s="2">
        <v>0</v>
      </c>
      <c r="AE194" s="2">
        <v>0</v>
      </c>
      <c r="AF194" s="2">
        <v>0</v>
      </c>
      <c r="AG194" s="2">
        <v>6135725.0099999998</v>
      </c>
      <c r="AH194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18407.18</v>
      </c>
      <c r="AP194" s="7">
        <f t="shared" si="5"/>
        <v>18407.18</v>
      </c>
    </row>
    <row r="195" spans="1:42" x14ac:dyDescent="0.2">
      <c r="A195">
        <v>1</v>
      </c>
      <c r="B195" s="1">
        <v>43952</v>
      </c>
      <c r="C195" s="1">
        <v>44348</v>
      </c>
      <c r="D195">
        <v>434</v>
      </c>
      <c r="E195" s="1">
        <v>44287</v>
      </c>
      <c r="F195" s="2">
        <v>6162631.1699999999</v>
      </c>
      <c r="G195" s="2">
        <v>6162631.1699999999</v>
      </c>
      <c r="H195">
        <v>3.5999999999999997E-2</v>
      </c>
      <c r="I195" s="2">
        <v>18487.89</v>
      </c>
      <c r="J195" s="2">
        <v>1626889.59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t="s">
        <v>62</v>
      </c>
      <c r="W195" s="5" t="str">
        <f t="shared" ref="W195:W258" si="6">MID(V195,4,4)</f>
        <v>3810</v>
      </c>
      <c r="X195">
        <v>15</v>
      </c>
      <c r="Y195" t="s">
        <v>40</v>
      </c>
      <c r="Z195" t="s">
        <v>63</v>
      </c>
      <c r="AA195" s="2">
        <v>0</v>
      </c>
      <c r="AB195" s="2">
        <v>0</v>
      </c>
      <c r="AC195" t="s">
        <v>35</v>
      </c>
      <c r="AD195" s="2">
        <v>0</v>
      </c>
      <c r="AE195" s="2">
        <v>0</v>
      </c>
      <c r="AF195" s="2">
        <v>0</v>
      </c>
      <c r="AG195" s="2">
        <v>6162631.1699999999</v>
      </c>
      <c r="AH195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18487.89</v>
      </c>
      <c r="AP195" s="7">
        <f t="shared" ref="AP195:AP258" si="7">I195+K195+M195+T195+AD195+AL195+AB195+L195</f>
        <v>18487.89</v>
      </c>
    </row>
    <row r="196" spans="1:42" x14ac:dyDescent="0.2">
      <c r="A196">
        <v>1</v>
      </c>
      <c r="B196" s="1">
        <v>43952</v>
      </c>
      <c r="C196" s="1">
        <v>44348</v>
      </c>
      <c r="D196">
        <v>434</v>
      </c>
      <c r="E196" s="1">
        <v>44317</v>
      </c>
      <c r="F196" s="2">
        <v>6244809.7800000003</v>
      </c>
      <c r="G196" s="2">
        <v>6244809.7800000003</v>
      </c>
      <c r="H196">
        <v>3.5999999999999997E-2</v>
      </c>
      <c r="I196" s="2">
        <v>18734.43</v>
      </c>
      <c r="J196" s="2">
        <v>1645624.02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t="s">
        <v>62</v>
      </c>
      <c r="W196" s="5" t="str">
        <f t="shared" si="6"/>
        <v>3810</v>
      </c>
      <c r="X196">
        <v>15</v>
      </c>
      <c r="Y196" t="s">
        <v>40</v>
      </c>
      <c r="Z196" t="s">
        <v>63</v>
      </c>
      <c r="AA196" s="2">
        <v>0</v>
      </c>
      <c r="AB196" s="2">
        <v>0</v>
      </c>
      <c r="AC196" t="s">
        <v>35</v>
      </c>
      <c r="AD196" s="2">
        <v>0</v>
      </c>
      <c r="AE196" s="2">
        <v>0</v>
      </c>
      <c r="AF196" s="2">
        <v>0</v>
      </c>
      <c r="AG196" s="2">
        <v>6244809.7800000003</v>
      </c>
      <c r="AH196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18734.43</v>
      </c>
      <c r="AP196" s="7">
        <f t="shared" si="7"/>
        <v>18734.43</v>
      </c>
    </row>
    <row r="197" spans="1:42" x14ac:dyDescent="0.2">
      <c r="A197">
        <v>1</v>
      </c>
      <c r="B197" s="1">
        <v>43952</v>
      </c>
      <c r="C197" s="1">
        <v>44348</v>
      </c>
      <c r="D197">
        <v>434</v>
      </c>
      <c r="E197" s="1">
        <v>44348</v>
      </c>
      <c r="F197" s="2">
        <v>6254616.7300000004</v>
      </c>
      <c r="G197" s="2">
        <v>6254616.7300000004</v>
      </c>
      <c r="H197">
        <v>3.5999999999999997E-2</v>
      </c>
      <c r="I197" s="2">
        <v>18763.849999999999</v>
      </c>
      <c r="J197" s="2">
        <v>1664387.87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t="s">
        <v>62</v>
      </c>
      <c r="W197" s="5" t="str">
        <f t="shared" si="6"/>
        <v>3810</v>
      </c>
      <c r="X197">
        <v>15</v>
      </c>
      <c r="Y197" t="s">
        <v>40</v>
      </c>
      <c r="Z197" t="s">
        <v>63</v>
      </c>
      <c r="AA197" s="2">
        <v>0</v>
      </c>
      <c r="AB197" s="2">
        <v>0</v>
      </c>
      <c r="AC197" t="s">
        <v>35</v>
      </c>
      <c r="AD197" s="2">
        <v>0</v>
      </c>
      <c r="AE197" s="2">
        <v>0</v>
      </c>
      <c r="AF197" s="2">
        <v>0</v>
      </c>
      <c r="AG197" s="2">
        <v>6254616.7300000004</v>
      </c>
      <c r="AH197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18763.850000000002</v>
      </c>
      <c r="AP197" s="7">
        <f t="shared" si="7"/>
        <v>18763.849999999999</v>
      </c>
    </row>
    <row r="198" spans="1:42" x14ac:dyDescent="0.2">
      <c r="A198">
        <v>1</v>
      </c>
      <c r="B198" s="1">
        <v>43952</v>
      </c>
      <c r="C198" s="1">
        <v>44348</v>
      </c>
      <c r="D198">
        <v>435</v>
      </c>
      <c r="E198" s="1">
        <v>43952</v>
      </c>
      <c r="F198" s="2">
        <v>2216410.7599999998</v>
      </c>
      <c r="G198" s="2">
        <v>2216410.7599999998</v>
      </c>
      <c r="H198">
        <v>4.2999999999999997E-2</v>
      </c>
      <c r="I198" s="2">
        <v>7942.14</v>
      </c>
      <c r="J198" s="2">
        <v>1196596.94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t="s">
        <v>64</v>
      </c>
      <c r="W198" s="5" t="str">
        <f t="shared" si="6"/>
        <v>3811</v>
      </c>
      <c r="X198">
        <v>15</v>
      </c>
      <c r="Y198" t="s">
        <v>40</v>
      </c>
      <c r="Z198" t="s">
        <v>63</v>
      </c>
      <c r="AA198" s="2">
        <v>0</v>
      </c>
      <c r="AB198" s="2">
        <v>0</v>
      </c>
      <c r="AC198" t="s">
        <v>35</v>
      </c>
      <c r="AD198" s="2">
        <v>0</v>
      </c>
      <c r="AE198" s="2">
        <v>0</v>
      </c>
      <c r="AF198" s="2">
        <v>0</v>
      </c>
      <c r="AG198" s="2">
        <v>2216410.7599999998</v>
      </c>
      <c r="AH198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7942.14</v>
      </c>
      <c r="AP198" s="7">
        <f t="shared" si="7"/>
        <v>7942.14</v>
      </c>
    </row>
    <row r="199" spans="1:42" x14ac:dyDescent="0.2">
      <c r="A199">
        <v>1</v>
      </c>
      <c r="B199" s="1">
        <v>43952</v>
      </c>
      <c r="C199" s="1">
        <v>44348</v>
      </c>
      <c r="D199">
        <v>435</v>
      </c>
      <c r="E199" s="1">
        <v>43983</v>
      </c>
      <c r="F199" s="2">
        <v>2216410.7599999998</v>
      </c>
      <c r="G199" s="2">
        <v>2216410.7599999998</v>
      </c>
      <c r="H199">
        <v>4.2999999999999997E-2</v>
      </c>
      <c r="I199" s="2">
        <v>7942.14</v>
      </c>
      <c r="J199" s="2">
        <v>1204539.08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t="s">
        <v>64</v>
      </c>
      <c r="W199" s="5" t="str">
        <f t="shared" si="6"/>
        <v>3811</v>
      </c>
      <c r="X199">
        <v>15</v>
      </c>
      <c r="Y199" t="s">
        <v>40</v>
      </c>
      <c r="Z199" t="s">
        <v>63</v>
      </c>
      <c r="AA199" s="2">
        <v>0</v>
      </c>
      <c r="AB199" s="2">
        <v>0</v>
      </c>
      <c r="AC199" t="s">
        <v>35</v>
      </c>
      <c r="AD199" s="2">
        <v>0</v>
      </c>
      <c r="AE199" s="2">
        <v>0</v>
      </c>
      <c r="AF199" s="2">
        <v>0</v>
      </c>
      <c r="AG199" s="2">
        <v>2216410.7599999998</v>
      </c>
      <c r="AH199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7942.14</v>
      </c>
      <c r="AP199" s="7">
        <f t="shared" si="7"/>
        <v>7942.14</v>
      </c>
    </row>
    <row r="200" spans="1:42" x14ac:dyDescent="0.2">
      <c r="A200">
        <v>1</v>
      </c>
      <c r="B200" s="1">
        <v>43952</v>
      </c>
      <c r="C200" s="1">
        <v>44348</v>
      </c>
      <c r="D200">
        <v>435</v>
      </c>
      <c r="E200" s="1">
        <v>44013</v>
      </c>
      <c r="F200" s="2">
        <v>2216410.7599999998</v>
      </c>
      <c r="G200" s="2">
        <v>2216410.7599999998</v>
      </c>
      <c r="H200">
        <v>4.2999999999999997E-2</v>
      </c>
      <c r="I200" s="2">
        <v>7942.14</v>
      </c>
      <c r="J200" s="2">
        <v>1212481.22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t="s">
        <v>64</v>
      </c>
      <c r="W200" s="5" t="str">
        <f t="shared" si="6"/>
        <v>3811</v>
      </c>
      <c r="X200">
        <v>15</v>
      </c>
      <c r="Y200" t="s">
        <v>40</v>
      </c>
      <c r="Z200" t="s">
        <v>63</v>
      </c>
      <c r="AA200" s="2">
        <v>0</v>
      </c>
      <c r="AB200" s="2">
        <v>0</v>
      </c>
      <c r="AC200" t="s">
        <v>35</v>
      </c>
      <c r="AD200" s="2">
        <v>0</v>
      </c>
      <c r="AE200" s="2">
        <v>0</v>
      </c>
      <c r="AF200" s="2">
        <v>0</v>
      </c>
      <c r="AG200" s="2">
        <v>2216410.7599999998</v>
      </c>
      <c r="AH200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7942.14</v>
      </c>
      <c r="AP200" s="7">
        <f t="shared" si="7"/>
        <v>7942.14</v>
      </c>
    </row>
    <row r="201" spans="1:42" x14ac:dyDescent="0.2">
      <c r="A201">
        <v>1</v>
      </c>
      <c r="B201" s="1">
        <v>43952</v>
      </c>
      <c r="C201" s="1">
        <v>44348</v>
      </c>
      <c r="D201">
        <v>435</v>
      </c>
      <c r="E201" s="1">
        <v>44044</v>
      </c>
      <c r="F201" s="2">
        <v>2216410.7599999998</v>
      </c>
      <c r="G201" s="2">
        <v>2216410.7599999998</v>
      </c>
      <c r="H201">
        <v>4.2999999999999997E-2</v>
      </c>
      <c r="I201" s="2">
        <v>7942.14</v>
      </c>
      <c r="J201" s="2">
        <v>1220423.3600000001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t="s">
        <v>64</v>
      </c>
      <c r="W201" s="5" t="str">
        <f t="shared" si="6"/>
        <v>3811</v>
      </c>
      <c r="X201">
        <v>15</v>
      </c>
      <c r="Y201" t="s">
        <v>40</v>
      </c>
      <c r="Z201" t="s">
        <v>63</v>
      </c>
      <c r="AA201" s="2">
        <v>0</v>
      </c>
      <c r="AB201" s="2">
        <v>0</v>
      </c>
      <c r="AC201" t="s">
        <v>35</v>
      </c>
      <c r="AD201" s="2">
        <v>0</v>
      </c>
      <c r="AE201" s="2">
        <v>0</v>
      </c>
      <c r="AF201" s="2">
        <v>0</v>
      </c>
      <c r="AG201" s="2">
        <v>2216410.7599999998</v>
      </c>
      <c r="AH201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7942.14</v>
      </c>
      <c r="AP201" s="7">
        <f t="shared" si="7"/>
        <v>7942.14</v>
      </c>
    </row>
    <row r="202" spans="1:42" x14ac:dyDescent="0.2">
      <c r="A202">
        <v>1</v>
      </c>
      <c r="B202" s="1">
        <v>43952</v>
      </c>
      <c r="C202" s="1">
        <v>44348</v>
      </c>
      <c r="D202">
        <v>435</v>
      </c>
      <c r="E202" s="1">
        <v>44075</v>
      </c>
      <c r="F202" s="2">
        <v>2216410.7599999998</v>
      </c>
      <c r="G202" s="2">
        <v>2216410.7599999998</v>
      </c>
      <c r="H202">
        <v>4.2999999999999997E-2</v>
      </c>
      <c r="I202" s="2">
        <v>7942.14</v>
      </c>
      <c r="J202" s="2">
        <v>1228365.5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t="s">
        <v>64</v>
      </c>
      <c r="W202" s="5" t="str">
        <f t="shared" si="6"/>
        <v>3811</v>
      </c>
      <c r="X202">
        <v>15</v>
      </c>
      <c r="Y202" t="s">
        <v>40</v>
      </c>
      <c r="Z202" t="s">
        <v>63</v>
      </c>
      <c r="AA202" s="2">
        <v>0</v>
      </c>
      <c r="AB202" s="2">
        <v>0</v>
      </c>
      <c r="AC202" t="s">
        <v>35</v>
      </c>
      <c r="AD202" s="2">
        <v>0</v>
      </c>
      <c r="AE202" s="2">
        <v>0</v>
      </c>
      <c r="AF202" s="2">
        <v>0</v>
      </c>
      <c r="AG202" s="2">
        <v>2216410.7599999998</v>
      </c>
      <c r="AH20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7942.14</v>
      </c>
      <c r="AP202" s="7">
        <f t="shared" si="7"/>
        <v>7942.14</v>
      </c>
    </row>
    <row r="203" spans="1:42" x14ac:dyDescent="0.2">
      <c r="A203">
        <v>1</v>
      </c>
      <c r="B203" s="1">
        <v>43952</v>
      </c>
      <c r="C203" s="1">
        <v>44348</v>
      </c>
      <c r="D203">
        <v>435</v>
      </c>
      <c r="E203" s="1">
        <v>44105</v>
      </c>
      <c r="F203" s="2">
        <v>2216410.7599999998</v>
      </c>
      <c r="G203" s="2">
        <v>2216410.7599999998</v>
      </c>
      <c r="H203">
        <v>4.2999999999999997E-2</v>
      </c>
      <c r="I203" s="2">
        <v>7942.14</v>
      </c>
      <c r="J203" s="2">
        <v>1236307.6399999999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t="s">
        <v>64</v>
      </c>
      <c r="W203" s="5" t="str">
        <f t="shared" si="6"/>
        <v>3811</v>
      </c>
      <c r="X203">
        <v>15</v>
      </c>
      <c r="Y203" t="s">
        <v>40</v>
      </c>
      <c r="Z203" t="s">
        <v>63</v>
      </c>
      <c r="AA203" s="2">
        <v>0</v>
      </c>
      <c r="AB203" s="2">
        <v>0</v>
      </c>
      <c r="AC203" t="s">
        <v>35</v>
      </c>
      <c r="AD203" s="2">
        <v>0</v>
      </c>
      <c r="AE203" s="2">
        <v>0</v>
      </c>
      <c r="AF203" s="2">
        <v>0</v>
      </c>
      <c r="AG203" s="2">
        <v>2216410.7599999998</v>
      </c>
      <c r="AH203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7942.14</v>
      </c>
      <c r="AP203" s="7">
        <f t="shared" si="7"/>
        <v>7942.14</v>
      </c>
    </row>
    <row r="204" spans="1:42" x14ac:dyDescent="0.2">
      <c r="A204">
        <v>1</v>
      </c>
      <c r="B204" s="1">
        <v>43952</v>
      </c>
      <c r="C204" s="1">
        <v>44348</v>
      </c>
      <c r="D204">
        <v>435</v>
      </c>
      <c r="E204" s="1">
        <v>44136</v>
      </c>
      <c r="F204" s="2">
        <v>2216410.7599999998</v>
      </c>
      <c r="G204" s="2">
        <v>2216410.7599999998</v>
      </c>
      <c r="H204">
        <v>4.2999999999999997E-2</v>
      </c>
      <c r="I204" s="2">
        <v>7942.14</v>
      </c>
      <c r="J204" s="2">
        <v>1244249.78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t="s">
        <v>64</v>
      </c>
      <c r="W204" s="5" t="str">
        <f t="shared" si="6"/>
        <v>3811</v>
      </c>
      <c r="X204">
        <v>15</v>
      </c>
      <c r="Y204" t="s">
        <v>40</v>
      </c>
      <c r="Z204" t="s">
        <v>63</v>
      </c>
      <c r="AA204" s="2">
        <v>0</v>
      </c>
      <c r="AB204" s="2">
        <v>0</v>
      </c>
      <c r="AC204" t="s">
        <v>35</v>
      </c>
      <c r="AD204" s="2">
        <v>0</v>
      </c>
      <c r="AE204" s="2">
        <v>0</v>
      </c>
      <c r="AF204" s="2">
        <v>0</v>
      </c>
      <c r="AG204" s="2">
        <v>2216410.7599999998</v>
      </c>
      <c r="AH204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7942.14</v>
      </c>
      <c r="AP204" s="7">
        <f t="shared" si="7"/>
        <v>7942.14</v>
      </c>
    </row>
    <row r="205" spans="1:42" x14ac:dyDescent="0.2">
      <c r="A205">
        <v>1</v>
      </c>
      <c r="B205" s="1">
        <v>43952</v>
      </c>
      <c r="C205" s="1">
        <v>44348</v>
      </c>
      <c r="D205">
        <v>435</v>
      </c>
      <c r="E205" s="1">
        <v>44166</v>
      </c>
      <c r="F205" s="2">
        <v>2216410.7599999998</v>
      </c>
      <c r="G205" s="2">
        <v>2216410.7599999998</v>
      </c>
      <c r="H205">
        <v>4.2999999999999997E-2</v>
      </c>
      <c r="I205" s="2">
        <v>7942.14</v>
      </c>
      <c r="J205" s="2">
        <v>1252191.92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t="s">
        <v>64</v>
      </c>
      <c r="W205" s="5" t="str">
        <f t="shared" si="6"/>
        <v>3811</v>
      </c>
      <c r="X205">
        <v>15</v>
      </c>
      <c r="Y205" t="s">
        <v>40</v>
      </c>
      <c r="Z205" t="s">
        <v>63</v>
      </c>
      <c r="AA205" s="2">
        <v>0</v>
      </c>
      <c r="AB205" s="2">
        <v>0</v>
      </c>
      <c r="AC205" t="s">
        <v>35</v>
      </c>
      <c r="AD205" s="2">
        <v>0</v>
      </c>
      <c r="AE205" s="2">
        <v>0</v>
      </c>
      <c r="AF205" s="2">
        <v>0</v>
      </c>
      <c r="AG205" s="2">
        <v>2216410.7599999998</v>
      </c>
      <c r="AH205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7942.14</v>
      </c>
      <c r="AP205" s="7">
        <f t="shared" si="7"/>
        <v>7942.14</v>
      </c>
    </row>
    <row r="206" spans="1:42" x14ac:dyDescent="0.2">
      <c r="A206">
        <v>1</v>
      </c>
      <c r="B206" s="1">
        <v>43952</v>
      </c>
      <c r="C206" s="1">
        <v>44348</v>
      </c>
      <c r="D206">
        <v>435</v>
      </c>
      <c r="E206" s="1">
        <v>44197</v>
      </c>
      <c r="F206" s="2">
        <v>2216410.7599999998</v>
      </c>
      <c r="G206" s="2">
        <v>2216410.7599999998</v>
      </c>
      <c r="H206">
        <v>4.2999999999999997E-2</v>
      </c>
      <c r="I206" s="2">
        <v>7942.14</v>
      </c>
      <c r="J206" s="2">
        <v>1260134.06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t="s">
        <v>64</v>
      </c>
      <c r="W206" s="5" t="str">
        <f t="shared" si="6"/>
        <v>3811</v>
      </c>
      <c r="X206">
        <v>15</v>
      </c>
      <c r="Y206" t="s">
        <v>40</v>
      </c>
      <c r="Z206" t="s">
        <v>63</v>
      </c>
      <c r="AA206" s="2">
        <v>0</v>
      </c>
      <c r="AB206" s="2">
        <v>0</v>
      </c>
      <c r="AC206" t="s">
        <v>35</v>
      </c>
      <c r="AD206" s="2">
        <v>0</v>
      </c>
      <c r="AE206" s="2">
        <v>0</v>
      </c>
      <c r="AF206" s="2">
        <v>0</v>
      </c>
      <c r="AG206" s="2">
        <v>2216410.7599999998</v>
      </c>
      <c r="AH206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7942.14</v>
      </c>
      <c r="AP206" s="7">
        <f t="shared" si="7"/>
        <v>7942.14</v>
      </c>
    </row>
    <row r="207" spans="1:42" x14ac:dyDescent="0.2">
      <c r="A207">
        <v>1</v>
      </c>
      <c r="B207" s="1">
        <v>43952</v>
      </c>
      <c r="C207" s="1">
        <v>44348</v>
      </c>
      <c r="D207">
        <v>435</v>
      </c>
      <c r="E207" s="1">
        <v>44228</v>
      </c>
      <c r="F207" s="2">
        <v>2216410.7599999998</v>
      </c>
      <c r="G207" s="2">
        <v>2216410.7599999998</v>
      </c>
      <c r="H207">
        <v>4.2999999999999997E-2</v>
      </c>
      <c r="I207" s="2">
        <v>7942.14</v>
      </c>
      <c r="J207" s="2">
        <v>1268076.2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t="s">
        <v>64</v>
      </c>
      <c r="W207" s="5" t="str">
        <f t="shared" si="6"/>
        <v>3811</v>
      </c>
      <c r="X207">
        <v>15</v>
      </c>
      <c r="Y207" t="s">
        <v>40</v>
      </c>
      <c r="Z207" t="s">
        <v>63</v>
      </c>
      <c r="AA207" s="2">
        <v>0</v>
      </c>
      <c r="AB207" s="2">
        <v>0</v>
      </c>
      <c r="AC207" t="s">
        <v>35</v>
      </c>
      <c r="AD207" s="2">
        <v>0</v>
      </c>
      <c r="AE207" s="2">
        <v>0</v>
      </c>
      <c r="AF207" s="2">
        <v>0</v>
      </c>
      <c r="AG207" s="2">
        <v>2216410.7599999998</v>
      </c>
      <c r="AH207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7942.14</v>
      </c>
      <c r="AP207" s="7">
        <f t="shared" si="7"/>
        <v>7942.14</v>
      </c>
    </row>
    <row r="208" spans="1:42" x14ac:dyDescent="0.2">
      <c r="A208">
        <v>1</v>
      </c>
      <c r="B208" s="1">
        <v>43952</v>
      </c>
      <c r="C208" s="1">
        <v>44348</v>
      </c>
      <c r="D208">
        <v>435</v>
      </c>
      <c r="E208" s="1">
        <v>44256</v>
      </c>
      <c r="F208" s="2">
        <v>2216410.7599999998</v>
      </c>
      <c r="G208" s="2">
        <v>2216410.7599999998</v>
      </c>
      <c r="H208">
        <v>4.2999999999999997E-2</v>
      </c>
      <c r="I208" s="2">
        <v>7942.14</v>
      </c>
      <c r="J208" s="2">
        <v>1276018.3400000001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t="s">
        <v>64</v>
      </c>
      <c r="W208" s="5" t="str">
        <f t="shared" si="6"/>
        <v>3811</v>
      </c>
      <c r="X208">
        <v>15</v>
      </c>
      <c r="Y208" t="s">
        <v>40</v>
      </c>
      <c r="Z208" t="s">
        <v>63</v>
      </c>
      <c r="AA208" s="2">
        <v>0</v>
      </c>
      <c r="AB208" s="2">
        <v>0</v>
      </c>
      <c r="AC208" t="s">
        <v>35</v>
      </c>
      <c r="AD208" s="2">
        <v>0</v>
      </c>
      <c r="AE208" s="2">
        <v>0</v>
      </c>
      <c r="AF208" s="2">
        <v>0</v>
      </c>
      <c r="AG208" s="2">
        <v>2216410.7599999998</v>
      </c>
      <c r="AH208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7942.14</v>
      </c>
      <c r="AP208" s="7">
        <f t="shared" si="7"/>
        <v>7942.14</v>
      </c>
    </row>
    <row r="209" spans="1:42" x14ac:dyDescent="0.2">
      <c r="A209">
        <v>1</v>
      </c>
      <c r="B209" s="1">
        <v>43952</v>
      </c>
      <c r="C209" s="1">
        <v>44348</v>
      </c>
      <c r="D209">
        <v>435</v>
      </c>
      <c r="E209" s="1">
        <v>44287</v>
      </c>
      <c r="F209" s="2">
        <v>2216410.7599999998</v>
      </c>
      <c r="G209" s="2">
        <v>2216410.7599999998</v>
      </c>
      <c r="H209">
        <v>4.2999999999999997E-2</v>
      </c>
      <c r="I209" s="2">
        <v>7942.14</v>
      </c>
      <c r="J209" s="2">
        <v>1283960.48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t="s">
        <v>64</v>
      </c>
      <c r="W209" s="5" t="str">
        <f t="shared" si="6"/>
        <v>3811</v>
      </c>
      <c r="X209">
        <v>15</v>
      </c>
      <c r="Y209" t="s">
        <v>40</v>
      </c>
      <c r="Z209" t="s">
        <v>63</v>
      </c>
      <c r="AA209" s="2">
        <v>0</v>
      </c>
      <c r="AB209" s="2">
        <v>0</v>
      </c>
      <c r="AC209" t="s">
        <v>35</v>
      </c>
      <c r="AD209" s="2">
        <v>0</v>
      </c>
      <c r="AE209" s="2">
        <v>0</v>
      </c>
      <c r="AF209" s="2">
        <v>0</v>
      </c>
      <c r="AG209" s="2">
        <v>2216410.7599999998</v>
      </c>
      <c r="AH209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7942.14</v>
      </c>
      <c r="AP209" s="7">
        <f t="shared" si="7"/>
        <v>7942.14</v>
      </c>
    </row>
    <row r="210" spans="1:42" x14ac:dyDescent="0.2">
      <c r="A210">
        <v>1</v>
      </c>
      <c r="B210" s="1">
        <v>43952</v>
      </c>
      <c r="C210" s="1">
        <v>44348</v>
      </c>
      <c r="D210">
        <v>435</v>
      </c>
      <c r="E210" s="1">
        <v>44317</v>
      </c>
      <c r="F210" s="2">
        <v>2216410.7599999998</v>
      </c>
      <c r="G210" s="2">
        <v>2216410.7599999998</v>
      </c>
      <c r="H210">
        <v>4.2999999999999997E-2</v>
      </c>
      <c r="I210" s="2">
        <v>7942.14</v>
      </c>
      <c r="J210" s="2">
        <v>1291902.6200000001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t="s">
        <v>64</v>
      </c>
      <c r="W210" s="5" t="str">
        <f t="shared" si="6"/>
        <v>3811</v>
      </c>
      <c r="X210">
        <v>15</v>
      </c>
      <c r="Y210" t="s">
        <v>40</v>
      </c>
      <c r="Z210" t="s">
        <v>63</v>
      </c>
      <c r="AA210" s="2">
        <v>0</v>
      </c>
      <c r="AB210" s="2">
        <v>0</v>
      </c>
      <c r="AC210" t="s">
        <v>35</v>
      </c>
      <c r="AD210" s="2">
        <v>0</v>
      </c>
      <c r="AE210" s="2">
        <v>0</v>
      </c>
      <c r="AF210" s="2">
        <v>0</v>
      </c>
      <c r="AG210" s="2">
        <v>2216410.7599999998</v>
      </c>
      <c r="AH210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7942.14</v>
      </c>
      <c r="AP210" s="7">
        <f t="shared" si="7"/>
        <v>7942.14</v>
      </c>
    </row>
    <row r="211" spans="1:42" x14ac:dyDescent="0.2">
      <c r="A211">
        <v>1</v>
      </c>
      <c r="B211" s="1">
        <v>43952</v>
      </c>
      <c r="C211" s="1">
        <v>44348</v>
      </c>
      <c r="D211">
        <v>435</v>
      </c>
      <c r="E211" s="1">
        <v>44348</v>
      </c>
      <c r="F211" s="2">
        <v>2216410.7599999998</v>
      </c>
      <c r="G211" s="2">
        <v>2216410.7599999998</v>
      </c>
      <c r="H211">
        <v>4.2999999999999997E-2</v>
      </c>
      <c r="I211" s="2">
        <v>7942.14</v>
      </c>
      <c r="J211" s="2">
        <v>1299844.76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t="s">
        <v>64</v>
      </c>
      <c r="W211" s="5" t="str">
        <f t="shared" si="6"/>
        <v>3811</v>
      </c>
      <c r="X211">
        <v>15</v>
      </c>
      <c r="Y211" t="s">
        <v>40</v>
      </c>
      <c r="Z211" t="s">
        <v>63</v>
      </c>
      <c r="AA211" s="2">
        <v>0</v>
      </c>
      <c r="AB211" s="2">
        <v>0</v>
      </c>
      <c r="AC211" t="s">
        <v>35</v>
      </c>
      <c r="AD211" s="2">
        <v>0</v>
      </c>
      <c r="AE211" s="2">
        <v>0</v>
      </c>
      <c r="AF211" s="2">
        <v>0</v>
      </c>
      <c r="AG211" s="2">
        <v>2216410.7599999998</v>
      </c>
      <c r="AH211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7942.14</v>
      </c>
      <c r="AP211" s="7">
        <f t="shared" si="7"/>
        <v>7942.14</v>
      </c>
    </row>
    <row r="212" spans="1:42" x14ac:dyDescent="0.2">
      <c r="A212">
        <v>1</v>
      </c>
      <c r="B212" s="1">
        <v>43952</v>
      </c>
      <c r="C212" s="1">
        <v>44348</v>
      </c>
      <c r="D212">
        <v>436</v>
      </c>
      <c r="E212" s="1">
        <v>43952</v>
      </c>
      <c r="F212" s="2">
        <v>4851160.4800000004</v>
      </c>
      <c r="G212" s="2">
        <v>4851160.4800000004</v>
      </c>
      <c r="H212">
        <v>2.9090000000000001E-2</v>
      </c>
      <c r="I212" s="2">
        <v>11760.02</v>
      </c>
      <c r="J212" s="2">
        <v>1357238.16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t="s">
        <v>65</v>
      </c>
      <c r="W212" s="5" t="str">
        <f t="shared" si="6"/>
        <v>3820</v>
      </c>
      <c r="X212">
        <v>15</v>
      </c>
      <c r="Y212" t="s">
        <v>40</v>
      </c>
      <c r="Z212" t="s">
        <v>66</v>
      </c>
      <c r="AA212" s="2">
        <v>0</v>
      </c>
      <c r="AB212" s="2">
        <v>0</v>
      </c>
      <c r="AC212" t="s">
        <v>35</v>
      </c>
      <c r="AD212" s="2">
        <v>1176.4100000000001</v>
      </c>
      <c r="AE212" s="2">
        <v>17288.64</v>
      </c>
      <c r="AF212" s="2">
        <v>2.9099999999999998E-3</v>
      </c>
      <c r="AG212" s="2">
        <v>4851160.4800000004</v>
      </c>
      <c r="AH21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1176.4100000000001</v>
      </c>
      <c r="AO212" s="2">
        <v>11760.02</v>
      </c>
      <c r="AP212" s="7">
        <f t="shared" si="7"/>
        <v>12936.43</v>
      </c>
    </row>
    <row r="213" spans="1:42" x14ac:dyDescent="0.2">
      <c r="A213">
        <v>1</v>
      </c>
      <c r="B213" s="1">
        <v>43952</v>
      </c>
      <c r="C213" s="1">
        <v>44348</v>
      </c>
      <c r="D213">
        <v>436</v>
      </c>
      <c r="E213" s="1">
        <v>43983</v>
      </c>
      <c r="F213" s="2">
        <v>4894780.78</v>
      </c>
      <c r="G213" s="2">
        <v>4894780.78</v>
      </c>
      <c r="H213">
        <v>2.9090000000000001E-2</v>
      </c>
      <c r="I213" s="2">
        <v>11865.76</v>
      </c>
      <c r="J213" s="2">
        <v>1369103.92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t="s">
        <v>65</v>
      </c>
      <c r="W213" s="5" t="str">
        <f t="shared" si="6"/>
        <v>3820</v>
      </c>
      <c r="X213">
        <v>15</v>
      </c>
      <c r="Y213" t="s">
        <v>40</v>
      </c>
      <c r="Z213" t="s">
        <v>66</v>
      </c>
      <c r="AA213" s="2">
        <v>0</v>
      </c>
      <c r="AB213" s="2">
        <v>0</v>
      </c>
      <c r="AC213" t="s">
        <v>35</v>
      </c>
      <c r="AD213" s="2">
        <v>1186.98</v>
      </c>
      <c r="AE213" s="2">
        <v>18475.62</v>
      </c>
      <c r="AF213" s="2">
        <v>2.9099999999999998E-3</v>
      </c>
      <c r="AG213" s="2">
        <v>4894780.78</v>
      </c>
      <c r="AH213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1186.98</v>
      </c>
      <c r="AO213" s="2">
        <v>11865.76</v>
      </c>
      <c r="AP213" s="7">
        <f t="shared" si="7"/>
        <v>13052.74</v>
      </c>
    </row>
    <row r="214" spans="1:42" x14ac:dyDescent="0.2">
      <c r="A214">
        <v>1</v>
      </c>
      <c r="B214" s="1">
        <v>43952</v>
      </c>
      <c r="C214" s="1">
        <v>44348</v>
      </c>
      <c r="D214">
        <v>436</v>
      </c>
      <c r="E214" s="1">
        <v>44013</v>
      </c>
      <c r="F214" s="2">
        <v>4904150.05</v>
      </c>
      <c r="G214" s="2">
        <v>4904150.05</v>
      </c>
      <c r="H214">
        <v>2.9090000000000001E-2</v>
      </c>
      <c r="I214" s="2">
        <v>11888.48</v>
      </c>
      <c r="J214" s="2">
        <v>1380992.4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t="s">
        <v>65</v>
      </c>
      <c r="W214" s="5" t="str">
        <f t="shared" si="6"/>
        <v>3820</v>
      </c>
      <c r="X214">
        <v>15</v>
      </c>
      <c r="Y214" t="s">
        <v>40</v>
      </c>
      <c r="Z214" t="s">
        <v>66</v>
      </c>
      <c r="AA214" s="2">
        <v>0</v>
      </c>
      <c r="AB214" s="2">
        <v>0</v>
      </c>
      <c r="AC214" t="s">
        <v>35</v>
      </c>
      <c r="AD214" s="2">
        <v>1189.26</v>
      </c>
      <c r="AE214" s="2">
        <v>19664.88</v>
      </c>
      <c r="AF214" s="2">
        <v>2.9099999999999998E-3</v>
      </c>
      <c r="AG214" s="2">
        <v>4904150.05</v>
      </c>
      <c r="AH214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1189.26</v>
      </c>
      <c r="AO214" s="2">
        <v>11888.48</v>
      </c>
      <c r="AP214" s="7">
        <f t="shared" si="7"/>
        <v>13077.74</v>
      </c>
    </row>
    <row r="215" spans="1:42" x14ac:dyDescent="0.2">
      <c r="A215">
        <v>1</v>
      </c>
      <c r="B215" s="1">
        <v>43952</v>
      </c>
      <c r="C215" s="1">
        <v>44348</v>
      </c>
      <c r="D215">
        <v>436</v>
      </c>
      <c r="E215" s="1">
        <v>44044</v>
      </c>
      <c r="F215" s="2">
        <v>4922920.5999999996</v>
      </c>
      <c r="G215" s="2">
        <v>4922920.5999999996</v>
      </c>
      <c r="H215">
        <v>2.9090000000000001E-2</v>
      </c>
      <c r="I215" s="2">
        <v>11933.98</v>
      </c>
      <c r="J215" s="2">
        <v>1392926.38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t="s">
        <v>65</v>
      </c>
      <c r="W215" s="5" t="str">
        <f t="shared" si="6"/>
        <v>3820</v>
      </c>
      <c r="X215">
        <v>15</v>
      </c>
      <c r="Y215" t="s">
        <v>40</v>
      </c>
      <c r="Z215" t="s">
        <v>66</v>
      </c>
      <c r="AA215" s="2">
        <v>0</v>
      </c>
      <c r="AB215" s="2">
        <v>0</v>
      </c>
      <c r="AC215" t="s">
        <v>35</v>
      </c>
      <c r="AD215" s="2">
        <v>1193.81</v>
      </c>
      <c r="AE215" s="2">
        <v>20858.689999999999</v>
      </c>
      <c r="AF215" s="2">
        <v>2.9099999999999998E-3</v>
      </c>
      <c r="AG215" s="2">
        <v>4922920.5999999996</v>
      </c>
      <c r="AH215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1193.81</v>
      </c>
      <c r="AO215" s="2">
        <v>11933.98</v>
      </c>
      <c r="AP215" s="7">
        <f t="shared" si="7"/>
        <v>13127.789999999999</v>
      </c>
    </row>
    <row r="216" spans="1:42" x14ac:dyDescent="0.2">
      <c r="A216">
        <v>1</v>
      </c>
      <c r="B216" s="1">
        <v>43952</v>
      </c>
      <c r="C216" s="1">
        <v>44348</v>
      </c>
      <c r="D216">
        <v>436</v>
      </c>
      <c r="E216" s="1">
        <v>44075</v>
      </c>
      <c r="F216" s="2">
        <v>4949610.1900000004</v>
      </c>
      <c r="G216" s="2">
        <v>4949610.1900000004</v>
      </c>
      <c r="H216">
        <v>2.9090000000000001E-2</v>
      </c>
      <c r="I216" s="2">
        <v>11998.68</v>
      </c>
      <c r="J216" s="2">
        <v>1404925.06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t="s">
        <v>65</v>
      </c>
      <c r="W216" s="5" t="str">
        <f t="shared" si="6"/>
        <v>3820</v>
      </c>
      <c r="X216">
        <v>15</v>
      </c>
      <c r="Y216" t="s">
        <v>40</v>
      </c>
      <c r="Z216" t="s">
        <v>66</v>
      </c>
      <c r="AA216" s="2">
        <v>0</v>
      </c>
      <c r="AB216" s="2">
        <v>0</v>
      </c>
      <c r="AC216" t="s">
        <v>35</v>
      </c>
      <c r="AD216" s="2">
        <v>1200.28</v>
      </c>
      <c r="AE216" s="2">
        <v>22058.97</v>
      </c>
      <c r="AF216" s="2">
        <v>2.9099999999999998E-3</v>
      </c>
      <c r="AG216" s="2">
        <v>4949610.1900000004</v>
      </c>
      <c r="AH216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1200.28</v>
      </c>
      <c r="AO216" s="2">
        <v>11998.68</v>
      </c>
      <c r="AP216" s="7">
        <f t="shared" si="7"/>
        <v>13198.960000000001</v>
      </c>
    </row>
    <row r="217" spans="1:42" x14ac:dyDescent="0.2">
      <c r="A217">
        <v>1</v>
      </c>
      <c r="B217" s="1">
        <v>43952</v>
      </c>
      <c r="C217" s="1">
        <v>44348</v>
      </c>
      <c r="D217">
        <v>436</v>
      </c>
      <c r="E217" s="1">
        <v>44105</v>
      </c>
      <c r="F217" s="2">
        <v>4982845.47</v>
      </c>
      <c r="G217" s="2">
        <v>4982845.47</v>
      </c>
      <c r="H217">
        <v>2.9090000000000001E-2</v>
      </c>
      <c r="I217" s="2">
        <v>12079.25</v>
      </c>
      <c r="J217" s="2">
        <v>1417004.31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t="s">
        <v>65</v>
      </c>
      <c r="W217" s="5" t="str">
        <f t="shared" si="6"/>
        <v>3820</v>
      </c>
      <c r="X217">
        <v>15</v>
      </c>
      <c r="Y217" t="s">
        <v>40</v>
      </c>
      <c r="Z217" t="s">
        <v>66</v>
      </c>
      <c r="AA217" s="2">
        <v>0</v>
      </c>
      <c r="AB217" s="2">
        <v>0</v>
      </c>
      <c r="AC217" t="s">
        <v>35</v>
      </c>
      <c r="AD217" s="2">
        <v>1208.3399999999999</v>
      </c>
      <c r="AE217" s="2">
        <v>23267.31</v>
      </c>
      <c r="AF217" s="2">
        <v>2.9099999999999998E-3</v>
      </c>
      <c r="AG217" s="2">
        <v>4982845.47</v>
      </c>
      <c r="AH217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1208.3399999999999</v>
      </c>
      <c r="AO217" s="2">
        <v>12079.25</v>
      </c>
      <c r="AP217" s="7">
        <f t="shared" si="7"/>
        <v>13287.59</v>
      </c>
    </row>
    <row r="218" spans="1:42" x14ac:dyDescent="0.2">
      <c r="A218">
        <v>1</v>
      </c>
      <c r="B218" s="1">
        <v>43952</v>
      </c>
      <c r="C218" s="1">
        <v>44348</v>
      </c>
      <c r="D218">
        <v>436</v>
      </c>
      <c r="E218" s="1">
        <v>44136</v>
      </c>
      <c r="F218" s="2">
        <v>5032199.22</v>
      </c>
      <c r="G218" s="2">
        <v>5032199.22</v>
      </c>
      <c r="H218">
        <v>2.9090000000000001E-2</v>
      </c>
      <c r="I218" s="2">
        <v>12198.89</v>
      </c>
      <c r="J218" s="2">
        <v>1429203.2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t="s">
        <v>65</v>
      </c>
      <c r="W218" s="5" t="str">
        <f t="shared" si="6"/>
        <v>3820</v>
      </c>
      <c r="X218">
        <v>15</v>
      </c>
      <c r="Y218" t="s">
        <v>40</v>
      </c>
      <c r="Z218" t="s">
        <v>66</v>
      </c>
      <c r="AA218" s="2">
        <v>0</v>
      </c>
      <c r="AB218" s="2">
        <v>0</v>
      </c>
      <c r="AC218" t="s">
        <v>35</v>
      </c>
      <c r="AD218" s="2">
        <v>1220.31</v>
      </c>
      <c r="AE218" s="2">
        <v>24487.62</v>
      </c>
      <c r="AF218" s="2">
        <v>2.9099999999999998E-3</v>
      </c>
      <c r="AG218" s="2">
        <v>5032199.22</v>
      </c>
      <c r="AH218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1220.31</v>
      </c>
      <c r="AO218" s="2">
        <v>12198.89</v>
      </c>
      <c r="AP218" s="7">
        <f t="shared" si="7"/>
        <v>13419.199999999999</v>
      </c>
    </row>
    <row r="219" spans="1:42" x14ac:dyDescent="0.2">
      <c r="A219">
        <v>1</v>
      </c>
      <c r="B219" s="1">
        <v>43952</v>
      </c>
      <c r="C219" s="1">
        <v>44348</v>
      </c>
      <c r="D219">
        <v>436</v>
      </c>
      <c r="E219" s="1">
        <v>44166</v>
      </c>
      <c r="F219" s="2">
        <v>5078040.57</v>
      </c>
      <c r="G219" s="2">
        <v>5078040.57</v>
      </c>
      <c r="H219">
        <v>2.9090000000000001E-2</v>
      </c>
      <c r="I219" s="2">
        <v>12310.02</v>
      </c>
      <c r="J219" s="2">
        <v>1441513.22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t="s">
        <v>65</v>
      </c>
      <c r="W219" s="5" t="str">
        <f t="shared" si="6"/>
        <v>3820</v>
      </c>
      <c r="X219">
        <v>15</v>
      </c>
      <c r="Y219" t="s">
        <v>40</v>
      </c>
      <c r="Z219" t="s">
        <v>66</v>
      </c>
      <c r="AA219" s="2">
        <v>0</v>
      </c>
      <c r="AB219" s="2">
        <v>0</v>
      </c>
      <c r="AC219" t="s">
        <v>35</v>
      </c>
      <c r="AD219" s="2">
        <v>1231.42</v>
      </c>
      <c r="AE219" s="2">
        <v>25719.040000000001</v>
      </c>
      <c r="AF219" s="2">
        <v>2.9099999999999998E-3</v>
      </c>
      <c r="AG219" s="2">
        <v>5078040.57</v>
      </c>
      <c r="AH219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1231.42</v>
      </c>
      <c r="AO219" s="2">
        <v>12310.02</v>
      </c>
      <c r="AP219" s="7">
        <f t="shared" si="7"/>
        <v>13541.44</v>
      </c>
    </row>
    <row r="220" spans="1:42" x14ac:dyDescent="0.2">
      <c r="A220">
        <v>1</v>
      </c>
      <c r="B220" s="1">
        <v>43952</v>
      </c>
      <c r="C220" s="1">
        <v>44348</v>
      </c>
      <c r="D220">
        <v>436</v>
      </c>
      <c r="E220" s="1">
        <v>44197</v>
      </c>
      <c r="F220" s="2">
        <v>5110294.76</v>
      </c>
      <c r="G220" s="2">
        <v>5110294.76</v>
      </c>
      <c r="H220">
        <v>2.9090000000000001E-2</v>
      </c>
      <c r="I220" s="2">
        <v>12388.21</v>
      </c>
      <c r="J220" s="2">
        <v>1453901.43</v>
      </c>
      <c r="K220" s="2">
        <v>0</v>
      </c>
      <c r="L220" s="2">
        <v>-1121.43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t="s">
        <v>65</v>
      </c>
      <c r="W220" s="5" t="str">
        <f t="shared" si="6"/>
        <v>3820</v>
      </c>
      <c r="X220">
        <v>15</v>
      </c>
      <c r="Y220" t="s">
        <v>40</v>
      </c>
      <c r="Z220" t="s">
        <v>66</v>
      </c>
      <c r="AA220" s="2">
        <v>0</v>
      </c>
      <c r="AB220" s="2">
        <v>0</v>
      </c>
      <c r="AC220" t="s">
        <v>35</v>
      </c>
      <c r="AD220" s="2">
        <v>1239.25</v>
      </c>
      <c r="AE220" s="2">
        <v>25836.86</v>
      </c>
      <c r="AF220" s="2">
        <v>2.9099999999999998E-3</v>
      </c>
      <c r="AG220" s="2">
        <v>5110294.76</v>
      </c>
      <c r="AH220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1239.25</v>
      </c>
      <c r="AO220" s="2">
        <v>12388.210000000001</v>
      </c>
      <c r="AP220" s="7">
        <f t="shared" si="7"/>
        <v>12506.029999999999</v>
      </c>
    </row>
    <row r="221" spans="1:42" x14ac:dyDescent="0.2">
      <c r="A221">
        <v>1</v>
      </c>
      <c r="B221" s="1">
        <v>43952</v>
      </c>
      <c r="C221" s="1">
        <v>44348</v>
      </c>
      <c r="D221">
        <v>436</v>
      </c>
      <c r="E221" s="1">
        <v>44228</v>
      </c>
      <c r="F221" s="2">
        <v>5129949.9000000004</v>
      </c>
      <c r="G221" s="2">
        <v>5129949.9000000004</v>
      </c>
      <c r="H221">
        <v>2.9090000000000001E-2</v>
      </c>
      <c r="I221" s="2">
        <v>12435.85</v>
      </c>
      <c r="J221" s="2">
        <v>1466337.28</v>
      </c>
      <c r="K221" s="2">
        <v>0</v>
      </c>
      <c r="L221" s="2">
        <v>-932.78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t="s">
        <v>65</v>
      </c>
      <c r="W221" s="5" t="str">
        <f t="shared" si="6"/>
        <v>3820</v>
      </c>
      <c r="X221">
        <v>15</v>
      </c>
      <c r="Y221" t="s">
        <v>40</v>
      </c>
      <c r="Z221" t="s">
        <v>66</v>
      </c>
      <c r="AA221" s="2">
        <v>0</v>
      </c>
      <c r="AB221" s="2">
        <v>0</v>
      </c>
      <c r="AC221" t="s">
        <v>35</v>
      </c>
      <c r="AD221" s="2">
        <v>1244.01</v>
      </c>
      <c r="AE221" s="2">
        <v>26148.09</v>
      </c>
      <c r="AF221" s="2">
        <v>2.9099999999999998E-3</v>
      </c>
      <c r="AG221" s="2">
        <v>5129949.9000000004</v>
      </c>
      <c r="AH221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1244.01</v>
      </c>
      <c r="AO221" s="2">
        <v>12435.85</v>
      </c>
      <c r="AP221" s="7">
        <f t="shared" si="7"/>
        <v>12747.08</v>
      </c>
    </row>
    <row r="222" spans="1:42" x14ac:dyDescent="0.2">
      <c r="A222">
        <v>1</v>
      </c>
      <c r="B222" s="1">
        <v>43952</v>
      </c>
      <c r="C222" s="1">
        <v>44348</v>
      </c>
      <c r="D222">
        <v>436</v>
      </c>
      <c r="E222" s="1">
        <v>44256</v>
      </c>
      <c r="F222" s="2">
        <v>5146704.92</v>
      </c>
      <c r="G222" s="2">
        <v>5146704.92</v>
      </c>
      <c r="H222">
        <v>2.9090000000000001E-2</v>
      </c>
      <c r="I222" s="2">
        <v>12476.47</v>
      </c>
      <c r="J222" s="2">
        <v>1478813.75</v>
      </c>
      <c r="K222" s="2">
        <v>0</v>
      </c>
      <c r="L222" s="2">
        <v>-2293.0500000000002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t="s">
        <v>65</v>
      </c>
      <c r="W222" s="5" t="str">
        <f t="shared" si="6"/>
        <v>3820</v>
      </c>
      <c r="X222">
        <v>15</v>
      </c>
      <c r="Y222" t="s">
        <v>40</v>
      </c>
      <c r="Z222" t="s">
        <v>66</v>
      </c>
      <c r="AA222" s="2">
        <v>0</v>
      </c>
      <c r="AB222" s="2">
        <v>0</v>
      </c>
      <c r="AC222" t="s">
        <v>35</v>
      </c>
      <c r="AD222" s="2">
        <v>1248.08</v>
      </c>
      <c r="AE222" s="2">
        <v>25103.119999999999</v>
      </c>
      <c r="AF222" s="2">
        <v>2.9099999999999998E-3</v>
      </c>
      <c r="AG222" s="2">
        <v>5146704.92</v>
      </c>
      <c r="AH22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1248.08</v>
      </c>
      <c r="AO222" s="2">
        <v>12476.470000000001</v>
      </c>
      <c r="AP222" s="7">
        <f t="shared" si="7"/>
        <v>11431.5</v>
      </c>
    </row>
    <row r="223" spans="1:42" x14ac:dyDescent="0.2">
      <c r="A223">
        <v>1</v>
      </c>
      <c r="B223" s="1">
        <v>43952</v>
      </c>
      <c r="C223" s="1">
        <v>44348</v>
      </c>
      <c r="D223">
        <v>436</v>
      </c>
      <c r="E223" s="1">
        <v>44287</v>
      </c>
      <c r="F223" s="2">
        <v>5191808.88</v>
      </c>
      <c r="G223" s="2">
        <v>5191808.88</v>
      </c>
      <c r="H223">
        <v>2.9090000000000001E-2</v>
      </c>
      <c r="I223" s="2">
        <v>12585.81</v>
      </c>
      <c r="J223" s="2">
        <v>1491399.56</v>
      </c>
      <c r="K223" s="2">
        <v>0</v>
      </c>
      <c r="L223" s="2">
        <v>-1054.3499999999999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t="s">
        <v>65</v>
      </c>
      <c r="W223" s="5" t="str">
        <f t="shared" si="6"/>
        <v>3820</v>
      </c>
      <c r="X223">
        <v>15</v>
      </c>
      <c r="Y223" t="s">
        <v>40</v>
      </c>
      <c r="Z223" t="s">
        <v>66</v>
      </c>
      <c r="AA223" s="2">
        <v>0</v>
      </c>
      <c r="AB223" s="2">
        <v>0</v>
      </c>
      <c r="AC223" t="s">
        <v>35</v>
      </c>
      <c r="AD223" s="2">
        <v>1259.01</v>
      </c>
      <c r="AE223" s="2">
        <v>25307.78</v>
      </c>
      <c r="AF223" s="2">
        <v>2.9099999999999998E-3</v>
      </c>
      <c r="AG223" s="2">
        <v>5191808.88</v>
      </c>
      <c r="AH223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1259.01</v>
      </c>
      <c r="AO223" s="2">
        <v>12585.81</v>
      </c>
      <c r="AP223" s="7">
        <f t="shared" si="7"/>
        <v>12790.47</v>
      </c>
    </row>
    <row r="224" spans="1:42" x14ac:dyDescent="0.2">
      <c r="A224">
        <v>1</v>
      </c>
      <c r="B224" s="1">
        <v>43952</v>
      </c>
      <c r="C224" s="1">
        <v>44348</v>
      </c>
      <c r="D224">
        <v>436</v>
      </c>
      <c r="E224" s="1">
        <v>44317</v>
      </c>
      <c r="F224" s="2">
        <v>5216441.74</v>
      </c>
      <c r="G224" s="2">
        <v>5216441.74</v>
      </c>
      <c r="H224">
        <v>2.9090000000000001E-2</v>
      </c>
      <c r="I224" s="2">
        <v>12645.52</v>
      </c>
      <c r="J224" s="2">
        <v>1504045.08</v>
      </c>
      <c r="K224" s="2">
        <v>0</v>
      </c>
      <c r="L224" s="2">
        <v>-923.3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t="s">
        <v>65</v>
      </c>
      <c r="W224" s="5" t="str">
        <f t="shared" si="6"/>
        <v>3820</v>
      </c>
      <c r="X224">
        <v>15</v>
      </c>
      <c r="Y224" t="s">
        <v>40</v>
      </c>
      <c r="Z224" t="s">
        <v>66</v>
      </c>
      <c r="AA224" s="2">
        <v>0</v>
      </c>
      <c r="AB224" s="2">
        <v>0</v>
      </c>
      <c r="AC224" t="s">
        <v>35</v>
      </c>
      <c r="AD224" s="2">
        <v>1264.99</v>
      </c>
      <c r="AE224" s="2">
        <v>25649.47</v>
      </c>
      <c r="AF224" s="2">
        <v>2.9099999999999998E-3</v>
      </c>
      <c r="AG224" s="2">
        <v>5216441.74</v>
      </c>
      <c r="AH224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1264.99</v>
      </c>
      <c r="AO224" s="2">
        <v>12645.52</v>
      </c>
      <c r="AP224" s="7">
        <f t="shared" si="7"/>
        <v>12987.210000000001</v>
      </c>
    </row>
    <row r="225" spans="1:42" x14ac:dyDescent="0.2">
      <c r="A225">
        <v>1</v>
      </c>
      <c r="B225" s="1">
        <v>43952</v>
      </c>
      <c r="C225" s="1">
        <v>44348</v>
      </c>
      <c r="D225">
        <v>436</v>
      </c>
      <c r="E225" s="1">
        <v>44348</v>
      </c>
      <c r="F225" s="2">
        <v>5236176.59</v>
      </c>
      <c r="G225" s="2">
        <v>5236176.59</v>
      </c>
      <c r="H225">
        <v>2.9090000000000001E-2</v>
      </c>
      <c r="I225" s="2">
        <v>12693.36</v>
      </c>
      <c r="J225" s="2">
        <v>1516738.44</v>
      </c>
      <c r="K225" s="2">
        <v>0</v>
      </c>
      <c r="L225" s="2">
        <v>-671.22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t="s">
        <v>65</v>
      </c>
      <c r="W225" s="5" t="str">
        <f t="shared" si="6"/>
        <v>3820</v>
      </c>
      <c r="X225">
        <v>15</v>
      </c>
      <c r="Y225" t="s">
        <v>40</v>
      </c>
      <c r="Z225" t="s">
        <v>66</v>
      </c>
      <c r="AA225" s="2">
        <v>0</v>
      </c>
      <c r="AB225" s="2">
        <v>0</v>
      </c>
      <c r="AC225" t="s">
        <v>35</v>
      </c>
      <c r="AD225" s="2">
        <v>1269.77</v>
      </c>
      <c r="AE225" s="2">
        <v>26248.02</v>
      </c>
      <c r="AF225" s="2">
        <v>2.9099999999999998E-3</v>
      </c>
      <c r="AG225" s="2">
        <v>5236176.59</v>
      </c>
      <c r="AH225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1269.77</v>
      </c>
      <c r="AO225" s="2">
        <v>12693.36</v>
      </c>
      <c r="AP225" s="7">
        <f t="shared" si="7"/>
        <v>13291.910000000002</v>
      </c>
    </row>
    <row r="226" spans="1:42" x14ac:dyDescent="0.2">
      <c r="A226">
        <v>1</v>
      </c>
      <c r="B226" s="1">
        <v>43952</v>
      </c>
      <c r="C226" s="1">
        <v>44348</v>
      </c>
      <c r="D226">
        <v>437</v>
      </c>
      <c r="E226" s="1">
        <v>43952</v>
      </c>
      <c r="F226" s="2">
        <v>593040.09</v>
      </c>
      <c r="G226" s="2">
        <v>593040.09</v>
      </c>
      <c r="H226">
        <v>2.3640000000000001E-2</v>
      </c>
      <c r="I226" s="2">
        <v>1168.29</v>
      </c>
      <c r="J226" s="2">
        <v>234604.28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t="s">
        <v>67</v>
      </c>
      <c r="W226" s="5" t="str">
        <f t="shared" si="6"/>
        <v>3821</v>
      </c>
      <c r="X226">
        <v>15</v>
      </c>
      <c r="Y226" t="s">
        <v>40</v>
      </c>
      <c r="Z226" t="s">
        <v>66</v>
      </c>
      <c r="AA226" s="2">
        <v>0</v>
      </c>
      <c r="AB226" s="2">
        <v>0</v>
      </c>
      <c r="AC226" t="s">
        <v>35</v>
      </c>
      <c r="AD226" s="2">
        <v>116.63</v>
      </c>
      <c r="AE226" s="2">
        <v>9008.6299999999992</v>
      </c>
      <c r="AF226" s="2">
        <v>2.3600000000000001E-3</v>
      </c>
      <c r="AG226" s="2">
        <v>593040.09</v>
      </c>
      <c r="AH226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116.63</v>
      </c>
      <c r="AO226" s="2">
        <v>1168.29</v>
      </c>
      <c r="AP226" s="7">
        <f t="shared" si="7"/>
        <v>1284.92</v>
      </c>
    </row>
    <row r="227" spans="1:42" x14ac:dyDescent="0.2">
      <c r="A227">
        <v>1</v>
      </c>
      <c r="B227" s="1">
        <v>43952</v>
      </c>
      <c r="C227" s="1">
        <v>44348</v>
      </c>
      <c r="D227">
        <v>437</v>
      </c>
      <c r="E227" s="1">
        <v>43983</v>
      </c>
      <c r="F227" s="2">
        <v>593040.09</v>
      </c>
      <c r="G227" s="2">
        <v>593040.09</v>
      </c>
      <c r="H227">
        <v>2.3640000000000001E-2</v>
      </c>
      <c r="I227" s="2">
        <v>1168.29</v>
      </c>
      <c r="J227" s="2">
        <v>235772.57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t="s">
        <v>67</v>
      </c>
      <c r="W227" s="5" t="str">
        <f t="shared" si="6"/>
        <v>3821</v>
      </c>
      <c r="X227">
        <v>15</v>
      </c>
      <c r="Y227" t="s">
        <v>40</v>
      </c>
      <c r="Z227" t="s">
        <v>66</v>
      </c>
      <c r="AA227" s="2">
        <v>0</v>
      </c>
      <c r="AB227" s="2">
        <v>0</v>
      </c>
      <c r="AC227" t="s">
        <v>35</v>
      </c>
      <c r="AD227" s="2">
        <v>116.63</v>
      </c>
      <c r="AE227" s="2">
        <v>9125.26</v>
      </c>
      <c r="AF227" s="2">
        <v>2.3600000000000001E-3</v>
      </c>
      <c r="AG227" s="2">
        <v>593040.09</v>
      </c>
      <c r="AH227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116.63</v>
      </c>
      <c r="AO227" s="2">
        <v>1168.29</v>
      </c>
      <c r="AP227" s="7">
        <f t="shared" si="7"/>
        <v>1284.92</v>
      </c>
    </row>
    <row r="228" spans="1:42" x14ac:dyDescent="0.2">
      <c r="A228">
        <v>1</v>
      </c>
      <c r="B228" s="1">
        <v>43952</v>
      </c>
      <c r="C228" s="1">
        <v>44348</v>
      </c>
      <c r="D228">
        <v>437</v>
      </c>
      <c r="E228" s="1">
        <v>44013</v>
      </c>
      <c r="F228" s="2">
        <v>593040.09</v>
      </c>
      <c r="G228" s="2">
        <v>593040.09</v>
      </c>
      <c r="H228">
        <v>2.3640000000000001E-2</v>
      </c>
      <c r="I228" s="2">
        <v>1168.29</v>
      </c>
      <c r="J228" s="2">
        <v>236940.86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t="s">
        <v>67</v>
      </c>
      <c r="W228" s="5" t="str">
        <f t="shared" si="6"/>
        <v>3821</v>
      </c>
      <c r="X228">
        <v>15</v>
      </c>
      <c r="Y228" t="s">
        <v>40</v>
      </c>
      <c r="Z228" t="s">
        <v>66</v>
      </c>
      <c r="AA228" s="2">
        <v>0</v>
      </c>
      <c r="AB228" s="2">
        <v>0</v>
      </c>
      <c r="AC228" t="s">
        <v>35</v>
      </c>
      <c r="AD228" s="2">
        <v>116.63</v>
      </c>
      <c r="AE228" s="2">
        <v>9241.89</v>
      </c>
      <c r="AF228" s="2">
        <v>2.3600000000000001E-3</v>
      </c>
      <c r="AG228" s="2">
        <v>593040.09</v>
      </c>
      <c r="AH228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116.63</v>
      </c>
      <c r="AO228" s="2">
        <v>1168.29</v>
      </c>
      <c r="AP228" s="7">
        <f t="shared" si="7"/>
        <v>1284.92</v>
      </c>
    </row>
    <row r="229" spans="1:42" x14ac:dyDescent="0.2">
      <c r="A229">
        <v>1</v>
      </c>
      <c r="B229" s="1">
        <v>43952</v>
      </c>
      <c r="C229" s="1">
        <v>44348</v>
      </c>
      <c r="D229">
        <v>437</v>
      </c>
      <c r="E229" s="1">
        <v>44044</v>
      </c>
      <c r="F229" s="2">
        <v>593040.09</v>
      </c>
      <c r="G229" s="2">
        <v>593040.09</v>
      </c>
      <c r="H229">
        <v>2.3640000000000001E-2</v>
      </c>
      <c r="I229" s="2">
        <v>1168.29</v>
      </c>
      <c r="J229" s="2">
        <v>238109.15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t="s">
        <v>67</v>
      </c>
      <c r="W229" s="5" t="str">
        <f t="shared" si="6"/>
        <v>3821</v>
      </c>
      <c r="X229">
        <v>15</v>
      </c>
      <c r="Y229" t="s">
        <v>40</v>
      </c>
      <c r="Z229" t="s">
        <v>66</v>
      </c>
      <c r="AA229" s="2">
        <v>0</v>
      </c>
      <c r="AB229" s="2">
        <v>0</v>
      </c>
      <c r="AC229" t="s">
        <v>35</v>
      </c>
      <c r="AD229" s="2">
        <v>116.63</v>
      </c>
      <c r="AE229" s="2">
        <v>9358.52</v>
      </c>
      <c r="AF229" s="2">
        <v>2.3600000000000001E-3</v>
      </c>
      <c r="AG229" s="2">
        <v>593040.09</v>
      </c>
      <c r="AH229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116.63</v>
      </c>
      <c r="AO229" s="2">
        <v>1168.29</v>
      </c>
      <c r="AP229" s="7">
        <f t="shared" si="7"/>
        <v>1284.92</v>
      </c>
    </row>
    <row r="230" spans="1:42" x14ac:dyDescent="0.2">
      <c r="A230">
        <v>1</v>
      </c>
      <c r="B230" s="1">
        <v>43952</v>
      </c>
      <c r="C230" s="1">
        <v>44348</v>
      </c>
      <c r="D230">
        <v>437</v>
      </c>
      <c r="E230" s="1">
        <v>44075</v>
      </c>
      <c r="F230" s="2">
        <v>593040.09</v>
      </c>
      <c r="G230" s="2">
        <v>593040.09</v>
      </c>
      <c r="H230">
        <v>2.3640000000000001E-2</v>
      </c>
      <c r="I230" s="2">
        <v>1168.29</v>
      </c>
      <c r="J230" s="2">
        <v>239277.44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t="s">
        <v>67</v>
      </c>
      <c r="W230" s="5" t="str">
        <f t="shared" si="6"/>
        <v>3821</v>
      </c>
      <c r="X230">
        <v>15</v>
      </c>
      <c r="Y230" t="s">
        <v>40</v>
      </c>
      <c r="Z230" t="s">
        <v>66</v>
      </c>
      <c r="AA230" s="2">
        <v>0</v>
      </c>
      <c r="AB230" s="2">
        <v>0</v>
      </c>
      <c r="AC230" t="s">
        <v>35</v>
      </c>
      <c r="AD230" s="2">
        <v>116.63</v>
      </c>
      <c r="AE230" s="2">
        <v>9475.15</v>
      </c>
      <c r="AF230" s="2">
        <v>2.3600000000000001E-3</v>
      </c>
      <c r="AG230" s="2">
        <v>593040.09</v>
      </c>
      <c r="AH230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116.63</v>
      </c>
      <c r="AO230" s="2">
        <v>1168.29</v>
      </c>
      <c r="AP230" s="7">
        <f t="shared" si="7"/>
        <v>1284.92</v>
      </c>
    </row>
    <row r="231" spans="1:42" x14ac:dyDescent="0.2">
      <c r="A231">
        <v>1</v>
      </c>
      <c r="B231" s="1">
        <v>43952</v>
      </c>
      <c r="C231" s="1">
        <v>44348</v>
      </c>
      <c r="D231">
        <v>437</v>
      </c>
      <c r="E231" s="1">
        <v>44105</v>
      </c>
      <c r="F231" s="2">
        <v>593040.09</v>
      </c>
      <c r="G231" s="2">
        <v>593040.09</v>
      </c>
      <c r="H231">
        <v>2.3640000000000001E-2</v>
      </c>
      <c r="I231" s="2">
        <v>1168.29</v>
      </c>
      <c r="J231" s="2">
        <v>240445.73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t="s">
        <v>67</v>
      </c>
      <c r="W231" s="5" t="str">
        <f t="shared" si="6"/>
        <v>3821</v>
      </c>
      <c r="X231">
        <v>15</v>
      </c>
      <c r="Y231" t="s">
        <v>40</v>
      </c>
      <c r="Z231" t="s">
        <v>66</v>
      </c>
      <c r="AA231" s="2">
        <v>0</v>
      </c>
      <c r="AB231" s="2">
        <v>0</v>
      </c>
      <c r="AC231" t="s">
        <v>35</v>
      </c>
      <c r="AD231" s="2">
        <v>116.63</v>
      </c>
      <c r="AE231" s="2">
        <v>9591.7800000000007</v>
      </c>
      <c r="AF231" s="2">
        <v>2.3600000000000001E-3</v>
      </c>
      <c r="AG231" s="2">
        <v>593040.09</v>
      </c>
      <c r="AH231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116.63</v>
      </c>
      <c r="AO231" s="2">
        <v>1168.29</v>
      </c>
      <c r="AP231" s="7">
        <f t="shared" si="7"/>
        <v>1284.92</v>
      </c>
    </row>
    <row r="232" spans="1:42" x14ac:dyDescent="0.2">
      <c r="A232">
        <v>1</v>
      </c>
      <c r="B232" s="1">
        <v>43952</v>
      </c>
      <c r="C232" s="1">
        <v>44348</v>
      </c>
      <c r="D232">
        <v>437</v>
      </c>
      <c r="E232" s="1">
        <v>44136</v>
      </c>
      <c r="F232" s="2">
        <v>593040.09</v>
      </c>
      <c r="G232" s="2">
        <v>593040.09</v>
      </c>
      <c r="H232">
        <v>2.3640000000000001E-2</v>
      </c>
      <c r="I232" s="2">
        <v>1168.29</v>
      </c>
      <c r="J232" s="2">
        <v>241614.02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t="s">
        <v>67</v>
      </c>
      <c r="W232" s="5" t="str">
        <f t="shared" si="6"/>
        <v>3821</v>
      </c>
      <c r="X232">
        <v>15</v>
      </c>
      <c r="Y232" t="s">
        <v>40</v>
      </c>
      <c r="Z232" t="s">
        <v>66</v>
      </c>
      <c r="AA232" s="2">
        <v>0</v>
      </c>
      <c r="AB232" s="2">
        <v>0</v>
      </c>
      <c r="AC232" t="s">
        <v>35</v>
      </c>
      <c r="AD232" s="2">
        <v>116.63</v>
      </c>
      <c r="AE232" s="2">
        <v>9708.41</v>
      </c>
      <c r="AF232" s="2">
        <v>2.3600000000000001E-3</v>
      </c>
      <c r="AG232" s="2">
        <v>593040.09</v>
      </c>
      <c r="AH23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116.63</v>
      </c>
      <c r="AO232" s="2">
        <v>1168.29</v>
      </c>
      <c r="AP232" s="7">
        <f t="shared" si="7"/>
        <v>1284.92</v>
      </c>
    </row>
    <row r="233" spans="1:42" x14ac:dyDescent="0.2">
      <c r="A233">
        <v>1</v>
      </c>
      <c r="B233" s="1">
        <v>43952</v>
      </c>
      <c r="C233" s="1">
        <v>44348</v>
      </c>
      <c r="D233">
        <v>437</v>
      </c>
      <c r="E233" s="1">
        <v>44166</v>
      </c>
      <c r="F233" s="2">
        <v>593040.09</v>
      </c>
      <c r="G233" s="2">
        <v>593040.09</v>
      </c>
      <c r="H233">
        <v>2.3640000000000001E-2</v>
      </c>
      <c r="I233" s="2">
        <v>1168.29</v>
      </c>
      <c r="J233" s="2">
        <v>242782.31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t="s">
        <v>67</v>
      </c>
      <c r="W233" s="5" t="str">
        <f t="shared" si="6"/>
        <v>3821</v>
      </c>
      <c r="X233">
        <v>15</v>
      </c>
      <c r="Y233" t="s">
        <v>40</v>
      </c>
      <c r="Z233" t="s">
        <v>66</v>
      </c>
      <c r="AA233" s="2">
        <v>0</v>
      </c>
      <c r="AB233" s="2">
        <v>0</v>
      </c>
      <c r="AC233" t="s">
        <v>35</v>
      </c>
      <c r="AD233" s="2">
        <v>116.63</v>
      </c>
      <c r="AE233" s="2">
        <v>9825.0400000000009</v>
      </c>
      <c r="AF233" s="2">
        <v>2.3600000000000001E-3</v>
      </c>
      <c r="AG233" s="2">
        <v>593040.09</v>
      </c>
      <c r="AH233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116.63</v>
      </c>
      <c r="AO233" s="2">
        <v>1168.29</v>
      </c>
      <c r="AP233" s="7">
        <f t="shared" si="7"/>
        <v>1284.92</v>
      </c>
    </row>
    <row r="234" spans="1:42" x14ac:dyDescent="0.2">
      <c r="A234">
        <v>1</v>
      </c>
      <c r="B234" s="1">
        <v>43952</v>
      </c>
      <c r="C234" s="1">
        <v>44348</v>
      </c>
      <c r="D234">
        <v>437</v>
      </c>
      <c r="E234" s="1">
        <v>44197</v>
      </c>
      <c r="F234" s="2">
        <v>593040.09</v>
      </c>
      <c r="G234" s="2">
        <v>593040.09</v>
      </c>
      <c r="H234">
        <v>2.3640000000000001E-2</v>
      </c>
      <c r="I234" s="2">
        <v>1168.29</v>
      </c>
      <c r="J234" s="2">
        <v>243950.6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t="s">
        <v>67</v>
      </c>
      <c r="W234" s="5" t="str">
        <f t="shared" si="6"/>
        <v>3821</v>
      </c>
      <c r="X234">
        <v>15</v>
      </c>
      <c r="Y234" t="s">
        <v>40</v>
      </c>
      <c r="Z234" t="s">
        <v>66</v>
      </c>
      <c r="AA234" s="2">
        <v>0</v>
      </c>
      <c r="AB234" s="2">
        <v>0</v>
      </c>
      <c r="AC234" t="s">
        <v>35</v>
      </c>
      <c r="AD234" s="2">
        <v>116.63</v>
      </c>
      <c r="AE234" s="2">
        <v>9941.67</v>
      </c>
      <c r="AF234" s="2">
        <v>2.3600000000000001E-3</v>
      </c>
      <c r="AG234" s="2">
        <v>593040.09</v>
      </c>
      <c r="AH234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116.63</v>
      </c>
      <c r="AO234" s="2">
        <v>1168.29</v>
      </c>
      <c r="AP234" s="7">
        <f t="shared" si="7"/>
        <v>1284.92</v>
      </c>
    </row>
    <row r="235" spans="1:42" x14ac:dyDescent="0.2">
      <c r="A235">
        <v>1</v>
      </c>
      <c r="B235" s="1">
        <v>43952</v>
      </c>
      <c r="C235" s="1">
        <v>44348</v>
      </c>
      <c r="D235">
        <v>437</v>
      </c>
      <c r="E235" s="1">
        <v>44228</v>
      </c>
      <c r="F235" s="2">
        <v>593040.09</v>
      </c>
      <c r="G235" s="2">
        <v>593040.09</v>
      </c>
      <c r="H235">
        <v>2.3640000000000001E-2</v>
      </c>
      <c r="I235" s="2">
        <v>1168.29</v>
      </c>
      <c r="J235" s="2">
        <v>245118.89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t="s">
        <v>67</v>
      </c>
      <c r="W235" s="5" t="str">
        <f t="shared" si="6"/>
        <v>3821</v>
      </c>
      <c r="X235">
        <v>15</v>
      </c>
      <c r="Y235" t="s">
        <v>40</v>
      </c>
      <c r="Z235" t="s">
        <v>66</v>
      </c>
      <c r="AA235" s="2">
        <v>0</v>
      </c>
      <c r="AB235" s="2">
        <v>0</v>
      </c>
      <c r="AC235" t="s">
        <v>35</v>
      </c>
      <c r="AD235" s="2">
        <v>116.63</v>
      </c>
      <c r="AE235" s="2">
        <v>10058.299999999999</v>
      </c>
      <c r="AF235" s="2">
        <v>2.3600000000000001E-3</v>
      </c>
      <c r="AG235" s="2">
        <v>593040.09</v>
      </c>
      <c r="AH235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116.63</v>
      </c>
      <c r="AO235" s="2">
        <v>1168.29</v>
      </c>
      <c r="AP235" s="7">
        <f t="shared" si="7"/>
        <v>1284.92</v>
      </c>
    </row>
    <row r="236" spans="1:42" x14ac:dyDescent="0.2">
      <c r="A236">
        <v>1</v>
      </c>
      <c r="B236" s="1">
        <v>43952</v>
      </c>
      <c r="C236" s="1">
        <v>44348</v>
      </c>
      <c r="D236">
        <v>437</v>
      </c>
      <c r="E236" s="1">
        <v>44256</v>
      </c>
      <c r="F236" s="2">
        <v>593040.09</v>
      </c>
      <c r="G236" s="2">
        <v>593040.09</v>
      </c>
      <c r="H236">
        <v>2.3640000000000001E-2</v>
      </c>
      <c r="I236" s="2">
        <v>1168.29</v>
      </c>
      <c r="J236" s="2">
        <v>246287.18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t="s">
        <v>67</v>
      </c>
      <c r="W236" s="5" t="str">
        <f t="shared" si="6"/>
        <v>3821</v>
      </c>
      <c r="X236">
        <v>15</v>
      </c>
      <c r="Y236" t="s">
        <v>40</v>
      </c>
      <c r="Z236" t="s">
        <v>66</v>
      </c>
      <c r="AA236" s="2">
        <v>0</v>
      </c>
      <c r="AB236" s="2">
        <v>0</v>
      </c>
      <c r="AC236" t="s">
        <v>35</v>
      </c>
      <c r="AD236" s="2">
        <v>116.63</v>
      </c>
      <c r="AE236" s="2">
        <v>10174.93</v>
      </c>
      <c r="AF236" s="2">
        <v>2.3600000000000001E-3</v>
      </c>
      <c r="AG236" s="2">
        <v>593040.09</v>
      </c>
      <c r="AH236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116.63</v>
      </c>
      <c r="AO236" s="2">
        <v>1168.29</v>
      </c>
      <c r="AP236" s="7">
        <f t="shared" si="7"/>
        <v>1284.92</v>
      </c>
    </row>
    <row r="237" spans="1:42" x14ac:dyDescent="0.2">
      <c r="A237">
        <v>1</v>
      </c>
      <c r="B237" s="1">
        <v>43952</v>
      </c>
      <c r="C237" s="1">
        <v>44348</v>
      </c>
      <c r="D237">
        <v>437</v>
      </c>
      <c r="E237" s="1">
        <v>44287</v>
      </c>
      <c r="F237" s="2">
        <v>593040.09</v>
      </c>
      <c r="G237" s="2">
        <v>593040.09</v>
      </c>
      <c r="H237">
        <v>2.3640000000000001E-2</v>
      </c>
      <c r="I237" s="2">
        <v>1168.29</v>
      </c>
      <c r="J237" s="2">
        <v>247455.47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t="s">
        <v>67</v>
      </c>
      <c r="W237" s="5" t="str">
        <f t="shared" si="6"/>
        <v>3821</v>
      </c>
      <c r="X237">
        <v>15</v>
      </c>
      <c r="Y237" t="s">
        <v>40</v>
      </c>
      <c r="Z237" t="s">
        <v>66</v>
      </c>
      <c r="AA237" s="2">
        <v>0</v>
      </c>
      <c r="AB237" s="2">
        <v>0</v>
      </c>
      <c r="AC237" t="s">
        <v>35</v>
      </c>
      <c r="AD237" s="2">
        <v>116.63</v>
      </c>
      <c r="AE237" s="2">
        <v>10291.56</v>
      </c>
      <c r="AF237" s="2">
        <v>2.3600000000000001E-3</v>
      </c>
      <c r="AG237" s="2">
        <v>593040.09</v>
      </c>
      <c r="AH237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116.63</v>
      </c>
      <c r="AO237" s="2">
        <v>1168.29</v>
      </c>
      <c r="AP237" s="7">
        <f t="shared" si="7"/>
        <v>1284.92</v>
      </c>
    </row>
    <row r="238" spans="1:42" x14ac:dyDescent="0.2">
      <c r="A238">
        <v>1</v>
      </c>
      <c r="B238" s="1">
        <v>43952</v>
      </c>
      <c r="C238" s="1">
        <v>44348</v>
      </c>
      <c r="D238">
        <v>437</v>
      </c>
      <c r="E238" s="1">
        <v>44317</v>
      </c>
      <c r="F238" s="2">
        <v>593040.09</v>
      </c>
      <c r="G238" s="2">
        <v>593040.09</v>
      </c>
      <c r="H238">
        <v>2.3640000000000001E-2</v>
      </c>
      <c r="I238" s="2">
        <v>1168.29</v>
      </c>
      <c r="J238" s="2">
        <v>248623.76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t="s">
        <v>67</v>
      </c>
      <c r="W238" s="5" t="str">
        <f t="shared" si="6"/>
        <v>3821</v>
      </c>
      <c r="X238">
        <v>15</v>
      </c>
      <c r="Y238" t="s">
        <v>40</v>
      </c>
      <c r="Z238" t="s">
        <v>66</v>
      </c>
      <c r="AA238" s="2">
        <v>0</v>
      </c>
      <c r="AB238" s="2">
        <v>0</v>
      </c>
      <c r="AC238" t="s">
        <v>35</v>
      </c>
      <c r="AD238" s="2">
        <v>116.63</v>
      </c>
      <c r="AE238" s="2">
        <v>10408.19</v>
      </c>
      <c r="AF238" s="2">
        <v>2.3600000000000001E-3</v>
      </c>
      <c r="AG238" s="2">
        <v>593040.09</v>
      </c>
      <c r="AH238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116.63</v>
      </c>
      <c r="AO238" s="2">
        <v>1168.29</v>
      </c>
      <c r="AP238" s="7">
        <f t="shared" si="7"/>
        <v>1284.92</v>
      </c>
    </row>
    <row r="239" spans="1:42" x14ac:dyDescent="0.2">
      <c r="A239">
        <v>1</v>
      </c>
      <c r="B239" s="1">
        <v>43952</v>
      </c>
      <c r="C239" s="1">
        <v>44348</v>
      </c>
      <c r="D239">
        <v>437</v>
      </c>
      <c r="E239" s="1">
        <v>44348</v>
      </c>
      <c r="F239" s="2">
        <v>593040.09</v>
      </c>
      <c r="G239" s="2">
        <v>593040.09</v>
      </c>
      <c r="H239">
        <v>2.3640000000000001E-2</v>
      </c>
      <c r="I239" s="2">
        <v>1168.29</v>
      </c>
      <c r="J239" s="2">
        <v>249792.05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t="s">
        <v>67</v>
      </c>
      <c r="W239" s="5" t="str">
        <f t="shared" si="6"/>
        <v>3821</v>
      </c>
      <c r="X239">
        <v>15</v>
      </c>
      <c r="Y239" t="s">
        <v>40</v>
      </c>
      <c r="Z239" t="s">
        <v>66</v>
      </c>
      <c r="AA239" s="2">
        <v>0</v>
      </c>
      <c r="AB239" s="2">
        <v>0</v>
      </c>
      <c r="AC239" t="s">
        <v>35</v>
      </c>
      <c r="AD239" s="2">
        <v>116.63</v>
      </c>
      <c r="AE239" s="2">
        <v>10524.82</v>
      </c>
      <c r="AF239" s="2">
        <v>2.3600000000000001E-3</v>
      </c>
      <c r="AG239" s="2">
        <v>593040.09</v>
      </c>
      <c r="AH239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116.63</v>
      </c>
      <c r="AO239" s="2">
        <v>1168.29</v>
      </c>
      <c r="AP239" s="7">
        <f t="shared" si="7"/>
        <v>1284.92</v>
      </c>
    </row>
    <row r="240" spans="1:42" x14ac:dyDescent="0.2">
      <c r="A240">
        <v>1</v>
      </c>
      <c r="B240" s="1">
        <v>43952</v>
      </c>
      <c r="C240" s="1">
        <v>44348</v>
      </c>
      <c r="D240">
        <v>438</v>
      </c>
      <c r="E240" s="1">
        <v>43952</v>
      </c>
      <c r="F240" s="2">
        <v>1861833.78</v>
      </c>
      <c r="G240" s="2">
        <v>1861833.78</v>
      </c>
      <c r="H240">
        <v>3.3000000000000002E-2</v>
      </c>
      <c r="I240" s="2">
        <v>5120.04</v>
      </c>
      <c r="J240" s="2">
        <v>878882.07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t="s">
        <v>68</v>
      </c>
      <c r="W240" s="5" t="str">
        <f t="shared" si="6"/>
        <v>3830</v>
      </c>
      <c r="X240">
        <v>15</v>
      </c>
      <c r="Y240" t="s">
        <v>40</v>
      </c>
      <c r="Z240" t="s">
        <v>69</v>
      </c>
      <c r="AA240" s="2">
        <v>0</v>
      </c>
      <c r="AB240" s="2">
        <v>0</v>
      </c>
      <c r="AC240" t="s">
        <v>35</v>
      </c>
      <c r="AD240" s="2">
        <v>0</v>
      </c>
      <c r="AE240" s="2">
        <v>0</v>
      </c>
      <c r="AF240" s="2">
        <v>0</v>
      </c>
      <c r="AG240" s="2">
        <v>1861833.78</v>
      </c>
      <c r="AH240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5120.04</v>
      </c>
      <c r="AP240" s="7">
        <f t="shared" si="7"/>
        <v>5120.04</v>
      </c>
    </row>
    <row r="241" spans="1:42" x14ac:dyDescent="0.2">
      <c r="A241">
        <v>1</v>
      </c>
      <c r="B241" s="1">
        <v>43952</v>
      </c>
      <c r="C241" s="1">
        <v>44348</v>
      </c>
      <c r="D241">
        <v>438</v>
      </c>
      <c r="E241" s="1">
        <v>43983</v>
      </c>
      <c r="F241" s="2">
        <v>1861833.78</v>
      </c>
      <c r="G241" s="2">
        <v>1861833.78</v>
      </c>
      <c r="H241">
        <v>3.3000000000000002E-2</v>
      </c>
      <c r="I241" s="2">
        <v>5120.04</v>
      </c>
      <c r="J241" s="2">
        <v>884002.11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t="s">
        <v>68</v>
      </c>
      <c r="W241" s="5" t="str">
        <f t="shared" si="6"/>
        <v>3830</v>
      </c>
      <c r="X241">
        <v>15</v>
      </c>
      <c r="Y241" t="s">
        <v>40</v>
      </c>
      <c r="Z241" t="s">
        <v>69</v>
      </c>
      <c r="AA241" s="2">
        <v>0</v>
      </c>
      <c r="AB241" s="2">
        <v>0</v>
      </c>
      <c r="AC241" t="s">
        <v>35</v>
      </c>
      <c r="AD241" s="2">
        <v>0</v>
      </c>
      <c r="AE241" s="2">
        <v>0</v>
      </c>
      <c r="AF241" s="2">
        <v>0</v>
      </c>
      <c r="AG241" s="2">
        <v>1861833.78</v>
      </c>
      <c r="AH241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5120.04</v>
      </c>
      <c r="AP241" s="7">
        <f t="shared" si="7"/>
        <v>5120.04</v>
      </c>
    </row>
    <row r="242" spans="1:42" x14ac:dyDescent="0.2">
      <c r="A242">
        <v>1</v>
      </c>
      <c r="B242" s="1">
        <v>43952</v>
      </c>
      <c r="C242" s="1">
        <v>44348</v>
      </c>
      <c r="D242">
        <v>438</v>
      </c>
      <c r="E242" s="1">
        <v>44013</v>
      </c>
      <c r="F242" s="2">
        <v>1861833.78</v>
      </c>
      <c r="G242" s="2">
        <v>1861833.78</v>
      </c>
      <c r="H242">
        <v>3.3000000000000002E-2</v>
      </c>
      <c r="I242" s="2">
        <v>5120.04</v>
      </c>
      <c r="J242" s="2">
        <v>889122.15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t="s">
        <v>68</v>
      </c>
      <c r="W242" s="5" t="str">
        <f t="shared" si="6"/>
        <v>3830</v>
      </c>
      <c r="X242">
        <v>15</v>
      </c>
      <c r="Y242" t="s">
        <v>40</v>
      </c>
      <c r="Z242" t="s">
        <v>69</v>
      </c>
      <c r="AA242" s="2">
        <v>0</v>
      </c>
      <c r="AB242" s="2">
        <v>0</v>
      </c>
      <c r="AC242" t="s">
        <v>35</v>
      </c>
      <c r="AD242" s="2">
        <v>0</v>
      </c>
      <c r="AE242" s="2">
        <v>0</v>
      </c>
      <c r="AF242" s="2">
        <v>0</v>
      </c>
      <c r="AG242" s="2">
        <v>1861833.78</v>
      </c>
      <c r="AH24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5120.04</v>
      </c>
      <c r="AP242" s="7">
        <f t="shared" si="7"/>
        <v>5120.04</v>
      </c>
    </row>
    <row r="243" spans="1:42" x14ac:dyDescent="0.2">
      <c r="A243">
        <v>1</v>
      </c>
      <c r="B243" s="1">
        <v>43952</v>
      </c>
      <c r="C243" s="1">
        <v>44348</v>
      </c>
      <c r="D243">
        <v>438</v>
      </c>
      <c r="E243" s="1">
        <v>44044</v>
      </c>
      <c r="F243" s="2">
        <v>1861833.78</v>
      </c>
      <c r="G243" s="2">
        <v>1861833.78</v>
      </c>
      <c r="H243">
        <v>3.3000000000000002E-2</v>
      </c>
      <c r="I243" s="2">
        <v>5120.04</v>
      </c>
      <c r="J243" s="2">
        <v>894242.19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t="s">
        <v>68</v>
      </c>
      <c r="W243" s="5" t="str">
        <f t="shared" si="6"/>
        <v>3830</v>
      </c>
      <c r="X243">
        <v>15</v>
      </c>
      <c r="Y243" t="s">
        <v>40</v>
      </c>
      <c r="Z243" t="s">
        <v>69</v>
      </c>
      <c r="AA243" s="2">
        <v>0</v>
      </c>
      <c r="AB243" s="2">
        <v>0</v>
      </c>
      <c r="AC243" t="s">
        <v>35</v>
      </c>
      <c r="AD243" s="2">
        <v>0</v>
      </c>
      <c r="AE243" s="2">
        <v>0</v>
      </c>
      <c r="AF243" s="2">
        <v>0</v>
      </c>
      <c r="AG243" s="2">
        <v>1861833.78</v>
      </c>
      <c r="AH243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5120.04</v>
      </c>
      <c r="AP243" s="7">
        <f t="shared" si="7"/>
        <v>5120.04</v>
      </c>
    </row>
    <row r="244" spans="1:42" x14ac:dyDescent="0.2">
      <c r="A244">
        <v>1</v>
      </c>
      <c r="B244" s="1">
        <v>43952</v>
      </c>
      <c r="C244" s="1">
        <v>44348</v>
      </c>
      <c r="D244">
        <v>438</v>
      </c>
      <c r="E244" s="1">
        <v>44075</v>
      </c>
      <c r="F244" s="2">
        <v>1865283.64</v>
      </c>
      <c r="G244" s="2">
        <v>1865283.64</v>
      </c>
      <c r="H244">
        <v>3.3000000000000002E-2</v>
      </c>
      <c r="I244" s="2">
        <v>5129.53</v>
      </c>
      <c r="J244" s="2">
        <v>899371.72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t="s">
        <v>68</v>
      </c>
      <c r="W244" s="5" t="str">
        <f t="shared" si="6"/>
        <v>3830</v>
      </c>
      <c r="X244">
        <v>15</v>
      </c>
      <c r="Y244" t="s">
        <v>40</v>
      </c>
      <c r="Z244" t="s">
        <v>69</v>
      </c>
      <c r="AA244" s="2">
        <v>0</v>
      </c>
      <c r="AB244" s="2">
        <v>0</v>
      </c>
      <c r="AC244" t="s">
        <v>35</v>
      </c>
      <c r="AD244" s="2">
        <v>0</v>
      </c>
      <c r="AE244" s="2">
        <v>0</v>
      </c>
      <c r="AF244" s="2">
        <v>0</v>
      </c>
      <c r="AG244" s="2">
        <v>1865283.64</v>
      </c>
      <c r="AH244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5129.53</v>
      </c>
      <c r="AP244" s="7">
        <f t="shared" si="7"/>
        <v>5129.53</v>
      </c>
    </row>
    <row r="245" spans="1:42" x14ac:dyDescent="0.2">
      <c r="A245">
        <v>1</v>
      </c>
      <c r="B245" s="1">
        <v>43952</v>
      </c>
      <c r="C245" s="1">
        <v>44348</v>
      </c>
      <c r="D245">
        <v>438</v>
      </c>
      <c r="E245" s="1">
        <v>44105</v>
      </c>
      <c r="F245" s="2">
        <v>1865283.64</v>
      </c>
      <c r="G245" s="2">
        <v>1865283.64</v>
      </c>
      <c r="H245">
        <v>3.3000000000000002E-2</v>
      </c>
      <c r="I245" s="2">
        <v>5129.53</v>
      </c>
      <c r="J245" s="2">
        <v>904501.25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t="s">
        <v>68</v>
      </c>
      <c r="W245" s="5" t="str">
        <f t="shared" si="6"/>
        <v>3830</v>
      </c>
      <c r="X245">
        <v>15</v>
      </c>
      <c r="Y245" t="s">
        <v>40</v>
      </c>
      <c r="Z245" t="s">
        <v>69</v>
      </c>
      <c r="AA245" s="2">
        <v>0</v>
      </c>
      <c r="AB245" s="2">
        <v>0</v>
      </c>
      <c r="AC245" t="s">
        <v>35</v>
      </c>
      <c r="AD245" s="2">
        <v>0</v>
      </c>
      <c r="AE245" s="2">
        <v>0</v>
      </c>
      <c r="AF245" s="2">
        <v>0</v>
      </c>
      <c r="AG245" s="2">
        <v>1865283.64</v>
      </c>
      <c r="AH245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5129.53</v>
      </c>
      <c r="AP245" s="7">
        <f t="shared" si="7"/>
        <v>5129.53</v>
      </c>
    </row>
    <row r="246" spans="1:42" x14ac:dyDescent="0.2">
      <c r="A246">
        <v>1</v>
      </c>
      <c r="B246" s="1">
        <v>43952</v>
      </c>
      <c r="C246" s="1">
        <v>44348</v>
      </c>
      <c r="D246">
        <v>438</v>
      </c>
      <c r="E246" s="1">
        <v>44136</v>
      </c>
      <c r="F246" s="2">
        <v>1906087.62</v>
      </c>
      <c r="G246" s="2">
        <v>1906087.62</v>
      </c>
      <c r="H246">
        <v>3.3000000000000002E-2</v>
      </c>
      <c r="I246" s="2">
        <v>5241.74</v>
      </c>
      <c r="J246" s="2">
        <v>909742.99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t="s">
        <v>68</v>
      </c>
      <c r="W246" s="5" t="str">
        <f t="shared" si="6"/>
        <v>3830</v>
      </c>
      <c r="X246">
        <v>15</v>
      </c>
      <c r="Y246" t="s">
        <v>40</v>
      </c>
      <c r="Z246" t="s">
        <v>69</v>
      </c>
      <c r="AA246" s="2">
        <v>0</v>
      </c>
      <c r="AB246" s="2">
        <v>0</v>
      </c>
      <c r="AC246" t="s">
        <v>35</v>
      </c>
      <c r="AD246" s="2">
        <v>0</v>
      </c>
      <c r="AE246" s="2">
        <v>0</v>
      </c>
      <c r="AF246" s="2">
        <v>0</v>
      </c>
      <c r="AG246" s="2">
        <v>1906087.62</v>
      </c>
      <c r="AH246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5241.74</v>
      </c>
      <c r="AP246" s="7">
        <f t="shared" si="7"/>
        <v>5241.74</v>
      </c>
    </row>
    <row r="247" spans="1:42" x14ac:dyDescent="0.2">
      <c r="A247">
        <v>1</v>
      </c>
      <c r="B247" s="1">
        <v>43952</v>
      </c>
      <c r="C247" s="1">
        <v>44348</v>
      </c>
      <c r="D247">
        <v>438</v>
      </c>
      <c r="E247" s="1">
        <v>44166</v>
      </c>
      <c r="F247" s="2">
        <v>1906087.62</v>
      </c>
      <c r="G247" s="2">
        <v>1906087.62</v>
      </c>
      <c r="H247">
        <v>3.3000000000000002E-2</v>
      </c>
      <c r="I247" s="2">
        <v>5241.74</v>
      </c>
      <c r="J247" s="2">
        <v>914984.73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t="s">
        <v>68</v>
      </c>
      <c r="W247" s="5" t="str">
        <f t="shared" si="6"/>
        <v>3830</v>
      </c>
      <c r="X247">
        <v>15</v>
      </c>
      <c r="Y247" t="s">
        <v>40</v>
      </c>
      <c r="Z247" t="s">
        <v>69</v>
      </c>
      <c r="AA247" s="2">
        <v>0</v>
      </c>
      <c r="AB247" s="2">
        <v>0</v>
      </c>
      <c r="AC247" t="s">
        <v>35</v>
      </c>
      <c r="AD247" s="2">
        <v>0</v>
      </c>
      <c r="AE247" s="2">
        <v>0</v>
      </c>
      <c r="AF247" s="2">
        <v>0</v>
      </c>
      <c r="AG247" s="2">
        <v>1906087.62</v>
      </c>
      <c r="AH247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5241.74</v>
      </c>
      <c r="AP247" s="7">
        <f t="shared" si="7"/>
        <v>5241.74</v>
      </c>
    </row>
    <row r="248" spans="1:42" x14ac:dyDescent="0.2">
      <c r="A248">
        <v>1</v>
      </c>
      <c r="B248" s="1">
        <v>43952</v>
      </c>
      <c r="C248" s="1">
        <v>44348</v>
      </c>
      <c r="D248">
        <v>438</v>
      </c>
      <c r="E248" s="1">
        <v>44197</v>
      </c>
      <c r="F248" s="2">
        <v>1906087.62</v>
      </c>
      <c r="G248" s="2">
        <v>1906087.62</v>
      </c>
      <c r="H248">
        <v>3.3000000000000002E-2</v>
      </c>
      <c r="I248" s="2">
        <v>5241.74</v>
      </c>
      <c r="J248" s="2">
        <v>920226.47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t="s">
        <v>68</v>
      </c>
      <c r="W248" s="5" t="str">
        <f t="shared" si="6"/>
        <v>3830</v>
      </c>
      <c r="X248">
        <v>15</v>
      </c>
      <c r="Y248" t="s">
        <v>40</v>
      </c>
      <c r="Z248" t="s">
        <v>69</v>
      </c>
      <c r="AA248" s="2">
        <v>0</v>
      </c>
      <c r="AB248" s="2">
        <v>0</v>
      </c>
      <c r="AC248" t="s">
        <v>35</v>
      </c>
      <c r="AD248" s="2">
        <v>0</v>
      </c>
      <c r="AE248" s="2">
        <v>0</v>
      </c>
      <c r="AF248" s="2">
        <v>0</v>
      </c>
      <c r="AG248" s="2">
        <v>1906087.62</v>
      </c>
      <c r="AH248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5241.74</v>
      </c>
      <c r="AP248" s="7">
        <f t="shared" si="7"/>
        <v>5241.74</v>
      </c>
    </row>
    <row r="249" spans="1:42" x14ac:dyDescent="0.2">
      <c r="A249">
        <v>1</v>
      </c>
      <c r="B249" s="1">
        <v>43952</v>
      </c>
      <c r="C249" s="1">
        <v>44348</v>
      </c>
      <c r="D249">
        <v>438</v>
      </c>
      <c r="E249" s="1">
        <v>44228</v>
      </c>
      <c r="F249" s="2">
        <v>1931400.47</v>
      </c>
      <c r="G249" s="2">
        <v>1931400.47</v>
      </c>
      <c r="H249">
        <v>3.3000000000000002E-2</v>
      </c>
      <c r="I249" s="2">
        <v>5311.35</v>
      </c>
      <c r="J249" s="2">
        <v>925537.82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t="s">
        <v>68</v>
      </c>
      <c r="W249" s="5" t="str">
        <f t="shared" si="6"/>
        <v>3830</v>
      </c>
      <c r="X249">
        <v>15</v>
      </c>
      <c r="Y249" t="s">
        <v>40</v>
      </c>
      <c r="Z249" t="s">
        <v>69</v>
      </c>
      <c r="AA249" s="2">
        <v>0</v>
      </c>
      <c r="AB249" s="2">
        <v>0</v>
      </c>
      <c r="AC249" t="s">
        <v>35</v>
      </c>
      <c r="AD249" s="2">
        <v>0</v>
      </c>
      <c r="AE249" s="2">
        <v>0</v>
      </c>
      <c r="AF249" s="2">
        <v>0</v>
      </c>
      <c r="AG249" s="2">
        <v>1931400.47</v>
      </c>
      <c r="AH249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5311.35</v>
      </c>
      <c r="AP249" s="7">
        <f t="shared" si="7"/>
        <v>5311.35</v>
      </c>
    </row>
    <row r="250" spans="1:42" x14ac:dyDescent="0.2">
      <c r="A250">
        <v>1</v>
      </c>
      <c r="B250" s="1">
        <v>43952</v>
      </c>
      <c r="C250" s="1">
        <v>44348</v>
      </c>
      <c r="D250">
        <v>438</v>
      </c>
      <c r="E250" s="1">
        <v>44256</v>
      </c>
      <c r="F250" s="2">
        <v>1954499.91</v>
      </c>
      <c r="G250" s="2">
        <v>1954499.91</v>
      </c>
      <c r="H250">
        <v>3.3000000000000002E-2</v>
      </c>
      <c r="I250" s="2">
        <v>5374.87</v>
      </c>
      <c r="J250" s="2">
        <v>930912.69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t="s">
        <v>68</v>
      </c>
      <c r="W250" s="5" t="str">
        <f t="shared" si="6"/>
        <v>3830</v>
      </c>
      <c r="X250">
        <v>15</v>
      </c>
      <c r="Y250" t="s">
        <v>40</v>
      </c>
      <c r="Z250" t="s">
        <v>69</v>
      </c>
      <c r="AA250" s="2">
        <v>0</v>
      </c>
      <c r="AB250" s="2">
        <v>0</v>
      </c>
      <c r="AC250" t="s">
        <v>35</v>
      </c>
      <c r="AD250" s="2">
        <v>0</v>
      </c>
      <c r="AE250" s="2">
        <v>0</v>
      </c>
      <c r="AF250" s="2">
        <v>0</v>
      </c>
      <c r="AG250" s="2">
        <v>1954499.91</v>
      </c>
      <c r="AH250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5374.87</v>
      </c>
      <c r="AP250" s="7">
        <f t="shared" si="7"/>
        <v>5374.87</v>
      </c>
    </row>
    <row r="251" spans="1:42" x14ac:dyDescent="0.2">
      <c r="A251">
        <v>1</v>
      </c>
      <c r="B251" s="1">
        <v>43952</v>
      </c>
      <c r="C251" s="1">
        <v>44348</v>
      </c>
      <c r="D251">
        <v>438</v>
      </c>
      <c r="E251" s="1">
        <v>44287</v>
      </c>
      <c r="F251" s="2">
        <v>1954499.91</v>
      </c>
      <c r="G251" s="2">
        <v>1954499.91</v>
      </c>
      <c r="H251">
        <v>3.3000000000000002E-2</v>
      </c>
      <c r="I251" s="2">
        <v>5374.87</v>
      </c>
      <c r="J251" s="2">
        <v>936287.56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t="s">
        <v>68</v>
      </c>
      <c r="W251" s="5" t="str">
        <f t="shared" si="6"/>
        <v>3830</v>
      </c>
      <c r="X251">
        <v>15</v>
      </c>
      <c r="Y251" t="s">
        <v>40</v>
      </c>
      <c r="Z251" t="s">
        <v>69</v>
      </c>
      <c r="AA251" s="2">
        <v>0</v>
      </c>
      <c r="AB251" s="2">
        <v>0</v>
      </c>
      <c r="AC251" t="s">
        <v>35</v>
      </c>
      <c r="AD251" s="2">
        <v>0</v>
      </c>
      <c r="AE251" s="2">
        <v>0</v>
      </c>
      <c r="AF251" s="2">
        <v>0</v>
      </c>
      <c r="AG251" s="2">
        <v>1954499.91</v>
      </c>
      <c r="AH251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5374.87</v>
      </c>
      <c r="AP251" s="7">
        <f t="shared" si="7"/>
        <v>5374.87</v>
      </c>
    </row>
    <row r="252" spans="1:42" x14ac:dyDescent="0.2">
      <c r="A252">
        <v>1</v>
      </c>
      <c r="B252" s="1">
        <v>43952</v>
      </c>
      <c r="C252" s="1">
        <v>44348</v>
      </c>
      <c r="D252">
        <v>438</v>
      </c>
      <c r="E252" s="1">
        <v>44317</v>
      </c>
      <c r="F252" s="2">
        <v>1954499.91</v>
      </c>
      <c r="G252" s="2">
        <v>1954499.91</v>
      </c>
      <c r="H252">
        <v>3.3000000000000002E-2</v>
      </c>
      <c r="I252" s="2">
        <v>5374.87</v>
      </c>
      <c r="J252" s="2">
        <v>941662.43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t="s">
        <v>68</v>
      </c>
      <c r="W252" s="5" t="str">
        <f t="shared" si="6"/>
        <v>3830</v>
      </c>
      <c r="X252">
        <v>15</v>
      </c>
      <c r="Y252" t="s">
        <v>40</v>
      </c>
      <c r="Z252" t="s">
        <v>69</v>
      </c>
      <c r="AA252" s="2">
        <v>0</v>
      </c>
      <c r="AB252" s="2">
        <v>0</v>
      </c>
      <c r="AC252" t="s">
        <v>35</v>
      </c>
      <c r="AD252" s="2">
        <v>0</v>
      </c>
      <c r="AE252" s="2">
        <v>0</v>
      </c>
      <c r="AF252" s="2">
        <v>0</v>
      </c>
      <c r="AG252" s="2">
        <v>1954499.91</v>
      </c>
      <c r="AH25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5374.87</v>
      </c>
      <c r="AP252" s="7">
        <f t="shared" si="7"/>
        <v>5374.87</v>
      </c>
    </row>
    <row r="253" spans="1:42" x14ac:dyDescent="0.2">
      <c r="A253">
        <v>1</v>
      </c>
      <c r="B253" s="1">
        <v>43952</v>
      </c>
      <c r="C253" s="1">
        <v>44348</v>
      </c>
      <c r="D253">
        <v>438</v>
      </c>
      <c r="E253" s="1">
        <v>44348</v>
      </c>
      <c r="F253" s="2">
        <v>1955748.6</v>
      </c>
      <c r="G253" s="2">
        <v>1955748.6</v>
      </c>
      <c r="H253">
        <v>3.3000000000000002E-2</v>
      </c>
      <c r="I253" s="2">
        <v>5378.31</v>
      </c>
      <c r="J253" s="2">
        <v>947040.74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t="s">
        <v>68</v>
      </c>
      <c r="W253" s="5" t="str">
        <f t="shared" si="6"/>
        <v>3830</v>
      </c>
      <c r="X253">
        <v>15</v>
      </c>
      <c r="Y253" t="s">
        <v>40</v>
      </c>
      <c r="Z253" t="s">
        <v>69</v>
      </c>
      <c r="AA253" s="2">
        <v>0</v>
      </c>
      <c r="AB253" s="2">
        <v>0</v>
      </c>
      <c r="AC253" t="s">
        <v>35</v>
      </c>
      <c r="AD253" s="2">
        <v>0</v>
      </c>
      <c r="AE253" s="2">
        <v>0</v>
      </c>
      <c r="AF253" s="2">
        <v>0</v>
      </c>
      <c r="AG253" s="2">
        <v>1955748.6</v>
      </c>
      <c r="AH253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5378.31</v>
      </c>
      <c r="AP253" s="7">
        <f t="shared" si="7"/>
        <v>5378.31</v>
      </c>
    </row>
    <row r="254" spans="1:42" x14ac:dyDescent="0.2">
      <c r="A254">
        <v>1</v>
      </c>
      <c r="B254" s="1">
        <v>43952</v>
      </c>
      <c r="C254" s="1">
        <v>44348</v>
      </c>
      <c r="D254">
        <v>439</v>
      </c>
      <c r="E254" s="1">
        <v>43952</v>
      </c>
      <c r="F254" s="2">
        <v>0</v>
      </c>
      <c r="G254" s="2">
        <v>0</v>
      </c>
      <c r="H254">
        <v>2.7E-2</v>
      </c>
      <c r="I254" s="2">
        <v>0</v>
      </c>
      <c r="J254" s="2">
        <v>4.8499999999999996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t="s">
        <v>70</v>
      </c>
      <c r="W254" s="5" t="str">
        <f t="shared" si="6"/>
        <v>3840</v>
      </c>
      <c r="X254">
        <v>15</v>
      </c>
      <c r="Y254" t="s">
        <v>40</v>
      </c>
      <c r="Z254" t="s">
        <v>71</v>
      </c>
      <c r="AA254" s="2">
        <v>0</v>
      </c>
      <c r="AB254" s="2">
        <v>0</v>
      </c>
      <c r="AC254" t="s">
        <v>35</v>
      </c>
      <c r="AD254" s="2">
        <v>0</v>
      </c>
      <c r="AE254" s="2">
        <v>0</v>
      </c>
      <c r="AF254" s="2">
        <v>0</v>
      </c>
      <c r="AG254" s="2">
        <v>0</v>
      </c>
      <c r="AH254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7">
        <f t="shared" si="7"/>
        <v>0</v>
      </c>
    </row>
    <row r="255" spans="1:42" x14ac:dyDescent="0.2">
      <c r="A255">
        <v>1</v>
      </c>
      <c r="B255" s="1">
        <v>43952</v>
      </c>
      <c r="C255" s="1">
        <v>44348</v>
      </c>
      <c r="D255">
        <v>439</v>
      </c>
      <c r="E255" s="1">
        <v>43983</v>
      </c>
      <c r="F255" s="2">
        <v>0</v>
      </c>
      <c r="G255" s="2">
        <v>0</v>
      </c>
      <c r="H255">
        <v>2.7E-2</v>
      </c>
      <c r="I255" s="2">
        <v>0</v>
      </c>
      <c r="J255" s="2">
        <v>4.8499999999999996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t="s">
        <v>70</v>
      </c>
      <c r="W255" s="5" t="str">
        <f t="shared" si="6"/>
        <v>3840</v>
      </c>
      <c r="X255">
        <v>15</v>
      </c>
      <c r="Y255" t="s">
        <v>40</v>
      </c>
      <c r="Z255" t="s">
        <v>71</v>
      </c>
      <c r="AA255" s="2">
        <v>0</v>
      </c>
      <c r="AB255" s="2">
        <v>0</v>
      </c>
      <c r="AC255" t="s">
        <v>35</v>
      </c>
      <c r="AD255" s="2">
        <v>0</v>
      </c>
      <c r="AE255" s="2">
        <v>0</v>
      </c>
      <c r="AF255" s="2">
        <v>0</v>
      </c>
      <c r="AG255" s="2">
        <v>0</v>
      </c>
      <c r="AH255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7">
        <f t="shared" si="7"/>
        <v>0</v>
      </c>
    </row>
    <row r="256" spans="1:42" x14ac:dyDescent="0.2">
      <c r="A256">
        <v>1</v>
      </c>
      <c r="B256" s="1">
        <v>43952</v>
      </c>
      <c r="C256" s="1">
        <v>44348</v>
      </c>
      <c r="D256">
        <v>439</v>
      </c>
      <c r="E256" s="1">
        <v>44013</v>
      </c>
      <c r="F256" s="2">
        <v>0</v>
      </c>
      <c r="G256" s="2">
        <v>0</v>
      </c>
      <c r="H256">
        <v>2.7E-2</v>
      </c>
      <c r="I256" s="2">
        <v>0</v>
      </c>
      <c r="J256" s="2">
        <v>4.8499999999999996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t="s">
        <v>70</v>
      </c>
      <c r="W256" s="5" t="str">
        <f t="shared" si="6"/>
        <v>3840</v>
      </c>
      <c r="X256">
        <v>15</v>
      </c>
      <c r="Y256" t="s">
        <v>40</v>
      </c>
      <c r="Z256" t="s">
        <v>71</v>
      </c>
      <c r="AA256" s="2">
        <v>0</v>
      </c>
      <c r="AB256" s="2">
        <v>0</v>
      </c>
      <c r="AC256" t="s">
        <v>35</v>
      </c>
      <c r="AD256" s="2">
        <v>0</v>
      </c>
      <c r="AE256" s="2">
        <v>0</v>
      </c>
      <c r="AF256" s="2">
        <v>0</v>
      </c>
      <c r="AG256" s="2">
        <v>0</v>
      </c>
      <c r="AH256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7">
        <f t="shared" si="7"/>
        <v>0</v>
      </c>
    </row>
    <row r="257" spans="1:42" x14ac:dyDescent="0.2">
      <c r="A257">
        <v>1</v>
      </c>
      <c r="B257" s="1">
        <v>43952</v>
      </c>
      <c r="C257" s="1">
        <v>44348</v>
      </c>
      <c r="D257">
        <v>439</v>
      </c>
      <c r="E257" s="1">
        <v>44044</v>
      </c>
      <c r="F257" s="2">
        <v>0</v>
      </c>
      <c r="G257" s="2">
        <v>0</v>
      </c>
      <c r="H257">
        <v>2.7E-2</v>
      </c>
      <c r="I257" s="2">
        <v>0</v>
      </c>
      <c r="J257" s="2">
        <v>4.8499999999999996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t="s">
        <v>70</v>
      </c>
      <c r="W257" s="5" t="str">
        <f t="shared" si="6"/>
        <v>3840</v>
      </c>
      <c r="X257">
        <v>15</v>
      </c>
      <c r="Y257" t="s">
        <v>40</v>
      </c>
      <c r="Z257" t="s">
        <v>71</v>
      </c>
      <c r="AA257" s="2">
        <v>0</v>
      </c>
      <c r="AB257" s="2">
        <v>0</v>
      </c>
      <c r="AC257" t="s">
        <v>35</v>
      </c>
      <c r="AD257" s="2">
        <v>0</v>
      </c>
      <c r="AE257" s="2">
        <v>0</v>
      </c>
      <c r="AF257" s="2">
        <v>0</v>
      </c>
      <c r="AG257" s="2">
        <v>0</v>
      </c>
      <c r="AH257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7">
        <f t="shared" si="7"/>
        <v>0</v>
      </c>
    </row>
    <row r="258" spans="1:42" x14ac:dyDescent="0.2">
      <c r="A258">
        <v>1</v>
      </c>
      <c r="B258" s="1">
        <v>43952</v>
      </c>
      <c r="C258" s="1">
        <v>44348</v>
      </c>
      <c r="D258">
        <v>439</v>
      </c>
      <c r="E258" s="1">
        <v>44075</v>
      </c>
      <c r="F258" s="2">
        <v>0</v>
      </c>
      <c r="G258" s="2">
        <v>0</v>
      </c>
      <c r="H258">
        <v>2.7E-2</v>
      </c>
      <c r="I258" s="2">
        <v>0</v>
      </c>
      <c r="J258" s="2">
        <v>4.8499999999999996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t="s">
        <v>70</v>
      </c>
      <c r="W258" s="5" t="str">
        <f t="shared" si="6"/>
        <v>3840</v>
      </c>
      <c r="X258">
        <v>15</v>
      </c>
      <c r="Y258" t="s">
        <v>40</v>
      </c>
      <c r="Z258" t="s">
        <v>71</v>
      </c>
      <c r="AA258" s="2">
        <v>0</v>
      </c>
      <c r="AB258" s="2">
        <v>0</v>
      </c>
      <c r="AC258" t="s">
        <v>35</v>
      </c>
      <c r="AD258" s="2">
        <v>0</v>
      </c>
      <c r="AE258" s="2">
        <v>0</v>
      </c>
      <c r="AF258" s="2">
        <v>0</v>
      </c>
      <c r="AG258" s="2">
        <v>0</v>
      </c>
      <c r="AH258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7">
        <f t="shared" si="7"/>
        <v>0</v>
      </c>
    </row>
    <row r="259" spans="1:42" x14ac:dyDescent="0.2">
      <c r="A259">
        <v>1</v>
      </c>
      <c r="B259" s="1">
        <v>43952</v>
      </c>
      <c r="C259" s="1">
        <v>44348</v>
      </c>
      <c r="D259">
        <v>439</v>
      </c>
      <c r="E259" s="1">
        <v>44105</v>
      </c>
      <c r="F259" s="2">
        <v>0</v>
      </c>
      <c r="G259" s="2">
        <v>0</v>
      </c>
      <c r="H259">
        <v>2.7E-2</v>
      </c>
      <c r="I259" s="2">
        <v>0</v>
      </c>
      <c r="J259" s="2">
        <v>4.8499999999999996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t="s">
        <v>70</v>
      </c>
      <c r="W259" s="5" t="str">
        <f t="shared" ref="W259:W322" si="8">MID(V259,4,4)</f>
        <v>3840</v>
      </c>
      <c r="X259">
        <v>15</v>
      </c>
      <c r="Y259" t="s">
        <v>40</v>
      </c>
      <c r="Z259" t="s">
        <v>71</v>
      </c>
      <c r="AA259" s="2">
        <v>0</v>
      </c>
      <c r="AB259" s="2">
        <v>0</v>
      </c>
      <c r="AC259" t="s">
        <v>35</v>
      </c>
      <c r="AD259" s="2">
        <v>0</v>
      </c>
      <c r="AE259" s="2">
        <v>0</v>
      </c>
      <c r="AF259" s="2">
        <v>0</v>
      </c>
      <c r="AG259" s="2">
        <v>0</v>
      </c>
      <c r="AH259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7">
        <f t="shared" ref="AP259:AP322" si="9">I259+K259+M259+T259+AD259+AL259+AB259+L259</f>
        <v>0</v>
      </c>
    </row>
    <row r="260" spans="1:42" x14ac:dyDescent="0.2">
      <c r="A260">
        <v>1</v>
      </c>
      <c r="B260" s="1">
        <v>43952</v>
      </c>
      <c r="C260" s="1">
        <v>44348</v>
      </c>
      <c r="D260">
        <v>439</v>
      </c>
      <c r="E260" s="1">
        <v>44136</v>
      </c>
      <c r="F260" s="2">
        <v>0</v>
      </c>
      <c r="G260" s="2">
        <v>0</v>
      </c>
      <c r="H260">
        <v>2.7E-2</v>
      </c>
      <c r="I260" s="2">
        <v>0</v>
      </c>
      <c r="J260" s="2">
        <v>4.8499999999999996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t="s">
        <v>70</v>
      </c>
      <c r="W260" s="5" t="str">
        <f t="shared" si="8"/>
        <v>3840</v>
      </c>
      <c r="X260">
        <v>15</v>
      </c>
      <c r="Y260" t="s">
        <v>40</v>
      </c>
      <c r="Z260" t="s">
        <v>71</v>
      </c>
      <c r="AA260" s="2">
        <v>0</v>
      </c>
      <c r="AB260" s="2">
        <v>0</v>
      </c>
      <c r="AC260" t="s">
        <v>35</v>
      </c>
      <c r="AD260" s="2">
        <v>0</v>
      </c>
      <c r="AE260" s="2">
        <v>0</v>
      </c>
      <c r="AF260" s="2">
        <v>0</v>
      </c>
      <c r="AG260" s="2">
        <v>0</v>
      </c>
      <c r="AH260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7">
        <f t="shared" si="9"/>
        <v>0</v>
      </c>
    </row>
    <row r="261" spans="1:42" x14ac:dyDescent="0.2">
      <c r="A261">
        <v>1</v>
      </c>
      <c r="B261" s="1">
        <v>43952</v>
      </c>
      <c r="C261" s="1">
        <v>44348</v>
      </c>
      <c r="D261">
        <v>439</v>
      </c>
      <c r="E261" s="1">
        <v>44166</v>
      </c>
      <c r="F261" s="2">
        <v>0</v>
      </c>
      <c r="G261" s="2">
        <v>0</v>
      </c>
      <c r="H261">
        <v>2.7E-2</v>
      </c>
      <c r="I261" s="2">
        <v>0</v>
      </c>
      <c r="J261" s="2">
        <v>4.8499999999999996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t="s">
        <v>70</v>
      </c>
      <c r="W261" s="5" t="str">
        <f t="shared" si="8"/>
        <v>3840</v>
      </c>
      <c r="X261">
        <v>15</v>
      </c>
      <c r="Y261" t="s">
        <v>40</v>
      </c>
      <c r="Z261" t="s">
        <v>71</v>
      </c>
      <c r="AA261" s="2">
        <v>0</v>
      </c>
      <c r="AB261" s="2">
        <v>0</v>
      </c>
      <c r="AC261" t="s">
        <v>35</v>
      </c>
      <c r="AD261" s="2">
        <v>0</v>
      </c>
      <c r="AE261" s="2">
        <v>0</v>
      </c>
      <c r="AF261" s="2">
        <v>0</v>
      </c>
      <c r="AG261" s="2">
        <v>0</v>
      </c>
      <c r="AH261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7">
        <f t="shared" si="9"/>
        <v>0</v>
      </c>
    </row>
    <row r="262" spans="1:42" x14ac:dyDescent="0.2">
      <c r="A262">
        <v>1</v>
      </c>
      <c r="B262" s="1">
        <v>43952</v>
      </c>
      <c r="C262" s="1">
        <v>44348</v>
      </c>
      <c r="D262">
        <v>439</v>
      </c>
      <c r="E262" s="1">
        <v>44197</v>
      </c>
      <c r="F262" s="2">
        <v>0</v>
      </c>
      <c r="G262" s="2">
        <v>0</v>
      </c>
      <c r="H262">
        <v>2.7E-2</v>
      </c>
      <c r="I262" s="2">
        <v>0</v>
      </c>
      <c r="J262" s="2">
        <v>4.8499999999999996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t="s">
        <v>70</v>
      </c>
      <c r="W262" s="5" t="str">
        <f t="shared" si="8"/>
        <v>3840</v>
      </c>
      <c r="X262">
        <v>15</v>
      </c>
      <c r="Y262" t="s">
        <v>40</v>
      </c>
      <c r="Z262" t="s">
        <v>71</v>
      </c>
      <c r="AA262" s="2">
        <v>0</v>
      </c>
      <c r="AB262" s="2">
        <v>0</v>
      </c>
      <c r="AC262" t="s">
        <v>35</v>
      </c>
      <c r="AD262" s="2">
        <v>0</v>
      </c>
      <c r="AE262" s="2">
        <v>0</v>
      </c>
      <c r="AF262" s="2">
        <v>0</v>
      </c>
      <c r="AG262" s="2">
        <v>0</v>
      </c>
      <c r="AH26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7">
        <f t="shared" si="9"/>
        <v>0</v>
      </c>
    </row>
    <row r="263" spans="1:42" x14ac:dyDescent="0.2">
      <c r="A263">
        <v>1</v>
      </c>
      <c r="B263" s="1">
        <v>43952</v>
      </c>
      <c r="C263" s="1">
        <v>44348</v>
      </c>
      <c r="D263">
        <v>439</v>
      </c>
      <c r="E263" s="1">
        <v>44228</v>
      </c>
      <c r="F263" s="2">
        <v>0</v>
      </c>
      <c r="G263" s="2">
        <v>0</v>
      </c>
      <c r="H263">
        <v>2.7E-2</v>
      </c>
      <c r="I263" s="2">
        <v>0</v>
      </c>
      <c r="J263" s="2">
        <v>4.8499999999999996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t="s">
        <v>70</v>
      </c>
      <c r="W263" s="5" t="str">
        <f t="shared" si="8"/>
        <v>3840</v>
      </c>
      <c r="X263">
        <v>15</v>
      </c>
      <c r="Y263" t="s">
        <v>40</v>
      </c>
      <c r="Z263" t="s">
        <v>71</v>
      </c>
      <c r="AA263" s="2">
        <v>0</v>
      </c>
      <c r="AB263" s="2">
        <v>0</v>
      </c>
      <c r="AC263" t="s">
        <v>35</v>
      </c>
      <c r="AD263" s="2">
        <v>0</v>
      </c>
      <c r="AE263" s="2">
        <v>0</v>
      </c>
      <c r="AF263" s="2">
        <v>0</v>
      </c>
      <c r="AG263" s="2">
        <v>0</v>
      </c>
      <c r="AH263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7">
        <f t="shared" si="9"/>
        <v>0</v>
      </c>
    </row>
    <row r="264" spans="1:42" x14ac:dyDescent="0.2">
      <c r="A264">
        <v>1</v>
      </c>
      <c r="B264" s="1">
        <v>43952</v>
      </c>
      <c r="C264" s="1">
        <v>44348</v>
      </c>
      <c r="D264">
        <v>439</v>
      </c>
      <c r="E264" s="1">
        <v>44256</v>
      </c>
      <c r="F264" s="2">
        <v>0</v>
      </c>
      <c r="G264" s="2">
        <v>0</v>
      </c>
      <c r="H264">
        <v>2.7E-2</v>
      </c>
      <c r="I264" s="2">
        <v>0</v>
      </c>
      <c r="J264" s="2">
        <v>4.8499999999999996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t="s">
        <v>70</v>
      </c>
      <c r="W264" s="5" t="str">
        <f t="shared" si="8"/>
        <v>3840</v>
      </c>
      <c r="X264">
        <v>15</v>
      </c>
      <c r="Y264" t="s">
        <v>40</v>
      </c>
      <c r="Z264" t="s">
        <v>71</v>
      </c>
      <c r="AA264" s="2">
        <v>0</v>
      </c>
      <c r="AB264" s="2">
        <v>0</v>
      </c>
      <c r="AC264" t="s">
        <v>35</v>
      </c>
      <c r="AD264" s="2">
        <v>0</v>
      </c>
      <c r="AE264" s="2">
        <v>0</v>
      </c>
      <c r="AF264" s="2">
        <v>0</v>
      </c>
      <c r="AG264" s="2">
        <v>0</v>
      </c>
      <c r="AH264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7">
        <f t="shared" si="9"/>
        <v>0</v>
      </c>
    </row>
    <row r="265" spans="1:42" x14ac:dyDescent="0.2">
      <c r="A265">
        <v>1</v>
      </c>
      <c r="B265" s="1">
        <v>43952</v>
      </c>
      <c r="C265" s="1">
        <v>44348</v>
      </c>
      <c r="D265">
        <v>439</v>
      </c>
      <c r="E265" s="1">
        <v>44287</v>
      </c>
      <c r="F265" s="2">
        <v>0</v>
      </c>
      <c r="G265" s="2">
        <v>0</v>
      </c>
      <c r="H265">
        <v>2.7E-2</v>
      </c>
      <c r="I265" s="2">
        <v>0</v>
      </c>
      <c r="J265" s="2">
        <v>4.8499999999999996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t="s">
        <v>70</v>
      </c>
      <c r="W265" s="5" t="str">
        <f t="shared" si="8"/>
        <v>3840</v>
      </c>
      <c r="X265">
        <v>15</v>
      </c>
      <c r="Y265" t="s">
        <v>40</v>
      </c>
      <c r="Z265" t="s">
        <v>71</v>
      </c>
      <c r="AA265" s="2">
        <v>0</v>
      </c>
      <c r="AB265" s="2">
        <v>0</v>
      </c>
      <c r="AC265" t="s">
        <v>35</v>
      </c>
      <c r="AD265" s="2">
        <v>0</v>
      </c>
      <c r="AE265" s="2">
        <v>0</v>
      </c>
      <c r="AF265" s="2">
        <v>0</v>
      </c>
      <c r="AG265" s="2">
        <v>0</v>
      </c>
      <c r="AH265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7">
        <f t="shared" si="9"/>
        <v>0</v>
      </c>
    </row>
    <row r="266" spans="1:42" x14ac:dyDescent="0.2">
      <c r="A266">
        <v>1</v>
      </c>
      <c r="B266" s="1">
        <v>43952</v>
      </c>
      <c r="C266" s="1">
        <v>44348</v>
      </c>
      <c r="D266">
        <v>439</v>
      </c>
      <c r="E266" s="1">
        <v>44317</v>
      </c>
      <c r="F266" s="2">
        <v>0</v>
      </c>
      <c r="G266" s="2">
        <v>0</v>
      </c>
      <c r="H266">
        <v>2.7E-2</v>
      </c>
      <c r="I266" s="2">
        <v>0</v>
      </c>
      <c r="J266" s="2">
        <v>4.8499999999999996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t="s">
        <v>70</v>
      </c>
      <c r="W266" s="5" t="str">
        <f t="shared" si="8"/>
        <v>3840</v>
      </c>
      <c r="X266">
        <v>15</v>
      </c>
      <c r="Y266" t="s">
        <v>40</v>
      </c>
      <c r="Z266" t="s">
        <v>71</v>
      </c>
      <c r="AA266" s="2">
        <v>0</v>
      </c>
      <c r="AB266" s="2">
        <v>0</v>
      </c>
      <c r="AC266" t="s">
        <v>35</v>
      </c>
      <c r="AD266" s="2">
        <v>0</v>
      </c>
      <c r="AE266" s="2">
        <v>0</v>
      </c>
      <c r="AF266" s="2">
        <v>0</v>
      </c>
      <c r="AG266" s="2">
        <v>0</v>
      </c>
      <c r="AH266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7">
        <f t="shared" si="9"/>
        <v>0</v>
      </c>
    </row>
    <row r="267" spans="1:42" x14ac:dyDescent="0.2">
      <c r="A267">
        <v>1</v>
      </c>
      <c r="B267" s="1">
        <v>43952</v>
      </c>
      <c r="C267" s="1">
        <v>44348</v>
      </c>
      <c r="D267">
        <v>439</v>
      </c>
      <c r="E267" s="1">
        <v>44348</v>
      </c>
      <c r="F267" s="2">
        <v>0</v>
      </c>
      <c r="G267" s="2">
        <v>0</v>
      </c>
      <c r="H267">
        <v>2.7E-2</v>
      </c>
      <c r="I267" s="2">
        <v>0</v>
      </c>
      <c r="J267" s="2">
        <v>4.8499999999999996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t="s">
        <v>70</v>
      </c>
      <c r="W267" s="5" t="str">
        <f t="shared" si="8"/>
        <v>3840</v>
      </c>
      <c r="X267">
        <v>15</v>
      </c>
      <c r="Y267" t="s">
        <v>40</v>
      </c>
      <c r="Z267" t="s">
        <v>71</v>
      </c>
      <c r="AA267" s="2">
        <v>0</v>
      </c>
      <c r="AB267" s="2">
        <v>0</v>
      </c>
      <c r="AC267" t="s">
        <v>35</v>
      </c>
      <c r="AD267" s="2">
        <v>0</v>
      </c>
      <c r="AE267" s="2">
        <v>0</v>
      </c>
      <c r="AF267" s="2">
        <v>0</v>
      </c>
      <c r="AG267" s="2">
        <v>0</v>
      </c>
      <c r="AH267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7">
        <f t="shared" si="9"/>
        <v>0</v>
      </c>
    </row>
    <row r="268" spans="1:42" x14ac:dyDescent="0.2">
      <c r="A268">
        <v>1</v>
      </c>
      <c r="B268" s="1">
        <v>43952</v>
      </c>
      <c r="C268" s="1">
        <v>44348</v>
      </c>
      <c r="D268">
        <v>440</v>
      </c>
      <c r="E268" s="1">
        <v>43952</v>
      </c>
      <c r="F268" s="2">
        <v>1694787.28</v>
      </c>
      <c r="G268" s="2">
        <v>1694787.28</v>
      </c>
      <c r="H268">
        <v>2.3E-2</v>
      </c>
      <c r="I268" s="2">
        <v>3248.34</v>
      </c>
      <c r="J268" s="2">
        <v>1058375.71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t="s">
        <v>72</v>
      </c>
      <c r="W268" s="5" t="str">
        <f t="shared" si="8"/>
        <v>3850</v>
      </c>
      <c r="X268">
        <v>15</v>
      </c>
      <c r="Y268" t="s">
        <v>40</v>
      </c>
      <c r="Z268" t="s">
        <v>73</v>
      </c>
      <c r="AA268" s="2">
        <v>0</v>
      </c>
      <c r="AB268" s="2">
        <v>0</v>
      </c>
      <c r="AC268" t="s">
        <v>35</v>
      </c>
      <c r="AD268" s="2">
        <v>0</v>
      </c>
      <c r="AE268" s="2">
        <v>-37671.480000000003</v>
      </c>
      <c r="AF268" s="2">
        <v>0</v>
      </c>
      <c r="AG268" s="2">
        <v>1694787.28</v>
      </c>
      <c r="AH268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3248.34</v>
      </c>
      <c r="AP268" s="7">
        <f t="shared" si="9"/>
        <v>3248.34</v>
      </c>
    </row>
    <row r="269" spans="1:42" x14ac:dyDescent="0.2">
      <c r="A269">
        <v>1</v>
      </c>
      <c r="B269" s="1">
        <v>43952</v>
      </c>
      <c r="C269" s="1">
        <v>44348</v>
      </c>
      <c r="D269">
        <v>440</v>
      </c>
      <c r="E269" s="1">
        <v>43983</v>
      </c>
      <c r="F269" s="2">
        <v>1694787.28</v>
      </c>
      <c r="G269" s="2">
        <v>1694787.28</v>
      </c>
      <c r="H269">
        <v>2.3E-2</v>
      </c>
      <c r="I269" s="2">
        <v>3248.34</v>
      </c>
      <c r="J269" s="2">
        <v>1061624.05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t="s">
        <v>72</v>
      </c>
      <c r="W269" s="5" t="str">
        <f t="shared" si="8"/>
        <v>3850</v>
      </c>
      <c r="X269">
        <v>15</v>
      </c>
      <c r="Y269" t="s">
        <v>40</v>
      </c>
      <c r="Z269" t="s">
        <v>73</v>
      </c>
      <c r="AA269" s="2">
        <v>0</v>
      </c>
      <c r="AB269" s="2">
        <v>0</v>
      </c>
      <c r="AC269" t="s">
        <v>35</v>
      </c>
      <c r="AD269" s="2">
        <v>0</v>
      </c>
      <c r="AE269" s="2">
        <v>-37671.480000000003</v>
      </c>
      <c r="AF269" s="2">
        <v>0</v>
      </c>
      <c r="AG269" s="2">
        <v>1694787.28</v>
      </c>
      <c r="AH269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3248.34</v>
      </c>
      <c r="AP269" s="7">
        <f t="shared" si="9"/>
        <v>3248.34</v>
      </c>
    </row>
    <row r="270" spans="1:42" x14ac:dyDescent="0.2">
      <c r="A270">
        <v>1</v>
      </c>
      <c r="B270" s="1">
        <v>43952</v>
      </c>
      <c r="C270" s="1">
        <v>44348</v>
      </c>
      <c r="D270">
        <v>440</v>
      </c>
      <c r="E270" s="1">
        <v>44013</v>
      </c>
      <c r="F270" s="2">
        <v>1713666.81</v>
      </c>
      <c r="G270" s="2">
        <v>1713666.81</v>
      </c>
      <c r="H270">
        <v>2.3E-2</v>
      </c>
      <c r="I270" s="2">
        <v>3284.53</v>
      </c>
      <c r="J270" s="2">
        <v>1064908.58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t="s">
        <v>72</v>
      </c>
      <c r="W270" s="5" t="str">
        <f t="shared" si="8"/>
        <v>3850</v>
      </c>
      <c r="X270">
        <v>15</v>
      </c>
      <c r="Y270" t="s">
        <v>40</v>
      </c>
      <c r="Z270" t="s">
        <v>73</v>
      </c>
      <c r="AA270" s="2">
        <v>0</v>
      </c>
      <c r="AB270" s="2">
        <v>0</v>
      </c>
      <c r="AC270" t="s">
        <v>35</v>
      </c>
      <c r="AD270" s="2">
        <v>0</v>
      </c>
      <c r="AE270" s="2">
        <v>-37671.480000000003</v>
      </c>
      <c r="AF270" s="2">
        <v>0</v>
      </c>
      <c r="AG270" s="2">
        <v>1713666.81</v>
      </c>
      <c r="AH270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3284.53</v>
      </c>
      <c r="AP270" s="7">
        <f t="shared" si="9"/>
        <v>3284.53</v>
      </c>
    </row>
    <row r="271" spans="1:42" x14ac:dyDescent="0.2">
      <c r="A271">
        <v>1</v>
      </c>
      <c r="B271" s="1">
        <v>43952</v>
      </c>
      <c r="C271" s="1">
        <v>44348</v>
      </c>
      <c r="D271">
        <v>440</v>
      </c>
      <c r="E271" s="1">
        <v>44044</v>
      </c>
      <c r="F271" s="2">
        <v>1735689.87</v>
      </c>
      <c r="G271" s="2">
        <v>1735689.87</v>
      </c>
      <c r="H271">
        <v>2.3E-2</v>
      </c>
      <c r="I271" s="2">
        <v>3326.74</v>
      </c>
      <c r="J271" s="2">
        <v>1068235.32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t="s">
        <v>72</v>
      </c>
      <c r="W271" s="5" t="str">
        <f t="shared" si="8"/>
        <v>3850</v>
      </c>
      <c r="X271">
        <v>15</v>
      </c>
      <c r="Y271" t="s">
        <v>40</v>
      </c>
      <c r="Z271" t="s">
        <v>73</v>
      </c>
      <c r="AA271" s="2">
        <v>0</v>
      </c>
      <c r="AB271" s="2">
        <v>0</v>
      </c>
      <c r="AC271" t="s">
        <v>35</v>
      </c>
      <c r="AD271" s="2">
        <v>0</v>
      </c>
      <c r="AE271" s="2">
        <v>-37671.480000000003</v>
      </c>
      <c r="AF271" s="2">
        <v>0</v>
      </c>
      <c r="AG271" s="2">
        <v>1735689.87</v>
      </c>
      <c r="AH271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3326.7400000000002</v>
      </c>
      <c r="AP271" s="7">
        <f t="shared" si="9"/>
        <v>3326.74</v>
      </c>
    </row>
    <row r="272" spans="1:42" x14ac:dyDescent="0.2">
      <c r="A272">
        <v>1</v>
      </c>
      <c r="B272" s="1">
        <v>43952</v>
      </c>
      <c r="C272" s="1">
        <v>44348</v>
      </c>
      <c r="D272">
        <v>440</v>
      </c>
      <c r="E272" s="1">
        <v>44075</v>
      </c>
      <c r="F272" s="2">
        <v>1735689.87</v>
      </c>
      <c r="G272" s="2">
        <v>1735689.87</v>
      </c>
      <c r="H272">
        <v>2.3E-2</v>
      </c>
      <c r="I272" s="2">
        <v>3326.74</v>
      </c>
      <c r="J272" s="2">
        <v>1071562.06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t="s">
        <v>72</v>
      </c>
      <c r="W272" s="5" t="str">
        <f t="shared" si="8"/>
        <v>3850</v>
      </c>
      <c r="X272">
        <v>15</v>
      </c>
      <c r="Y272" t="s">
        <v>40</v>
      </c>
      <c r="Z272" t="s">
        <v>73</v>
      </c>
      <c r="AA272" s="2">
        <v>0</v>
      </c>
      <c r="AB272" s="2">
        <v>0</v>
      </c>
      <c r="AC272" t="s">
        <v>35</v>
      </c>
      <c r="AD272" s="2">
        <v>0</v>
      </c>
      <c r="AE272" s="2">
        <v>-37671.480000000003</v>
      </c>
      <c r="AF272" s="2">
        <v>0</v>
      </c>
      <c r="AG272" s="2">
        <v>1735689.87</v>
      </c>
      <c r="AH27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3326.7400000000002</v>
      </c>
      <c r="AP272" s="7">
        <f t="shared" si="9"/>
        <v>3326.74</v>
      </c>
    </row>
    <row r="273" spans="1:42" x14ac:dyDescent="0.2">
      <c r="A273">
        <v>1</v>
      </c>
      <c r="B273" s="1">
        <v>43952</v>
      </c>
      <c r="C273" s="1">
        <v>44348</v>
      </c>
      <c r="D273">
        <v>440</v>
      </c>
      <c r="E273" s="1">
        <v>44105</v>
      </c>
      <c r="F273" s="2">
        <v>1735689.87</v>
      </c>
      <c r="G273" s="2">
        <v>1735689.87</v>
      </c>
      <c r="H273">
        <v>2.3E-2</v>
      </c>
      <c r="I273" s="2">
        <v>3326.74</v>
      </c>
      <c r="J273" s="2">
        <v>1074888.8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t="s">
        <v>72</v>
      </c>
      <c r="W273" s="5" t="str">
        <f t="shared" si="8"/>
        <v>3850</v>
      </c>
      <c r="X273">
        <v>15</v>
      </c>
      <c r="Y273" t="s">
        <v>40</v>
      </c>
      <c r="Z273" t="s">
        <v>73</v>
      </c>
      <c r="AA273" s="2">
        <v>0</v>
      </c>
      <c r="AB273" s="2">
        <v>0</v>
      </c>
      <c r="AC273" t="s">
        <v>35</v>
      </c>
      <c r="AD273" s="2">
        <v>0</v>
      </c>
      <c r="AE273" s="2">
        <v>-37671.480000000003</v>
      </c>
      <c r="AF273" s="2">
        <v>0</v>
      </c>
      <c r="AG273" s="2">
        <v>1735689.87</v>
      </c>
      <c r="AH273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3326.7400000000002</v>
      </c>
      <c r="AP273" s="7">
        <f t="shared" si="9"/>
        <v>3326.74</v>
      </c>
    </row>
    <row r="274" spans="1:42" x14ac:dyDescent="0.2">
      <c r="A274">
        <v>1</v>
      </c>
      <c r="B274" s="1">
        <v>43952</v>
      </c>
      <c r="C274" s="1">
        <v>44348</v>
      </c>
      <c r="D274">
        <v>440</v>
      </c>
      <c r="E274" s="1">
        <v>44136</v>
      </c>
      <c r="F274" s="2">
        <v>1735689.87</v>
      </c>
      <c r="G274" s="2">
        <v>1735689.87</v>
      </c>
      <c r="H274">
        <v>2.3E-2</v>
      </c>
      <c r="I274" s="2">
        <v>3326.74</v>
      </c>
      <c r="J274" s="2">
        <v>1078215.54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t="s">
        <v>72</v>
      </c>
      <c r="W274" s="5" t="str">
        <f t="shared" si="8"/>
        <v>3850</v>
      </c>
      <c r="X274">
        <v>15</v>
      </c>
      <c r="Y274" t="s">
        <v>40</v>
      </c>
      <c r="Z274" t="s">
        <v>73</v>
      </c>
      <c r="AA274" s="2">
        <v>0</v>
      </c>
      <c r="AB274" s="2">
        <v>0</v>
      </c>
      <c r="AC274" t="s">
        <v>35</v>
      </c>
      <c r="AD274" s="2">
        <v>0</v>
      </c>
      <c r="AE274" s="2">
        <v>-37671.480000000003</v>
      </c>
      <c r="AF274" s="2">
        <v>0</v>
      </c>
      <c r="AG274" s="2">
        <v>1735689.87</v>
      </c>
      <c r="AH274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3326.7400000000002</v>
      </c>
      <c r="AP274" s="7">
        <f t="shared" si="9"/>
        <v>3326.74</v>
      </c>
    </row>
    <row r="275" spans="1:42" x14ac:dyDescent="0.2">
      <c r="A275">
        <v>1</v>
      </c>
      <c r="B275" s="1">
        <v>43952</v>
      </c>
      <c r="C275" s="1">
        <v>44348</v>
      </c>
      <c r="D275">
        <v>440</v>
      </c>
      <c r="E275" s="1">
        <v>44166</v>
      </c>
      <c r="F275" s="2">
        <v>1735689.87</v>
      </c>
      <c r="G275" s="2">
        <v>1735689.87</v>
      </c>
      <c r="H275">
        <v>2.3E-2</v>
      </c>
      <c r="I275" s="2">
        <v>3326.74</v>
      </c>
      <c r="J275" s="2">
        <v>1081542.28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t="s">
        <v>72</v>
      </c>
      <c r="W275" s="5" t="str">
        <f t="shared" si="8"/>
        <v>3850</v>
      </c>
      <c r="X275">
        <v>15</v>
      </c>
      <c r="Y275" t="s">
        <v>40</v>
      </c>
      <c r="Z275" t="s">
        <v>73</v>
      </c>
      <c r="AA275" s="2">
        <v>0</v>
      </c>
      <c r="AB275" s="2">
        <v>0</v>
      </c>
      <c r="AC275" t="s">
        <v>35</v>
      </c>
      <c r="AD275" s="2">
        <v>0</v>
      </c>
      <c r="AE275" s="2">
        <v>-37671.480000000003</v>
      </c>
      <c r="AF275" s="2">
        <v>0</v>
      </c>
      <c r="AG275" s="2">
        <v>1735689.87</v>
      </c>
      <c r="AH275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3326.7400000000002</v>
      </c>
      <c r="AP275" s="7">
        <f t="shared" si="9"/>
        <v>3326.74</v>
      </c>
    </row>
    <row r="276" spans="1:42" x14ac:dyDescent="0.2">
      <c r="A276">
        <v>1</v>
      </c>
      <c r="B276" s="1">
        <v>43952</v>
      </c>
      <c r="C276" s="1">
        <v>44348</v>
      </c>
      <c r="D276">
        <v>440</v>
      </c>
      <c r="E276" s="1">
        <v>44197</v>
      </c>
      <c r="F276" s="2">
        <v>1735689.87</v>
      </c>
      <c r="G276" s="2">
        <v>1735689.87</v>
      </c>
      <c r="H276">
        <v>2.3E-2</v>
      </c>
      <c r="I276" s="2">
        <v>3326.74</v>
      </c>
      <c r="J276" s="2">
        <v>1084869.02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t="s">
        <v>72</v>
      </c>
      <c r="W276" s="5" t="str">
        <f t="shared" si="8"/>
        <v>3850</v>
      </c>
      <c r="X276">
        <v>15</v>
      </c>
      <c r="Y276" t="s">
        <v>40</v>
      </c>
      <c r="Z276" t="s">
        <v>73</v>
      </c>
      <c r="AA276" s="2">
        <v>0</v>
      </c>
      <c r="AB276" s="2">
        <v>0</v>
      </c>
      <c r="AC276" t="s">
        <v>35</v>
      </c>
      <c r="AD276" s="2">
        <v>0</v>
      </c>
      <c r="AE276" s="2">
        <v>-37671.480000000003</v>
      </c>
      <c r="AF276" s="2">
        <v>0</v>
      </c>
      <c r="AG276" s="2">
        <v>1735689.87</v>
      </c>
      <c r="AH276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3326.7400000000002</v>
      </c>
      <c r="AP276" s="7">
        <f t="shared" si="9"/>
        <v>3326.74</v>
      </c>
    </row>
    <row r="277" spans="1:42" x14ac:dyDescent="0.2">
      <c r="A277">
        <v>1</v>
      </c>
      <c r="B277" s="1">
        <v>43952</v>
      </c>
      <c r="C277" s="1">
        <v>44348</v>
      </c>
      <c r="D277">
        <v>440</v>
      </c>
      <c r="E277" s="1">
        <v>44228</v>
      </c>
      <c r="F277" s="2">
        <v>1735689.87</v>
      </c>
      <c r="G277" s="2">
        <v>1735689.87</v>
      </c>
      <c r="H277">
        <v>2.3E-2</v>
      </c>
      <c r="I277" s="2">
        <v>3326.74</v>
      </c>
      <c r="J277" s="2">
        <v>1088195.76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t="s">
        <v>72</v>
      </c>
      <c r="W277" s="5" t="str">
        <f t="shared" si="8"/>
        <v>3850</v>
      </c>
      <c r="X277">
        <v>15</v>
      </c>
      <c r="Y277" t="s">
        <v>40</v>
      </c>
      <c r="Z277" t="s">
        <v>73</v>
      </c>
      <c r="AA277" s="2">
        <v>0</v>
      </c>
      <c r="AB277" s="2">
        <v>0</v>
      </c>
      <c r="AC277" t="s">
        <v>35</v>
      </c>
      <c r="AD277" s="2">
        <v>0</v>
      </c>
      <c r="AE277" s="2">
        <v>-37671.480000000003</v>
      </c>
      <c r="AF277" s="2">
        <v>0</v>
      </c>
      <c r="AG277" s="2">
        <v>1735689.87</v>
      </c>
      <c r="AH277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3326.7400000000002</v>
      </c>
      <c r="AP277" s="7">
        <f t="shared" si="9"/>
        <v>3326.74</v>
      </c>
    </row>
    <row r="278" spans="1:42" x14ac:dyDescent="0.2">
      <c r="A278">
        <v>1</v>
      </c>
      <c r="B278" s="1">
        <v>43952</v>
      </c>
      <c r="C278" s="1">
        <v>44348</v>
      </c>
      <c r="D278">
        <v>440</v>
      </c>
      <c r="E278" s="1">
        <v>44256</v>
      </c>
      <c r="F278" s="2">
        <v>1735689.87</v>
      </c>
      <c r="G278" s="2">
        <v>1735689.87</v>
      </c>
      <c r="H278">
        <v>2.3E-2</v>
      </c>
      <c r="I278" s="2">
        <v>3326.74</v>
      </c>
      <c r="J278" s="2">
        <v>1091522.5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t="s">
        <v>72</v>
      </c>
      <c r="W278" s="5" t="str">
        <f t="shared" si="8"/>
        <v>3850</v>
      </c>
      <c r="X278">
        <v>15</v>
      </c>
      <c r="Y278" t="s">
        <v>40</v>
      </c>
      <c r="Z278" t="s">
        <v>73</v>
      </c>
      <c r="AA278" s="2">
        <v>0</v>
      </c>
      <c r="AB278" s="2">
        <v>0</v>
      </c>
      <c r="AC278" t="s">
        <v>35</v>
      </c>
      <c r="AD278" s="2">
        <v>0</v>
      </c>
      <c r="AE278" s="2">
        <v>-37671.480000000003</v>
      </c>
      <c r="AF278" s="2">
        <v>0</v>
      </c>
      <c r="AG278" s="2">
        <v>1735689.87</v>
      </c>
      <c r="AH278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3326.7400000000002</v>
      </c>
      <c r="AP278" s="7">
        <f t="shared" si="9"/>
        <v>3326.74</v>
      </c>
    </row>
    <row r="279" spans="1:42" x14ac:dyDescent="0.2">
      <c r="A279">
        <v>1</v>
      </c>
      <c r="B279" s="1">
        <v>43952</v>
      </c>
      <c r="C279" s="1">
        <v>44348</v>
      </c>
      <c r="D279">
        <v>440</v>
      </c>
      <c r="E279" s="1">
        <v>44287</v>
      </c>
      <c r="F279" s="2">
        <v>1735689.87</v>
      </c>
      <c r="G279" s="2">
        <v>1735689.87</v>
      </c>
      <c r="H279">
        <v>2.3E-2</v>
      </c>
      <c r="I279" s="2">
        <v>3326.74</v>
      </c>
      <c r="J279" s="2">
        <v>1094849.24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t="s">
        <v>72</v>
      </c>
      <c r="W279" s="5" t="str">
        <f t="shared" si="8"/>
        <v>3850</v>
      </c>
      <c r="X279">
        <v>15</v>
      </c>
      <c r="Y279" t="s">
        <v>40</v>
      </c>
      <c r="Z279" t="s">
        <v>73</v>
      </c>
      <c r="AA279" s="2">
        <v>0</v>
      </c>
      <c r="AB279" s="2">
        <v>0</v>
      </c>
      <c r="AC279" t="s">
        <v>35</v>
      </c>
      <c r="AD279" s="2">
        <v>0</v>
      </c>
      <c r="AE279" s="2">
        <v>-37671.480000000003</v>
      </c>
      <c r="AF279" s="2">
        <v>0</v>
      </c>
      <c r="AG279" s="2">
        <v>1735689.87</v>
      </c>
      <c r="AH279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3326.7400000000002</v>
      </c>
      <c r="AP279" s="7">
        <f t="shared" si="9"/>
        <v>3326.74</v>
      </c>
    </row>
    <row r="280" spans="1:42" x14ac:dyDescent="0.2">
      <c r="A280">
        <v>1</v>
      </c>
      <c r="B280" s="1">
        <v>43952</v>
      </c>
      <c r="C280" s="1">
        <v>44348</v>
      </c>
      <c r="D280">
        <v>440</v>
      </c>
      <c r="E280" s="1">
        <v>44317</v>
      </c>
      <c r="F280" s="2">
        <v>1735689.87</v>
      </c>
      <c r="G280" s="2">
        <v>1735689.87</v>
      </c>
      <c r="H280">
        <v>2.3E-2</v>
      </c>
      <c r="I280" s="2">
        <v>3326.74</v>
      </c>
      <c r="J280" s="2">
        <v>1098175.98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t="s">
        <v>72</v>
      </c>
      <c r="W280" s="5" t="str">
        <f t="shared" si="8"/>
        <v>3850</v>
      </c>
      <c r="X280">
        <v>15</v>
      </c>
      <c r="Y280" t="s">
        <v>40</v>
      </c>
      <c r="Z280" t="s">
        <v>73</v>
      </c>
      <c r="AA280" s="2">
        <v>0</v>
      </c>
      <c r="AB280" s="2">
        <v>0</v>
      </c>
      <c r="AC280" t="s">
        <v>35</v>
      </c>
      <c r="AD280" s="2">
        <v>0</v>
      </c>
      <c r="AE280" s="2">
        <v>-37671.480000000003</v>
      </c>
      <c r="AF280" s="2">
        <v>0</v>
      </c>
      <c r="AG280" s="2">
        <v>1735689.87</v>
      </c>
      <c r="AH280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3326.7400000000002</v>
      </c>
      <c r="AP280" s="7">
        <f t="shared" si="9"/>
        <v>3326.74</v>
      </c>
    </row>
    <row r="281" spans="1:42" x14ac:dyDescent="0.2">
      <c r="A281">
        <v>1</v>
      </c>
      <c r="B281" s="1">
        <v>43952</v>
      </c>
      <c r="C281" s="1">
        <v>44348</v>
      </c>
      <c r="D281">
        <v>440</v>
      </c>
      <c r="E281" s="1">
        <v>44348</v>
      </c>
      <c r="F281" s="2">
        <v>1735689.87</v>
      </c>
      <c r="G281" s="2">
        <v>1735689.87</v>
      </c>
      <c r="H281">
        <v>2.3E-2</v>
      </c>
      <c r="I281" s="2">
        <v>3326.74</v>
      </c>
      <c r="J281" s="2">
        <v>1101502.72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t="s">
        <v>72</v>
      </c>
      <c r="W281" s="5" t="str">
        <f t="shared" si="8"/>
        <v>3850</v>
      </c>
      <c r="X281">
        <v>15</v>
      </c>
      <c r="Y281" t="s">
        <v>40</v>
      </c>
      <c r="Z281" t="s">
        <v>73</v>
      </c>
      <c r="AA281" s="2">
        <v>0</v>
      </c>
      <c r="AB281" s="2">
        <v>0</v>
      </c>
      <c r="AC281" t="s">
        <v>35</v>
      </c>
      <c r="AD281" s="2">
        <v>0</v>
      </c>
      <c r="AE281" s="2">
        <v>-37671.480000000003</v>
      </c>
      <c r="AF281" s="2">
        <v>0</v>
      </c>
      <c r="AG281" s="2">
        <v>1735689.87</v>
      </c>
      <c r="AH281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3326.7400000000002</v>
      </c>
      <c r="AP281" s="7">
        <f t="shared" si="9"/>
        <v>3326.74</v>
      </c>
    </row>
    <row r="282" spans="1:42" x14ac:dyDescent="0.2">
      <c r="A282">
        <v>1</v>
      </c>
      <c r="B282" s="1">
        <v>43952</v>
      </c>
      <c r="C282" s="1">
        <v>44348</v>
      </c>
      <c r="D282">
        <v>441</v>
      </c>
      <c r="E282" s="1">
        <v>43952</v>
      </c>
      <c r="F282" s="2">
        <v>1099525.71</v>
      </c>
      <c r="G282" s="2">
        <v>1099525.71</v>
      </c>
      <c r="H282">
        <v>0.04</v>
      </c>
      <c r="I282" s="2">
        <v>3665.09</v>
      </c>
      <c r="J282" s="2">
        <v>604424.18000000005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t="s">
        <v>74</v>
      </c>
      <c r="W282" s="5" t="str">
        <f t="shared" si="8"/>
        <v>3870</v>
      </c>
      <c r="X282">
        <v>15</v>
      </c>
      <c r="Y282" t="s">
        <v>40</v>
      </c>
      <c r="Z282" t="s">
        <v>75</v>
      </c>
      <c r="AA282" s="2">
        <v>0</v>
      </c>
      <c r="AB282" s="2">
        <v>0</v>
      </c>
      <c r="AC282" t="s">
        <v>35</v>
      </c>
      <c r="AD282" s="2">
        <v>0</v>
      </c>
      <c r="AE282" s="2">
        <v>3936.04</v>
      </c>
      <c r="AF282" s="2">
        <v>0</v>
      </c>
      <c r="AG282" s="2">
        <v>1099525.71</v>
      </c>
      <c r="AH28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3665.09</v>
      </c>
      <c r="AP282" s="7">
        <f t="shared" si="9"/>
        <v>3665.09</v>
      </c>
    </row>
    <row r="283" spans="1:42" x14ac:dyDescent="0.2">
      <c r="A283">
        <v>1</v>
      </c>
      <c r="B283" s="1">
        <v>43952</v>
      </c>
      <c r="C283" s="1">
        <v>44348</v>
      </c>
      <c r="D283">
        <v>441</v>
      </c>
      <c r="E283" s="1">
        <v>43983</v>
      </c>
      <c r="F283" s="2">
        <v>1099525.71</v>
      </c>
      <c r="G283" s="2">
        <v>1099525.71</v>
      </c>
      <c r="H283">
        <v>0.04</v>
      </c>
      <c r="I283" s="2">
        <v>3665.09</v>
      </c>
      <c r="J283" s="2">
        <v>608089.27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t="s">
        <v>74</v>
      </c>
      <c r="W283" s="5" t="str">
        <f t="shared" si="8"/>
        <v>3870</v>
      </c>
      <c r="X283">
        <v>15</v>
      </c>
      <c r="Y283" t="s">
        <v>40</v>
      </c>
      <c r="Z283" t="s">
        <v>75</v>
      </c>
      <c r="AA283" s="2">
        <v>0</v>
      </c>
      <c r="AB283" s="2">
        <v>0</v>
      </c>
      <c r="AC283" t="s">
        <v>35</v>
      </c>
      <c r="AD283" s="2">
        <v>0</v>
      </c>
      <c r="AE283" s="2">
        <v>3936.04</v>
      </c>
      <c r="AF283" s="2">
        <v>0</v>
      </c>
      <c r="AG283" s="2">
        <v>1099525.71</v>
      </c>
      <c r="AH283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3665.09</v>
      </c>
      <c r="AP283" s="7">
        <f t="shared" si="9"/>
        <v>3665.09</v>
      </c>
    </row>
    <row r="284" spans="1:42" x14ac:dyDescent="0.2">
      <c r="A284">
        <v>1</v>
      </c>
      <c r="B284" s="1">
        <v>43952</v>
      </c>
      <c r="C284" s="1">
        <v>44348</v>
      </c>
      <c r="D284">
        <v>441</v>
      </c>
      <c r="E284" s="1">
        <v>44013</v>
      </c>
      <c r="F284" s="2">
        <v>1099525.71</v>
      </c>
      <c r="G284" s="2">
        <v>1099525.71</v>
      </c>
      <c r="H284">
        <v>0.04</v>
      </c>
      <c r="I284" s="2">
        <v>3665.09</v>
      </c>
      <c r="J284" s="2">
        <v>611754.36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t="s">
        <v>74</v>
      </c>
      <c r="W284" s="5" t="str">
        <f t="shared" si="8"/>
        <v>3870</v>
      </c>
      <c r="X284">
        <v>15</v>
      </c>
      <c r="Y284" t="s">
        <v>40</v>
      </c>
      <c r="Z284" t="s">
        <v>75</v>
      </c>
      <c r="AA284" s="2">
        <v>0</v>
      </c>
      <c r="AB284" s="2">
        <v>0</v>
      </c>
      <c r="AC284" t="s">
        <v>35</v>
      </c>
      <c r="AD284" s="2">
        <v>0</v>
      </c>
      <c r="AE284" s="2">
        <v>3936.04</v>
      </c>
      <c r="AF284" s="2">
        <v>0</v>
      </c>
      <c r="AG284" s="2">
        <v>1099525.71</v>
      </c>
      <c r="AH284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3665.09</v>
      </c>
      <c r="AP284" s="7">
        <f t="shared" si="9"/>
        <v>3665.09</v>
      </c>
    </row>
    <row r="285" spans="1:42" x14ac:dyDescent="0.2">
      <c r="A285">
        <v>1</v>
      </c>
      <c r="B285" s="1">
        <v>43952</v>
      </c>
      <c r="C285" s="1">
        <v>44348</v>
      </c>
      <c r="D285">
        <v>441</v>
      </c>
      <c r="E285" s="1">
        <v>44044</v>
      </c>
      <c r="F285" s="2">
        <v>1099525.71</v>
      </c>
      <c r="G285" s="2">
        <v>1099525.71</v>
      </c>
      <c r="H285">
        <v>0.04</v>
      </c>
      <c r="I285" s="2">
        <v>3665.09</v>
      </c>
      <c r="J285" s="2">
        <v>615419.44999999995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t="s">
        <v>74</v>
      </c>
      <c r="W285" s="5" t="str">
        <f t="shared" si="8"/>
        <v>3870</v>
      </c>
      <c r="X285">
        <v>15</v>
      </c>
      <c r="Y285" t="s">
        <v>40</v>
      </c>
      <c r="Z285" t="s">
        <v>75</v>
      </c>
      <c r="AA285" s="2">
        <v>0</v>
      </c>
      <c r="AB285" s="2">
        <v>0</v>
      </c>
      <c r="AC285" t="s">
        <v>35</v>
      </c>
      <c r="AD285" s="2">
        <v>0</v>
      </c>
      <c r="AE285" s="2">
        <v>3936.04</v>
      </c>
      <c r="AF285" s="2">
        <v>0</v>
      </c>
      <c r="AG285" s="2">
        <v>1099525.71</v>
      </c>
      <c r="AH285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3665.09</v>
      </c>
      <c r="AP285" s="7">
        <f t="shared" si="9"/>
        <v>3665.09</v>
      </c>
    </row>
    <row r="286" spans="1:42" x14ac:dyDescent="0.2">
      <c r="A286">
        <v>1</v>
      </c>
      <c r="B286" s="1">
        <v>43952</v>
      </c>
      <c r="C286" s="1">
        <v>44348</v>
      </c>
      <c r="D286">
        <v>441</v>
      </c>
      <c r="E286" s="1">
        <v>44075</v>
      </c>
      <c r="F286" s="2">
        <v>1103717.71</v>
      </c>
      <c r="G286" s="2">
        <v>1103717.71</v>
      </c>
      <c r="H286">
        <v>0.04</v>
      </c>
      <c r="I286" s="2">
        <v>3679.06</v>
      </c>
      <c r="J286" s="2">
        <v>619098.51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t="s">
        <v>74</v>
      </c>
      <c r="W286" s="5" t="str">
        <f t="shared" si="8"/>
        <v>3870</v>
      </c>
      <c r="X286">
        <v>15</v>
      </c>
      <c r="Y286" t="s">
        <v>40</v>
      </c>
      <c r="Z286" t="s">
        <v>75</v>
      </c>
      <c r="AA286" s="2">
        <v>0</v>
      </c>
      <c r="AB286" s="2">
        <v>0</v>
      </c>
      <c r="AC286" t="s">
        <v>35</v>
      </c>
      <c r="AD286" s="2">
        <v>0</v>
      </c>
      <c r="AE286" s="2">
        <v>3936.04</v>
      </c>
      <c r="AF286" s="2">
        <v>0</v>
      </c>
      <c r="AG286" s="2">
        <v>1103717.71</v>
      </c>
      <c r="AH286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3679.06</v>
      </c>
      <c r="AP286" s="7">
        <f t="shared" si="9"/>
        <v>3679.06</v>
      </c>
    </row>
    <row r="287" spans="1:42" x14ac:dyDescent="0.2">
      <c r="A287">
        <v>1</v>
      </c>
      <c r="B287" s="1">
        <v>43952</v>
      </c>
      <c r="C287" s="1">
        <v>44348</v>
      </c>
      <c r="D287">
        <v>441</v>
      </c>
      <c r="E287" s="1">
        <v>44105</v>
      </c>
      <c r="F287" s="2">
        <v>1103717.71</v>
      </c>
      <c r="G287" s="2">
        <v>1103717.71</v>
      </c>
      <c r="H287">
        <v>0.04</v>
      </c>
      <c r="I287" s="2">
        <v>3679.06</v>
      </c>
      <c r="J287" s="2">
        <v>622777.56999999995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t="s">
        <v>74</v>
      </c>
      <c r="W287" s="5" t="str">
        <f t="shared" si="8"/>
        <v>3870</v>
      </c>
      <c r="X287">
        <v>15</v>
      </c>
      <c r="Y287" t="s">
        <v>40</v>
      </c>
      <c r="Z287" t="s">
        <v>75</v>
      </c>
      <c r="AA287" s="2">
        <v>0</v>
      </c>
      <c r="AB287" s="2">
        <v>0</v>
      </c>
      <c r="AC287" t="s">
        <v>35</v>
      </c>
      <c r="AD287" s="2">
        <v>0</v>
      </c>
      <c r="AE287" s="2">
        <v>3936.04</v>
      </c>
      <c r="AF287" s="2">
        <v>0</v>
      </c>
      <c r="AG287" s="2">
        <v>1103717.71</v>
      </c>
      <c r="AH287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3679.06</v>
      </c>
      <c r="AP287" s="7">
        <f t="shared" si="9"/>
        <v>3679.06</v>
      </c>
    </row>
    <row r="288" spans="1:42" x14ac:dyDescent="0.2">
      <c r="A288">
        <v>1</v>
      </c>
      <c r="B288" s="1">
        <v>43952</v>
      </c>
      <c r="C288" s="1">
        <v>44348</v>
      </c>
      <c r="D288">
        <v>441</v>
      </c>
      <c r="E288" s="1">
        <v>44136</v>
      </c>
      <c r="F288" s="2">
        <v>1117335.3400000001</v>
      </c>
      <c r="G288" s="2">
        <v>1117335.3400000001</v>
      </c>
      <c r="H288">
        <v>0.04</v>
      </c>
      <c r="I288" s="2">
        <v>3724.45</v>
      </c>
      <c r="J288" s="2">
        <v>626502.02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t="s">
        <v>74</v>
      </c>
      <c r="W288" s="5" t="str">
        <f t="shared" si="8"/>
        <v>3870</v>
      </c>
      <c r="X288">
        <v>15</v>
      </c>
      <c r="Y288" t="s">
        <v>40</v>
      </c>
      <c r="Z288" t="s">
        <v>75</v>
      </c>
      <c r="AA288" s="2">
        <v>0</v>
      </c>
      <c r="AB288" s="2">
        <v>0</v>
      </c>
      <c r="AC288" t="s">
        <v>35</v>
      </c>
      <c r="AD288" s="2">
        <v>0</v>
      </c>
      <c r="AE288" s="2">
        <v>3936.04</v>
      </c>
      <c r="AF288" s="2">
        <v>0</v>
      </c>
      <c r="AG288" s="2">
        <v>1117335.3400000001</v>
      </c>
      <c r="AH288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3724.4500000000003</v>
      </c>
      <c r="AP288" s="7">
        <f t="shared" si="9"/>
        <v>3724.45</v>
      </c>
    </row>
    <row r="289" spans="1:42" x14ac:dyDescent="0.2">
      <c r="A289">
        <v>1</v>
      </c>
      <c r="B289" s="1">
        <v>43952</v>
      </c>
      <c r="C289" s="1">
        <v>44348</v>
      </c>
      <c r="D289">
        <v>441</v>
      </c>
      <c r="E289" s="1">
        <v>44166</v>
      </c>
      <c r="F289" s="2">
        <v>1123196.69</v>
      </c>
      <c r="G289" s="2">
        <v>1123196.69</v>
      </c>
      <c r="H289">
        <v>0.04</v>
      </c>
      <c r="I289" s="2">
        <v>3743.99</v>
      </c>
      <c r="J289" s="2">
        <v>630246.01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t="s">
        <v>74</v>
      </c>
      <c r="W289" s="5" t="str">
        <f t="shared" si="8"/>
        <v>3870</v>
      </c>
      <c r="X289">
        <v>15</v>
      </c>
      <c r="Y289" t="s">
        <v>40</v>
      </c>
      <c r="Z289" t="s">
        <v>75</v>
      </c>
      <c r="AA289" s="2">
        <v>0</v>
      </c>
      <c r="AB289" s="2">
        <v>0</v>
      </c>
      <c r="AC289" t="s">
        <v>35</v>
      </c>
      <c r="AD289" s="2">
        <v>0</v>
      </c>
      <c r="AE289" s="2">
        <v>3936.04</v>
      </c>
      <c r="AF289" s="2">
        <v>0</v>
      </c>
      <c r="AG289" s="2">
        <v>1123196.69</v>
      </c>
      <c r="AH289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3743.9900000000002</v>
      </c>
      <c r="AP289" s="7">
        <f t="shared" si="9"/>
        <v>3743.99</v>
      </c>
    </row>
    <row r="290" spans="1:42" x14ac:dyDescent="0.2">
      <c r="A290">
        <v>1</v>
      </c>
      <c r="B290" s="1">
        <v>43952</v>
      </c>
      <c r="C290" s="1">
        <v>44348</v>
      </c>
      <c r="D290">
        <v>441</v>
      </c>
      <c r="E290" s="1">
        <v>44197</v>
      </c>
      <c r="F290" s="2">
        <v>1122676.69</v>
      </c>
      <c r="G290" s="2">
        <v>1122676.69</v>
      </c>
      <c r="H290">
        <v>0.04</v>
      </c>
      <c r="I290" s="2">
        <v>3742.26</v>
      </c>
      <c r="J290" s="2">
        <v>633988.27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t="s">
        <v>74</v>
      </c>
      <c r="W290" s="5" t="str">
        <f t="shared" si="8"/>
        <v>3870</v>
      </c>
      <c r="X290">
        <v>15</v>
      </c>
      <c r="Y290" t="s">
        <v>40</v>
      </c>
      <c r="Z290" t="s">
        <v>75</v>
      </c>
      <c r="AA290" s="2">
        <v>0</v>
      </c>
      <c r="AB290" s="2">
        <v>0</v>
      </c>
      <c r="AC290" t="s">
        <v>35</v>
      </c>
      <c r="AD290" s="2">
        <v>0</v>
      </c>
      <c r="AE290" s="2">
        <v>3936.04</v>
      </c>
      <c r="AF290" s="2">
        <v>0</v>
      </c>
      <c r="AG290" s="2">
        <v>1122676.69</v>
      </c>
      <c r="AH290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3742.26</v>
      </c>
      <c r="AP290" s="7">
        <f t="shared" si="9"/>
        <v>3742.26</v>
      </c>
    </row>
    <row r="291" spans="1:42" x14ac:dyDescent="0.2">
      <c r="A291">
        <v>1</v>
      </c>
      <c r="B291" s="1">
        <v>43952</v>
      </c>
      <c r="C291" s="1">
        <v>44348</v>
      </c>
      <c r="D291">
        <v>441</v>
      </c>
      <c r="E291" s="1">
        <v>44228</v>
      </c>
      <c r="F291" s="2">
        <v>1122676.69</v>
      </c>
      <c r="G291" s="2">
        <v>1122676.69</v>
      </c>
      <c r="H291">
        <v>0.04</v>
      </c>
      <c r="I291" s="2">
        <v>3742.26</v>
      </c>
      <c r="J291" s="2">
        <v>637730.53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t="s">
        <v>74</v>
      </c>
      <c r="W291" s="5" t="str">
        <f t="shared" si="8"/>
        <v>3870</v>
      </c>
      <c r="X291">
        <v>15</v>
      </c>
      <c r="Y291" t="s">
        <v>40</v>
      </c>
      <c r="Z291" t="s">
        <v>75</v>
      </c>
      <c r="AA291" s="2">
        <v>0</v>
      </c>
      <c r="AB291" s="2">
        <v>0</v>
      </c>
      <c r="AC291" t="s">
        <v>35</v>
      </c>
      <c r="AD291" s="2">
        <v>0</v>
      </c>
      <c r="AE291" s="2">
        <v>3936.04</v>
      </c>
      <c r="AF291" s="2">
        <v>0</v>
      </c>
      <c r="AG291" s="2">
        <v>1122676.69</v>
      </c>
      <c r="AH291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3742.26</v>
      </c>
      <c r="AP291" s="7">
        <f t="shared" si="9"/>
        <v>3742.26</v>
      </c>
    </row>
    <row r="292" spans="1:42" x14ac:dyDescent="0.2">
      <c r="A292">
        <v>1</v>
      </c>
      <c r="B292" s="1">
        <v>43952</v>
      </c>
      <c r="C292" s="1">
        <v>44348</v>
      </c>
      <c r="D292">
        <v>441</v>
      </c>
      <c r="E292" s="1">
        <v>44256</v>
      </c>
      <c r="F292" s="2">
        <v>1122676.69</v>
      </c>
      <c r="G292" s="2">
        <v>1122676.69</v>
      </c>
      <c r="H292">
        <v>0.04</v>
      </c>
      <c r="I292" s="2">
        <v>3742.26</v>
      </c>
      <c r="J292" s="2">
        <v>641472.79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t="s">
        <v>74</v>
      </c>
      <c r="W292" s="5" t="str">
        <f t="shared" si="8"/>
        <v>3870</v>
      </c>
      <c r="X292">
        <v>15</v>
      </c>
      <c r="Y292" t="s">
        <v>40</v>
      </c>
      <c r="Z292" t="s">
        <v>75</v>
      </c>
      <c r="AA292" s="2">
        <v>0</v>
      </c>
      <c r="AB292" s="2">
        <v>0</v>
      </c>
      <c r="AC292" t="s">
        <v>35</v>
      </c>
      <c r="AD292" s="2">
        <v>0</v>
      </c>
      <c r="AE292" s="2">
        <v>3936.04</v>
      </c>
      <c r="AF292" s="2">
        <v>0</v>
      </c>
      <c r="AG292" s="2">
        <v>1122676.69</v>
      </c>
      <c r="AH29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3742.26</v>
      </c>
      <c r="AP292" s="7">
        <f t="shared" si="9"/>
        <v>3742.26</v>
      </c>
    </row>
    <row r="293" spans="1:42" x14ac:dyDescent="0.2">
      <c r="A293">
        <v>1</v>
      </c>
      <c r="B293" s="1">
        <v>43952</v>
      </c>
      <c r="C293" s="1">
        <v>44348</v>
      </c>
      <c r="D293">
        <v>441</v>
      </c>
      <c r="E293" s="1">
        <v>44287</v>
      </c>
      <c r="F293" s="2">
        <v>1122676.69</v>
      </c>
      <c r="G293" s="2">
        <v>1122676.69</v>
      </c>
      <c r="H293">
        <v>0.04</v>
      </c>
      <c r="I293" s="2">
        <v>3742.26</v>
      </c>
      <c r="J293" s="2">
        <v>645215.05000000005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t="s">
        <v>74</v>
      </c>
      <c r="W293" s="5" t="str">
        <f t="shared" si="8"/>
        <v>3870</v>
      </c>
      <c r="X293">
        <v>15</v>
      </c>
      <c r="Y293" t="s">
        <v>40</v>
      </c>
      <c r="Z293" t="s">
        <v>75</v>
      </c>
      <c r="AA293" s="2">
        <v>0</v>
      </c>
      <c r="AB293" s="2">
        <v>0</v>
      </c>
      <c r="AC293" t="s">
        <v>35</v>
      </c>
      <c r="AD293" s="2">
        <v>0</v>
      </c>
      <c r="AE293" s="2">
        <v>3936.04</v>
      </c>
      <c r="AF293" s="2">
        <v>0</v>
      </c>
      <c r="AG293" s="2">
        <v>1122676.69</v>
      </c>
      <c r="AH293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3742.26</v>
      </c>
      <c r="AP293" s="7">
        <f t="shared" si="9"/>
        <v>3742.26</v>
      </c>
    </row>
    <row r="294" spans="1:42" x14ac:dyDescent="0.2">
      <c r="A294">
        <v>1</v>
      </c>
      <c r="B294" s="1">
        <v>43952</v>
      </c>
      <c r="C294" s="1">
        <v>44348</v>
      </c>
      <c r="D294">
        <v>441</v>
      </c>
      <c r="E294" s="1">
        <v>44317</v>
      </c>
      <c r="F294" s="2">
        <v>1122676.69</v>
      </c>
      <c r="G294" s="2">
        <v>1122676.69</v>
      </c>
      <c r="H294">
        <v>0.04</v>
      </c>
      <c r="I294" s="2">
        <v>3742.26</v>
      </c>
      <c r="J294" s="2">
        <v>648957.31000000006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t="s">
        <v>74</v>
      </c>
      <c r="W294" s="5" t="str">
        <f t="shared" si="8"/>
        <v>3870</v>
      </c>
      <c r="X294">
        <v>15</v>
      </c>
      <c r="Y294" t="s">
        <v>40</v>
      </c>
      <c r="Z294" t="s">
        <v>75</v>
      </c>
      <c r="AA294" s="2">
        <v>0</v>
      </c>
      <c r="AB294" s="2">
        <v>0</v>
      </c>
      <c r="AC294" t="s">
        <v>35</v>
      </c>
      <c r="AD294" s="2">
        <v>0</v>
      </c>
      <c r="AE294" s="2">
        <v>3936.04</v>
      </c>
      <c r="AF294" s="2">
        <v>0</v>
      </c>
      <c r="AG294" s="2">
        <v>1122676.69</v>
      </c>
      <c r="AH294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3742.26</v>
      </c>
      <c r="AP294" s="7">
        <f t="shared" si="9"/>
        <v>3742.26</v>
      </c>
    </row>
    <row r="295" spans="1:42" x14ac:dyDescent="0.2">
      <c r="A295">
        <v>1</v>
      </c>
      <c r="B295" s="1">
        <v>43952</v>
      </c>
      <c r="C295" s="1">
        <v>44348</v>
      </c>
      <c r="D295">
        <v>441</v>
      </c>
      <c r="E295" s="1">
        <v>44348</v>
      </c>
      <c r="F295" s="2">
        <v>1122676.69</v>
      </c>
      <c r="G295" s="2">
        <v>1122676.69</v>
      </c>
      <c r="H295">
        <v>0.04</v>
      </c>
      <c r="I295" s="2">
        <v>3742.26</v>
      </c>
      <c r="J295" s="2">
        <v>652699.56999999995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t="s">
        <v>74</v>
      </c>
      <c r="W295" s="5" t="str">
        <f t="shared" si="8"/>
        <v>3870</v>
      </c>
      <c r="X295">
        <v>15</v>
      </c>
      <c r="Y295" t="s">
        <v>40</v>
      </c>
      <c r="Z295" t="s">
        <v>75</v>
      </c>
      <c r="AA295" s="2">
        <v>0</v>
      </c>
      <c r="AB295" s="2">
        <v>0</v>
      </c>
      <c r="AC295" t="s">
        <v>35</v>
      </c>
      <c r="AD295" s="2">
        <v>0</v>
      </c>
      <c r="AE295" s="2">
        <v>3936.04</v>
      </c>
      <c r="AF295" s="2">
        <v>0</v>
      </c>
      <c r="AG295" s="2">
        <v>1122676.69</v>
      </c>
      <c r="AH295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3742.26</v>
      </c>
      <c r="AP295" s="7">
        <f t="shared" si="9"/>
        <v>3742.26</v>
      </c>
    </row>
    <row r="296" spans="1:42" x14ac:dyDescent="0.2">
      <c r="A296">
        <v>1</v>
      </c>
      <c r="B296" s="1">
        <v>43952</v>
      </c>
      <c r="C296" s="1">
        <v>44348</v>
      </c>
      <c r="D296">
        <v>442</v>
      </c>
      <c r="E296" s="1">
        <v>43952</v>
      </c>
      <c r="F296" s="2">
        <v>0</v>
      </c>
      <c r="G296" s="2">
        <v>0</v>
      </c>
      <c r="H296">
        <v>0</v>
      </c>
      <c r="I296" s="2">
        <v>0</v>
      </c>
      <c r="J296" s="2">
        <v>1318.13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t="s">
        <v>76</v>
      </c>
      <c r="W296" s="5" t="str">
        <f t="shared" si="8"/>
        <v>3890</v>
      </c>
      <c r="X296">
        <v>16</v>
      </c>
      <c r="Y296" t="s">
        <v>77</v>
      </c>
      <c r="Z296" t="s">
        <v>78</v>
      </c>
      <c r="AA296" s="2">
        <v>0</v>
      </c>
      <c r="AB296" s="2">
        <v>0</v>
      </c>
      <c r="AC296" t="s">
        <v>35</v>
      </c>
      <c r="AD296" s="2">
        <v>0</v>
      </c>
      <c r="AE296" s="2">
        <v>0</v>
      </c>
      <c r="AF296" s="2">
        <v>0</v>
      </c>
      <c r="AG296" s="2">
        <v>0</v>
      </c>
      <c r="AH296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7">
        <f t="shared" si="9"/>
        <v>0</v>
      </c>
    </row>
    <row r="297" spans="1:42" x14ac:dyDescent="0.2">
      <c r="A297">
        <v>1</v>
      </c>
      <c r="B297" s="1">
        <v>43952</v>
      </c>
      <c r="C297" s="1">
        <v>44348</v>
      </c>
      <c r="D297">
        <v>442</v>
      </c>
      <c r="E297" s="1">
        <v>43983</v>
      </c>
      <c r="F297" s="2">
        <v>0</v>
      </c>
      <c r="G297" s="2">
        <v>0</v>
      </c>
      <c r="H297">
        <v>0</v>
      </c>
      <c r="I297" s="2">
        <v>0</v>
      </c>
      <c r="J297" s="2">
        <v>1318.13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t="s">
        <v>76</v>
      </c>
      <c r="W297" s="5" t="str">
        <f t="shared" si="8"/>
        <v>3890</v>
      </c>
      <c r="X297">
        <v>16</v>
      </c>
      <c r="Y297" t="s">
        <v>77</v>
      </c>
      <c r="Z297" t="s">
        <v>78</v>
      </c>
      <c r="AA297" s="2">
        <v>0</v>
      </c>
      <c r="AB297" s="2">
        <v>0</v>
      </c>
      <c r="AC297" t="s">
        <v>35</v>
      </c>
      <c r="AD297" s="2">
        <v>0</v>
      </c>
      <c r="AE297" s="2">
        <v>0</v>
      </c>
      <c r="AF297" s="2">
        <v>0</v>
      </c>
      <c r="AG297" s="2">
        <v>0</v>
      </c>
      <c r="AH297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7">
        <f t="shared" si="9"/>
        <v>0</v>
      </c>
    </row>
    <row r="298" spans="1:42" x14ac:dyDescent="0.2">
      <c r="A298">
        <v>1</v>
      </c>
      <c r="B298" s="1">
        <v>43952</v>
      </c>
      <c r="C298" s="1">
        <v>44348</v>
      </c>
      <c r="D298">
        <v>442</v>
      </c>
      <c r="E298" s="1">
        <v>44013</v>
      </c>
      <c r="F298" s="2">
        <v>0</v>
      </c>
      <c r="G298" s="2">
        <v>0</v>
      </c>
      <c r="H298">
        <v>0</v>
      </c>
      <c r="I298" s="2">
        <v>0</v>
      </c>
      <c r="J298" s="2">
        <v>1318.13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t="s">
        <v>76</v>
      </c>
      <c r="W298" s="5" t="str">
        <f t="shared" si="8"/>
        <v>3890</v>
      </c>
      <c r="X298">
        <v>16</v>
      </c>
      <c r="Y298" t="s">
        <v>77</v>
      </c>
      <c r="Z298" t="s">
        <v>78</v>
      </c>
      <c r="AA298" s="2">
        <v>0</v>
      </c>
      <c r="AB298" s="2">
        <v>0</v>
      </c>
      <c r="AC298" t="s">
        <v>35</v>
      </c>
      <c r="AD298" s="2">
        <v>0</v>
      </c>
      <c r="AE298" s="2">
        <v>0</v>
      </c>
      <c r="AF298" s="2">
        <v>0</v>
      </c>
      <c r="AG298" s="2">
        <v>0</v>
      </c>
      <c r="AH298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7">
        <f t="shared" si="9"/>
        <v>0</v>
      </c>
    </row>
    <row r="299" spans="1:42" x14ac:dyDescent="0.2">
      <c r="A299">
        <v>1</v>
      </c>
      <c r="B299" s="1">
        <v>43952</v>
      </c>
      <c r="C299" s="1">
        <v>44348</v>
      </c>
      <c r="D299">
        <v>442</v>
      </c>
      <c r="E299" s="1">
        <v>44044</v>
      </c>
      <c r="F299" s="2">
        <v>0</v>
      </c>
      <c r="G299" s="2">
        <v>0</v>
      </c>
      <c r="H299">
        <v>0</v>
      </c>
      <c r="I299" s="2">
        <v>0</v>
      </c>
      <c r="J299" s="2">
        <v>1318.13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t="s">
        <v>76</v>
      </c>
      <c r="W299" s="5" t="str">
        <f t="shared" si="8"/>
        <v>3890</v>
      </c>
      <c r="X299">
        <v>16</v>
      </c>
      <c r="Y299" t="s">
        <v>77</v>
      </c>
      <c r="Z299" t="s">
        <v>78</v>
      </c>
      <c r="AA299" s="2">
        <v>0</v>
      </c>
      <c r="AB299" s="2">
        <v>0</v>
      </c>
      <c r="AC299" t="s">
        <v>35</v>
      </c>
      <c r="AD299" s="2">
        <v>0</v>
      </c>
      <c r="AE299" s="2">
        <v>0</v>
      </c>
      <c r="AF299" s="2">
        <v>0</v>
      </c>
      <c r="AG299" s="2">
        <v>0</v>
      </c>
      <c r="AH299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7">
        <f t="shared" si="9"/>
        <v>0</v>
      </c>
    </row>
    <row r="300" spans="1:42" x14ac:dyDescent="0.2">
      <c r="A300">
        <v>1</v>
      </c>
      <c r="B300" s="1">
        <v>43952</v>
      </c>
      <c r="C300" s="1">
        <v>44348</v>
      </c>
      <c r="D300">
        <v>442</v>
      </c>
      <c r="E300" s="1">
        <v>44075</v>
      </c>
      <c r="F300" s="2">
        <v>0</v>
      </c>
      <c r="G300" s="2">
        <v>0</v>
      </c>
      <c r="H300">
        <v>0</v>
      </c>
      <c r="I300" s="2">
        <v>0</v>
      </c>
      <c r="J300" s="2">
        <v>1318.13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t="s">
        <v>76</v>
      </c>
      <c r="W300" s="5" t="str">
        <f t="shared" si="8"/>
        <v>3890</v>
      </c>
      <c r="X300">
        <v>16</v>
      </c>
      <c r="Y300" t="s">
        <v>77</v>
      </c>
      <c r="Z300" t="s">
        <v>78</v>
      </c>
      <c r="AA300" s="2">
        <v>0</v>
      </c>
      <c r="AB300" s="2">
        <v>0</v>
      </c>
      <c r="AC300" t="s">
        <v>35</v>
      </c>
      <c r="AD300" s="2">
        <v>0</v>
      </c>
      <c r="AE300" s="2">
        <v>0</v>
      </c>
      <c r="AF300" s="2">
        <v>0</v>
      </c>
      <c r="AG300" s="2">
        <v>0</v>
      </c>
      <c r="AH300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7">
        <f t="shared" si="9"/>
        <v>0</v>
      </c>
    </row>
    <row r="301" spans="1:42" x14ac:dyDescent="0.2">
      <c r="A301">
        <v>1</v>
      </c>
      <c r="B301" s="1">
        <v>43952</v>
      </c>
      <c r="C301" s="1">
        <v>44348</v>
      </c>
      <c r="D301">
        <v>442</v>
      </c>
      <c r="E301" s="1">
        <v>44105</v>
      </c>
      <c r="F301" s="2">
        <v>0</v>
      </c>
      <c r="G301" s="2">
        <v>0</v>
      </c>
      <c r="H301">
        <v>0</v>
      </c>
      <c r="I301" s="2">
        <v>0</v>
      </c>
      <c r="J301" s="2">
        <v>1318.13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t="s">
        <v>76</v>
      </c>
      <c r="W301" s="5" t="str">
        <f t="shared" si="8"/>
        <v>3890</v>
      </c>
      <c r="X301">
        <v>16</v>
      </c>
      <c r="Y301" t="s">
        <v>77</v>
      </c>
      <c r="Z301" t="s">
        <v>78</v>
      </c>
      <c r="AA301" s="2">
        <v>0</v>
      </c>
      <c r="AB301" s="2">
        <v>0</v>
      </c>
      <c r="AC301" t="s">
        <v>35</v>
      </c>
      <c r="AD301" s="2">
        <v>0</v>
      </c>
      <c r="AE301" s="2">
        <v>0</v>
      </c>
      <c r="AF301" s="2">
        <v>0</v>
      </c>
      <c r="AG301" s="2">
        <v>0</v>
      </c>
      <c r="AH301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7">
        <f t="shared" si="9"/>
        <v>0</v>
      </c>
    </row>
    <row r="302" spans="1:42" x14ac:dyDescent="0.2">
      <c r="A302">
        <v>1</v>
      </c>
      <c r="B302" s="1">
        <v>43952</v>
      </c>
      <c r="C302" s="1">
        <v>44348</v>
      </c>
      <c r="D302">
        <v>442</v>
      </c>
      <c r="E302" s="1">
        <v>44136</v>
      </c>
      <c r="F302" s="2">
        <v>5995</v>
      </c>
      <c r="G302" s="2">
        <v>5995</v>
      </c>
      <c r="H302">
        <v>0</v>
      </c>
      <c r="I302" s="2">
        <v>0</v>
      </c>
      <c r="J302" s="2">
        <v>1318.13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t="s">
        <v>76</v>
      </c>
      <c r="W302" s="5" t="str">
        <f t="shared" si="8"/>
        <v>3890</v>
      </c>
      <c r="X302">
        <v>16</v>
      </c>
      <c r="Y302" t="s">
        <v>77</v>
      </c>
      <c r="Z302" t="s">
        <v>78</v>
      </c>
      <c r="AA302" s="2">
        <v>0</v>
      </c>
      <c r="AB302" s="2">
        <v>0</v>
      </c>
      <c r="AC302" t="s">
        <v>35</v>
      </c>
      <c r="AD302" s="2">
        <v>0</v>
      </c>
      <c r="AE302" s="2">
        <v>0</v>
      </c>
      <c r="AF302" s="2">
        <v>0</v>
      </c>
      <c r="AG302" s="2">
        <v>5995</v>
      </c>
      <c r="AH30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7">
        <f t="shared" si="9"/>
        <v>0</v>
      </c>
    </row>
    <row r="303" spans="1:42" x14ac:dyDescent="0.2">
      <c r="A303">
        <v>1</v>
      </c>
      <c r="B303" s="1">
        <v>43952</v>
      </c>
      <c r="C303" s="1">
        <v>44348</v>
      </c>
      <c r="D303">
        <v>442</v>
      </c>
      <c r="E303" s="1">
        <v>44166</v>
      </c>
      <c r="F303" s="2">
        <v>5995</v>
      </c>
      <c r="G303" s="2">
        <v>5995</v>
      </c>
      <c r="H303">
        <v>0</v>
      </c>
      <c r="I303" s="2">
        <v>0</v>
      </c>
      <c r="J303" s="2">
        <v>1318.13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t="s">
        <v>76</v>
      </c>
      <c r="W303" s="5" t="str">
        <f t="shared" si="8"/>
        <v>3890</v>
      </c>
      <c r="X303">
        <v>16</v>
      </c>
      <c r="Y303" t="s">
        <v>77</v>
      </c>
      <c r="Z303" t="s">
        <v>78</v>
      </c>
      <c r="AA303" s="2">
        <v>0</v>
      </c>
      <c r="AB303" s="2">
        <v>0</v>
      </c>
      <c r="AC303" t="s">
        <v>35</v>
      </c>
      <c r="AD303" s="2">
        <v>0</v>
      </c>
      <c r="AE303" s="2">
        <v>0</v>
      </c>
      <c r="AF303" s="2">
        <v>0</v>
      </c>
      <c r="AG303" s="2">
        <v>5995</v>
      </c>
      <c r="AH303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7">
        <f t="shared" si="9"/>
        <v>0</v>
      </c>
    </row>
    <row r="304" spans="1:42" x14ac:dyDescent="0.2">
      <c r="A304">
        <v>1</v>
      </c>
      <c r="B304" s="1">
        <v>43952</v>
      </c>
      <c r="C304" s="1">
        <v>44348</v>
      </c>
      <c r="D304">
        <v>442</v>
      </c>
      <c r="E304" s="1">
        <v>44197</v>
      </c>
      <c r="F304" s="2">
        <v>5995</v>
      </c>
      <c r="G304" s="2">
        <v>5995</v>
      </c>
      <c r="H304">
        <v>0</v>
      </c>
      <c r="I304" s="2">
        <v>0</v>
      </c>
      <c r="J304" s="2">
        <v>1318.13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t="s">
        <v>76</v>
      </c>
      <c r="W304" s="5" t="str">
        <f t="shared" si="8"/>
        <v>3890</v>
      </c>
      <c r="X304">
        <v>16</v>
      </c>
      <c r="Y304" t="s">
        <v>77</v>
      </c>
      <c r="Z304" t="s">
        <v>78</v>
      </c>
      <c r="AA304" s="2">
        <v>0</v>
      </c>
      <c r="AB304" s="2">
        <v>0</v>
      </c>
      <c r="AC304" t="s">
        <v>35</v>
      </c>
      <c r="AD304" s="2">
        <v>0</v>
      </c>
      <c r="AE304" s="2">
        <v>0</v>
      </c>
      <c r="AF304" s="2">
        <v>0</v>
      </c>
      <c r="AG304" s="2">
        <v>5995</v>
      </c>
      <c r="AH304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7">
        <f t="shared" si="9"/>
        <v>0</v>
      </c>
    </row>
    <row r="305" spans="1:42" x14ac:dyDescent="0.2">
      <c r="A305">
        <v>1</v>
      </c>
      <c r="B305" s="1">
        <v>43952</v>
      </c>
      <c r="C305" s="1">
        <v>44348</v>
      </c>
      <c r="D305">
        <v>442</v>
      </c>
      <c r="E305" s="1">
        <v>44228</v>
      </c>
      <c r="F305" s="2">
        <v>5995</v>
      </c>
      <c r="G305" s="2">
        <v>5995</v>
      </c>
      <c r="H305">
        <v>0</v>
      </c>
      <c r="I305" s="2">
        <v>0</v>
      </c>
      <c r="J305" s="2">
        <v>1318.13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t="s">
        <v>76</v>
      </c>
      <c r="W305" s="5" t="str">
        <f t="shared" si="8"/>
        <v>3890</v>
      </c>
      <c r="X305">
        <v>16</v>
      </c>
      <c r="Y305" t="s">
        <v>77</v>
      </c>
      <c r="Z305" t="s">
        <v>78</v>
      </c>
      <c r="AA305" s="2">
        <v>0</v>
      </c>
      <c r="AB305" s="2">
        <v>0</v>
      </c>
      <c r="AC305" t="s">
        <v>35</v>
      </c>
      <c r="AD305" s="2">
        <v>0</v>
      </c>
      <c r="AE305" s="2">
        <v>0</v>
      </c>
      <c r="AF305" s="2">
        <v>0</v>
      </c>
      <c r="AG305" s="2">
        <v>5995</v>
      </c>
      <c r="AH305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7">
        <f t="shared" si="9"/>
        <v>0</v>
      </c>
    </row>
    <row r="306" spans="1:42" x14ac:dyDescent="0.2">
      <c r="A306">
        <v>1</v>
      </c>
      <c r="B306" s="1">
        <v>43952</v>
      </c>
      <c r="C306" s="1">
        <v>44348</v>
      </c>
      <c r="D306">
        <v>442</v>
      </c>
      <c r="E306" s="1">
        <v>44256</v>
      </c>
      <c r="F306" s="2">
        <v>5995</v>
      </c>
      <c r="G306" s="2">
        <v>5995</v>
      </c>
      <c r="H306">
        <v>0</v>
      </c>
      <c r="I306" s="2">
        <v>0</v>
      </c>
      <c r="J306" s="2">
        <v>1318.13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t="s">
        <v>76</v>
      </c>
      <c r="W306" s="5" t="str">
        <f t="shared" si="8"/>
        <v>3890</v>
      </c>
      <c r="X306">
        <v>16</v>
      </c>
      <c r="Y306" t="s">
        <v>77</v>
      </c>
      <c r="Z306" t="s">
        <v>78</v>
      </c>
      <c r="AA306" s="2">
        <v>0</v>
      </c>
      <c r="AB306" s="2">
        <v>0</v>
      </c>
      <c r="AC306" t="s">
        <v>35</v>
      </c>
      <c r="AD306" s="2">
        <v>0</v>
      </c>
      <c r="AE306" s="2">
        <v>0</v>
      </c>
      <c r="AF306" s="2">
        <v>0</v>
      </c>
      <c r="AG306" s="2">
        <v>5995</v>
      </c>
      <c r="AH306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7">
        <f t="shared" si="9"/>
        <v>0</v>
      </c>
    </row>
    <row r="307" spans="1:42" x14ac:dyDescent="0.2">
      <c r="A307">
        <v>1</v>
      </c>
      <c r="B307" s="1">
        <v>43952</v>
      </c>
      <c r="C307" s="1">
        <v>44348</v>
      </c>
      <c r="D307">
        <v>442</v>
      </c>
      <c r="E307" s="1">
        <v>44287</v>
      </c>
      <c r="F307" s="2">
        <v>5995</v>
      </c>
      <c r="G307" s="2">
        <v>5995</v>
      </c>
      <c r="H307">
        <v>0</v>
      </c>
      <c r="I307" s="2">
        <v>0</v>
      </c>
      <c r="J307" s="2">
        <v>1318.13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t="s">
        <v>76</v>
      </c>
      <c r="W307" s="5" t="str">
        <f t="shared" si="8"/>
        <v>3890</v>
      </c>
      <c r="X307">
        <v>16</v>
      </c>
      <c r="Y307" t="s">
        <v>77</v>
      </c>
      <c r="Z307" t="s">
        <v>78</v>
      </c>
      <c r="AA307" s="2">
        <v>0</v>
      </c>
      <c r="AB307" s="2">
        <v>0</v>
      </c>
      <c r="AC307" t="s">
        <v>35</v>
      </c>
      <c r="AD307" s="2">
        <v>0</v>
      </c>
      <c r="AE307" s="2">
        <v>0</v>
      </c>
      <c r="AF307" s="2">
        <v>0</v>
      </c>
      <c r="AG307" s="2">
        <v>5995</v>
      </c>
      <c r="AH307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7">
        <f t="shared" si="9"/>
        <v>0</v>
      </c>
    </row>
    <row r="308" spans="1:42" x14ac:dyDescent="0.2">
      <c r="A308">
        <v>1</v>
      </c>
      <c r="B308" s="1">
        <v>43952</v>
      </c>
      <c r="C308" s="1">
        <v>44348</v>
      </c>
      <c r="D308">
        <v>442</v>
      </c>
      <c r="E308" s="1">
        <v>44317</v>
      </c>
      <c r="F308" s="2">
        <v>5995</v>
      </c>
      <c r="G308" s="2">
        <v>5995</v>
      </c>
      <c r="H308">
        <v>0</v>
      </c>
      <c r="I308" s="2">
        <v>0</v>
      </c>
      <c r="J308" s="2">
        <v>1318.13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t="s">
        <v>76</v>
      </c>
      <c r="W308" s="5" t="str">
        <f t="shared" si="8"/>
        <v>3890</v>
      </c>
      <c r="X308">
        <v>16</v>
      </c>
      <c r="Y308" t="s">
        <v>77</v>
      </c>
      <c r="Z308" t="s">
        <v>78</v>
      </c>
      <c r="AA308" s="2">
        <v>0</v>
      </c>
      <c r="AB308" s="2">
        <v>0</v>
      </c>
      <c r="AC308" t="s">
        <v>35</v>
      </c>
      <c r="AD308" s="2">
        <v>0</v>
      </c>
      <c r="AE308" s="2">
        <v>0</v>
      </c>
      <c r="AF308" s="2">
        <v>0</v>
      </c>
      <c r="AG308" s="2">
        <v>5995</v>
      </c>
      <c r="AH308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7">
        <f t="shared" si="9"/>
        <v>0</v>
      </c>
    </row>
    <row r="309" spans="1:42" x14ac:dyDescent="0.2">
      <c r="A309">
        <v>1</v>
      </c>
      <c r="B309" s="1">
        <v>43952</v>
      </c>
      <c r="C309" s="1">
        <v>44348</v>
      </c>
      <c r="D309">
        <v>442</v>
      </c>
      <c r="E309" s="1">
        <v>44348</v>
      </c>
      <c r="F309" s="2">
        <v>8060</v>
      </c>
      <c r="G309" s="2">
        <v>8060</v>
      </c>
      <c r="H309">
        <v>0</v>
      </c>
      <c r="I309" s="2">
        <v>0</v>
      </c>
      <c r="J309" s="2">
        <v>1318.13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t="s">
        <v>76</v>
      </c>
      <c r="W309" s="5" t="str">
        <f t="shared" si="8"/>
        <v>3890</v>
      </c>
      <c r="X309">
        <v>16</v>
      </c>
      <c r="Y309" t="s">
        <v>77</v>
      </c>
      <c r="Z309" t="s">
        <v>78</v>
      </c>
      <c r="AA309" s="2">
        <v>0</v>
      </c>
      <c r="AB309" s="2">
        <v>0</v>
      </c>
      <c r="AC309" t="s">
        <v>35</v>
      </c>
      <c r="AD309" s="2">
        <v>0</v>
      </c>
      <c r="AE309" s="2">
        <v>0</v>
      </c>
      <c r="AF309" s="2">
        <v>0</v>
      </c>
      <c r="AG309" s="2">
        <v>8060</v>
      </c>
      <c r="AH309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7">
        <f t="shared" si="9"/>
        <v>0</v>
      </c>
    </row>
    <row r="310" spans="1:42" x14ac:dyDescent="0.2">
      <c r="A310">
        <v>1</v>
      </c>
      <c r="B310" s="1">
        <v>43952</v>
      </c>
      <c r="C310" s="1">
        <v>44348</v>
      </c>
      <c r="D310">
        <v>443</v>
      </c>
      <c r="E310" s="1">
        <v>43952</v>
      </c>
      <c r="F310" s="2">
        <v>16463.04</v>
      </c>
      <c r="G310" s="2">
        <v>16463.04</v>
      </c>
      <c r="H310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t="s">
        <v>79</v>
      </c>
      <c r="W310" s="5" t="str">
        <f t="shared" si="8"/>
        <v>389A</v>
      </c>
      <c r="X310">
        <v>16</v>
      </c>
      <c r="Y310" t="s">
        <v>77</v>
      </c>
      <c r="Z310" t="s">
        <v>78</v>
      </c>
      <c r="AA310" s="2">
        <v>0</v>
      </c>
      <c r="AB310" s="2">
        <v>0</v>
      </c>
      <c r="AC310" t="s">
        <v>35</v>
      </c>
      <c r="AD310" s="2">
        <v>0</v>
      </c>
      <c r="AE310" s="2">
        <v>0</v>
      </c>
      <c r="AF310" s="2">
        <v>0</v>
      </c>
      <c r="AG310" s="2">
        <v>16463.04</v>
      </c>
      <c r="AH310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7">
        <f t="shared" si="9"/>
        <v>0</v>
      </c>
    </row>
    <row r="311" spans="1:42" x14ac:dyDescent="0.2">
      <c r="A311">
        <v>1</v>
      </c>
      <c r="B311" s="1">
        <v>43952</v>
      </c>
      <c r="C311" s="1">
        <v>44348</v>
      </c>
      <c r="D311">
        <v>443</v>
      </c>
      <c r="E311" s="1">
        <v>43983</v>
      </c>
      <c r="F311" s="2">
        <v>16463.04</v>
      </c>
      <c r="G311" s="2">
        <v>16463.04</v>
      </c>
      <c r="H311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t="s">
        <v>79</v>
      </c>
      <c r="W311" s="5" t="str">
        <f t="shared" si="8"/>
        <v>389A</v>
      </c>
      <c r="X311">
        <v>16</v>
      </c>
      <c r="Y311" t="s">
        <v>77</v>
      </c>
      <c r="Z311" t="s">
        <v>78</v>
      </c>
      <c r="AA311" s="2">
        <v>0</v>
      </c>
      <c r="AB311" s="2">
        <v>0</v>
      </c>
      <c r="AC311" t="s">
        <v>35</v>
      </c>
      <c r="AD311" s="2">
        <v>0</v>
      </c>
      <c r="AE311" s="2">
        <v>0</v>
      </c>
      <c r="AF311" s="2">
        <v>0</v>
      </c>
      <c r="AG311" s="2">
        <v>16463.04</v>
      </c>
      <c r="AH311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7">
        <f t="shared" si="9"/>
        <v>0</v>
      </c>
    </row>
    <row r="312" spans="1:42" x14ac:dyDescent="0.2">
      <c r="A312">
        <v>1</v>
      </c>
      <c r="B312" s="1">
        <v>43952</v>
      </c>
      <c r="C312" s="1">
        <v>44348</v>
      </c>
      <c r="D312">
        <v>443</v>
      </c>
      <c r="E312" s="1">
        <v>44013</v>
      </c>
      <c r="F312" s="2">
        <v>16463.04</v>
      </c>
      <c r="G312" s="2">
        <v>16463.04</v>
      </c>
      <c r="H31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t="s">
        <v>79</v>
      </c>
      <c r="W312" s="5" t="str">
        <f t="shared" si="8"/>
        <v>389A</v>
      </c>
      <c r="X312">
        <v>16</v>
      </c>
      <c r="Y312" t="s">
        <v>77</v>
      </c>
      <c r="Z312" t="s">
        <v>78</v>
      </c>
      <c r="AA312" s="2">
        <v>0</v>
      </c>
      <c r="AB312" s="2">
        <v>0</v>
      </c>
      <c r="AC312" t="s">
        <v>35</v>
      </c>
      <c r="AD312" s="2">
        <v>0</v>
      </c>
      <c r="AE312" s="2">
        <v>0</v>
      </c>
      <c r="AF312" s="2">
        <v>0</v>
      </c>
      <c r="AG312" s="2">
        <v>16463.04</v>
      </c>
      <c r="AH31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7">
        <f t="shared" si="9"/>
        <v>0</v>
      </c>
    </row>
    <row r="313" spans="1:42" x14ac:dyDescent="0.2">
      <c r="A313">
        <v>1</v>
      </c>
      <c r="B313" s="1">
        <v>43952</v>
      </c>
      <c r="C313" s="1">
        <v>44348</v>
      </c>
      <c r="D313">
        <v>443</v>
      </c>
      <c r="E313" s="1">
        <v>44044</v>
      </c>
      <c r="F313" s="2">
        <v>16463.04</v>
      </c>
      <c r="G313" s="2">
        <v>16463.04</v>
      </c>
      <c r="H313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t="s">
        <v>79</v>
      </c>
      <c r="W313" s="5" t="str">
        <f t="shared" si="8"/>
        <v>389A</v>
      </c>
      <c r="X313">
        <v>16</v>
      </c>
      <c r="Y313" t="s">
        <v>77</v>
      </c>
      <c r="Z313" t="s">
        <v>78</v>
      </c>
      <c r="AA313" s="2">
        <v>0</v>
      </c>
      <c r="AB313" s="2">
        <v>0</v>
      </c>
      <c r="AC313" t="s">
        <v>35</v>
      </c>
      <c r="AD313" s="2">
        <v>0</v>
      </c>
      <c r="AE313" s="2">
        <v>0</v>
      </c>
      <c r="AF313" s="2">
        <v>0</v>
      </c>
      <c r="AG313" s="2">
        <v>16463.04</v>
      </c>
      <c r="AH313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7">
        <f t="shared" si="9"/>
        <v>0</v>
      </c>
    </row>
    <row r="314" spans="1:42" x14ac:dyDescent="0.2">
      <c r="A314">
        <v>1</v>
      </c>
      <c r="B314" s="1">
        <v>43952</v>
      </c>
      <c r="C314" s="1">
        <v>44348</v>
      </c>
      <c r="D314">
        <v>443</v>
      </c>
      <c r="E314" s="1">
        <v>44075</v>
      </c>
      <c r="F314" s="2">
        <v>16463.04</v>
      </c>
      <c r="G314" s="2">
        <v>16463.04</v>
      </c>
      <c r="H314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t="s">
        <v>79</v>
      </c>
      <c r="W314" s="5" t="str">
        <f t="shared" si="8"/>
        <v>389A</v>
      </c>
      <c r="X314">
        <v>16</v>
      </c>
      <c r="Y314" t="s">
        <v>77</v>
      </c>
      <c r="Z314" t="s">
        <v>78</v>
      </c>
      <c r="AA314" s="2">
        <v>0</v>
      </c>
      <c r="AB314" s="2">
        <v>0</v>
      </c>
      <c r="AC314" t="s">
        <v>35</v>
      </c>
      <c r="AD314" s="2">
        <v>0</v>
      </c>
      <c r="AE314" s="2">
        <v>0</v>
      </c>
      <c r="AF314" s="2">
        <v>0</v>
      </c>
      <c r="AG314" s="2">
        <v>16463.04</v>
      </c>
      <c r="AH314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7">
        <f t="shared" si="9"/>
        <v>0</v>
      </c>
    </row>
    <row r="315" spans="1:42" x14ac:dyDescent="0.2">
      <c r="A315">
        <v>1</v>
      </c>
      <c r="B315" s="1">
        <v>43952</v>
      </c>
      <c r="C315" s="1">
        <v>44348</v>
      </c>
      <c r="D315">
        <v>443</v>
      </c>
      <c r="E315" s="1">
        <v>44105</v>
      </c>
      <c r="F315" s="2">
        <v>16463.04</v>
      </c>
      <c r="G315" s="2">
        <v>16463.04</v>
      </c>
      <c r="H315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t="s">
        <v>79</v>
      </c>
      <c r="W315" s="5" t="str">
        <f t="shared" si="8"/>
        <v>389A</v>
      </c>
      <c r="X315">
        <v>16</v>
      </c>
      <c r="Y315" t="s">
        <v>77</v>
      </c>
      <c r="Z315" t="s">
        <v>78</v>
      </c>
      <c r="AA315" s="2">
        <v>0</v>
      </c>
      <c r="AB315" s="2">
        <v>0</v>
      </c>
      <c r="AC315" t="s">
        <v>35</v>
      </c>
      <c r="AD315" s="2">
        <v>0</v>
      </c>
      <c r="AE315" s="2">
        <v>0</v>
      </c>
      <c r="AF315" s="2">
        <v>0</v>
      </c>
      <c r="AG315" s="2">
        <v>16463.04</v>
      </c>
      <c r="AH315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7">
        <f t="shared" si="9"/>
        <v>0</v>
      </c>
    </row>
    <row r="316" spans="1:42" x14ac:dyDescent="0.2">
      <c r="A316">
        <v>1</v>
      </c>
      <c r="B316" s="1">
        <v>43952</v>
      </c>
      <c r="C316" s="1">
        <v>44348</v>
      </c>
      <c r="D316">
        <v>443</v>
      </c>
      <c r="E316" s="1">
        <v>44136</v>
      </c>
      <c r="F316" s="2">
        <v>16463.04</v>
      </c>
      <c r="G316" s="2">
        <v>16463.04</v>
      </c>
      <c r="H316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t="s">
        <v>79</v>
      </c>
      <c r="W316" s="5" t="str">
        <f t="shared" si="8"/>
        <v>389A</v>
      </c>
      <c r="X316">
        <v>16</v>
      </c>
      <c r="Y316" t="s">
        <v>77</v>
      </c>
      <c r="Z316" t="s">
        <v>78</v>
      </c>
      <c r="AA316" s="2">
        <v>0</v>
      </c>
      <c r="AB316" s="2">
        <v>0</v>
      </c>
      <c r="AC316" t="s">
        <v>35</v>
      </c>
      <c r="AD316" s="2">
        <v>0</v>
      </c>
      <c r="AE316" s="2">
        <v>0</v>
      </c>
      <c r="AF316" s="2">
        <v>0</v>
      </c>
      <c r="AG316" s="2">
        <v>16463.04</v>
      </c>
      <c r="AH316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7">
        <f t="shared" si="9"/>
        <v>0</v>
      </c>
    </row>
    <row r="317" spans="1:42" x14ac:dyDescent="0.2">
      <c r="A317">
        <v>1</v>
      </c>
      <c r="B317" s="1">
        <v>43952</v>
      </c>
      <c r="C317" s="1">
        <v>44348</v>
      </c>
      <c r="D317">
        <v>443</v>
      </c>
      <c r="E317" s="1">
        <v>44166</v>
      </c>
      <c r="F317" s="2">
        <v>16463.04</v>
      </c>
      <c r="G317" s="2">
        <v>16463.04</v>
      </c>
      <c r="H317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t="s">
        <v>79</v>
      </c>
      <c r="W317" s="5" t="str">
        <f t="shared" si="8"/>
        <v>389A</v>
      </c>
      <c r="X317">
        <v>16</v>
      </c>
      <c r="Y317" t="s">
        <v>77</v>
      </c>
      <c r="Z317" t="s">
        <v>78</v>
      </c>
      <c r="AA317" s="2">
        <v>0</v>
      </c>
      <c r="AB317" s="2">
        <v>0</v>
      </c>
      <c r="AC317" t="s">
        <v>35</v>
      </c>
      <c r="AD317" s="2">
        <v>0</v>
      </c>
      <c r="AE317" s="2">
        <v>0</v>
      </c>
      <c r="AF317" s="2">
        <v>0</v>
      </c>
      <c r="AG317" s="2">
        <v>16463.04</v>
      </c>
      <c r="AH317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7">
        <f t="shared" si="9"/>
        <v>0</v>
      </c>
    </row>
    <row r="318" spans="1:42" x14ac:dyDescent="0.2">
      <c r="A318">
        <v>1</v>
      </c>
      <c r="B318" s="1">
        <v>43952</v>
      </c>
      <c r="C318" s="1">
        <v>44348</v>
      </c>
      <c r="D318">
        <v>443</v>
      </c>
      <c r="E318" s="1">
        <v>44197</v>
      </c>
      <c r="F318" s="2">
        <v>16463.04</v>
      </c>
      <c r="G318" s="2">
        <v>16463.04</v>
      </c>
      <c r="H318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t="s">
        <v>79</v>
      </c>
      <c r="W318" s="5" t="str">
        <f t="shared" si="8"/>
        <v>389A</v>
      </c>
      <c r="X318">
        <v>16</v>
      </c>
      <c r="Y318" t="s">
        <v>77</v>
      </c>
      <c r="Z318" t="s">
        <v>78</v>
      </c>
      <c r="AA318" s="2">
        <v>0</v>
      </c>
      <c r="AB318" s="2">
        <v>0</v>
      </c>
      <c r="AC318" t="s">
        <v>35</v>
      </c>
      <c r="AD318" s="2">
        <v>0</v>
      </c>
      <c r="AE318" s="2">
        <v>0</v>
      </c>
      <c r="AF318" s="2">
        <v>0</v>
      </c>
      <c r="AG318" s="2">
        <v>16463.04</v>
      </c>
      <c r="AH318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7">
        <f t="shared" si="9"/>
        <v>0</v>
      </c>
    </row>
    <row r="319" spans="1:42" x14ac:dyDescent="0.2">
      <c r="A319">
        <v>1</v>
      </c>
      <c r="B319" s="1">
        <v>43952</v>
      </c>
      <c r="C319" s="1">
        <v>44348</v>
      </c>
      <c r="D319">
        <v>443</v>
      </c>
      <c r="E319" s="1">
        <v>44228</v>
      </c>
      <c r="F319" s="2">
        <v>16463.04</v>
      </c>
      <c r="G319" s="2">
        <v>16463.04</v>
      </c>
      <c r="H319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t="s">
        <v>79</v>
      </c>
      <c r="W319" s="5" t="str">
        <f t="shared" si="8"/>
        <v>389A</v>
      </c>
      <c r="X319">
        <v>16</v>
      </c>
      <c r="Y319" t="s">
        <v>77</v>
      </c>
      <c r="Z319" t="s">
        <v>78</v>
      </c>
      <c r="AA319" s="2">
        <v>0</v>
      </c>
      <c r="AB319" s="2">
        <v>0</v>
      </c>
      <c r="AC319" t="s">
        <v>35</v>
      </c>
      <c r="AD319" s="2">
        <v>0</v>
      </c>
      <c r="AE319" s="2">
        <v>0</v>
      </c>
      <c r="AF319" s="2">
        <v>0</v>
      </c>
      <c r="AG319" s="2">
        <v>16463.04</v>
      </c>
      <c r="AH319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7">
        <f t="shared" si="9"/>
        <v>0</v>
      </c>
    </row>
    <row r="320" spans="1:42" x14ac:dyDescent="0.2">
      <c r="A320">
        <v>1</v>
      </c>
      <c r="B320" s="1">
        <v>43952</v>
      </c>
      <c r="C320" s="1">
        <v>44348</v>
      </c>
      <c r="D320">
        <v>443</v>
      </c>
      <c r="E320" s="1">
        <v>44256</v>
      </c>
      <c r="F320" s="2">
        <v>16463.04</v>
      </c>
      <c r="G320" s="2">
        <v>16463.04</v>
      </c>
      <c r="H320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t="s">
        <v>79</v>
      </c>
      <c r="W320" s="5" t="str">
        <f t="shared" si="8"/>
        <v>389A</v>
      </c>
      <c r="X320">
        <v>16</v>
      </c>
      <c r="Y320" t="s">
        <v>77</v>
      </c>
      <c r="Z320" t="s">
        <v>78</v>
      </c>
      <c r="AA320" s="2">
        <v>0</v>
      </c>
      <c r="AB320" s="2">
        <v>0</v>
      </c>
      <c r="AC320" t="s">
        <v>35</v>
      </c>
      <c r="AD320" s="2">
        <v>0</v>
      </c>
      <c r="AE320" s="2">
        <v>0</v>
      </c>
      <c r="AF320" s="2">
        <v>0</v>
      </c>
      <c r="AG320" s="2">
        <v>16463.04</v>
      </c>
      <c r="AH320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7">
        <f t="shared" si="9"/>
        <v>0</v>
      </c>
    </row>
    <row r="321" spans="1:42" x14ac:dyDescent="0.2">
      <c r="A321">
        <v>1</v>
      </c>
      <c r="B321" s="1">
        <v>43952</v>
      </c>
      <c r="C321" s="1">
        <v>44348</v>
      </c>
      <c r="D321">
        <v>443</v>
      </c>
      <c r="E321" s="1">
        <v>44287</v>
      </c>
      <c r="F321" s="2">
        <v>16463.04</v>
      </c>
      <c r="G321" s="2">
        <v>16463.04</v>
      </c>
      <c r="H321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t="s">
        <v>79</v>
      </c>
      <c r="W321" s="5" t="str">
        <f t="shared" si="8"/>
        <v>389A</v>
      </c>
      <c r="X321">
        <v>16</v>
      </c>
      <c r="Y321" t="s">
        <v>77</v>
      </c>
      <c r="Z321" t="s">
        <v>78</v>
      </c>
      <c r="AA321" s="2">
        <v>0</v>
      </c>
      <c r="AB321" s="2">
        <v>0</v>
      </c>
      <c r="AC321" t="s">
        <v>35</v>
      </c>
      <c r="AD321" s="2">
        <v>0</v>
      </c>
      <c r="AE321" s="2">
        <v>0</v>
      </c>
      <c r="AF321" s="2">
        <v>0</v>
      </c>
      <c r="AG321" s="2">
        <v>16463.04</v>
      </c>
      <c r="AH321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7">
        <f t="shared" si="9"/>
        <v>0</v>
      </c>
    </row>
    <row r="322" spans="1:42" x14ac:dyDescent="0.2">
      <c r="A322">
        <v>1</v>
      </c>
      <c r="B322" s="1">
        <v>43952</v>
      </c>
      <c r="C322" s="1">
        <v>44348</v>
      </c>
      <c r="D322">
        <v>443</v>
      </c>
      <c r="E322" s="1">
        <v>44317</v>
      </c>
      <c r="F322" s="2">
        <v>16463.04</v>
      </c>
      <c r="G322" s="2">
        <v>16463.04</v>
      </c>
      <c r="H32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t="s">
        <v>79</v>
      </c>
      <c r="W322" s="5" t="str">
        <f t="shared" si="8"/>
        <v>389A</v>
      </c>
      <c r="X322">
        <v>16</v>
      </c>
      <c r="Y322" t="s">
        <v>77</v>
      </c>
      <c r="Z322" t="s">
        <v>78</v>
      </c>
      <c r="AA322" s="2">
        <v>0</v>
      </c>
      <c r="AB322" s="2">
        <v>0</v>
      </c>
      <c r="AC322" t="s">
        <v>35</v>
      </c>
      <c r="AD322" s="2">
        <v>0</v>
      </c>
      <c r="AE322" s="2">
        <v>0</v>
      </c>
      <c r="AF322" s="2">
        <v>0</v>
      </c>
      <c r="AG322" s="2">
        <v>16463.04</v>
      </c>
      <c r="AH32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7">
        <f t="shared" si="9"/>
        <v>0</v>
      </c>
    </row>
    <row r="323" spans="1:42" x14ac:dyDescent="0.2">
      <c r="A323">
        <v>1</v>
      </c>
      <c r="B323" s="1">
        <v>43952</v>
      </c>
      <c r="C323" s="1">
        <v>44348</v>
      </c>
      <c r="D323">
        <v>443</v>
      </c>
      <c r="E323" s="1">
        <v>44348</v>
      </c>
      <c r="F323" s="2">
        <v>16463.04</v>
      </c>
      <c r="G323" s="2">
        <v>16463.04</v>
      </c>
      <c r="H323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t="s">
        <v>79</v>
      </c>
      <c r="W323" s="5" t="str">
        <f t="shared" ref="W323:W386" si="10">MID(V323,4,4)</f>
        <v>389A</v>
      </c>
      <c r="X323">
        <v>16</v>
      </c>
      <c r="Y323" t="s">
        <v>77</v>
      </c>
      <c r="Z323" t="s">
        <v>78</v>
      </c>
      <c r="AA323" s="2">
        <v>0</v>
      </c>
      <c r="AB323" s="2">
        <v>0</v>
      </c>
      <c r="AC323" t="s">
        <v>35</v>
      </c>
      <c r="AD323" s="2">
        <v>0</v>
      </c>
      <c r="AE323" s="2">
        <v>0</v>
      </c>
      <c r="AF323" s="2">
        <v>0</v>
      </c>
      <c r="AG323" s="2">
        <v>16463.04</v>
      </c>
      <c r="AH323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7">
        <f t="shared" ref="AP323:AP386" si="11">I323+K323+M323+T323+AD323+AL323+AB323+L323</f>
        <v>0</v>
      </c>
    </row>
    <row r="324" spans="1:42" x14ac:dyDescent="0.2">
      <c r="A324">
        <v>1</v>
      </c>
      <c r="B324" s="1">
        <v>43952</v>
      </c>
      <c r="C324" s="1">
        <v>44348</v>
      </c>
      <c r="D324">
        <v>444</v>
      </c>
      <c r="E324" s="1">
        <v>43952</v>
      </c>
      <c r="F324" s="2">
        <v>68679.06</v>
      </c>
      <c r="G324" s="2">
        <v>68679.06</v>
      </c>
      <c r="H324">
        <v>2.3E-2</v>
      </c>
      <c r="I324" s="2">
        <v>131.63</v>
      </c>
      <c r="J324" s="2">
        <v>-181486.53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t="s">
        <v>80</v>
      </c>
      <c r="W324" s="5" t="str">
        <f t="shared" si="10"/>
        <v>3900</v>
      </c>
      <c r="X324">
        <v>16</v>
      </c>
      <c r="Y324" t="s">
        <v>77</v>
      </c>
      <c r="Z324" t="s">
        <v>81</v>
      </c>
      <c r="AA324" s="2">
        <v>0</v>
      </c>
      <c r="AB324" s="2">
        <v>0</v>
      </c>
      <c r="AC324" t="s">
        <v>35</v>
      </c>
      <c r="AD324" s="2">
        <v>0</v>
      </c>
      <c r="AE324" s="2">
        <v>0</v>
      </c>
      <c r="AF324" s="2">
        <v>0</v>
      </c>
      <c r="AG324" s="2">
        <v>68679.06</v>
      </c>
      <c r="AH324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131.63</v>
      </c>
      <c r="AP324" s="7">
        <f t="shared" si="11"/>
        <v>131.63</v>
      </c>
    </row>
    <row r="325" spans="1:42" x14ac:dyDescent="0.2">
      <c r="A325">
        <v>1</v>
      </c>
      <c r="B325" s="1">
        <v>43952</v>
      </c>
      <c r="C325" s="1">
        <v>44348</v>
      </c>
      <c r="D325">
        <v>444</v>
      </c>
      <c r="E325" s="1">
        <v>43983</v>
      </c>
      <c r="F325" s="2">
        <v>68679.06</v>
      </c>
      <c r="G325" s="2">
        <v>68679.06</v>
      </c>
      <c r="H325">
        <v>2.3E-2</v>
      </c>
      <c r="I325" s="2">
        <v>131.63</v>
      </c>
      <c r="J325" s="2">
        <v>-181354.9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t="s">
        <v>80</v>
      </c>
      <c r="W325" s="5" t="str">
        <f t="shared" si="10"/>
        <v>3900</v>
      </c>
      <c r="X325">
        <v>16</v>
      </c>
      <c r="Y325" t="s">
        <v>77</v>
      </c>
      <c r="Z325" t="s">
        <v>81</v>
      </c>
      <c r="AA325" s="2">
        <v>0</v>
      </c>
      <c r="AB325" s="2">
        <v>0</v>
      </c>
      <c r="AC325" t="s">
        <v>35</v>
      </c>
      <c r="AD325" s="2">
        <v>0</v>
      </c>
      <c r="AE325" s="2">
        <v>0</v>
      </c>
      <c r="AF325" s="2">
        <v>0</v>
      </c>
      <c r="AG325" s="2">
        <v>68679.06</v>
      </c>
      <c r="AH325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131.63</v>
      </c>
      <c r="AP325" s="7">
        <f t="shared" si="11"/>
        <v>131.63</v>
      </c>
    </row>
    <row r="326" spans="1:42" x14ac:dyDescent="0.2">
      <c r="A326">
        <v>1</v>
      </c>
      <c r="B326" s="1">
        <v>43952</v>
      </c>
      <c r="C326" s="1">
        <v>44348</v>
      </c>
      <c r="D326">
        <v>444</v>
      </c>
      <c r="E326" s="1">
        <v>44013</v>
      </c>
      <c r="F326" s="2">
        <v>68679.06</v>
      </c>
      <c r="G326" s="2">
        <v>68679.06</v>
      </c>
      <c r="H326">
        <v>2.3E-2</v>
      </c>
      <c r="I326" s="2">
        <v>131.63</v>
      </c>
      <c r="J326" s="2">
        <v>-181223.27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t="s">
        <v>80</v>
      </c>
      <c r="W326" s="5" t="str">
        <f t="shared" si="10"/>
        <v>3900</v>
      </c>
      <c r="X326">
        <v>16</v>
      </c>
      <c r="Y326" t="s">
        <v>77</v>
      </c>
      <c r="Z326" t="s">
        <v>81</v>
      </c>
      <c r="AA326" s="2">
        <v>0</v>
      </c>
      <c r="AB326" s="2">
        <v>0</v>
      </c>
      <c r="AC326" t="s">
        <v>35</v>
      </c>
      <c r="AD326" s="2">
        <v>0</v>
      </c>
      <c r="AE326" s="2">
        <v>0</v>
      </c>
      <c r="AF326" s="2">
        <v>0</v>
      </c>
      <c r="AG326" s="2">
        <v>68679.06</v>
      </c>
      <c r="AH326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131.63</v>
      </c>
      <c r="AP326" s="7">
        <f t="shared" si="11"/>
        <v>131.63</v>
      </c>
    </row>
    <row r="327" spans="1:42" x14ac:dyDescent="0.2">
      <c r="A327">
        <v>1</v>
      </c>
      <c r="B327" s="1">
        <v>43952</v>
      </c>
      <c r="C327" s="1">
        <v>44348</v>
      </c>
      <c r="D327">
        <v>444</v>
      </c>
      <c r="E327" s="1">
        <v>44044</v>
      </c>
      <c r="F327" s="2">
        <v>68679.06</v>
      </c>
      <c r="G327" s="2">
        <v>68679.06</v>
      </c>
      <c r="H327">
        <v>2.3E-2</v>
      </c>
      <c r="I327" s="2">
        <v>131.63</v>
      </c>
      <c r="J327" s="2">
        <v>-181091.64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t="s">
        <v>80</v>
      </c>
      <c r="W327" s="5" t="str">
        <f t="shared" si="10"/>
        <v>3900</v>
      </c>
      <c r="X327">
        <v>16</v>
      </c>
      <c r="Y327" t="s">
        <v>77</v>
      </c>
      <c r="Z327" t="s">
        <v>81</v>
      </c>
      <c r="AA327" s="2">
        <v>0</v>
      </c>
      <c r="AB327" s="2">
        <v>0</v>
      </c>
      <c r="AC327" t="s">
        <v>35</v>
      </c>
      <c r="AD327" s="2">
        <v>0</v>
      </c>
      <c r="AE327" s="2">
        <v>0</v>
      </c>
      <c r="AF327" s="2">
        <v>0</v>
      </c>
      <c r="AG327" s="2">
        <v>68679.06</v>
      </c>
      <c r="AH327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131.63</v>
      </c>
      <c r="AP327" s="7">
        <f t="shared" si="11"/>
        <v>131.63</v>
      </c>
    </row>
    <row r="328" spans="1:42" x14ac:dyDescent="0.2">
      <c r="A328">
        <v>1</v>
      </c>
      <c r="B328" s="1">
        <v>43952</v>
      </c>
      <c r="C328" s="1">
        <v>44348</v>
      </c>
      <c r="D328">
        <v>444</v>
      </c>
      <c r="E328" s="1">
        <v>44075</v>
      </c>
      <c r="F328" s="2">
        <v>68679.06</v>
      </c>
      <c r="G328" s="2">
        <v>68679.06</v>
      </c>
      <c r="H328">
        <v>2.3E-2</v>
      </c>
      <c r="I328" s="2">
        <v>131.63</v>
      </c>
      <c r="J328" s="2">
        <v>-180960.01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t="s">
        <v>80</v>
      </c>
      <c r="W328" s="5" t="str">
        <f t="shared" si="10"/>
        <v>3900</v>
      </c>
      <c r="X328">
        <v>16</v>
      </c>
      <c r="Y328" t="s">
        <v>77</v>
      </c>
      <c r="Z328" t="s">
        <v>81</v>
      </c>
      <c r="AA328" s="2">
        <v>0</v>
      </c>
      <c r="AB328" s="2">
        <v>0</v>
      </c>
      <c r="AC328" t="s">
        <v>35</v>
      </c>
      <c r="AD328" s="2">
        <v>0</v>
      </c>
      <c r="AE328" s="2">
        <v>0</v>
      </c>
      <c r="AF328" s="2">
        <v>0</v>
      </c>
      <c r="AG328" s="2">
        <v>68679.06</v>
      </c>
      <c r="AH328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131.63</v>
      </c>
      <c r="AP328" s="7">
        <f t="shared" si="11"/>
        <v>131.63</v>
      </c>
    </row>
    <row r="329" spans="1:42" x14ac:dyDescent="0.2">
      <c r="A329">
        <v>1</v>
      </c>
      <c r="B329" s="1">
        <v>43952</v>
      </c>
      <c r="C329" s="1">
        <v>44348</v>
      </c>
      <c r="D329">
        <v>444</v>
      </c>
      <c r="E329" s="1">
        <v>44105</v>
      </c>
      <c r="F329" s="2">
        <v>68679.06</v>
      </c>
      <c r="G329" s="2">
        <v>68679.06</v>
      </c>
      <c r="H329">
        <v>2.3E-2</v>
      </c>
      <c r="I329" s="2">
        <v>131.63</v>
      </c>
      <c r="J329" s="2">
        <v>-180828.38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t="s">
        <v>80</v>
      </c>
      <c r="W329" s="5" t="str">
        <f t="shared" si="10"/>
        <v>3900</v>
      </c>
      <c r="X329">
        <v>16</v>
      </c>
      <c r="Y329" t="s">
        <v>77</v>
      </c>
      <c r="Z329" t="s">
        <v>81</v>
      </c>
      <c r="AA329" s="2">
        <v>0</v>
      </c>
      <c r="AB329" s="2">
        <v>0</v>
      </c>
      <c r="AC329" t="s">
        <v>35</v>
      </c>
      <c r="AD329" s="2">
        <v>0</v>
      </c>
      <c r="AE329" s="2">
        <v>0</v>
      </c>
      <c r="AF329" s="2">
        <v>0</v>
      </c>
      <c r="AG329" s="2">
        <v>68679.06</v>
      </c>
      <c r="AH329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131.63</v>
      </c>
      <c r="AP329" s="7">
        <f t="shared" si="11"/>
        <v>131.63</v>
      </c>
    </row>
    <row r="330" spans="1:42" x14ac:dyDescent="0.2">
      <c r="A330">
        <v>1</v>
      </c>
      <c r="B330" s="1">
        <v>43952</v>
      </c>
      <c r="C330" s="1">
        <v>44348</v>
      </c>
      <c r="D330">
        <v>444</v>
      </c>
      <c r="E330" s="1">
        <v>44136</v>
      </c>
      <c r="F330" s="2">
        <v>68679.06</v>
      </c>
      <c r="G330" s="2">
        <v>68679.06</v>
      </c>
      <c r="H330">
        <v>2.3E-2</v>
      </c>
      <c r="I330" s="2">
        <v>131.63</v>
      </c>
      <c r="J330" s="2">
        <v>-180696.75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t="s">
        <v>80</v>
      </c>
      <c r="W330" s="5" t="str">
        <f t="shared" si="10"/>
        <v>3900</v>
      </c>
      <c r="X330">
        <v>16</v>
      </c>
      <c r="Y330" t="s">
        <v>77</v>
      </c>
      <c r="Z330" t="s">
        <v>81</v>
      </c>
      <c r="AA330" s="2">
        <v>0</v>
      </c>
      <c r="AB330" s="2">
        <v>0</v>
      </c>
      <c r="AC330" t="s">
        <v>35</v>
      </c>
      <c r="AD330" s="2">
        <v>0</v>
      </c>
      <c r="AE330" s="2">
        <v>0</v>
      </c>
      <c r="AF330" s="2">
        <v>0</v>
      </c>
      <c r="AG330" s="2">
        <v>68679.06</v>
      </c>
      <c r="AH330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131.63</v>
      </c>
      <c r="AP330" s="7">
        <f t="shared" si="11"/>
        <v>131.63</v>
      </c>
    </row>
    <row r="331" spans="1:42" x14ac:dyDescent="0.2">
      <c r="A331">
        <v>1</v>
      </c>
      <c r="B331" s="1">
        <v>43952</v>
      </c>
      <c r="C331" s="1">
        <v>44348</v>
      </c>
      <c r="D331">
        <v>444</v>
      </c>
      <c r="E331" s="1">
        <v>44166</v>
      </c>
      <c r="F331" s="2">
        <v>68679.06</v>
      </c>
      <c r="G331" s="2">
        <v>68679.06</v>
      </c>
      <c r="H331">
        <v>2.3E-2</v>
      </c>
      <c r="I331" s="2">
        <v>131.63</v>
      </c>
      <c r="J331" s="2">
        <v>-180565.12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t="s">
        <v>80</v>
      </c>
      <c r="W331" s="5" t="str">
        <f t="shared" si="10"/>
        <v>3900</v>
      </c>
      <c r="X331">
        <v>16</v>
      </c>
      <c r="Y331" t="s">
        <v>77</v>
      </c>
      <c r="Z331" t="s">
        <v>81</v>
      </c>
      <c r="AA331" s="2">
        <v>0</v>
      </c>
      <c r="AB331" s="2">
        <v>0</v>
      </c>
      <c r="AC331" t="s">
        <v>35</v>
      </c>
      <c r="AD331" s="2">
        <v>0</v>
      </c>
      <c r="AE331" s="2">
        <v>0</v>
      </c>
      <c r="AF331" s="2">
        <v>0</v>
      </c>
      <c r="AG331" s="2">
        <v>68679.06</v>
      </c>
      <c r="AH331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131.63</v>
      </c>
      <c r="AP331" s="7">
        <f t="shared" si="11"/>
        <v>131.63</v>
      </c>
    </row>
    <row r="332" spans="1:42" x14ac:dyDescent="0.2">
      <c r="A332">
        <v>1</v>
      </c>
      <c r="B332" s="1">
        <v>43952</v>
      </c>
      <c r="C332" s="1">
        <v>44348</v>
      </c>
      <c r="D332">
        <v>444</v>
      </c>
      <c r="E332" s="1">
        <v>44197</v>
      </c>
      <c r="F332" s="2">
        <v>68679.06</v>
      </c>
      <c r="G332" s="2">
        <v>68679.06</v>
      </c>
      <c r="H332">
        <v>2.3E-2</v>
      </c>
      <c r="I332" s="2">
        <v>131.63</v>
      </c>
      <c r="J332" s="2">
        <v>-180433.49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t="s">
        <v>80</v>
      </c>
      <c r="W332" s="5" t="str">
        <f t="shared" si="10"/>
        <v>3900</v>
      </c>
      <c r="X332">
        <v>16</v>
      </c>
      <c r="Y332" t="s">
        <v>77</v>
      </c>
      <c r="Z332" t="s">
        <v>81</v>
      </c>
      <c r="AA332" s="2">
        <v>0</v>
      </c>
      <c r="AB332" s="2">
        <v>0</v>
      </c>
      <c r="AC332" t="s">
        <v>35</v>
      </c>
      <c r="AD332" s="2">
        <v>0</v>
      </c>
      <c r="AE332" s="2">
        <v>0</v>
      </c>
      <c r="AF332" s="2">
        <v>0</v>
      </c>
      <c r="AG332" s="2">
        <v>68679.06</v>
      </c>
      <c r="AH33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131.63</v>
      </c>
      <c r="AP332" s="7">
        <f t="shared" si="11"/>
        <v>131.63</v>
      </c>
    </row>
    <row r="333" spans="1:42" x14ac:dyDescent="0.2">
      <c r="A333">
        <v>1</v>
      </c>
      <c r="B333" s="1">
        <v>43952</v>
      </c>
      <c r="C333" s="1">
        <v>44348</v>
      </c>
      <c r="D333">
        <v>444</v>
      </c>
      <c r="E333" s="1">
        <v>44228</v>
      </c>
      <c r="F333" s="2">
        <v>68679.06</v>
      </c>
      <c r="G333" s="2">
        <v>68679.06</v>
      </c>
      <c r="H333">
        <v>2.3E-2</v>
      </c>
      <c r="I333" s="2">
        <v>131.63</v>
      </c>
      <c r="J333" s="2">
        <v>-180301.86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t="s">
        <v>80</v>
      </c>
      <c r="W333" s="5" t="str">
        <f t="shared" si="10"/>
        <v>3900</v>
      </c>
      <c r="X333">
        <v>16</v>
      </c>
      <c r="Y333" t="s">
        <v>77</v>
      </c>
      <c r="Z333" t="s">
        <v>81</v>
      </c>
      <c r="AA333" s="2">
        <v>0</v>
      </c>
      <c r="AB333" s="2">
        <v>0</v>
      </c>
      <c r="AC333" t="s">
        <v>35</v>
      </c>
      <c r="AD333" s="2">
        <v>0</v>
      </c>
      <c r="AE333" s="2">
        <v>0</v>
      </c>
      <c r="AF333" s="2">
        <v>0</v>
      </c>
      <c r="AG333" s="2">
        <v>68679.06</v>
      </c>
      <c r="AH333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131.63</v>
      </c>
      <c r="AP333" s="7">
        <f t="shared" si="11"/>
        <v>131.63</v>
      </c>
    </row>
    <row r="334" spans="1:42" x14ac:dyDescent="0.2">
      <c r="A334">
        <v>1</v>
      </c>
      <c r="B334" s="1">
        <v>43952</v>
      </c>
      <c r="C334" s="1">
        <v>44348</v>
      </c>
      <c r="D334">
        <v>444</v>
      </c>
      <c r="E334" s="1">
        <v>44256</v>
      </c>
      <c r="F334" s="2">
        <v>83679.06</v>
      </c>
      <c r="G334" s="2">
        <v>83679.06</v>
      </c>
      <c r="H334">
        <v>2.3E-2</v>
      </c>
      <c r="I334" s="2">
        <v>160.38</v>
      </c>
      <c r="J334" s="2">
        <v>-180141.48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t="s">
        <v>80</v>
      </c>
      <c r="W334" s="5" t="str">
        <f t="shared" si="10"/>
        <v>3900</v>
      </c>
      <c r="X334">
        <v>16</v>
      </c>
      <c r="Y334" t="s">
        <v>77</v>
      </c>
      <c r="Z334" t="s">
        <v>81</v>
      </c>
      <c r="AA334" s="2">
        <v>0</v>
      </c>
      <c r="AB334" s="2">
        <v>0</v>
      </c>
      <c r="AC334" t="s">
        <v>35</v>
      </c>
      <c r="AD334" s="2">
        <v>0</v>
      </c>
      <c r="AE334" s="2">
        <v>0</v>
      </c>
      <c r="AF334" s="2">
        <v>0</v>
      </c>
      <c r="AG334" s="2">
        <v>83679.06</v>
      </c>
      <c r="AH334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160.38</v>
      </c>
      <c r="AP334" s="7">
        <f t="shared" si="11"/>
        <v>160.38</v>
      </c>
    </row>
    <row r="335" spans="1:42" x14ac:dyDescent="0.2">
      <c r="A335">
        <v>1</v>
      </c>
      <c r="B335" s="1">
        <v>43952</v>
      </c>
      <c r="C335" s="1">
        <v>44348</v>
      </c>
      <c r="D335">
        <v>444</v>
      </c>
      <c r="E335" s="1">
        <v>44287</v>
      </c>
      <c r="F335" s="2">
        <v>83679.06</v>
      </c>
      <c r="G335" s="2">
        <v>83679.06</v>
      </c>
      <c r="H335">
        <v>2.3E-2</v>
      </c>
      <c r="I335" s="2">
        <v>160.38</v>
      </c>
      <c r="J335" s="2">
        <v>-179981.1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t="s">
        <v>80</v>
      </c>
      <c r="W335" s="5" t="str">
        <f t="shared" si="10"/>
        <v>3900</v>
      </c>
      <c r="X335">
        <v>16</v>
      </c>
      <c r="Y335" t="s">
        <v>77</v>
      </c>
      <c r="Z335" t="s">
        <v>81</v>
      </c>
      <c r="AA335" s="2">
        <v>0</v>
      </c>
      <c r="AB335" s="2">
        <v>0</v>
      </c>
      <c r="AC335" t="s">
        <v>35</v>
      </c>
      <c r="AD335" s="2">
        <v>0</v>
      </c>
      <c r="AE335" s="2">
        <v>0</v>
      </c>
      <c r="AF335" s="2">
        <v>0</v>
      </c>
      <c r="AG335" s="2">
        <v>83679.06</v>
      </c>
      <c r="AH335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160.38</v>
      </c>
      <c r="AP335" s="7">
        <f t="shared" si="11"/>
        <v>160.38</v>
      </c>
    </row>
    <row r="336" spans="1:42" x14ac:dyDescent="0.2">
      <c r="A336">
        <v>1</v>
      </c>
      <c r="B336" s="1">
        <v>43952</v>
      </c>
      <c r="C336" s="1">
        <v>44348</v>
      </c>
      <c r="D336">
        <v>444</v>
      </c>
      <c r="E336" s="1">
        <v>44317</v>
      </c>
      <c r="F336" s="2">
        <v>83679.06</v>
      </c>
      <c r="G336" s="2">
        <v>83679.06</v>
      </c>
      <c r="H336">
        <v>2.3E-2</v>
      </c>
      <c r="I336" s="2">
        <v>160.38</v>
      </c>
      <c r="J336" s="2">
        <v>-179820.72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t="s">
        <v>80</v>
      </c>
      <c r="W336" s="5" t="str">
        <f t="shared" si="10"/>
        <v>3900</v>
      </c>
      <c r="X336">
        <v>16</v>
      </c>
      <c r="Y336" t="s">
        <v>77</v>
      </c>
      <c r="Z336" t="s">
        <v>81</v>
      </c>
      <c r="AA336" s="2">
        <v>0</v>
      </c>
      <c r="AB336" s="2">
        <v>0</v>
      </c>
      <c r="AC336" t="s">
        <v>35</v>
      </c>
      <c r="AD336" s="2">
        <v>0</v>
      </c>
      <c r="AE336" s="2">
        <v>0</v>
      </c>
      <c r="AF336" s="2">
        <v>0</v>
      </c>
      <c r="AG336" s="2">
        <v>83679.06</v>
      </c>
      <c r="AH336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160.38</v>
      </c>
      <c r="AP336" s="7">
        <f t="shared" si="11"/>
        <v>160.38</v>
      </c>
    </row>
    <row r="337" spans="1:42" x14ac:dyDescent="0.2">
      <c r="A337">
        <v>1</v>
      </c>
      <c r="B337" s="1">
        <v>43952</v>
      </c>
      <c r="C337" s="1">
        <v>44348</v>
      </c>
      <c r="D337">
        <v>444</v>
      </c>
      <c r="E337" s="1">
        <v>44348</v>
      </c>
      <c r="F337" s="2">
        <v>103080.34</v>
      </c>
      <c r="G337" s="2">
        <v>103080.34</v>
      </c>
      <c r="H337">
        <v>2.3E-2</v>
      </c>
      <c r="I337" s="2">
        <v>197.57</v>
      </c>
      <c r="J337" s="2">
        <v>-179623.15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t="s">
        <v>80</v>
      </c>
      <c r="W337" s="5" t="str">
        <f t="shared" si="10"/>
        <v>3900</v>
      </c>
      <c r="X337">
        <v>16</v>
      </c>
      <c r="Y337" t="s">
        <v>77</v>
      </c>
      <c r="Z337" t="s">
        <v>81</v>
      </c>
      <c r="AA337" s="2">
        <v>0</v>
      </c>
      <c r="AB337" s="2">
        <v>0</v>
      </c>
      <c r="AC337" t="s">
        <v>35</v>
      </c>
      <c r="AD337" s="2">
        <v>0</v>
      </c>
      <c r="AE337" s="2">
        <v>0</v>
      </c>
      <c r="AF337" s="2">
        <v>0</v>
      </c>
      <c r="AG337" s="2">
        <v>103080.34</v>
      </c>
      <c r="AH337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197.57</v>
      </c>
      <c r="AP337" s="7">
        <f t="shared" si="11"/>
        <v>197.57</v>
      </c>
    </row>
    <row r="338" spans="1:42" x14ac:dyDescent="0.2">
      <c r="A338">
        <v>1</v>
      </c>
      <c r="B338" s="1">
        <v>43952</v>
      </c>
      <c r="C338" s="1">
        <v>44348</v>
      </c>
      <c r="D338">
        <v>445</v>
      </c>
      <c r="E338" s="1">
        <v>43952</v>
      </c>
      <c r="F338" s="2">
        <v>52132.36</v>
      </c>
      <c r="G338" s="2">
        <v>52132.36</v>
      </c>
      <c r="H338">
        <v>2.3E-2</v>
      </c>
      <c r="I338" s="2">
        <v>99.92</v>
      </c>
      <c r="J338" s="2">
        <v>6900.92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t="s">
        <v>82</v>
      </c>
      <c r="W338" s="5" t="str">
        <f t="shared" si="10"/>
        <v>390A</v>
      </c>
      <c r="X338">
        <v>16</v>
      </c>
      <c r="Y338" t="s">
        <v>77</v>
      </c>
      <c r="Z338" t="s">
        <v>81</v>
      </c>
      <c r="AA338" s="2">
        <v>0</v>
      </c>
      <c r="AB338" s="2">
        <v>0</v>
      </c>
      <c r="AC338" t="s">
        <v>35</v>
      </c>
      <c r="AD338" s="2">
        <v>0</v>
      </c>
      <c r="AE338" s="2">
        <v>0</v>
      </c>
      <c r="AF338" s="2">
        <v>0</v>
      </c>
      <c r="AG338" s="2">
        <v>52132.36</v>
      </c>
      <c r="AH338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99.92</v>
      </c>
      <c r="AP338" s="7">
        <f t="shared" si="11"/>
        <v>99.92</v>
      </c>
    </row>
    <row r="339" spans="1:42" x14ac:dyDescent="0.2">
      <c r="A339">
        <v>1</v>
      </c>
      <c r="B339" s="1">
        <v>43952</v>
      </c>
      <c r="C339" s="1">
        <v>44348</v>
      </c>
      <c r="D339">
        <v>445</v>
      </c>
      <c r="E339" s="1">
        <v>43983</v>
      </c>
      <c r="F339" s="2">
        <v>52132.36</v>
      </c>
      <c r="G339" s="2">
        <v>52132.36</v>
      </c>
      <c r="H339">
        <v>2.3E-2</v>
      </c>
      <c r="I339" s="2">
        <v>99.92</v>
      </c>
      <c r="J339" s="2">
        <v>7000.84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t="s">
        <v>82</v>
      </c>
      <c r="W339" s="5" t="str">
        <f t="shared" si="10"/>
        <v>390A</v>
      </c>
      <c r="X339">
        <v>16</v>
      </c>
      <c r="Y339" t="s">
        <v>77</v>
      </c>
      <c r="Z339" t="s">
        <v>81</v>
      </c>
      <c r="AA339" s="2">
        <v>0</v>
      </c>
      <c r="AB339" s="2">
        <v>0</v>
      </c>
      <c r="AC339" t="s">
        <v>35</v>
      </c>
      <c r="AD339" s="2">
        <v>0</v>
      </c>
      <c r="AE339" s="2">
        <v>0</v>
      </c>
      <c r="AF339" s="2">
        <v>0</v>
      </c>
      <c r="AG339" s="2">
        <v>52132.36</v>
      </c>
      <c r="AH339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99.92</v>
      </c>
      <c r="AP339" s="7">
        <f t="shared" si="11"/>
        <v>99.92</v>
      </c>
    </row>
    <row r="340" spans="1:42" x14ac:dyDescent="0.2">
      <c r="A340">
        <v>1</v>
      </c>
      <c r="B340" s="1">
        <v>43952</v>
      </c>
      <c r="C340" s="1">
        <v>44348</v>
      </c>
      <c r="D340">
        <v>445</v>
      </c>
      <c r="E340" s="1">
        <v>44013</v>
      </c>
      <c r="F340" s="2">
        <v>52132.36</v>
      </c>
      <c r="G340" s="2">
        <v>52132.36</v>
      </c>
      <c r="H340">
        <v>2.3E-2</v>
      </c>
      <c r="I340" s="2">
        <v>99.92</v>
      </c>
      <c r="J340" s="2">
        <v>7100.76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t="s">
        <v>82</v>
      </c>
      <c r="W340" s="5" t="str">
        <f t="shared" si="10"/>
        <v>390A</v>
      </c>
      <c r="X340">
        <v>16</v>
      </c>
      <c r="Y340" t="s">
        <v>77</v>
      </c>
      <c r="Z340" t="s">
        <v>81</v>
      </c>
      <c r="AA340" s="2">
        <v>0</v>
      </c>
      <c r="AB340" s="2">
        <v>0</v>
      </c>
      <c r="AC340" t="s">
        <v>35</v>
      </c>
      <c r="AD340" s="2">
        <v>0</v>
      </c>
      <c r="AE340" s="2">
        <v>0</v>
      </c>
      <c r="AF340" s="2">
        <v>0</v>
      </c>
      <c r="AG340" s="2">
        <v>52132.36</v>
      </c>
      <c r="AH340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99.92</v>
      </c>
      <c r="AP340" s="7">
        <f t="shared" si="11"/>
        <v>99.92</v>
      </c>
    </row>
    <row r="341" spans="1:42" x14ac:dyDescent="0.2">
      <c r="A341">
        <v>1</v>
      </c>
      <c r="B341" s="1">
        <v>43952</v>
      </c>
      <c r="C341" s="1">
        <v>44348</v>
      </c>
      <c r="D341">
        <v>445</v>
      </c>
      <c r="E341" s="1">
        <v>44044</v>
      </c>
      <c r="F341" s="2">
        <v>52132.36</v>
      </c>
      <c r="G341" s="2">
        <v>52132.36</v>
      </c>
      <c r="H341">
        <v>2.3E-2</v>
      </c>
      <c r="I341" s="2">
        <v>99.92</v>
      </c>
      <c r="J341" s="2">
        <v>7200.68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t="s">
        <v>82</v>
      </c>
      <c r="W341" s="5" t="str">
        <f t="shared" si="10"/>
        <v>390A</v>
      </c>
      <c r="X341">
        <v>16</v>
      </c>
      <c r="Y341" t="s">
        <v>77</v>
      </c>
      <c r="Z341" t="s">
        <v>81</v>
      </c>
      <c r="AA341" s="2">
        <v>0</v>
      </c>
      <c r="AB341" s="2">
        <v>0</v>
      </c>
      <c r="AC341" t="s">
        <v>35</v>
      </c>
      <c r="AD341" s="2">
        <v>0</v>
      </c>
      <c r="AE341" s="2">
        <v>0</v>
      </c>
      <c r="AF341" s="2">
        <v>0</v>
      </c>
      <c r="AG341" s="2">
        <v>52132.36</v>
      </c>
      <c r="AH341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99.92</v>
      </c>
      <c r="AP341" s="7">
        <f t="shared" si="11"/>
        <v>99.92</v>
      </c>
    </row>
    <row r="342" spans="1:42" x14ac:dyDescent="0.2">
      <c r="A342">
        <v>1</v>
      </c>
      <c r="B342" s="1">
        <v>43952</v>
      </c>
      <c r="C342" s="1">
        <v>44348</v>
      </c>
      <c r="D342">
        <v>445</v>
      </c>
      <c r="E342" s="1">
        <v>44075</v>
      </c>
      <c r="F342" s="2">
        <v>52132.36</v>
      </c>
      <c r="G342" s="2">
        <v>52132.36</v>
      </c>
      <c r="H342">
        <v>2.3E-2</v>
      </c>
      <c r="I342" s="2">
        <v>99.92</v>
      </c>
      <c r="J342" s="2">
        <v>7300.6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t="s">
        <v>82</v>
      </c>
      <c r="W342" s="5" t="str">
        <f t="shared" si="10"/>
        <v>390A</v>
      </c>
      <c r="X342">
        <v>16</v>
      </c>
      <c r="Y342" t="s">
        <v>77</v>
      </c>
      <c r="Z342" t="s">
        <v>81</v>
      </c>
      <c r="AA342" s="2">
        <v>0</v>
      </c>
      <c r="AB342" s="2">
        <v>0</v>
      </c>
      <c r="AC342" t="s">
        <v>35</v>
      </c>
      <c r="AD342" s="2">
        <v>0</v>
      </c>
      <c r="AE342" s="2">
        <v>0</v>
      </c>
      <c r="AF342" s="2">
        <v>0</v>
      </c>
      <c r="AG342" s="2">
        <v>52132.36</v>
      </c>
      <c r="AH34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99.92</v>
      </c>
      <c r="AP342" s="7">
        <f t="shared" si="11"/>
        <v>99.92</v>
      </c>
    </row>
    <row r="343" spans="1:42" x14ac:dyDescent="0.2">
      <c r="A343">
        <v>1</v>
      </c>
      <c r="B343" s="1">
        <v>43952</v>
      </c>
      <c r="C343" s="1">
        <v>44348</v>
      </c>
      <c r="D343">
        <v>445</v>
      </c>
      <c r="E343" s="1">
        <v>44105</v>
      </c>
      <c r="F343" s="2">
        <v>52132.36</v>
      </c>
      <c r="G343" s="2">
        <v>52132.36</v>
      </c>
      <c r="H343">
        <v>2.3E-2</v>
      </c>
      <c r="I343" s="2">
        <v>99.92</v>
      </c>
      <c r="J343" s="2">
        <v>7400.52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t="s">
        <v>82</v>
      </c>
      <c r="W343" s="5" t="str">
        <f t="shared" si="10"/>
        <v>390A</v>
      </c>
      <c r="X343">
        <v>16</v>
      </c>
      <c r="Y343" t="s">
        <v>77</v>
      </c>
      <c r="Z343" t="s">
        <v>81</v>
      </c>
      <c r="AA343" s="2">
        <v>0</v>
      </c>
      <c r="AB343" s="2">
        <v>0</v>
      </c>
      <c r="AC343" t="s">
        <v>35</v>
      </c>
      <c r="AD343" s="2">
        <v>0</v>
      </c>
      <c r="AE343" s="2">
        <v>0</v>
      </c>
      <c r="AF343" s="2">
        <v>0</v>
      </c>
      <c r="AG343" s="2">
        <v>52132.36</v>
      </c>
      <c r="AH343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99.92</v>
      </c>
      <c r="AP343" s="7">
        <f t="shared" si="11"/>
        <v>99.92</v>
      </c>
    </row>
    <row r="344" spans="1:42" x14ac:dyDescent="0.2">
      <c r="A344">
        <v>1</v>
      </c>
      <c r="B344" s="1">
        <v>43952</v>
      </c>
      <c r="C344" s="1">
        <v>44348</v>
      </c>
      <c r="D344">
        <v>445</v>
      </c>
      <c r="E344" s="1">
        <v>44136</v>
      </c>
      <c r="F344" s="2">
        <v>52132.36</v>
      </c>
      <c r="G344" s="2">
        <v>52132.36</v>
      </c>
      <c r="H344">
        <v>2.3E-2</v>
      </c>
      <c r="I344" s="2">
        <v>99.92</v>
      </c>
      <c r="J344" s="2">
        <v>7500.44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t="s">
        <v>82</v>
      </c>
      <c r="W344" s="5" t="str">
        <f t="shared" si="10"/>
        <v>390A</v>
      </c>
      <c r="X344">
        <v>16</v>
      </c>
      <c r="Y344" t="s">
        <v>77</v>
      </c>
      <c r="Z344" t="s">
        <v>81</v>
      </c>
      <c r="AA344" s="2">
        <v>0</v>
      </c>
      <c r="AB344" s="2">
        <v>0</v>
      </c>
      <c r="AC344" t="s">
        <v>35</v>
      </c>
      <c r="AD344" s="2">
        <v>0</v>
      </c>
      <c r="AE344" s="2">
        <v>0</v>
      </c>
      <c r="AF344" s="2">
        <v>0</v>
      </c>
      <c r="AG344" s="2">
        <v>52132.36</v>
      </c>
      <c r="AH344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99.92</v>
      </c>
      <c r="AP344" s="7">
        <f t="shared" si="11"/>
        <v>99.92</v>
      </c>
    </row>
    <row r="345" spans="1:42" x14ac:dyDescent="0.2">
      <c r="A345">
        <v>1</v>
      </c>
      <c r="B345" s="1">
        <v>43952</v>
      </c>
      <c r="C345" s="1">
        <v>44348</v>
      </c>
      <c r="D345">
        <v>445</v>
      </c>
      <c r="E345" s="1">
        <v>44166</v>
      </c>
      <c r="F345" s="2">
        <v>52132.36</v>
      </c>
      <c r="G345" s="2">
        <v>52132.36</v>
      </c>
      <c r="H345">
        <v>2.3E-2</v>
      </c>
      <c r="I345" s="2">
        <v>99.92</v>
      </c>
      <c r="J345" s="2">
        <v>7600.36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t="s">
        <v>82</v>
      </c>
      <c r="W345" s="5" t="str">
        <f t="shared" si="10"/>
        <v>390A</v>
      </c>
      <c r="X345">
        <v>16</v>
      </c>
      <c r="Y345" t="s">
        <v>77</v>
      </c>
      <c r="Z345" t="s">
        <v>81</v>
      </c>
      <c r="AA345" s="2">
        <v>0</v>
      </c>
      <c r="AB345" s="2">
        <v>0</v>
      </c>
      <c r="AC345" t="s">
        <v>35</v>
      </c>
      <c r="AD345" s="2">
        <v>0</v>
      </c>
      <c r="AE345" s="2">
        <v>0</v>
      </c>
      <c r="AF345" s="2">
        <v>0</v>
      </c>
      <c r="AG345" s="2">
        <v>52132.36</v>
      </c>
      <c r="AH345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99.92</v>
      </c>
      <c r="AP345" s="7">
        <f t="shared" si="11"/>
        <v>99.92</v>
      </c>
    </row>
    <row r="346" spans="1:42" x14ac:dyDescent="0.2">
      <c r="A346">
        <v>1</v>
      </c>
      <c r="B346" s="1">
        <v>43952</v>
      </c>
      <c r="C346" s="1">
        <v>44348</v>
      </c>
      <c r="D346">
        <v>445</v>
      </c>
      <c r="E346" s="1">
        <v>44197</v>
      </c>
      <c r="F346" s="2">
        <v>52132.36</v>
      </c>
      <c r="G346" s="2">
        <v>52132.36</v>
      </c>
      <c r="H346">
        <v>2.3E-2</v>
      </c>
      <c r="I346" s="2">
        <v>99.92</v>
      </c>
      <c r="J346" s="2">
        <v>7700.28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t="s">
        <v>82</v>
      </c>
      <c r="W346" s="5" t="str">
        <f t="shared" si="10"/>
        <v>390A</v>
      </c>
      <c r="X346">
        <v>16</v>
      </c>
      <c r="Y346" t="s">
        <v>77</v>
      </c>
      <c r="Z346" t="s">
        <v>81</v>
      </c>
      <c r="AA346" s="2">
        <v>0</v>
      </c>
      <c r="AB346" s="2">
        <v>0</v>
      </c>
      <c r="AC346" t="s">
        <v>35</v>
      </c>
      <c r="AD346" s="2">
        <v>0</v>
      </c>
      <c r="AE346" s="2">
        <v>0</v>
      </c>
      <c r="AF346" s="2">
        <v>0</v>
      </c>
      <c r="AG346" s="2">
        <v>52132.36</v>
      </c>
      <c r="AH346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99.92</v>
      </c>
      <c r="AP346" s="7">
        <f t="shared" si="11"/>
        <v>99.92</v>
      </c>
    </row>
    <row r="347" spans="1:42" x14ac:dyDescent="0.2">
      <c r="A347">
        <v>1</v>
      </c>
      <c r="B347" s="1">
        <v>43952</v>
      </c>
      <c r="C347" s="1">
        <v>44348</v>
      </c>
      <c r="D347">
        <v>445</v>
      </c>
      <c r="E347" s="1">
        <v>44228</v>
      </c>
      <c r="F347" s="2">
        <v>52132.36</v>
      </c>
      <c r="G347" s="2">
        <v>52132.36</v>
      </c>
      <c r="H347">
        <v>2.3E-2</v>
      </c>
      <c r="I347" s="2">
        <v>99.92</v>
      </c>
      <c r="J347" s="2">
        <v>7800.2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t="s">
        <v>82</v>
      </c>
      <c r="W347" s="5" t="str">
        <f t="shared" si="10"/>
        <v>390A</v>
      </c>
      <c r="X347">
        <v>16</v>
      </c>
      <c r="Y347" t="s">
        <v>77</v>
      </c>
      <c r="Z347" t="s">
        <v>81</v>
      </c>
      <c r="AA347" s="2">
        <v>0</v>
      </c>
      <c r="AB347" s="2">
        <v>0</v>
      </c>
      <c r="AC347" t="s">
        <v>35</v>
      </c>
      <c r="AD347" s="2">
        <v>0</v>
      </c>
      <c r="AE347" s="2">
        <v>0</v>
      </c>
      <c r="AF347" s="2">
        <v>0</v>
      </c>
      <c r="AG347" s="2">
        <v>52132.36</v>
      </c>
      <c r="AH347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99.92</v>
      </c>
      <c r="AP347" s="7">
        <f t="shared" si="11"/>
        <v>99.92</v>
      </c>
    </row>
    <row r="348" spans="1:42" x14ac:dyDescent="0.2">
      <c r="A348">
        <v>1</v>
      </c>
      <c r="B348" s="1">
        <v>43952</v>
      </c>
      <c r="C348" s="1">
        <v>44348</v>
      </c>
      <c r="D348">
        <v>445</v>
      </c>
      <c r="E348" s="1">
        <v>44256</v>
      </c>
      <c r="F348" s="2">
        <v>52132.36</v>
      </c>
      <c r="G348" s="2">
        <v>52132.36</v>
      </c>
      <c r="H348">
        <v>2.3E-2</v>
      </c>
      <c r="I348" s="2">
        <v>99.92</v>
      </c>
      <c r="J348" s="2">
        <v>7900.12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t="s">
        <v>82</v>
      </c>
      <c r="W348" s="5" t="str">
        <f t="shared" si="10"/>
        <v>390A</v>
      </c>
      <c r="X348">
        <v>16</v>
      </c>
      <c r="Y348" t="s">
        <v>77</v>
      </c>
      <c r="Z348" t="s">
        <v>81</v>
      </c>
      <c r="AA348" s="2">
        <v>0</v>
      </c>
      <c r="AB348" s="2">
        <v>0</v>
      </c>
      <c r="AC348" t="s">
        <v>35</v>
      </c>
      <c r="AD348" s="2">
        <v>0</v>
      </c>
      <c r="AE348" s="2">
        <v>0</v>
      </c>
      <c r="AF348" s="2">
        <v>0</v>
      </c>
      <c r="AG348" s="2">
        <v>52132.36</v>
      </c>
      <c r="AH348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99.92</v>
      </c>
      <c r="AP348" s="7">
        <f t="shared" si="11"/>
        <v>99.92</v>
      </c>
    </row>
    <row r="349" spans="1:42" x14ac:dyDescent="0.2">
      <c r="A349">
        <v>1</v>
      </c>
      <c r="B349" s="1">
        <v>43952</v>
      </c>
      <c r="C349" s="1">
        <v>44348</v>
      </c>
      <c r="D349">
        <v>445</v>
      </c>
      <c r="E349" s="1">
        <v>44287</v>
      </c>
      <c r="F349" s="2">
        <v>52132.36</v>
      </c>
      <c r="G349" s="2">
        <v>52132.36</v>
      </c>
      <c r="H349">
        <v>2.3E-2</v>
      </c>
      <c r="I349" s="2">
        <v>99.92</v>
      </c>
      <c r="J349" s="2">
        <v>8000.04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t="s">
        <v>82</v>
      </c>
      <c r="W349" s="5" t="str">
        <f t="shared" si="10"/>
        <v>390A</v>
      </c>
      <c r="X349">
        <v>16</v>
      </c>
      <c r="Y349" t="s">
        <v>77</v>
      </c>
      <c r="Z349" t="s">
        <v>81</v>
      </c>
      <c r="AA349" s="2">
        <v>0</v>
      </c>
      <c r="AB349" s="2">
        <v>0</v>
      </c>
      <c r="AC349" t="s">
        <v>35</v>
      </c>
      <c r="AD349" s="2">
        <v>0</v>
      </c>
      <c r="AE349" s="2">
        <v>0</v>
      </c>
      <c r="AF349" s="2">
        <v>0</v>
      </c>
      <c r="AG349" s="2">
        <v>52132.36</v>
      </c>
      <c r="AH349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99.92</v>
      </c>
      <c r="AP349" s="7">
        <f t="shared" si="11"/>
        <v>99.92</v>
      </c>
    </row>
    <row r="350" spans="1:42" x14ac:dyDescent="0.2">
      <c r="A350">
        <v>1</v>
      </c>
      <c r="B350" s="1">
        <v>43952</v>
      </c>
      <c r="C350" s="1">
        <v>44348</v>
      </c>
      <c r="D350">
        <v>445</v>
      </c>
      <c r="E350" s="1">
        <v>44317</v>
      </c>
      <c r="F350" s="2">
        <v>52132.36</v>
      </c>
      <c r="G350" s="2">
        <v>52132.36</v>
      </c>
      <c r="H350">
        <v>2.3E-2</v>
      </c>
      <c r="I350" s="2">
        <v>99.92</v>
      </c>
      <c r="J350" s="2">
        <v>8099.96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t="s">
        <v>82</v>
      </c>
      <c r="W350" s="5" t="str">
        <f t="shared" si="10"/>
        <v>390A</v>
      </c>
      <c r="X350">
        <v>16</v>
      </c>
      <c r="Y350" t="s">
        <v>77</v>
      </c>
      <c r="Z350" t="s">
        <v>81</v>
      </c>
      <c r="AA350" s="2">
        <v>0</v>
      </c>
      <c r="AB350" s="2">
        <v>0</v>
      </c>
      <c r="AC350" t="s">
        <v>35</v>
      </c>
      <c r="AD350" s="2">
        <v>0</v>
      </c>
      <c r="AE350" s="2">
        <v>0</v>
      </c>
      <c r="AF350" s="2">
        <v>0</v>
      </c>
      <c r="AG350" s="2">
        <v>52132.36</v>
      </c>
      <c r="AH350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99.92</v>
      </c>
      <c r="AP350" s="7">
        <f t="shared" si="11"/>
        <v>99.92</v>
      </c>
    </row>
    <row r="351" spans="1:42" x14ac:dyDescent="0.2">
      <c r="A351">
        <v>1</v>
      </c>
      <c r="B351" s="1">
        <v>43952</v>
      </c>
      <c r="C351" s="1">
        <v>44348</v>
      </c>
      <c r="D351">
        <v>445</v>
      </c>
      <c r="E351" s="1">
        <v>44348</v>
      </c>
      <c r="F351" s="2">
        <v>52132.36</v>
      </c>
      <c r="G351" s="2">
        <v>52132.36</v>
      </c>
      <c r="H351">
        <v>2.3E-2</v>
      </c>
      <c r="I351" s="2">
        <v>99.92</v>
      </c>
      <c r="J351" s="2">
        <v>8199.8799999999992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t="s">
        <v>82</v>
      </c>
      <c r="W351" s="5" t="str">
        <f t="shared" si="10"/>
        <v>390A</v>
      </c>
      <c r="X351">
        <v>16</v>
      </c>
      <c r="Y351" t="s">
        <v>77</v>
      </c>
      <c r="Z351" t="s">
        <v>81</v>
      </c>
      <c r="AA351" s="2">
        <v>0</v>
      </c>
      <c r="AB351" s="2">
        <v>0</v>
      </c>
      <c r="AC351" t="s">
        <v>35</v>
      </c>
      <c r="AD351" s="2">
        <v>0</v>
      </c>
      <c r="AE351" s="2">
        <v>0</v>
      </c>
      <c r="AF351" s="2">
        <v>0</v>
      </c>
      <c r="AG351" s="2">
        <v>52132.36</v>
      </c>
      <c r="AH351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99.92</v>
      </c>
      <c r="AP351" s="7">
        <f t="shared" si="11"/>
        <v>99.92</v>
      </c>
    </row>
    <row r="352" spans="1:42" x14ac:dyDescent="0.2">
      <c r="A352">
        <v>1</v>
      </c>
      <c r="B352" s="1">
        <v>43952</v>
      </c>
      <c r="C352" s="1">
        <v>44348</v>
      </c>
      <c r="D352">
        <v>446</v>
      </c>
      <c r="E352" s="1">
        <v>43952</v>
      </c>
      <c r="F352" s="2">
        <v>93951.24</v>
      </c>
      <c r="G352" s="2">
        <v>93951.24</v>
      </c>
      <c r="H352">
        <v>7.1428569999999997E-2</v>
      </c>
      <c r="I352" s="2">
        <v>559.23</v>
      </c>
      <c r="J352" s="2">
        <v>611366.80000000005</v>
      </c>
      <c r="K352" s="2">
        <v>0</v>
      </c>
      <c r="L352" s="2">
        <v>0</v>
      </c>
      <c r="M352" s="2">
        <v>-559.23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t="s">
        <v>83</v>
      </c>
      <c r="W352" s="5" t="str">
        <f t="shared" si="10"/>
        <v>3910</v>
      </c>
      <c r="X352">
        <v>16</v>
      </c>
      <c r="Y352" t="s">
        <v>77</v>
      </c>
      <c r="Z352" t="s">
        <v>84</v>
      </c>
      <c r="AA352" s="2">
        <v>0</v>
      </c>
      <c r="AB352" s="2">
        <v>0</v>
      </c>
      <c r="AC352" t="s">
        <v>35</v>
      </c>
      <c r="AD352" s="2">
        <v>0</v>
      </c>
      <c r="AE352" s="2">
        <v>0</v>
      </c>
      <c r="AF352" s="2">
        <v>0</v>
      </c>
      <c r="AG352" s="2">
        <v>93951.24</v>
      </c>
      <c r="AH35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7">
        <f t="shared" si="11"/>
        <v>0</v>
      </c>
    </row>
    <row r="353" spans="1:42" x14ac:dyDescent="0.2">
      <c r="A353">
        <v>1</v>
      </c>
      <c r="B353" s="1">
        <v>43952</v>
      </c>
      <c r="C353" s="1">
        <v>44348</v>
      </c>
      <c r="D353">
        <v>446</v>
      </c>
      <c r="E353" s="1">
        <v>43983</v>
      </c>
      <c r="F353" s="2">
        <v>93951.24</v>
      </c>
      <c r="G353" s="2">
        <v>93951.24</v>
      </c>
      <c r="H353">
        <v>7.1428569999999997E-2</v>
      </c>
      <c r="I353" s="2">
        <v>559.23</v>
      </c>
      <c r="J353" s="2">
        <v>611366.80000000005</v>
      </c>
      <c r="K353" s="2">
        <v>0</v>
      </c>
      <c r="L353" s="2">
        <v>0</v>
      </c>
      <c r="M353" s="2">
        <v>-559.23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t="s">
        <v>83</v>
      </c>
      <c r="W353" s="5" t="str">
        <f t="shared" si="10"/>
        <v>3910</v>
      </c>
      <c r="X353">
        <v>16</v>
      </c>
      <c r="Y353" t="s">
        <v>77</v>
      </c>
      <c r="Z353" t="s">
        <v>84</v>
      </c>
      <c r="AA353" s="2">
        <v>0</v>
      </c>
      <c r="AB353" s="2">
        <v>0</v>
      </c>
      <c r="AC353" t="s">
        <v>35</v>
      </c>
      <c r="AD353" s="2">
        <v>0</v>
      </c>
      <c r="AE353" s="2">
        <v>0</v>
      </c>
      <c r="AF353" s="2">
        <v>0</v>
      </c>
      <c r="AG353" s="2">
        <v>93951.24</v>
      </c>
      <c r="AH353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7">
        <f t="shared" si="11"/>
        <v>0</v>
      </c>
    </row>
    <row r="354" spans="1:42" x14ac:dyDescent="0.2">
      <c r="A354">
        <v>1</v>
      </c>
      <c r="B354" s="1">
        <v>43952</v>
      </c>
      <c r="C354" s="1">
        <v>44348</v>
      </c>
      <c r="D354">
        <v>446</v>
      </c>
      <c r="E354" s="1">
        <v>44013</v>
      </c>
      <c r="F354" s="2">
        <v>93951.24</v>
      </c>
      <c r="G354" s="2">
        <v>93951.24</v>
      </c>
      <c r="H354">
        <v>7.1428569999999997E-2</v>
      </c>
      <c r="I354" s="2">
        <v>559.23</v>
      </c>
      <c r="J354" s="2">
        <v>611366.80000000005</v>
      </c>
      <c r="K354" s="2">
        <v>0</v>
      </c>
      <c r="L354" s="2">
        <v>0</v>
      </c>
      <c r="M354" s="2">
        <v>-559.23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t="s">
        <v>83</v>
      </c>
      <c r="W354" s="5" t="str">
        <f t="shared" si="10"/>
        <v>3910</v>
      </c>
      <c r="X354">
        <v>16</v>
      </c>
      <c r="Y354" t="s">
        <v>77</v>
      </c>
      <c r="Z354" t="s">
        <v>84</v>
      </c>
      <c r="AA354" s="2">
        <v>0</v>
      </c>
      <c r="AB354" s="2">
        <v>0</v>
      </c>
      <c r="AC354" t="s">
        <v>35</v>
      </c>
      <c r="AD354" s="2">
        <v>0</v>
      </c>
      <c r="AE354" s="2">
        <v>0</v>
      </c>
      <c r="AF354" s="2">
        <v>0</v>
      </c>
      <c r="AG354" s="2">
        <v>93951.24</v>
      </c>
      <c r="AH354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7">
        <f t="shared" si="11"/>
        <v>0</v>
      </c>
    </row>
    <row r="355" spans="1:42" x14ac:dyDescent="0.2">
      <c r="A355">
        <v>1</v>
      </c>
      <c r="B355" s="1">
        <v>43952</v>
      </c>
      <c r="C355" s="1">
        <v>44348</v>
      </c>
      <c r="D355">
        <v>446</v>
      </c>
      <c r="E355" s="1">
        <v>44044</v>
      </c>
      <c r="F355" s="2">
        <v>93951.24</v>
      </c>
      <c r="G355" s="2">
        <v>93951.24</v>
      </c>
      <c r="H355">
        <v>7.1428569999999997E-2</v>
      </c>
      <c r="I355" s="2">
        <v>559.23</v>
      </c>
      <c r="J355" s="2">
        <v>611366.80000000005</v>
      </c>
      <c r="K355" s="2">
        <v>0</v>
      </c>
      <c r="L355" s="2">
        <v>0</v>
      </c>
      <c r="M355" s="2">
        <v>-559.23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t="s">
        <v>83</v>
      </c>
      <c r="W355" s="5" t="str">
        <f t="shared" si="10"/>
        <v>3910</v>
      </c>
      <c r="X355">
        <v>16</v>
      </c>
      <c r="Y355" t="s">
        <v>77</v>
      </c>
      <c r="Z355" t="s">
        <v>84</v>
      </c>
      <c r="AA355" s="2">
        <v>0</v>
      </c>
      <c r="AB355" s="2">
        <v>0</v>
      </c>
      <c r="AC355" t="s">
        <v>35</v>
      </c>
      <c r="AD355" s="2">
        <v>0</v>
      </c>
      <c r="AE355" s="2">
        <v>0</v>
      </c>
      <c r="AF355" s="2">
        <v>0</v>
      </c>
      <c r="AG355" s="2">
        <v>93951.24</v>
      </c>
      <c r="AH355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7">
        <f t="shared" si="11"/>
        <v>0</v>
      </c>
    </row>
    <row r="356" spans="1:42" x14ac:dyDescent="0.2">
      <c r="A356">
        <v>1</v>
      </c>
      <c r="B356" s="1">
        <v>43952</v>
      </c>
      <c r="C356" s="1">
        <v>44348</v>
      </c>
      <c r="D356">
        <v>446</v>
      </c>
      <c r="E356" s="1">
        <v>44075</v>
      </c>
      <c r="F356" s="2">
        <v>93951.24</v>
      </c>
      <c r="G356" s="2">
        <v>93951.24</v>
      </c>
      <c r="H356">
        <v>7.1428569999999997E-2</v>
      </c>
      <c r="I356" s="2">
        <v>559.23</v>
      </c>
      <c r="J356" s="2">
        <v>613869.97</v>
      </c>
      <c r="K356" s="2">
        <v>0</v>
      </c>
      <c r="L356" s="2">
        <v>0</v>
      </c>
      <c r="M356" s="2">
        <v>-559.23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2503.17</v>
      </c>
      <c r="U356" s="2">
        <v>0</v>
      </c>
      <c r="V356" t="s">
        <v>83</v>
      </c>
      <c r="W356" s="5" t="str">
        <f t="shared" si="10"/>
        <v>3910</v>
      </c>
      <c r="X356">
        <v>16</v>
      </c>
      <c r="Y356" t="s">
        <v>77</v>
      </c>
      <c r="Z356" t="s">
        <v>84</v>
      </c>
      <c r="AA356" s="2">
        <v>0</v>
      </c>
      <c r="AB356" s="2">
        <v>0</v>
      </c>
      <c r="AC356" t="s">
        <v>35</v>
      </c>
      <c r="AD356" s="2">
        <v>0</v>
      </c>
      <c r="AE356" s="2">
        <v>0</v>
      </c>
      <c r="AF356" s="2">
        <v>0</v>
      </c>
      <c r="AG356" s="2">
        <v>93951.24</v>
      </c>
      <c r="AH356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7">
        <f t="shared" si="11"/>
        <v>2503.17</v>
      </c>
    </row>
    <row r="357" spans="1:42" x14ac:dyDescent="0.2">
      <c r="A357">
        <v>1</v>
      </c>
      <c r="B357" s="1">
        <v>43952</v>
      </c>
      <c r="C357" s="1">
        <v>44348</v>
      </c>
      <c r="D357">
        <v>446</v>
      </c>
      <c r="E357" s="1">
        <v>44105</v>
      </c>
      <c r="F357" s="2">
        <v>93951.24</v>
      </c>
      <c r="G357" s="2">
        <v>93951.24</v>
      </c>
      <c r="H357">
        <v>7.1428569999999997E-2</v>
      </c>
      <c r="I357" s="2">
        <v>559.23</v>
      </c>
      <c r="J357" s="2">
        <v>616373.14</v>
      </c>
      <c r="K357" s="2">
        <v>0</v>
      </c>
      <c r="L357" s="2">
        <v>0</v>
      </c>
      <c r="M357" s="2">
        <v>-559.23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2503.17</v>
      </c>
      <c r="U357" s="2">
        <v>0</v>
      </c>
      <c r="V357" t="s">
        <v>83</v>
      </c>
      <c r="W357" s="5" t="str">
        <f t="shared" si="10"/>
        <v>3910</v>
      </c>
      <c r="X357">
        <v>16</v>
      </c>
      <c r="Y357" t="s">
        <v>77</v>
      </c>
      <c r="Z357" t="s">
        <v>84</v>
      </c>
      <c r="AA357" s="2">
        <v>0</v>
      </c>
      <c r="AB357" s="2">
        <v>0</v>
      </c>
      <c r="AC357" t="s">
        <v>35</v>
      </c>
      <c r="AD357" s="2">
        <v>0</v>
      </c>
      <c r="AE357" s="2">
        <v>0</v>
      </c>
      <c r="AF357" s="2">
        <v>0</v>
      </c>
      <c r="AG357" s="2">
        <v>93951.24</v>
      </c>
      <c r="AH357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7">
        <f t="shared" si="11"/>
        <v>2503.17</v>
      </c>
    </row>
    <row r="358" spans="1:42" x14ac:dyDescent="0.2">
      <c r="A358">
        <v>1</v>
      </c>
      <c r="B358" s="1">
        <v>43952</v>
      </c>
      <c r="C358" s="1">
        <v>44348</v>
      </c>
      <c r="D358">
        <v>446</v>
      </c>
      <c r="E358" s="1">
        <v>44136</v>
      </c>
      <c r="F358" s="2">
        <v>93951.24</v>
      </c>
      <c r="G358" s="2">
        <v>93951.24</v>
      </c>
      <c r="H358">
        <v>7.1428569999999997E-2</v>
      </c>
      <c r="I358" s="2">
        <v>559.23</v>
      </c>
      <c r="J358" s="2">
        <v>618876.31000000006</v>
      </c>
      <c r="K358" s="2">
        <v>0</v>
      </c>
      <c r="L358" s="2">
        <v>0</v>
      </c>
      <c r="M358" s="2">
        <v>-559.23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2503.17</v>
      </c>
      <c r="U358" s="2">
        <v>0</v>
      </c>
      <c r="V358" t="s">
        <v>83</v>
      </c>
      <c r="W358" s="5" t="str">
        <f t="shared" si="10"/>
        <v>3910</v>
      </c>
      <c r="X358">
        <v>16</v>
      </c>
      <c r="Y358" t="s">
        <v>77</v>
      </c>
      <c r="Z358" t="s">
        <v>84</v>
      </c>
      <c r="AA358" s="2">
        <v>0</v>
      </c>
      <c r="AB358" s="2">
        <v>0</v>
      </c>
      <c r="AC358" t="s">
        <v>35</v>
      </c>
      <c r="AD358" s="2">
        <v>0</v>
      </c>
      <c r="AE358" s="2">
        <v>0</v>
      </c>
      <c r="AF358" s="2">
        <v>0</v>
      </c>
      <c r="AG358" s="2">
        <v>93951.24</v>
      </c>
      <c r="AH358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7">
        <f t="shared" si="11"/>
        <v>2503.17</v>
      </c>
    </row>
    <row r="359" spans="1:42" x14ac:dyDescent="0.2">
      <c r="A359">
        <v>1</v>
      </c>
      <c r="B359" s="1">
        <v>43952</v>
      </c>
      <c r="C359" s="1">
        <v>44348</v>
      </c>
      <c r="D359">
        <v>446</v>
      </c>
      <c r="E359" s="1">
        <v>44166</v>
      </c>
      <c r="F359" s="2">
        <v>93951.24</v>
      </c>
      <c r="G359" s="2">
        <v>93951.24</v>
      </c>
      <c r="H359">
        <v>7.1428569999999997E-2</v>
      </c>
      <c r="I359" s="2">
        <v>559.23</v>
      </c>
      <c r="J359" s="2">
        <v>577357.48</v>
      </c>
      <c r="K359" s="2">
        <v>0</v>
      </c>
      <c r="L359" s="2">
        <v>0</v>
      </c>
      <c r="M359" s="2">
        <v>-559.23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-41518.83</v>
      </c>
      <c r="U359" s="2">
        <v>0</v>
      </c>
      <c r="V359" t="s">
        <v>83</v>
      </c>
      <c r="W359" s="5" t="str">
        <f t="shared" si="10"/>
        <v>3910</v>
      </c>
      <c r="X359">
        <v>16</v>
      </c>
      <c r="Y359" t="s">
        <v>77</v>
      </c>
      <c r="Z359" t="s">
        <v>84</v>
      </c>
      <c r="AA359" s="2">
        <v>0</v>
      </c>
      <c r="AB359" s="2">
        <v>0</v>
      </c>
      <c r="AC359" t="s">
        <v>35</v>
      </c>
      <c r="AD359" s="2">
        <v>0</v>
      </c>
      <c r="AE359" s="2">
        <v>0</v>
      </c>
      <c r="AF359" s="2">
        <v>0</v>
      </c>
      <c r="AG359" s="2">
        <v>93951.24</v>
      </c>
      <c r="AH359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7">
        <f t="shared" si="11"/>
        <v>-41518.83</v>
      </c>
    </row>
    <row r="360" spans="1:42" x14ac:dyDescent="0.2">
      <c r="A360">
        <v>1</v>
      </c>
      <c r="B360" s="1">
        <v>43952</v>
      </c>
      <c r="C360" s="1">
        <v>44348</v>
      </c>
      <c r="D360">
        <v>446</v>
      </c>
      <c r="E360" s="1">
        <v>44197</v>
      </c>
      <c r="F360" s="2">
        <v>93951.24</v>
      </c>
      <c r="G360" s="2">
        <v>93951.24</v>
      </c>
      <c r="H360">
        <v>7.1428569999999997E-2</v>
      </c>
      <c r="I360" s="2">
        <v>559.23</v>
      </c>
      <c r="J360" s="2">
        <v>579860.65</v>
      </c>
      <c r="K360" s="2">
        <v>0</v>
      </c>
      <c r="L360" s="2">
        <v>0</v>
      </c>
      <c r="M360" s="2">
        <v>-559.23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2503.17</v>
      </c>
      <c r="U360" s="2">
        <v>0</v>
      </c>
      <c r="V360" t="s">
        <v>83</v>
      </c>
      <c r="W360" s="5" t="str">
        <f t="shared" si="10"/>
        <v>3910</v>
      </c>
      <c r="X360">
        <v>16</v>
      </c>
      <c r="Y360" t="s">
        <v>77</v>
      </c>
      <c r="Z360" t="s">
        <v>84</v>
      </c>
      <c r="AA360" s="2">
        <v>0</v>
      </c>
      <c r="AB360" s="2">
        <v>0</v>
      </c>
      <c r="AC360" t="s">
        <v>35</v>
      </c>
      <c r="AD360" s="2">
        <v>0</v>
      </c>
      <c r="AE360" s="2">
        <v>0</v>
      </c>
      <c r="AF360" s="2">
        <v>0</v>
      </c>
      <c r="AG360" s="2">
        <v>93951.24</v>
      </c>
      <c r="AH360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7">
        <f t="shared" si="11"/>
        <v>2503.17</v>
      </c>
    </row>
    <row r="361" spans="1:42" x14ac:dyDescent="0.2">
      <c r="A361">
        <v>1</v>
      </c>
      <c r="B361" s="1">
        <v>43952</v>
      </c>
      <c r="C361" s="1">
        <v>44348</v>
      </c>
      <c r="D361">
        <v>446</v>
      </c>
      <c r="E361" s="1">
        <v>44228</v>
      </c>
      <c r="F361" s="2">
        <v>93951.24</v>
      </c>
      <c r="G361" s="2">
        <v>93951.24</v>
      </c>
      <c r="H361">
        <v>7.1428569999999997E-2</v>
      </c>
      <c r="I361" s="2">
        <v>559.23</v>
      </c>
      <c r="J361" s="2">
        <v>582363.81999999995</v>
      </c>
      <c r="K361" s="2">
        <v>0</v>
      </c>
      <c r="L361" s="2">
        <v>0</v>
      </c>
      <c r="M361" s="2">
        <v>-559.23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2503.17</v>
      </c>
      <c r="U361" s="2">
        <v>0</v>
      </c>
      <c r="V361" t="s">
        <v>83</v>
      </c>
      <c r="W361" s="5" t="str">
        <f t="shared" si="10"/>
        <v>3910</v>
      </c>
      <c r="X361">
        <v>16</v>
      </c>
      <c r="Y361" t="s">
        <v>77</v>
      </c>
      <c r="Z361" t="s">
        <v>84</v>
      </c>
      <c r="AA361" s="2">
        <v>0</v>
      </c>
      <c r="AB361" s="2">
        <v>0</v>
      </c>
      <c r="AC361" t="s">
        <v>35</v>
      </c>
      <c r="AD361" s="2">
        <v>0</v>
      </c>
      <c r="AE361" s="2">
        <v>0</v>
      </c>
      <c r="AF361" s="2">
        <v>0</v>
      </c>
      <c r="AG361" s="2">
        <v>93951.24</v>
      </c>
      <c r="AH361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7">
        <f t="shared" si="11"/>
        <v>2503.17</v>
      </c>
    </row>
    <row r="362" spans="1:42" x14ac:dyDescent="0.2">
      <c r="A362">
        <v>1</v>
      </c>
      <c r="B362" s="1">
        <v>43952</v>
      </c>
      <c r="C362" s="1">
        <v>44348</v>
      </c>
      <c r="D362">
        <v>446</v>
      </c>
      <c r="E362" s="1">
        <v>44256</v>
      </c>
      <c r="F362" s="2">
        <v>93951.24</v>
      </c>
      <c r="G362" s="2">
        <v>93951.24</v>
      </c>
      <c r="H362">
        <v>7.1428569999999997E-2</v>
      </c>
      <c r="I362" s="2">
        <v>559.23</v>
      </c>
      <c r="J362" s="2">
        <v>584866.99</v>
      </c>
      <c r="K362" s="2">
        <v>0</v>
      </c>
      <c r="L362" s="2">
        <v>0</v>
      </c>
      <c r="M362" s="2">
        <v>-559.23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2503.17</v>
      </c>
      <c r="U362" s="2">
        <v>0</v>
      </c>
      <c r="V362" t="s">
        <v>83</v>
      </c>
      <c r="W362" s="5" t="str">
        <f t="shared" si="10"/>
        <v>3910</v>
      </c>
      <c r="X362">
        <v>16</v>
      </c>
      <c r="Y362" t="s">
        <v>77</v>
      </c>
      <c r="Z362" t="s">
        <v>84</v>
      </c>
      <c r="AA362" s="2">
        <v>0</v>
      </c>
      <c r="AB362" s="2">
        <v>0</v>
      </c>
      <c r="AC362" t="s">
        <v>35</v>
      </c>
      <c r="AD362" s="2">
        <v>0</v>
      </c>
      <c r="AE362" s="2">
        <v>0</v>
      </c>
      <c r="AF362" s="2">
        <v>0</v>
      </c>
      <c r="AG362" s="2">
        <v>93951.24</v>
      </c>
      <c r="AH36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7">
        <f t="shared" si="11"/>
        <v>2503.17</v>
      </c>
    </row>
    <row r="363" spans="1:42" x14ac:dyDescent="0.2">
      <c r="A363">
        <v>1</v>
      </c>
      <c r="B363" s="1">
        <v>43952</v>
      </c>
      <c r="C363" s="1">
        <v>44348</v>
      </c>
      <c r="D363">
        <v>446</v>
      </c>
      <c r="E363" s="1">
        <v>44287</v>
      </c>
      <c r="F363" s="2">
        <v>93951.24</v>
      </c>
      <c r="G363" s="2">
        <v>93951.24</v>
      </c>
      <c r="H363">
        <v>7.1428569999999997E-2</v>
      </c>
      <c r="I363" s="2">
        <v>559.23</v>
      </c>
      <c r="J363" s="2">
        <v>581952.06999999995</v>
      </c>
      <c r="K363" s="2">
        <v>0</v>
      </c>
      <c r="L363" s="2">
        <v>0</v>
      </c>
      <c r="M363" s="2">
        <v>-559.23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2503.17</v>
      </c>
      <c r="U363" s="2">
        <v>0</v>
      </c>
      <c r="V363" t="s">
        <v>83</v>
      </c>
      <c r="W363" s="5" t="str">
        <f t="shared" si="10"/>
        <v>3910</v>
      </c>
      <c r="X363">
        <v>16</v>
      </c>
      <c r="Y363" t="s">
        <v>77</v>
      </c>
      <c r="Z363" t="s">
        <v>84</v>
      </c>
      <c r="AA363" s="2">
        <v>0</v>
      </c>
      <c r="AB363" s="2">
        <v>-5418.09</v>
      </c>
      <c r="AC363" t="s">
        <v>35</v>
      </c>
      <c r="AD363" s="2">
        <v>0</v>
      </c>
      <c r="AE363" s="2">
        <v>0</v>
      </c>
      <c r="AF363" s="2">
        <v>0</v>
      </c>
      <c r="AG363" s="2">
        <v>93951.24</v>
      </c>
      <c r="AH363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7">
        <f t="shared" si="11"/>
        <v>-2914.92</v>
      </c>
    </row>
    <row r="364" spans="1:42" x14ac:dyDescent="0.2">
      <c r="A364">
        <v>1</v>
      </c>
      <c r="B364" s="1">
        <v>43952</v>
      </c>
      <c r="C364" s="1">
        <v>44348</v>
      </c>
      <c r="D364">
        <v>446</v>
      </c>
      <c r="E364" s="1">
        <v>44317</v>
      </c>
      <c r="F364" s="2">
        <v>88533.15</v>
      </c>
      <c r="G364" s="2">
        <v>88533.15</v>
      </c>
      <c r="H364">
        <v>7.1428569999999997E-2</v>
      </c>
      <c r="I364" s="2">
        <v>526.98</v>
      </c>
      <c r="J364" s="2">
        <v>584455.24</v>
      </c>
      <c r="K364" s="2">
        <v>0</v>
      </c>
      <c r="L364" s="2">
        <v>0</v>
      </c>
      <c r="M364" s="2">
        <v>-526.98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2503.17</v>
      </c>
      <c r="U364" s="2">
        <v>0</v>
      </c>
      <c r="V364" t="s">
        <v>83</v>
      </c>
      <c r="W364" s="5" t="str">
        <f t="shared" si="10"/>
        <v>3910</v>
      </c>
      <c r="X364">
        <v>16</v>
      </c>
      <c r="Y364" t="s">
        <v>77</v>
      </c>
      <c r="Z364" t="s">
        <v>84</v>
      </c>
      <c r="AA364" s="2">
        <v>0</v>
      </c>
      <c r="AB364" s="2">
        <v>0</v>
      </c>
      <c r="AC364" t="s">
        <v>35</v>
      </c>
      <c r="AD364" s="2">
        <v>0</v>
      </c>
      <c r="AE364" s="2">
        <v>0</v>
      </c>
      <c r="AF364" s="2">
        <v>0</v>
      </c>
      <c r="AG364" s="2">
        <v>88533.15</v>
      </c>
      <c r="AH364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7">
        <f t="shared" si="11"/>
        <v>2503.17</v>
      </c>
    </row>
    <row r="365" spans="1:42" x14ac:dyDescent="0.2">
      <c r="A365">
        <v>1</v>
      </c>
      <c r="B365" s="1">
        <v>43952</v>
      </c>
      <c r="C365" s="1">
        <v>44348</v>
      </c>
      <c r="D365">
        <v>446</v>
      </c>
      <c r="E365" s="1">
        <v>44348</v>
      </c>
      <c r="F365" s="2">
        <v>88533.15</v>
      </c>
      <c r="G365" s="2">
        <v>88533.15</v>
      </c>
      <c r="H365">
        <v>7.1428569999999997E-2</v>
      </c>
      <c r="I365" s="2">
        <v>526.98</v>
      </c>
      <c r="J365" s="2">
        <v>586958.41</v>
      </c>
      <c r="K365" s="2">
        <v>0</v>
      </c>
      <c r="L365" s="2">
        <v>0</v>
      </c>
      <c r="M365" s="2">
        <v>-526.98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2503.17</v>
      </c>
      <c r="U365" s="2">
        <v>0</v>
      </c>
      <c r="V365" t="s">
        <v>83</v>
      </c>
      <c r="W365" s="5" t="str">
        <f t="shared" si="10"/>
        <v>3910</v>
      </c>
      <c r="X365">
        <v>16</v>
      </c>
      <c r="Y365" t="s">
        <v>77</v>
      </c>
      <c r="Z365" t="s">
        <v>84</v>
      </c>
      <c r="AA365" s="2">
        <v>0</v>
      </c>
      <c r="AB365" s="2">
        <v>0</v>
      </c>
      <c r="AC365" t="s">
        <v>35</v>
      </c>
      <c r="AD365" s="2">
        <v>0</v>
      </c>
      <c r="AE365" s="2">
        <v>0</v>
      </c>
      <c r="AF365" s="2">
        <v>0</v>
      </c>
      <c r="AG365" s="2">
        <v>88533.15</v>
      </c>
      <c r="AH365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7">
        <f t="shared" si="11"/>
        <v>2503.17</v>
      </c>
    </row>
    <row r="366" spans="1:42" x14ac:dyDescent="0.2">
      <c r="A366">
        <v>1</v>
      </c>
      <c r="B366" s="1">
        <v>43952</v>
      </c>
      <c r="C366" s="1">
        <v>44348</v>
      </c>
      <c r="D366">
        <v>447</v>
      </c>
      <c r="E366" s="1">
        <v>43952</v>
      </c>
      <c r="F366" s="2">
        <v>63210.39</v>
      </c>
      <c r="G366" s="2">
        <v>63210.39</v>
      </c>
      <c r="H366">
        <v>0.1</v>
      </c>
      <c r="I366" s="2">
        <v>526.75</v>
      </c>
      <c r="J366" s="2">
        <v>64344.3</v>
      </c>
      <c r="K366" s="2">
        <v>0</v>
      </c>
      <c r="L366" s="2">
        <v>0</v>
      </c>
      <c r="M366" s="2">
        <v>-526.75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t="s">
        <v>85</v>
      </c>
      <c r="W366" s="5" t="str">
        <f t="shared" si="10"/>
        <v>3912</v>
      </c>
      <c r="X366">
        <v>16</v>
      </c>
      <c r="Y366" t="s">
        <v>77</v>
      </c>
      <c r="Z366" t="s">
        <v>86</v>
      </c>
      <c r="AA366" s="2">
        <v>0</v>
      </c>
      <c r="AB366" s="2">
        <v>0</v>
      </c>
      <c r="AC366" t="s">
        <v>35</v>
      </c>
      <c r="AD366" s="2">
        <v>0</v>
      </c>
      <c r="AE366" s="2">
        <v>0</v>
      </c>
      <c r="AF366" s="2">
        <v>0</v>
      </c>
      <c r="AG366" s="2">
        <v>63210.39</v>
      </c>
      <c r="AH366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7">
        <f t="shared" si="11"/>
        <v>0</v>
      </c>
    </row>
    <row r="367" spans="1:42" x14ac:dyDescent="0.2">
      <c r="A367">
        <v>1</v>
      </c>
      <c r="B367" s="1">
        <v>43952</v>
      </c>
      <c r="C367" s="1">
        <v>44348</v>
      </c>
      <c r="D367">
        <v>447</v>
      </c>
      <c r="E367" s="1">
        <v>43983</v>
      </c>
      <c r="F367" s="2">
        <v>63210.39</v>
      </c>
      <c r="G367" s="2">
        <v>63210.39</v>
      </c>
      <c r="H367">
        <v>0.1</v>
      </c>
      <c r="I367" s="2">
        <v>526.75</v>
      </c>
      <c r="J367" s="2">
        <v>64344.3</v>
      </c>
      <c r="K367" s="2">
        <v>0</v>
      </c>
      <c r="L367" s="2">
        <v>0</v>
      </c>
      <c r="M367" s="2">
        <v>-526.75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t="s">
        <v>85</v>
      </c>
      <c r="W367" s="5" t="str">
        <f t="shared" si="10"/>
        <v>3912</v>
      </c>
      <c r="X367">
        <v>16</v>
      </c>
      <c r="Y367" t="s">
        <v>77</v>
      </c>
      <c r="Z367" t="s">
        <v>86</v>
      </c>
      <c r="AA367" s="2">
        <v>0</v>
      </c>
      <c r="AB367" s="2">
        <v>0</v>
      </c>
      <c r="AC367" t="s">
        <v>35</v>
      </c>
      <c r="AD367" s="2">
        <v>0</v>
      </c>
      <c r="AE367" s="2">
        <v>0</v>
      </c>
      <c r="AF367" s="2">
        <v>0</v>
      </c>
      <c r="AG367" s="2">
        <v>63210.39</v>
      </c>
      <c r="AH367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7">
        <f t="shared" si="11"/>
        <v>0</v>
      </c>
    </row>
    <row r="368" spans="1:42" x14ac:dyDescent="0.2">
      <c r="A368">
        <v>1</v>
      </c>
      <c r="B368" s="1">
        <v>43952</v>
      </c>
      <c r="C368" s="1">
        <v>44348</v>
      </c>
      <c r="D368">
        <v>447</v>
      </c>
      <c r="E368" s="1">
        <v>44013</v>
      </c>
      <c r="F368" s="2">
        <v>63210.39</v>
      </c>
      <c r="G368" s="2">
        <v>63210.39</v>
      </c>
      <c r="H368">
        <v>0.1</v>
      </c>
      <c r="I368" s="2">
        <v>526.75</v>
      </c>
      <c r="J368" s="2">
        <v>64344.3</v>
      </c>
      <c r="K368" s="2">
        <v>0</v>
      </c>
      <c r="L368" s="2">
        <v>0</v>
      </c>
      <c r="M368" s="2">
        <v>-526.75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t="s">
        <v>85</v>
      </c>
      <c r="W368" s="5" t="str">
        <f t="shared" si="10"/>
        <v>3912</v>
      </c>
      <c r="X368">
        <v>16</v>
      </c>
      <c r="Y368" t="s">
        <v>77</v>
      </c>
      <c r="Z368" t="s">
        <v>86</v>
      </c>
      <c r="AA368" s="2">
        <v>0</v>
      </c>
      <c r="AB368" s="2">
        <v>0</v>
      </c>
      <c r="AC368" t="s">
        <v>35</v>
      </c>
      <c r="AD368" s="2">
        <v>0</v>
      </c>
      <c r="AE368" s="2">
        <v>0</v>
      </c>
      <c r="AF368" s="2">
        <v>0</v>
      </c>
      <c r="AG368" s="2">
        <v>63210.39</v>
      </c>
      <c r="AH368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7">
        <f t="shared" si="11"/>
        <v>0</v>
      </c>
    </row>
    <row r="369" spans="1:42" x14ac:dyDescent="0.2">
      <c r="A369">
        <v>1</v>
      </c>
      <c r="B369" s="1">
        <v>43952</v>
      </c>
      <c r="C369" s="1">
        <v>44348</v>
      </c>
      <c r="D369">
        <v>447</v>
      </c>
      <c r="E369" s="1">
        <v>44044</v>
      </c>
      <c r="F369" s="2">
        <v>63210.39</v>
      </c>
      <c r="G369" s="2">
        <v>63210.39</v>
      </c>
      <c r="H369">
        <v>0.1</v>
      </c>
      <c r="I369" s="2">
        <v>526.75</v>
      </c>
      <c r="J369" s="2">
        <v>64344.3</v>
      </c>
      <c r="K369" s="2">
        <v>0</v>
      </c>
      <c r="L369" s="2">
        <v>0</v>
      </c>
      <c r="M369" s="2">
        <v>-526.75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t="s">
        <v>85</v>
      </c>
      <c r="W369" s="5" t="str">
        <f t="shared" si="10"/>
        <v>3912</v>
      </c>
      <c r="X369">
        <v>16</v>
      </c>
      <c r="Y369" t="s">
        <v>77</v>
      </c>
      <c r="Z369" t="s">
        <v>86</v>
      </c>
      <c r="AA369" s="2">
        <v>0</v>
      </c>
      <c r="AB369" s="2">
        <v>0</v>
      </c>
      <c r="AC369" t="s">
        <v>35</v>
      </c>
      <c r="AD369" s="2">
        <v>0</v>
      </c>
      <c r="AE369" s="2">
        <v>0</v>
      </c>
      <c r="AF369" s="2">
        <v>0</v>
      </c>
      <c r="AG369" s="2">
        <v>63210.39</v>
      </c>
      <c r="AH369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7">
        <f t="shared" si="11"/>
        <v>0</v>
      </c>
    </row>
    <row r="370" spans="1:42" x14ac:dyDescent="0.2">
      <c r="A370">
        <v>1</v>
      </c>
      <c r="B370" s="1">
        <v>43952</v>
      </c>
      <c r="C370" s="1">
        <v>44348</v>
      </c>
      <c r="D370">
        <v>447</v>
      </c>
      <c r="E370" s="1">
        <v>44075</v>
      </c>
      <c r="F370" s="2">
        <v>63210.39</v>
      </c>
      <c r="G370" s="2">
        <v>63210.39</v>
      </c>
      <c r="H370">
        <v>0.1</v>
      </c>
      <c r="I370" s="2">
        <v>526.75</v>
      </c>
      <c r="J370" s="2">
        <v>67710.63</v>
      </c>
      <c r="K370" s="2">
        <v>0</v>
      </c>
      <c r="L370" s="2">
        <v>0</v>
      </c>
      <c r="M370" s="2">
        <v>-526.75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3366.33</v>
      </c>
      <c r="U370" s="2">
        <v>0</v>
      </c>
      <c r="V370" t="s">
        <v>85</v>
      </c>
      <c r="W370" s="5" t="str">
        <f t="shared" si="10"/>
        <v>3912</v>
      </c>
      <c r="X370">
        <v>16</v>
      </c>
      <c r="Y370" t="s">
        <v>77</v>
      </c>
      <c r="Z370" t="s">
        <v>86</v>
      </c>
      <c r="AA370" s="2">
        <v>0</v>
      </c>
      <c r="AB370" s="2">
        <v>0</v>
      </c>
      <c r="AC370" t="s">
        <v>35</v>
      </c>
      <c r="AD370" s="2">
        <v>0</v>
      </c>
      <c r="AE370" s="2">
        <v>0</v>
      </c>
      <c r="AF370" s="2">
        <v>0</v>
      </c>
      <c r="AG370" s="2">
        <v>63210.39</v>
      </c>
      <c r="AH370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7">
        <f t="shared" si="11"/>
        <v>3366.33</v>
      </c>
    </row>
    <row r="371" spans="1:42" x14ac:dyDescent="0.2">
      <c r="A371">
        <v>1</v>
      </c>
      <c r="B371" s="1">
        <v>43952</v>
      </c>
      <c r="C371" s="1">
        <v>44348</v>
      </c>
      <c r="D371">
        <v>447</v>
      </c>
      <c r="E371" s="1">
        <v>44105</v>
      </c>
      <c r="F371" s="2">
        <v>63210.39</v>
      </c>
      <c r="G371" s="2">
        <v>63210.39</v>
      </c>
      <c r="H371">
        <v>0.1</v>
      </c>
      <c r="I371" s="2">
        <v>526.75</v>
      </c>
      <c r="J371" s="2">
        <v>65583.28</v>
      </c>
      <c r="K371" s="2">
        <v>0</v>
      </c>
      <c r="L371" s="2">
        <v>0</v>
      </c>
      <c r="M371" s="2">
        <v>-526.75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3366.33</v>
      </c>
      <c r="U371" s="2">
        <v>0</v>
      </c>
      <c r="V371" t="s">
        <v>85</v>
      </c>
      <c r="W371" s="5" t="str">
        <f t="shared" si="10"/>
        <v>3912</v>
      </c>
      <c r="X371">
        <v>16</v>
      </c>
      <c r="Y371" t="s">
        <v>77</v>
      </c>
      <c r="Z371" t="s">
        <v>86</v>
      </c>
      <c r="AA371" s="2">
        <v>0</v>
      </c>
      <c r="AB371" s="2">
        <v>-5493.68</v>
      </c>
      <c r="AC371" t="s">
        <v>35</v>
      </c>
      <c r="AD371" s="2">
        <v>0</v>
      </c>
      <c r="AE371" s="2">
        <v>0</v>
      </c>
      <c r="AF371" s="2">
        <v>0</v>
      </c>
      <c r="AG371" s="2">
        <v>63210.39</v>
      </c>
      <c r="AH371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7">
        <f t="shared" si="11"/>
        <v>-2127.3500000000004</v>
      </c>
    </row>
    <row r="372" spans="1:42" x14ac:dyDescent="0.2">
      <c r="A372">
        <v>1</v>
      </c>
      <c r="B372" s="1">
        <v>43952</v>
      </c>
      <c r="C372" s="1">
        <v>44348</v>
      </c>
      <c r="D372">
        <v>447</v>
      </c>
      <c r="E372" s="1">
        <v>44136</v>
      </c>
      <c r="F372" s="2">
        <v>57716.71</v>
      </c>
      <c r="G372" s="2">
        <v>57716.71</v>
      </c>
      <c r="H372">
        <v>0.1</v>
      </c>
      <c r="I372" s="2">
        <v>480.97</v>
      </c>
      <c r="J372" s="2">
        <v>68949.61</v>
      </c>
      <c r="K372" s="2">
        <v>0</v>
      </c>
      <c r="L372" s="2">
        <v>0</v>
      </c>
      <c r="M372" s="2">
        <v>-480.97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3366.33</v>
      </c>
      <c r="U372" s="2">
        <v>0</v>
      </c>
      <c r="V372" t="s">
        <v>85</v>
      </c>
      <c r="W372" s="5" t="str">
        <f t="shared" si="10"/>
        <v>3912</v>
      </c>
      <c r="X372">
        <v>16</v>
      </c>
      <c r="Y372" t="s">
        <v>77</v>
      </c>
      <c r="Z372" t="s">
        <v>86</v>
      </c>
      <c r="AA372" s="2">
        <v>0</v>
      </c>
      <c r="AB372" s="2">
        <v>0</v>
      </c>
      <c r="AC372" t="s">
        <v>35</v>
      </c>
      <c r="AD372" s="2">
        <v>0</v>
      </c>
      <c r="AE372" s="2">
        <v>0</v>
      </c>
      <c r="AF372" s="2">
        <v>0</v>
      </c>
      <c r="AG372" s="2">
        <v>57716.71</v>
      </c>
      <c r="AH37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7">
        <f t="shared" si="11"/>
        <v>3366.33</v>
      </c>
    </row>
    <row r="373" spans="1:42" x14ac:dyDescent="0.2">
      <c r="A373">
        <v>1</v>
      </c>
      <c r="B373" s="1">
        <v>43952</v>
      </c>
      <c r="C373" s="1">
        <v>44348</v>
      </c>
      <c r="D373">
        <v>447</v>
      </c>
      <c r="E373" s="1">
        <v>44166</v>
      </c>
      <c r="F373" s="2">
        <v>57716.71</v>
      </c>
      <c r="G373" s="2">
        <v>57716.71</v>
      </c>
      <c r="H373">
        <v>0.1</v>
      </c>
      <c r="I373" s="2">
        <v>480.97</v>
      </c>
      <c r="J373" s="2">
        <v>-116397.09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-185827.67</v>
      </c>
      <c r="U373" s="2">
        <v>0</v>
      </c>
      <c r="V373" t="s">
        <v>85</v>
      </c>
      <c r="W373" s="5" t="str">
        <f t="shared" si="10"/>
        <v>3912</v>
      </c>
      <c r="X373">
        <v>16</v>
      </c>
      <c r="Y373" t="s">
        <v>77</v>
      </c>
      <c r="Z373" t="s">
        <v>86</v>
      </c>
      <c r="AA373" s="2">
        <v>0</v>
      </c>
      <c r="AB373" s="2">
        <v>0</v>
      </c>
      <c r="AC373" t="s">
        <v>35</v>
      </c>
      <c r="AD373" s="2">
        <v>0</v>
      </c>
      <c r="AE373" s="2">
        <v>0</v>
      </c>
      <c r="AF373" s="2">
        <v>0</v>
      </c>
      <c r="AG373" s="2">
        <v>57716.71</v>
      </c>
      <c r="AH373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480.97</v>
      </c>
      <c r="AP373" s="7">
        <f t="shared" si="11"/>
        <v>-185346.7</v>
      </c>
    </row>
    <row r="374" spans="1:42" x14ac:dyDescent="0.2">
      <c r="A374">
        <v>1</v>
      </c>
      <c r="B374" s="1">
        <v>43952</v>
      </c>
      <c r="C374" s="1">
        <v>44348</v>
      </c>
      <c r="D374">
        <v>447</v>
      </c>
      <c r="E374" s="1">
        <v>44197</v>
      </c>
      <c r="F374" s="2">
        <v>57716.71</v>
      </c>
      <c r="G374" s="2">
        <v>57716.71</v>
      </c>
      <c r="H374">
        <v>0.1</v>
      </c>
      <c r="I374" s="2">
        <v>480.97</v>
      </c>
      <c r="J374" s="2">
        <v>-112549.79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3366.33</v>
      </c>
      <c r="U374" s="2">
        <v>0</v>
      </c>
      <c r="V374" t="s">
        <v>85</v>
      </c>
      <c r="W374" s="5" t="str">
        <f t="shared" si="10"/>
        <v>3912</v>
      </c>
      <c r="X374">
        <v>16</v>
      </c>
      <c r="Y374" t="s">
        <v>77</v>
      </c>
      <c r="Z374" t="s">
        <v>86</v>
      </c>
      <c r="AA374" s="2">
        <v>0</v>
      </c>
      <c r="AB374" s="2">
        <v>0</v>
      </c>
      <c r="AC374" t="s">
        <v>35</v>
      </c>
      <c r="AD374" s="2">
        <v>0</v>
      </c>
      <c r="AE374" s="2">
        <v>0</v>
      </c>
      <c r="AF374" s="2">
        <v>0</v>
      </c>
      <c r="AG374" s="2">
        <v>57716.71</v>
      </c>
      <c r="AH374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480.97</v>
      </c>
      <c r="AP374" s="7">
        <f t="shared" si="11"/>
        <v>3847.3</v>
      </c>
    </row>
    <row r="375" spans="1:42" x14ac:dyDescent="0.2">
      <c r="A375">
        <v>1</v>
      </c>
      <c r="B375" s="1">
        <v>43952</v>
      </c>
      <c r="C375" s="1">
        <v>44348</v>
      </c>
      <c r="D375">
        <v>447</v>
      </c>
      <c r="E375" s="1">
        <v>44228</v>
      </c>
      <c r="F375" s="2">
        <v>57716.71</v>
      </c>
      <c r="G375" s="2">
        <v>57716.71</v>
      </c>
      <c r="H375">
        <v>0.1</v>
      </c>
      <c r="I375" s="2">
        <v>480.97</v>
      </c>
      <c r="J375" s="2">
        <v>-108702.49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3366.33</v>
      </c>
      <c r="U375" s="2">
        <v>0</v>
      </c>
      <c r="V375" t="s">
        <v>85</v>
      </c>
      <c r="W375" s="5" t="str">
        <f t="shared" si="10"/>
        <v>3912</v>
      </c>
      <c r="X375">
        <v>16</v>
      </c>
      <c r="Y375" t="s">
        <v>77</v>
      </c>
      <c r="Z375" t="s">
        <v>86</v>
      </c>
      <c r="AA375" s="2">
        <v>0</v>
      </c>
      <c r="AB375" s="2">
        <v>0</v>
      </c>
      <c r="AC375" t="s">
        <v>35</v>
      </c>
      <c r="AD375" s="2">
        <v>0</v>
      </c>
      <c r="AE375" s="2">
        <v>0</v>
      </c>
      <c r="AF375" s="2">
        <v>0</v>
      </c>
      <c r="AG375" s="2">
        <v>57716.71</v>
      </c>
      <c r="AH375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480.97</v>
      </c>
      <c r="AP375" s="7">
        <f t="shared" si="11"/>
        <v>3847.3</v>
      </c>
    </row>
    <row r="376" spans="1:42" x14ac:dyDescent="0.2">
      <c r="A376">
        <v>1</v>
      </c>
      <c r="B376" s="1">
        <v>43952</v>
      </c>
      <c r="C376" s="1">
        <v>44348</v>
      </c>
      <c r="D376">
        <v>447</v>
      </c>
      <c r="E376" s="1">
        <v>44256</v>
      </c>
      <c r="F376" s="2">
        <v>57716.71</v>
      </c>
      <c r="G376" s="2">
        <v>57716.71</v>
      </c>
      <c r="H376">
        <v>0.1</v>
      </c>
      <c r="I376" s="2">
        <v>480.97</v>
      </c>
      <c r="J376" s="2">
        <v>-104855.19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3366.33</v>
      </c>
      <c r="U376" s="2">
        <v>0</v>
      </c>
      <c r="V376" t="s">
        <v>85</v>
      </c>
      <c r="W376" s="5" t="str">
        <f t="shared" si="10"/>
        <v>3912</v>
      </c>
      <c r="X376">
        <v>16</v>
      </c>
      <c r="Y376" t="s">
        <v>77</v>
      </c>
      <c r="Z376" t="s">
        <v>86</v>
      </c>
      <c r="AA376" s="2">
        <v>0</v>
      </c>
      <c r="AB376" s="2">
        <v>0</v>
      </c>
      <c r="AC376" t="s">
        <v>35</v>
      </c>
      <c r="AD376" s="2">
        <v>0</v>
      </c>
      <c r="AE376" s="2">
        <v>0</v>
      </c>
      <c r="AF376" s="2">
        <v>0</v>
      </c>
      <c r="AG376" s="2">
        <v>57716.71</v>
      </c>
      <c r="AH376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480.97</v>
      </c>
      <c r="AP376" s="7">
        <f t="shared" si="11"/>
        <v>3847.3</v>
      </c>
    </row>
    <row r="377" spans="1:42" x14ac:dyDescent="0.2">
      <c r="A377">
        <v>1</v>
      </c>
      <c r="B377" s="1">
        <v>43952</v>
      </c>
      <c r="C377" s="1">
        <v>44348</v>
      </c>
      <c r="D377">
        <v>447</v>
      </c>
      <c r="E377" s="1">
        <v>44287</v>
      </c>
      <c r="F377" s="2">
        <v>57716.71</v>
      </c>
      <c r="G377" s="2">
        <v>57716.71</v>
      </c>
      <c r="H377">
        <v>0.1</v>
      </c>
      <c r="I377" s="2">
        <v>480.97</v>
      </c>
      <c r="J377" s="2">
        <v>-101007.89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3366.33</v>
      </c>
      <c r="U377" s="2">
        <v>0</v>
      </c>
      <c r="V377" t="s">
        <v>85</v>
      </c>
      <c r="W377" s="5" t="str">
        <f t="shared" si="10"/>
        <v>3912</v>
      </c>
      <c r="X377">
        <v>16</v>
      </c>
      <c r="Y377" t="s">
        <v>77</v>
      </c>
      <c r="Z377" t="s">
        <v>86</v>
      </c>
      <c r="AA377" s="2">
        <v>0</v>
      </c>
      <c r="AB377" s="2">
        <v>0</v>
      </c>
      <c r="AC377" t="s">
        <v>35</v>
      </c>
      <c r="AD377" s="2">
        <v>0</v>
      </c>
      <c r="AE377" s="2">
        <v>0</v>
      </c>
      <c r="AF377" s="2">
        <v>0</v>
      </c>
      <c r="AG377" s="2">
        <v>57716.71</v>
      </c>
      <c r="AH377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480.97</v>
      </c>
      <c r="AP377" s="7">
        <f t="shared" si="11"/>
        <v>3847.3</v>
      </c>
    </row>
    <row r="378" spans="1:42" x14ac:dyDescent="0.2">
      <c r="A378">
        <v>1</v>
      </c>
      <c r="B378" s="1">
        <v>43952</v>
      </c>
      <c r="C378" s="1">
        <v>44348</v>
      </c>
      <c r="D378">
        <v>447</v>
      </c>
      <c r="E378" s="1">
        <v>44317</v>
      </c>
      <c r="F378" s="2">
        <v>57716.71</v>
      </c>
      <c r="G378" s="2">
        <v>57716.71</v>
      </c>
      <c r="H378">
        <v>0.1</v>
      </c>
      <c r="I378" s="2">
        <v>480.97</v>
      </c>
      <c r="J378" s="2">
        <v>-97160.59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3366.33</v>
      </c>
      <c r="U378" s="2">
        <v>0</v>
      </c>
      <c r="V378" t="s">
        <v>85</v>
      </c>
      <c r="W378" s="5" t="str">
        <f t="shared" si="10"/>
        <v>3912</v>
      </c>
      <c r="X378">
        <v>16</v>
      </c>
      <c r="Y378" t="s">
        <v>77</v>
      </c>
      <c r="Z378" t="s">
        <v>86</v>
      </c>
      <c r="AA378" s="2">
        <v>0</v>
      </c>
      <c r="AB378" s="2">
        <v>0</v>
      </c>
      <c r="AC378" t="s">
        <v>35</v>
      </c>
      <c r="AD378" s="2">
        <v>0</v>
      </c>
      <c r="AE378" s="2">
        <v>0</v>
      </c>
      <c r="AF378" s="2">
        <v>0</v>
      </c>
      <c r="AG378" s="2">
        <v>57716.71</v>
      </c>
      <c r="AH378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480.97</v>
      </c>
      <c r="AP378" s="7">
        <f t="shared" si="11"/>
        <v>3847.3</v>
      </c>
    </row>
    <row r="379" spans="1:42" x14ac:dyDescent="0.2">
      <c r="A379">
        <v>1</v>
      </c>
      <c r="B379" s="1">
        <v>43952</v>
      </c>
      <c r="C379" s="1">
        <v>44348</v>
      </c>
      <c r="D379">
        <v>447</v>
      </c>
      <c r="E379" s="1">
        <v>44348</v>
      </c>
      <c r="F379" s="2">
        <v>57716.71</v>
      </c>
      <c r="G379" s="2">
        <v>57716.71</v>
      </c>
      <c r="H379">
        <v>0.1</v>
      </c>
      <c r="I379" s="2">
        <v>480.97</v>
      </c>
      <c r="J379" s="2">
        <v>-93313.29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3366.33</v>
      </c>
      <c r="U379" s="2">
        <v>0</v>
      </c>
      <c r="V379" t="s">
        <v>85</v>
      </c>
      <c r="W379" s="5" t="str">
        <f t="shared" si="10"/>
        <v>3912</v>
      </c>
      <c r="X379">
        <v>16</v>
      </c>
      <c r="Y379" t="s">
        <v>77</v>
      </c>
      <c r="Z379" t="s">
        <v>86</v>
      </c>
      <c r="AA379" s="2">
        <v>0</v>
      </c>
      <c r="AB379" s="2">
        <v>0</v>
      </c>
      <c r="AC379" t="s">
        <v>35</v>
      </c>
      <c r="AD379" s="2">
        <v>0</v>
      </c>
      <c r="AE379" s="2">
        <v>0</v>
      </c>
      <c r="AF379" s="2">
        <v>0</v>
      </c>
      <c r="AG379" s="2">
        <v>57716.71</v>
      </c>
      <c r="AH379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480.97</v>
      </c>
      <c r="AP379" s="7">
        <f t="shared" si="11"/>
        <v>3847.3</v>
      </c>
    </row>
    <row r="380" spans="1:42" x14ac:dyDescent="0.2">
      <c r="A380">
        <v>1</v>
      </c>
      <c r="B380" s="1">
        <v>43952</v>
      </c>
      <c r="C380" s="1">
        <v>44348</v>
      </c>
      <c r="D380">
        <v>448</v>
      </c>
      <c r="E380" s="1">
        <v>43952</v>
      </c>
      <c r="F380" s="2">
        <v>111291.03</v>
      </c>
      <c r="G380" s="2">
        <v>111291.03</v>
      </c>
      <c r="H380">
        <v>0.05</v>
      </c>
      <c r="I380" s="2">
        <v>463.71</v>
      </c>
      <c r="J380" s="2">
        <v>25345.34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t="s">
        <v>87</v>
      </c>
      <c r="W380" s="5" t="str">
        <f t="shared" si="10"/>
        <v>3913</v>
      </c>
      <c r="X380">
        <v>16</v>
      </c>
      <c r="Y380" t="s">
        <v>77</v>
      </c>
      <c r="Z380" t="s">
        <v>88</v>
      </c>
      <c r="AA380" s="2">
        <v>0</v>
      </c>
      <c r="AB380" s="2">
        <v>0</v>
      </c>
      <c r="AC380" t="s">
        <v>35</v>
      </c>
      <c r="AD380" s="2">
        <v>0</v>
      </c>
      <c r="AE380" s="2">
        <v>0</v>
      </c>
      <c r="AF380" s="2">
        <v>0</v>
      </c>
      <c r="AG380" s="2">
        <v>111291.03</v>
      </c>
      <c r="AH380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463.71000000000004</v>
      </c>
      <c r="AP380" s="7">
        <f t="shared" si="11"/>
        <v>463.71</v>
      </c>
    </row>
    <row r="381" spans="1:42" x14ac:dyDescent="0.2">
      <c r="A381">
        <v>1</v>
      </c>
      <c r="B381" s="1">
        <v>43952</v>
      </c>
      <c r="C381" s="1">
        <v>44348</v>
      </c>
      <c r="D381">
        <v>448</v>
      </c>
      <c r="E381" s="1">
        <v>43983</v>
      </c>
      <c r="F381" s="2">
        <v>111291.03</v>
      </c>
      <c r="G381" s="2">
        <v>111291.03</v>
      </c>
      <c r="H381">
        <v>0.05</v>
      </c>
      <c r="I381" s="2">
        <v>463.71</v>
      </c>
      <c r="J381" s="2">
        <v>25809.05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t="s">
        <v>87</v>
      </c>
      <c r="W381" s="5" t="str">
        <f t="shared" si="10"/>
        <v>3913</v>
      </c>
      <c r="X381">
        <v>16</v>
      </c>
      <c r="Y381" t="s">
        <v>77</v>
      </c>
      <c r="Z381" t="s">
        <v>88</v>
      </c>
      <c r="AA381" s="2">
        <v>0</v>
      </c>
      <c r="AB381" s="2">
        <v>0</v>
      </c>
      <c r="AC381" t="s">
        <v>35</v>
      </c>
      <c r="AD381" s="2">
        <v>0</v>
      </c>
      <c r="AE381" s="2">
        <v>0</v>
      </c>
      <c r="AF381" s="2">
        <v>0</v>
      </c>
      <c r="AG381" s="2">
        <v>111291.03</v>
      </c>
      <c r="AH381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463.71000000000004</v>
      </c>
      <c r="AP381" s="7">
        <f t="shared" si="11"/>
        <v>463.71</v>
      </c>
    </row>
    <row r="382" spans="1:42" x14ac:dyDescent="0.2">
      <c r="A382">
        <v>1</v>
      </c>
      <c r="B382" s="1">
        <v>43952</v>
      </c>
      <c r="C382" s="1">
        <v>44348</v>
      </c>
      <c r="D382">
        <v>448</v>
      </c>
      <c r="E382" s="1">
        <v>44013</v>
      </c>
      <c r="F382" s="2">
        <v>111291.03</v>
      </c>
      <c r="G382" s="2">
        <v>111291.03</v>
      </c>
      <c r="H382">
        <v>0.05</v>
      </c>
      <c r="I382" s="2">
        <v>463.71</v>
      </c>
      <c r="J382" s="2">
        <v>26272.76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t="s">
        <v>87</v>
      </c>
      <c r="W382" s="5" t="str">
        <f t="shared" si="10"/>
        <v>3913</v>
      </c>
      <c r="X382">
        <v>16</v>
      </c>
      <c r="Y382" t="s">
        <v>77</v>
      </c>
      <c r="Z382" t="s">
        <v>88</v>
      </c>
      <c r="AA382" s="2">
        <v>0</v>
      </c>
      <c r="AB382" s="2">
        <v>0</v>
      </c>
      <c r="AC382" t="s">
        <v>35</v>
      </c>
      <c r="AD382" s="2">
        <v>0</v>
      </c>
      <c r="AE382" s="2">
        <v>0</v>
      </c>
      <c r="AF382" s="2">
        <v>0</v>
      </c>
      <c r="AG382" s="2">
        <v>111291.03</v>
      </c>
      <c r="AH38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463.71000000000004</v>
      </c>
      <c r="AP382" s="7">
        <f t="shared" si="11"/>
        <v>463.71</v>
      </c>
    </row>
    <row r="383" spans="1:42" x14ac:dyDescent="0.2">
      <c r="A383">
        <v>1</v>
      </c>
      <c r="B383" s="1">
        <v>43952</v>
      </c>
      <c r="C383" s="1">
        <v>44348</v>
      </c>
      <c r="D383">
        <v>448</v>
      </c>
      <c r="E383" s="1">
        <v>44044</v>
      </c>
      <c r="F383" s="2">
        <v>111291.03</v>
      </c>
      <c r="G383" s="2">
        <v>111291.03</v>
      </c>
      <c r="H383">
        <v>0.05</v>
      </c>
      <c r="I383" s="2">
        <v>463.71</v>
      </c>
      <c r="J383" s="2">
        <v>26736.47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t="s">
        <v>87</v>
      </c>
      <c r="W383" s="5" t="str">
        <f t="shared" si="10"/>
        <v>3913</v>
      </c>
      <c r="X383">
        <v>16</v>
      </c>
      <c r="Y383" t="s">
        <v>77</v>
      </c>
      <c r="Z383" t="s">
        <v>88</v>
      </c>
      <c r="AA383" s="2">
        <v>0</v>
      </c>
      <c r="AB383" s="2">
        <v>0</v>
      </c>
      <c r="AC383" t="s">
        <v>35</v>
      </c>
      <c r="AD383" s="2">
        <v>0</v>
      </c>
      <c r="AE383" s="2">
        <v>0</v>
      </c>
      <c r="AF383" s="2">
        <v>0</v>
      </c>
      <c r="AG383" s="2">
        <v>111291.03</v>
      </c>
      <c r="AH383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463.71000000000004</v>
      </c>
      <c r="AP383" s="7">
        <f t="shared" si="11"/>
        <v>463.71</v>
      </c>
    </row>
    <row r="384" spans="1:42" x14ac:dyDescent="0.2">
      <c r="A384">
        <v>1</v>
      </c>
      <c r="B384" s="1">
        <v>43952</v>
      </c>
      <c r="C384" s="1">
        <v>44348</v>
      </c>
      <c r="D384">
        <v>448</v>
      </c>
      <c r="E384" s="1">
        <v>44075</v>
      </c>
      <c r="F384" s="2">
        <v>111291.03</v>
      </c>
      <c r="G384" s="2">
        <v>111291.03</v>
      </c>
      <c r="H384">
        <v>0.05</v>
      </c>
      <c r="I384" s="2">
        <v>463.71</v>
      </c>
      <c r="J384" s="2">
        <v>26365.52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-834.66</v>
      </c>
      <c r="U384" s="2">
        <v>0</v>
      </c>
      <c r="V384" t="s">
        <v>87</v>
      </c>
      <c r="W384" s="5" t="str">
        <f t="shared" si="10"/>
        <v>3913</v>
      </c>
      <c r="X384">
        <v>16</v>
      </c>
      <c r="Y384" t="s">
        <v>77</v>
      </c>
      <c r="Z384" t="s">
        <v>88</v>
      </c>
      <c r="AA384" s="2">
        <v>0</v>
      </c>
      <c r="AB384" s="2">
        <v>0</v>
      </c>
      <c r="AC384" t="s">
        <v>35</v>
      </c>
      <c r="AD384" s="2">
        <v>0</v>
      </c>
      <c r="AE384" s="2">
        <v>0</v>
      </c>
      <c r="AF384" s="2">
        <v>0</v>
      </c>
      <c r="AG384" s="2">
        <v>111291.03</v>
      </c>
      <c r="AH384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463.71000000000004</v>
      </c>
      <c r="AP384" s="7">
        <f t="shared" si="11"/>
        <v>-370.95</v>
      </c>
    </row>
    <row r="385" spans="1:42" x14ac:dyDescent="0.2">
      <c r="A385">
        <v>1</v>
      </c>
      <c r="B385" s="1">
        <v>43952</v>
      </c>
      <c r="C385" s="1">
        <v>44348</v>
      </c>
      <c r="D385">
        <v>448</v>
      </c>
      <c r="E385" s="1">
        <v>44105</v>
      </c>
      <c r="F385" s="2">
        <v>111291.03</v>
      </c>
      <c r="G385" s="2">
        <v>111291.03</v>
      </c>
      <c r="H385">
        <v>0.05</v>
      </c>
      <c r="I385" s="2">
        <v>463.71</v>
      </c>
      <c r="J385" s="2">
        <v>25994.57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-834.66</v>
      </c>
      <c r="U385" s="2">
        <v>0</v>
      </c>
      <c r="V385" t="s">
        <v>87</v>
      </c>
      <c r="W385" s="5" t="str">
        <f t="shared" si="10"/>
        <v>3913</v>
      </c>
      <c r="X385">
        <v>16</v>
      </c>
      <c r="Y385" t="s">
        <v>77</v>
      </c>
      <c r="Z385" t="s">
        <v>88</v>
      </c>
      <c r="AA385" s="2">
        <v>0</v>
      </c>
      <c r="AB385" s="2">
        <v>0</v>
      </c>
      <c r="AC385" t="s">
        <v>35</v>
      </c>
      <c r="AD385" s="2">
        <v>0</v>
      </c>
      <c r="AE385" s="2">
        <v>0</v>
      </c>
      <c r="AF385" s="2">
        <v>0</v>
      </c>
      <c r="AG385" s="2">
        <v>111291.03</v>
      </c>
      <c r="AH385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463.71000000000004</v>
      </c>
      <c r="AP385" s="7">
        <f t="shared" si="11"/>
        <v>-370.95</v>
      </c>
    </row>
    <row r="386" spans="1:42" x14ac:dyDescent="0.2">
      <c r="A386">
        <v>1</v>
      </c>
      <c r="B386" s="1">
        <v>43952</v>
      </c>
      <c r="C386" s="1">
        <v>44348</v>
      </c>
      <c r="D386">
        <v>448</v>
      </c>
      <c r="E386" s="1">
        <v>44136</v>
      </c>
      <c r="F386" s="2">
        <v>111291.03</v>
      </c>
      <c r="G386" s="2">
        <v>111291.03</v>
      </c>
      <c r="H386">
        <v>0.05</v>
      </c>
      <c r="I386" s="2">
        <v>463.71</v>
      </c>
      <c r="J386" s="2">
        <v>25623.62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-834.66</v>
      </c>
      <c r="U386" s="2">
        <v>0</v>
      </c>
      <c r="V386" t="s">
        <v>87</v>
      </c>
      <c r="W386" s="5" t="str">
        <f t="shared" si="10"/>
        <v>3913</v>
      </c>
      <c r="X386">
        <v>16</v>
      </c>
      <c r="Y386" t="s">
        <v>77</v>
      </c>
      <c r="Z386" t="s">
        <v>88</v>
      </c>
      <c r="AA386" s="2">
        <v>0</v>
      </c>
      <c r="AB386" s="2">
        <v>0</v>
      </c>
      <c r="AC386" t="s">
        <v>35</v>
      </c>
      <c r="AD386" s="2">
        <v>0</v>
      </c>
      <c r="AE386" s="2">
        <v>0</v>
      </c>
      <c r="AF386" s="2">
        <v>0</v>
      </c>
      <c r="AG386" s="2">
        <v>111291.03</v>
      </c>
      <c r="AH386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463.71000000000004</v>
      </c>
      <c r="AP386" s="7">
        <f t="shared" si="11"/>
        <v>-370.95</v>
      </c>
    </row>
    <row r="387" spans="1:42" x14ac:dyDescent="0.2">
      <c r="A387">
        <v>1</v>
      </c>
      <c r="B387" s="1">
        <v>43952</v>
      </c>
      <c r="C387" s="1">
        <v>44348</v>
      </c>
      <c r="D387">
        <v>448</v>
      </c>
      <c r="E387" s="1">
        <v>44166</v>
      </c>
      <c r="F387" s="2">
        <v>111291.03</v>
      </c>
      <c r="G387" s="2">
        <v>111291.03</v>
      </c>
      <c r="H387">
        <v>0.05</v>
      </c>
      <c r="I387" s="2">
        <v>463.71</v>
      </c>
      <c r="J387" s="2">
        <v>-79293.33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-105380.66</v>
      </c>
      <c r="U387" s="2">
        <v>0</v>
      </c>
      <c r="V387" t="s">
        <v>87</v>
      </c>
      <c r="W387" s="5" t="str">
        <f t="shared" ref="W387:W450" si="12">MID(V387,4,4)</f>
        <v>3913</v>
      </c>
      <c r="X387">
        <v>16</v>
      </c>
      <c r="Y387" t="s">
        <v>77</v>
      </c>
      <c r="Z387" t="s">
        <v>88</v>
      </c>
      <c r="AA387" s="2">
        <v>0</v>
      </c>
      <c r="AB387" s="2">
        <v>0</v>
      </c>
      <c r="AC387" t="s">
        <v>35</v>
      </c>
      <c r="AD387" s="2">
        <v>0</v>
      </c>
      <c r="AE387" s="2">
        <v>0</v>
      </c>
      <c r="AF387" s="2">
        <v>0</v>
      </c>
      <c r="AG387" s="2">
        <v>111291.03</v>
      </c>
      <c r="AH387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463.71000000000004</v>
      </c>
      <c r="AP387" s="7">
        <f t="shared" ref="AP387:AP450" si="13">I387+K387+M387+T387+AD387+AL387+AB387+L387</f>
        <v>-104916.95</v>
      </c>
    </row>
    <row r="388" spans="1:42" x14ac:dyDescent="0.2">
      <c r="A388">
        <v>1</v>
      </c>
      <c r="B388" s="1">
        <v>43952</v>
      </c>
      <c r="C388" s="1">
        <v>44348</v>
      </c>
      <c r="D388">
        <v>448</v>
      </c>
      <c r="E388" s="1">
        <v>44197</v>
      </c>
      <c r="F388" s="2">
        <v>111291.03</v>
      </c>
      <c r="G388" s="2">
        <v>111291.03</v>
      </c>
      <c r="H388">
        <v>0.05</v>
      </c>
      <c r="I388" s="2">
        <v>463.71</v>
      </c>
      <c r="J388" s="2">
        <v>-79664.28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-834.66</v>
      </c>
      <c r="U388" s="2">
        <v>0</v>
      </c>
      <c r="V388" t="s">
        <v>87</v>
      </c>
      <c r="W388" s="5" t="str">
        <f t="shared" si="12"/>
        <v>3913</v>
      </c>
      <c r="X388">
        <v>16</v>
      </c>
      <c r="Y388" t="s">
        <v>77</v>
      </c>
      <c r="Z388" t="s">
        <v>88</v>
      </c>
      <c r="AA388" s="2">
        <v>0</v>
      </c>
      <c r="AB388" s="2">
        <v>0</v>
      </c>
      <c r="AC388" t="s">
        <v>35</v>
      </c>
      <c r="AD388" s="2">
        <v>0</v>
      </c>
      <c r="AE388" s="2">
        <v>0</v>
      </c>
      <c r="AF388" s="2">
        <v>0</v>
      </c>
      <c r="AG388" s="2">
        <v>111291.03</v>
      </c>
      <c r="AH388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463.71000000000004</v>
      </c>
      <c r="AP388" s="7">
        <f t="shared" si="13"/>
        <v>-370.95</v>
      </c>
    </row>
    <row r="389" spans="1:42" x14ac:dyDescent="0.2">
      <c r="A389">
        <v>1</v>
      </c>
      <c r="B389" s="1">
        <v>43952</v>
      </c>
      <c r="C389" s="1">
        <v>44348</v>
      </c>
      <c r="D389">
        <v>448</v>
      </c>
      <c r="E389" s="1">
        <v>44228</v>
      </c>
      <c r="F389" s="2">
        <v>111291.03</v>
      </c>
      <c r="G389" s="2">
        <v>111291.03</v>
      </c>
      <c r="H389">
        <v>0.05</v>
      </c>
      <c r="I389" s="2">
        <v>463.71</v>
      </c>
      <c r="J389" s="2">
        <v>-80035.23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-834.66</v>
      </c>
      <c r="U389" s="2">
        <v>0</v>
      </c>
      <c r="V389" t="s">
        <v>87</v>
      </c>
      <c r="W389" s="5" t="str">
        <f t="shared" si="12"/>
        <v>3913</v>
      </c>
      <c r="X389">
        <v>16</v>
      </c>
      <c r="Y389" t="s">
        <v>77</v>
      </c>
      <c r="Z389" t="s">
        <v>88</v>
      </c>
      <c r="AA389" s="2">
        <v>0</v>
      </c>
      <c r="AB389" s="2">
        <v>0</v>
      </c>
      <c r="AC389" t="s">
        <v>35</v>
      </c>
      <c r="AD389" s="2">
        <v>0</v>
      </c>
      <c r="AE389" s="2">
        <v>0</v>
      </c>
      <c r="AF389" s="2">
        <v>0</v>
      </c>
      <c r="AG389" s="2">
        <v>111291.03</v>
      </c>
      <c r="AH389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463.71000000000004</v>
      </c>
      <c r="AP389" s="7">
        <f t="shared" si="13"/>
        <v>-370.95</v>
      </c>
    </row>
    <row r="390" spans="1:42" x14ac:dyDescent="0.2">
      <c r="A390">
        <v>1</v>
      </c>
      <c r="B390" s="1">
        <v>43952</v>
      </c>
      <c r="C390" s="1">
        <v>44348</v>
      </c>
      <c r="D390">
        <v>448</v>
      </c>
      <c r="E390" s="1">
        <v>44256</v>
      </c>
      <c r="F390" s="2">
        <v>111291.03</v>
      </c>
      <c r="G390" s="2">
        <v>111291.03</v>
      </c>
      <c r="H390">
        <v>0.05</v>
      </c>
      <c r="I390" s="2">
        <v>463.71</v>
      </c>
      <c r="J390" s="2">
        <v>-80406.179999999993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-834.66</v>
      </c>
      <c r="U390" s="2">
        <v>0</v>
      </c>
      <c r="V390" t="s">
        <v>87</v>
      </c>
      <c r="W390" s="5" t="str">
        <f t="shared" si="12"/>
        <v>3913</v>
      </c>
      <c r="X390">
        <v>16</v>
      </c>
      <c r="Y390" t="s">
        <v>77</v>
      </c>
      <c r="Z390" t="s">
        <v>88</v>
      </c>
      <c r="AA390" s="2">
        <v>0</v>
      </c>
      <c r="AB390" s="2">
        <v>0</v>
      </c>
      <c r="AC390" t="s">
        <v>35</v>
      </c>
      <c r="AD390" s="2">
        <v>0</v>
      </c>
      <c r="AE390" s="2">
        <v>0</v>
      </c>
      <c r="AF390" s="2">
        <v>0</v>
      </c>
      <c r="AG390" s="2">
        <v>111291.03</v>
      </c>
      <c r="AH390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463.71000000000004</v>
      </c>
      <c r="AP390" s="7">
        <f t="shared" si="13"/>
        <v>-370.95</v>
      </c>
    </row>
    <row r="391" spans="1:42" x14ac:dyDescent="0.2">
      <c r="A391">
        <v>1</v>
      </c>
      <c r="B391" s="1">
        <v>43952</v>
      </c>
      <c r="C391" s="1">
        <v>44348</v>
      </c>
      <c r="D391">
        <v>448</v>
      </c>
      <c r="E391" s="1">
        <v>44287</v>
      </c>
      <c r="F391" s="2">
        <v>111291.03</v>
      </c>
      <c r="G391" s="2">
        <v>111291.03</v>
      </c>
      <c r="H391">
        <v>0.05</v>
      </c>
      <c r="I391" s="2">
        <v>463.71</v>
      </c>
      <c r="J391" s="2">
        <v>-80777.13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-834.66</v>
      </c>
      <c r="U391" s="2">
        <v>0</v>
      </c>
      <c r="V391" t="s">
        <v>87</v>
      </c>
      <c r="W391" s="5" t="str">
        <f t="shared" si="12"/>
        <v>3913</v>
      </c>
      <c r="X391">
        <v>16</v>
      </c>
      <c r="Y391" t="s">
        <v>77</v>
      </c>
      <c r="Z391" t="s">
        <v>88</v>
      </c>
      <c r="AA391" s="2">
        <v>0</v>
      </c>
      <c r="AB391" s="2">
        <v>0</v>
      </c>
      <c r="AC391" t="s">
        <v>35</v>
      </c>
      <c r="AD391" s="2">
        <v>0</v>
      </c>
      <c r="AE391" s="2">
        <v>0</v>
      </c>
      <c r="AF391" s="2">
        <v>0</v>
      </c>
      <c r="AG391" s="2">
        <v>111291.03</v>
      </c>
      <c r="AH391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463.71000000000004</v>
      </c>
      <c r="AP391" s="7">
        <f t="shared" si="13"/>
        <v>-370.95</v>
      </c>
    </row>
    <row r="392" spans="1:42" x14ac:dyDescent="0.2">
      <c r="A392">
        <v>1</v>
      </c>
      <c r="B392" s="1">
        <v>43952</v>
      </c>
      <c r="C392" s="1">
        <v>44348</v>
      </c>
      <c r="D392">
        <v>448</v>
      </c>
      <c r="E392" s="1">
        <v>44317</v>
      </c>
      <c r="F392" s="2">
        <v>111291.03</v>
      </c>
      <c r="G392" s="2">
        <v>111291.03</v>
      </c>
      <c r="H392">
        <v>0.05</v>
      </c>
      <c r="I392" s="2">
        <v>463.71</v>
      </c>
      <c r="J392" s="2">
        <v>-81148.08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-834.66</v>
      </c>
      <c r="U392" s="2">
        <v>0</v>
      </c>
      <c r="V392" t="s">
        <v>87</v>
      </c>
      <c r="W392" s="5" t="str">
        <f t="shared" si="12"/>
        <v>3913</v>
      </c>
      <c r="X392">
        <v>16</v>
      </c>
      <c r="Y392" t="s">
        <v>77</v>
      </c>
      <c r="Z392" t="s">
        <v>88</v>
      </c>
      <c r="AA392" s="2">
        <v>0</v>
      </c>
      <c r="AB392" s="2">
        <v>0</v>
      </c>
      <c r="AC392" t="s">
        <v>35</v>
      </c>
      <c r="AD392" s="2">
        <v>0</v>
      </c>
      <c r="AE392" s="2">
        <v>0</v>
      </c>
      <c r="AF392" s="2">
        <v>0</v>
      </c>
      <c r="AG392" s="2">
        <v>111291.03</v>
      </c>
      <c r="AH39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463.71000000000004</v>
      </c>
      <c r="AP392" s="7">
        <f t="shared" si="13"/>
        <v>-370.95</v>
      </c>
    </row>
    <row r="393" spans="1:42" x14ac:dyDescent="0.2">
      <c r="A393">
        <v>1</v>
      </c>
      <c r="B393" s="1">
        <v>43952</v>
      </c>
      <c r="C393" s="1">
        <v>44348</v>
      </c>
      <c r="D393">
        <v>448</v>
      </c>
      <c r="E393" s="1">
        <v>44348</v>
      </c>
      <c r="F393" s="2">
        <v>111291.03</v>
      </c>
      <c r="G393" s="2">
        <v>111291.03</v>
      </c>
      <c r="H393">
        <v>0.05</v>
      </c>
      <c r="I393" s="2">
        <v>463.71</v>
      </c>
      <c r="J393" s="2">
        <v>-81519.03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-834.66</v>
      </c>
      <c r="U393" s="2">
        <v>0</v>
      </c>
      <c r="V393" t="s">
        <v>87</v>
      </c>
      <c r="W393" s="5" t="str">
        <f t="shared" si="12"/>
        <v>3913</v>
      </c>
      <c r="X393">
        <v>16</v>
      </c>
      <c r="Y393" t="s">
        <v>77</v>
      </c>
      <c r="Z393" t="s">
        <v>88</v>
      </c>
      <c r="AA393" s="2">
        <v>0</v>
      </c>
      <c r="AB393" s="2">
        <v>0</v>
      </c>
      <c r="AC393" t="s">
        <v>35</v>
      </c>
      <c r="AD393" s="2">
        <v>0</v>
      </c>
      <c r="AE393" s="2">
        <v>0</v>
      </c>
      <c r="AF393" s="2">
        <v>0</v>
      </c>
      <c r="AG393" s="2">
        <v>111291.03</v>
      </c>
      <c r="AH393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463.71000000000004</v>
      </c>
      <c r="AP393" s="7">
        <f t="shared" si="13"/>
        <v>-370.95</v>
      </c>
    </row>
    <row r="394" spans="1:42" x14ac:dyDescent="0.2">
      <c r="A394">
        <v>1</v>
      </c>
      <c r="B394" s="1">
        <v>43952</v>
      </c>
      <c r="C394" s="1">
        <v>44348</v>
      </c>
      <c r="D394">
        <v>449</v>
      </c>
      <c r="E394" s="1">
        <v>43952</v>
      </c>
      <c r="F394" s="2">
        <v>940672.75</v>
      </c>
      <c r="G394" s="2">
        <v>940672.75</v>
      </c>
      <c r="H394">
        <v>0.1</v>
      </c>
      <c r="I394" s="2">
        <v>7838.94</v>
      </c>
      <c r="J394" s="2">
        <v>5310.62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t="s">
        <v>89</v>
      </c>
      <c r="W394" s="5" t="str">
        <f t="shared" si="12"/>
        <v>3914</v>
      </c>
      <c r="X394">
        <v>16</v>
      </c>
      <c r="Y394" t="s">
        <v>77</v>
      </c>
      <c r="Z394" t="s">
        <v>90</v>
      </c>
      <c r="AA394" s="2">
        <v>0</v>
      </c>
      <c r="AB394" s="2">
        <v>0</v>
      </c>
      <c r="AC394" t="s">
        <v>35</v>
      </c>
      <c r="AD394" s="2">
        <v>0</v>
      </c>
      <c r="AE394" s="2">
        <v>0</v>
      </c>
      <c r="AF394" s="2">
        <v>0</v>
      </c>
      <c r="AG394" s="2">
        <v>940672.75</v>
      </c>
      <c r="AH394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7838.9400000000005</v>
      </c>
      <c r="AP394" s="7">
        <f t="shared" si="13"/>
        <v>7838.94</v>
      </c>
    </row>
    <row r="395" spans="1:42" x14ac:dyDescent="0.2">
      <c r="A395">
        <v>1</v>
      </c>
      <c r="B395" s="1">
        <v>43952</v>
      </c>
      <c r="C395" s="1">
        <v>44348</v>
      </c>
      <c r="D395">
        <v>449</v>
      </c>
      <c r="E395" s="1">
        <v>43983</v>
      </c>
      <c r="F395" s="2">
        <v>940672.75</v>
      </c>
      <c r="G395" s="2">
        <v>940672.75</v>
      </c>
      <c r="H395">
        <v>0.1</v>
      </c>
      <c r="I395" s="2">
        <v>7838.94</v>
      </c>
      <c r="J395" s="2">
        <v>13149.56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t="s">
        <v>89</v>
      </c>
      <c r="W395" s="5" t="str">
        <f t="shared" si="12"/>
        <v>3914</v>
      </c>
      <c r="X395">
        <v>16</v>
      </c>
      <c r="Y395" t="s">
        <v>77</v>
      </c>
      <c r="Z395" t="s">
        <v>90</v>
      </c>
      <c r="AA395" s="2">
        <v>0</v>
      </c>
      <c r="AB395" s="2">
        <v>0</v>
      </c>
      <c r="AC395" t="s">
        <v>35</v>
      </c>
      <c r="AD395" s="2">
        <v>0</v>
      </c>
      <c r="AE395" s="2">
        <v>0</v>
      </c>
      <c r="AF395" s="2">
        <v>0</v>
      </c>
      <c r="AG395" s="2">
        <v>940672.75</v>
      </c>
      <c r="AH395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7838.9400000000005</v>
      </c>
      <c r="AP395" s="7">
        <f t="shared" si="13"/>
        <v>7838.94</v>
      </c>
    </row>
    <row r="396" spans="1:42" x14ac:dyDescent="0.2">
      <c r="A396">
        <v>1</v>
      </c>
      <c r="B396" s="1">
        <v>43952</v>
      </c>
      <c r="C396" s="1">
        <v>44348</v>
      </c>
      <c r="D396">
        <v>449</v>
      </c>
      <c r="E396" s="1">
        <v>44013</v>
      </c>
      <c r="F396" s="2">
        <v>940672.75</v>
      </c>
      <c r="G396" s="2">
        <v>940672.75</v>
      </c>
      <c r="H396">
        <v>0.1</v>
      </c>
      <c r="I396" s="2">
        <v>7838.94</v>
      </c>
      <c r="J396" s="2">
        <v>-533776.93000000005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t="s">
        <v>89</v>
      </c>
      <c r="W396" s="5" t="str">
        <f t="shared" si="12"/>
        <v>3914</v>
      </c>
      <c r="X396">
        <v>16</v>
      </c>
      <c r="Y396" t="s">
        <v>77</v>
      </c>
      <c r="Z396" t="s">
        <v>90</v>
      </c>
      <c r="AA396" s="2">
        <v>0</v>
      </c>
      <c r="AB396" s="2">
        <v>-554765.43000000005</v>
      </c>
      <c r="AC396" t="s">
        <v>35</v>
      </c>
      <c r="AD396" s="2">
        <v>0</v>
      </c>
      <c r="AE396" s="2">
        <v>0</v>
      </c>
      <c r="AF396" s="2">
        <v>0</v>
      </c>
      <c r="AG396" s="2">
        <v>940672.75</v>
      </c>
      <c r="AH396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7838.9400000000005</v>
      </c>
      <c r="AP396" s="7">
        <f t="shared" si="13"/>
        <v>-546926.49000000011</v>
      </c>
    </row>
    <row r="397" spans="1:42" x14ac:dyDescent="0.2">
      <c r="A397">
        <v>1</v>
      </c>
      <c r="B397" s="1">
        <v>43952</v>
      </c>
      <c r="C397" s="1">
        <v>44348</v>
      </c>
      <c r="D397">
        <v>449</v>
      </c>
      <c r="E397" s="1">
        <v>44044</v>
      </c>
      <c r="F397" s="2">
        <v>385907.32</v>
      </c>
      <c r="G397" s="2">
        <v>385907.32</v>
      </c>
      <c r="H397">
        <v>0.1</v>
      </c>
      <c r="I397" s="2">
        <v>3215.89</v>
      </c>
      <c r="J397" s="2">
        <v>-530561.04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t="s">
        <v>89</v>
      </c>
      <c r="W397" s="5" t="str">
        <f t="shared" si="12"/>
        <v>3914</v>
      </c>
      <c r="X397">
        <v>16</v>
      </c>
      <c r="Y397" t="s">
        <v>77</v>
      </c>
      <c r="Z397" t="s">
        <v>90</v>
      </c>
      <c r="AA397" s="2">
        <v>0</v>
      </c>
      <c r="AB397" s="2">
        <v>0</v>
      </c>
      <c r="AC397" t="s">
        <v>35</v>
      </c>
      <c r="AD397" s="2">
        <v>0</v>
      </c>
      <c r="AE397" s="2">
        <v>0</v>
      </c>
      <c r="AF397" s="2">
        <v>0</v>
      </c>
      <c r="AG397" s="2">
        <v>385907.32</v>
      </c>
      <c r="AH397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3215.89</v>
      </c>
      <c r="AP397" s="7">
        <f t="shared" si="13"/>
        <v>3215.89</v>
      </c>
    </row>
    <row r="398" spans="1:42" x14ac:dyDescent="0.2">
      <c r="A398">
        <v>1</v>
      </c>
      <c r="B398" s="1">
        <v>43952</v>
      </c>
      <c r="C398" s="1">
        <v>44348</v>
      </c>
      <c r="D398">
        <v>449</v>
      </c>
      <c r="E398" s="1">
        <v>44075</v>
      </c>
      <c r="F398" s="2">
        <v>385907.32</v>
      </c>
      <c r="G398" s="2">
        <v>385907.32</v>
      </c>
      <c r="H398">
        <v>0.1</v>
      </c>
      <c r="I398" s="2">
        <v>3215.89</v>
      </c>
      <c r="J398" s="2">
        <v>-529159.48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-1814.33</v>
      </c>
      <c r="U398" s="2">
        <v>0</v>
      </c>
      <c r="V398" t="s">
        <v>89</v>
      </c>
      <c r="W398" s="5" t="str">
        <f t="shared" si="12"/>
        <v>3914</v>
      </c>
      <c r="X398">
        <v>16</v>
      </c>
      <c r="Y398" t="s">
        <v>77</v>
      </c>
      <c r="Z398" t="s">
        <v>90</v>
      </c>
      <c r="AA398" s="2">
        <v>0</v>
      </c>
      <c r="AB398" s="2">
        <v>0</v>
      </c>
      <c r="AC398" t="s">
        <v>35</v>
      </c>
      <c r="AD398" s="2">
        <v>0</v>
      </c>
      <c r="AE398" s="2">
        <v>0</v>
      </c>
      <c r="AF398" s="2">
        <v>0</v>
      </c>
      <c r="AG398" s="2">
        <v>385907.32</v>
      </c>
      <c r="AH398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3215.89</v>
      </c>
      <c r="AP398" s="7">
        <f t="shared" si="13"/>
        <v>1401.56</v>
      </c>
    </row>
    <row r="399" spans="1:42" x14ac:dyDescent="0.2">
      <c r="A399">
        <v>1</v>
      </c>
      <c r="B399" s="1">
        <v>43952</v>
      </c>
      <c r="C399" s="1">
        <v>44348</v>
      </c>
      <c r="D399">
        <v>449</v>
      </c>
      <c r="E399" s="1">
        <v>44105</v>
      </c>
      <c r="F399" s="2">
        <v>776902.49</v>
      </c>
      <c r="G399" s="2">
        <v>776902.49</v>
      </c>
      <c r="H399">
        <v>0.1</v>
      </c>
      <c r="I399" s="2">
        <v>6474.19</v>
      </c>
      <c r="J399" s="2">
        <v>-524499.62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-1814.33</v>
      </c>
      <c r="U399" s="2">
        <v>0</v>
      </c>
      <c r="V399" t="s">
        <v>89</v>
      </c>
      <c r="W399" s="5" t="str">
        <f t="shared" si="12"/>
        <v>3914</v>
      </c>
      <c r="X399">
        <v>16</v>
      </c>
      <c r="Y399" t="s">
        <v>77</v>
      </c>
      <c r="Z399" t="s">
        <v>90</v>
      </c>
      <c r="AA399" s="2">
        <v>0</v>
      </c>
      <c r="AB399" s="2">
        <v>0</v>
      </c>
      <c r="AC399" t="s">
        <v>35</v>
      </c>
      <c r="AD399" s="2">
        <v>0</v>
      </c>
      <c r="AE399" s="2">
        <v>0</v>
      </c>
      <c r="AF399" s="2">
        <v>0</v>
      </c>
      <c r="AG399" s="2">
        <v>776902.49</v>
      </c>
      <c r="AH399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6474.1900000000005</v>
      </c>
      <c r="AP399" s="7">
        <f t="shared" si="13"/>
        <v>4659.8599999999997</v>
      </c>
    </row>
    <row r="400" spans="1:42" x14ac:dyDescent="0.2">
      <c r="A400">
        <v>1</v>
      </c>
      <c r="B400" s="1">
        <v>43952</v>
      </c>
      <c r="C400" s="1">
        <v>44348</v>
      </c>
      <c r="D400">
        <v>449</v>
      </c>
      <c r="E400" s="1">
        <v>44136</v>
      </c>
      <c r="F400" s="2">
        <v>779086.74</v>
      </c>
      <c r="G400" s="2">
        <v>779086.74</v>
      </c>
      <c r="H400">
        <v>0.1</v>
      </c>
      <c r="I400" s="2">
        <v>6492.39</v>
      </c>
      <c r="J400" s="2">
        <v>-519821.56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-1814.33</v>
      </c>
      <c r="U400" s="2">
        <v>0</v>
      </c>
      <c r="V400" t="s">
        <v>89</v>
      </c>
      <c r="W400" s="5" t="str">
        <f t="shared" si="12"/>
        <v>3914</v>
      </c>
      <c r="X400">
        <v>16</v>
      </c>
      <c r="Y400" t="s">
        <v>77</v>
      </c>
      <c r="Z400" t="s">
        <v>90</v>
      </c>
      <c r="AA400" s="2">
        <v>0</v>
      </c>
      <c r="AB400" s="2">
        <v>0</v>
      </c>
      <c r="AC400" t="s">
        <v>35</v>
      </c>
      <c r="AD400" s="2">
        <v>0</v>
      </c>
      <c r="AE400" s="2">
        <v>0</v>
      </c>
      <c r="AF400" s="2">
        <v>0</v>
      </c>
      <c r="AG400" s="2">
        <v>779086.74</v>
      </c>
      <c r="AH400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6492.39</v>
      </c>
      <c r="AP400" s="7">
        <f t="shared" si="13"/>
        <v>4678.0600000000004</v>
      </c>
    </row>
    <row r="401" spans="1:42" x14ac:dyDescent="0.2">
      <c r="A401">
        <v>1</v>
      </c>
      <c r="B401" s="1">
        <v>43952</v>
      </c>
      <c r="C401" s="1">
        <v>44348</v>
      </c>
      <c r="D401">
        <v>449</v>
      </c>
      <c r="E401" s="1">
        <v>44166</v>
      </c>
      <c r="F401" s="2">
        <v>777213.42</v>
      </c>
      <c r="G401" s="2">
        <v>777213.42</v>
      </c>
      <c r="H401">
        <v>0.1</v>
      </c>
      <c r="I401" s="2">
        <v>6476.78</v>
      </c>
      <c r="J401" s="2">
        <v>-56759.11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456585.67</v>
      </c>
      <c r="U401" s="2">
        <v>0</v>
      </c>
      <c r="V401" t="s">
        <v>89</v>
      </c>
      <c r="W401" s="5" t="str">
        <f t="shared" si="12"/>
        <v>3914</v>
      </c>
      <c r="X401">
        <v>16</v>
      </c>
      <c r="Y401" t="s">
        <v>77</v>
      </c>
      <c r="Z401" t="s">
        <v>90</v>
      </c>
      <c r="AA401" s="2">
        <v>0</v>
      </c>
      <c r="AB401" s="2">
        <v>0</v>
      </c>
      <c r="AC401" t="s">
        <v>35</v>
      </c>
      <c r="AD401" s="2">
        <v>0</v>
      </c>
      <c r="AE401" s="2">
        <v>0</v>
      </c>
      <c r="AF401" s="2">
        <v>0</v>
      </c>
      <c r="AG401" s="2">
        <v>777213.42</v>
      </c>
      <c r="AH401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6476.78</v>
      </c>
      <c r="AP401" s="7">
        <f t="shared" si="13"/>
        <v>463062.45</v>
      </c>
    </row>
    <row r="402" spans="1:42" x14ac:dyDescent="0.2">
      <c r="A402">
        <v>1</v>
      </c>
      <c r="B402" s="1">
        <v>43952</v>
      </c>
      <c r="C402" s="1">
        <v>44348</v>
      </c>
      <c r="D402">
        <v>449</v>
      </c>
      <c r="E402" s="1">
        <v>44197</v>
      </c>
      <c r="F402" s="2">
        <v>793435.3</v>
      </c>
      <c r="G402" s="2">
        <v>793435.3</v>
      </c>
      <c r="H402">
        <v>0.1</v>
      </c>
      <c r="I402" s="2">
        <v>6611.96</v>
      </c>
      <c r="J402" s="2">
        <v>-51961.48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-1814.33</v>
      </c>
      <c r="U402" s="2">
        <v>0</v>
      </c>
      <c r="V402" t="s">
        <v>89</v>
      </c>
      <c r="W402" s="5" t="str">
        <f t="shared" si="12"/>
        <v>3914</v>
      </c>
      <c r="X402">
        <v>16</v>
      </c>
      <c r="Y402" t="s">
        <v>77</v>
      </c>
      <c r="Z402" t="s">
        <v>90</v>
      </c>
      <c r="AA402" s="2">
        <v>0</v>
      </c>
      <c r="AB402" s="2">
        <v>0</v>
      </c>
      <c r="AC402" t="s">
        <v>35</v>
      </c>
      <c r="AD402" s="2">
        <v>0</v>
      </c>
      <c r="AE402" s="2">
        <v>0</v>
      </c>
      <c r="AF402" s="2">
        <v>0</v>
      </c>
      <c r="AG402" s="2">
        <v>793435.3</v>
      </c>
      <c r="AH40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6611.96</v>
      </c>
      <c r="AP402" s="7">
        <f t="shared" si="13"/>
        <v>4797.63</v>
      </c>
    </row>
    <row r="403" spans="1:42" x14ac:dyDescent="0.2">
      <c r="A403">
        <v>1</v>
      </c>
      <c r="B403" s="1">
        <v>43952</v>
      </c>
      <c r="C403" s="1">
        <v>44348</v>
      </c>
      <c r="D403">
        <v>449</v>
      </c>
      <c r="E403" s="1">
        <v>44228</v>
      </c>
      <c r="F403" s="2">
        <v>796257.98</v>
      </c>
      <c r="G403" s="2">
        <v>796257.98</v>
      </c>
      <c r="H403">
        <v>0.1</v>
      </c>
      <c r="I403" s="2">
        <v>6635.48</v>
      </c>
      <c r="J403" s="2">
        <v>-47140.33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-1814.33</v>
      </c>
      <c r="U403" s="2">
        <v>0</v>
      </c>
      <c r="V403" t="s">
        <v>89</v>
      </c>
      <c r="W403" s="5" t="str">
        <f t="shared" si="12"/>
        <v>3914</v>
      </c>
      <c r="X403">
        <v>16</v>
      </c>
      <c r="Y403" t="s">
        <v>77</v>
      </c>
      <c r="Z403" t="s">
        <v>90</v>
      </c>
      <c r="AA403" s="2">
        <v>0</v>
      </c>
      <c r="AB403" s="2">
        <v>0</v>
      </c>
      <c r="AC403" t="s">
        <v>35</v>
      </c>
      <c r="AD403" s="2">
        <v>0</v>
      </c>
      <c r="AE403" s="2">
        <v>0</v>
      </c>
      <c r="AF403" s="2">
        <v>0</v>
      </c>
      <c r="AG403" s="2">
        <v>796257.98</v>
      </c>
      <c r="AH403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6635.4800000000005</v>
      </c>
      <c r="AP403" s="7">
        <f t="shared" si="13"/>
        <v>4821.1499999999996</v>
      </c>
    </row>
    <row r="404" spans="1:42" x14ac:dyDescent="0.2">
      <c r="A404">
        <v>1</v>
      </c>
      <c r="B404" s="1">
        <v>43952</v>
      </c>
      <c r="C404" s="1">
        <v>44348</v>
      </c>
      <c r="D404">
        <v>449</v>
      </c>
      <c r="E404" s="1">
        <v>44256</v>
      </c>
      <c r="F404" s="2">
        <v>797028.82</v>
      </c>
      <c r="G404" s="2">
        <v>797028.82</v>
      </c>
      <c r="H404">
        <v>0.1</v>
      </c>
      <c r="I404" s="2">
        <v>6641.91</v>
      </c>
      <c r="J404" s="2">
        <v>-42312.75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-1814.33</v>
      </c>
      <c r="U404" s="2">
        <v>0</v>
      </c>
      <c r="V404" t="s">
        <v>89</v>
      </c>
      <c r="W404" s="5" t="str">
        <f t="shared" si="12"/>
        <v>3914</v>
      </c>
      <c r="X404">
        <v>16</v>
      </c>
      <c r="Y404" t="s">
        <v>77</v>
      </c>
      <c r="Z404" t="s">
        <v>90</v>
      </c>
      <c r="AA404" s="2">
        <v>0</v>
      </c>
      <c r="AB404" s="2">
        <v>0</v>
      </c>
      <c r="AC404" t="s">
        <v>35</v>
      </c>
      <c r="AD404" s="2">
        <v>0</v>
      </c>
      <c r="AE404" s="2">
        <v>0</v>
      </c>
      <c r="AF404" s="2">
        <v>0</v>
      </c>
      <c r="AG404" s="2">
        <v>797028.82</v>
      </c>
      <c r="AH404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6641.91</v>
      </c>
      <c r="AP404" s="7">
        <f t="shared" si="13"/>
        <v>4827.58</v>
      </c>
    </row>
    <row r="405" spans="1:42" x14ac:dyDescent="0.2">
      <c r="A405">
        <v>1</v>
      </c>
      <c r="B405" s="1">
        <v>43952</v>
      </c>
      <c r="C405" s="1">
        <v>44348</v>
      </c>
      <c r="D405">
        <v>449</v>
      </c>
      <c r="E405" s="1">
        <v>44287</v>
      </c>
      <c r="F405" s="2">
        <v>805764.78</v>
      </c>
      <c r="G405" s="2">
        <v>805764.78</v>
      </c>
      <c r="H405">
        <v>0.1</v>
      </c>
      <c r="I405" s="2">
        <v>6714.71</v>
      </c>
      <c r="J405" s="2">
        <v>-37412.370000000003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-1814.33</v>
      </c>
      <c r="U405" s="2">
        <v>0</v>
      </c>
      <c r="V405" t="s">
        <v>89</v>
      </c>
      <c r="W405" s="5" t="str">
        <f t="shared" si="12"/>
        <v>3914</v>
      </c>
      <c r="X405">
        <v>16</v>
      </c>
      <c r="Y405" t="s">
        <v>77</v>
      </c>
      <c r="Z405" t="s">
        <v>90</v>
      </c>
      <c r="AA405" s="2">
        <v>0</v>
      </c>
      <c r="AB405" s="2">
        <v>0</v>
      </c>
      <c r="AC405" t="s">
        <v>35</v>
      </c>
      <c r="AD405" s="2">
        <v>0</v>
      </c>
      <c r="AE405" s="2">
        <v>0</v>
      </c>
      <c r="AF405" s="2">
        <v>0</v>
      </c>
      <c r="AG405" s="2">
        <v>805764.78</v>
      </c>
      <c r="AH405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6714.71</v>
      </c>
      <c r="AP405" s="7">
        <f t="shared" si="13"/>
        <v>4900.38</v>
      </c>
    </row>
    <row r="406" spans="1:42" x14ac:dyDescent="0.2">
      <c r="A406">
        <v>1</v>
      </c>
      <c r="B406" s="1">
        <v>43952</v>
      </c>
      <c r="C406" s="1">
        <v>44348</v>
      </c>
      <c r="D406">
        <v>449</v>
      </c>
      <c r="E406" s="1">
        <v>44317</v>
      </c>
      <c r="F406" s="2">
        <v>806884.9</v>
      </c>
      <c r="G406" s="2">
        <v>806884.9</v>
      </c>
      <c r="H406">
        <v>0.1</v>
      </c>
      <c r="I406" s="2">
        <v>6724.04</v>
      </c>
      <c r="J406" s="2">
        <v>-32502.66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-1814.33</v>
      </c>
      <c r="U406" s="2">
        <v>0</v>
      </c>
      <c r="V406" t="s">
        <v>89</v>
      </c>
      <c r="W406" s="5" t="str">
        <f t="shared" si="12"/>
        <v>3914</v>
      </c>
      <c r="X406">
        <v>16</v>
      </c>
      <c r="Y406" t="s">
        <v>77</v>
      </c>
      <c r="Z406" t="s">
        <v>90</v>
      </c>
      <c r="AA406" s="2">
        <v>0</v>
      </c>
      <c r="AB406" s="2">
        <v>0</v>
      </c>
      <c r="AC406" t="s">
        <v>35</v>
      </c>
      <c r="AD406" s="2">
        <v>0</v>
      </c>
      <c r="AE406" s="2">
        <v>0</v>
      </c>
      <c r="AF406" s="2">
        <v>0</v>
      </c>
      <c r="AG406" s="2">
        <v>806884.9</v>
      </c>
      <c r="AH406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6724.04</v>
      </c>
      <c r="AP406" s="7">
        <f t="shared" si="13"/>
        <v>4909.71</v>
      </c>
    </row>
    <row r="407" spans="1:42" x14ac:dyDescent="0.2">
      <c r="A407">
        <v>1</v>
      </c>
      <c r="B407" s="1">
        <v>43952</v>
      </c>
      <c r="C407" s="1">
        <v>44348</v>
      </c>
      <c r="D407">
        <v>449</v>
      </c>
      <c r="E407" s="1">
        <v>44348</v>
      </c>
      <c r="F407" s="2">
        <v>808842.34</v>
      </c>
      <c r="G407" s="2">
        <v>808842.34</v>
      </c>
      <c r="H407">
        <v>0.1</v>
      </c>
      <c r="I407" s="2">
        <v>6740.35</v>
      </c>
      <c r="J407" s="2">
        <v>-27576.639999999999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-1814.33</v>
      </c>
      <c r="U407" s="2">
        <v>0</v>
      </c>
      <c r="V407" t="s">
        <v>89</v>
      </c>
      <c r="W407" s="5" t="str">
        <f t="shared" si="12"/>
        <v>3914</v>
      </c>
      <c r="X407">
        <v>16</v>
      </c>
      <c r="Y407" t="s">
        <v>77</v>
      </c>
      <c r="Z407" t="s">
        <v>90</v>
      </c>
      <c r="AA407" s="2">
        <v>0</v>
      </c>
      <c r="AB407" s="2">
        <v>0</v>
      </c>
      <c r="AC407" t="s">
        <v>35</v>
      </c>
      <c r="AD407" s="2">
        <v>0</v>
      </c>
      <c r="AE407" s="2">
        <v>0</v>
      </c>
      <c r="AF407" s="2">
        <v>0</v>
      </c>
      <c r="AG407" s="2">
        <v>808842.34</v>
      </c>
      <c r="AH407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6740.35</v>
      </c>
      <c r="AP407" s="7">
        <f t="shared" si="13"/>
        <v>4926.0200000000004</v>
      </c>
    </row>
    <row r="408" spans="1:42" x14ac:dyDescent="0.2">
      <c r="A408">
        <v>1</v>
      </c>
      <c r="B408" s="1">
        <v>43952</v>
      </c>
      <c r="C408" s="1">
        <v>44348</v>
      </c>
      <c r="D408">
        <v>200419</v>
      </c>
      <c r="E408" s="1">
        <v>43952</v>
      </c>
      <c r="F408" s="2">
        <v>0</v>
      </c>
      <c r="G408" s="2">
        <v>0</v>
      </c>
      <c r="H408">
        <v>7.1428569999999997E-2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t="s">
        <v>91</v>
      </c>
      <c r="W408" s="5" t="str">
        <f t="shared" si="12"/>
        <v>391A</v>
      </c>
      <c r="X408">
        <v>16</v>
      </c>
      <c r="Y408" t="s">
        <v>77</v>
      </c>
      <c r="Z408" t="s">
        <v>92</v>
      </c>
      <c r="AA408" s="2">
        <v>0</v>
      </c>
      <c r="AB408" s="2">
        <v>0</v>
      </c>
      <c r="AC408" t="s">
        <v>35</v>
      </c>
      <c r="AD408" s="2">
        <v>0</v>
      </c>
      <c r="AE408" s="2">
        <v>0</v>
      </c>
      <c r="AF408" s="2">
        <v>0</v>
      </c>
      <c r="AG408" s="2">
        <v>0</v>
      </c>
      <c r="AH408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7">
        <f t="shared" si="13"/>
        <v>0</v>
      </c>
    </row>
    <row r="409" spans="1:42" x14ac:dyDescent="0.2">
      <c r="A409">
        <v>1</v>
      </c>
      <c r="B409" s="1">
        <v>43952</v>
      </c>
      <c r="C409" s="1">
        <v>44348</v>
      </c>
      <c r="D409">
        <v>200419</v>
      </c>
      <c r="E409" s="1">
        <v>43983</v>
      </c>
      <c r="F409" s="2">
        <v>0</v>
      </c>
      <c r="G409" s="2">
        <v>0</v>
      </c>
      <c r="H409">
        <v>7.1428569999999997E-2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t="s">
        <v>91</v>
      </c>
      <c r="W409" s="5" t="str">
        <f t="shared" si="12"/>
        <v>391A</v>
      </c>
      <c r="X409">
        <v>16</v>
      </c>
      <c r="Y409" t="s">
        <v>77</v>
      </c>
      <c r="Z409" t="s">
        <v>92</v>
      </c>
      <c r="AA409" s="2">
        <v>0</v>
      </c>
      <c r="AB409" s="2">
        <v>0</v>
      </c>
      <c r="AC409" t="s">
        <v>35</v>
      </c>
      <c r="AD409" s="2">
        <v>0</v>
      </c>
      <c r="AE409" s="2">
        <v>0</v>
      </c>
      <c r="AF409" s="2">
        <v>0</v>
      </c>
      <c r="AG409" s="2">
        <v>0</v>
      </c>
      <c r="AH409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7">
        <f t="shared" si="13"/>
        <v>0</v>
      </c>
    </row>
    <row r="410" spans="1:42" x14ac:dyDescent="0.2">
      <c r="A410">
        <v>1</v>
      </c>
      <c r="B410" s="1">
        <v>43952</v>
      </c>
      <c r="C410" s="1">
        <v>44348</v>
      </c>
      <c r="D410">
        <v>200419</v>
      </c>
      <c r="E410" s="1">
        <v>44013</v>
      </c>
      <c r="F410" s="2">
        <v>0</v>
      </c>
      <c r="G410" s="2">
        <v>0</v>
      </c>
      <c r="H410">
        <v>7.1428569999999997E-2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t="s">
        <v>91</v>
      </c>
      <c r="W410" s="5" t="str">
        <f t="shared" si="12"/>
        <v>391A</v>
      </c>
      <c r="X410">
        <v>16</v>
      </c>
      <c r="Y410" t="s">
        <v>77</v>
      </c>
      <c r="Z410" t="s">
        <v>92</v>
      </c>
      <c r="AA410" s="2">
        <v>0</v>
      </c>
      <c r="AB410" s="2">
        <v>0</v>
      </c>
      <c r="AC410" t="s">
        <v>35</v>
      </c>
      <c r="AD410" s="2">
        <v>0</v>
      </c>
      <c r="AE410" s="2">
        <v>0</v>
      </c>
      <c r="AF410" s="2">
        <v>0</v>
      </c>
      <c r="AG410" s="2">
        <v>0</v>
      </c>
      <c r="AH410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7">
        <f t="shared" si="13"/>
        <v>0</v>
      </c>
    </row>
    <row r="411" spans="1:42" x14ac:dyDescent="0.2">
      <c r="A411">
        <v>1</v>
      </c>
      <c r="B411" s="1">
        <v>43952</v>
      </c>
      <c r="C411" s="1">
        <v>44348</v>
      </c>
      <c r="D411">
        <v>200419</v>
      </c>
      <c r="E411" s="1">
        <v>44044</v>
      </c>
      <c r="F411" s="2">
        <v>0</v>
      </c>
      <c r="G411" s="2">
        <v>0</v>
      </c>
      <c r="H411">
        <v>7.1428569999999997E-2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t="s">
        <v>91</v>
      </c>
      <c r="W411" s="5" t="str">
        <f t="shared" si="12"/>
        <v>391A</v>
      </c>
      <c r="X411">
        <v>16</v>
      </c>
      <c r="Y411" t="s">
        <v>77</v>
      </c>
      <c r="Z411" t="s">
        <v>92</v>
      </c>
      <c r="AA411" s="2">
        <v>0</v>
      </c>
      <c r="AB411" s="2">
        <v>0</v>
      </c>
      <c r="AC411" t="s">
        <v>35</v>
      </c>
      <c r="AD411" s="2">
        <v>0</v>
      </c>
      <c r="AE411" s="2">
        <v>0</v>
      </c>
      <c r="AF411" s="2">
        <v>0</v>
      </c>
      <c r="AG411" s="2">
        <v>0</v>
      </c>
      <c r="AH411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7">
        <f t="shared" si="13"/>
        <v>0</v>
      </c>
    </row>
    <row r="412" spans="1:42" x14ac:dyDescent="0.2">
      <c r="A412">
        <v>1</v>
      </c>
      <c r="B412" s="1">
        <v>43952</v>
      </c>
      <c r="C412" s="1">
        <v>44348</v>
      </c>
      <c r="D412">
        <v>200419</v>
      </c>
      <c r="E412" s="1">
        <v>44075</v>
      </c>
      <c r="F412" s="2">
        <v>0</v>
      </c>
      <c r="G412" s="2">
        <v>0</v>
      </c>
      <c r="H412">
        <v>7.1428569999999997E-2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t="s">
        <v>91</v>
      </c>
      <c r="W412" s="5" t="str">
        <f t="shared" si="12"/>
        <v>391A</v>
      </c>
      <c r="X412">
        <v>16</v>
      </c>
      <c r="Y412" t="s">
        <v>77</v>
      </c>
      <c r="Z412" t="s">
        <v>92</v>
      </c>
      <c r="AA412" s="2">
        <v>0</v>
      </c>
      <c r="AB412" s="2">
        <v>0</v>
      </c>
      <c r="AC412" t="s">
        <v>35</v>
      </c>
      <c r="AD412" s="2">
        <v>0</v>
      </c>
      <c r="AE412" s="2">
        <v>0</v>
      </c>
      <c r="AF412" s="2">
        <v>0</v>
      </c>
      <c r="AG412" s="2">
        <v>0</v>
      </c>
      <c r="AH41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7">
        <f t="shared" si="13"/>
        <v>0</v>
      </c>
    </row>
    <row r="413" spans="1:42" x14ac:dyDescent="0.2">
      <c r="A413">
        <v>1</v>
      </c>
      <c r="B413" s="1">
        <v>43952</v>
      </c>
      <c r="C413" s="1">
        <v>44348</v>
      </c>
      <c r="D413">
        <v>200419</v>
      </c>
      <c r="E413" s="1">
        <v>44105</v>
      </c>
      <c r="F413" s="2">
        <v>0</v>
      </c>
      <c r="G413" s="2">
        <v>0</v>
      </c>
      <c r="H413">
        <v>7.1428569999999997E-2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t="s">
        <v>91</v>
      </c>
      <c r="W413" s="5" t="str">
        <f t="shared" si="12"/>
        <v>391A</v>
      </c>
      <c r="X413">
        <v>16</v>
      </c>
      <c r="Y413" t="s">
        <v>77</v>
      </c>
      <c r="Z413" t="s">
        <v>92</v>
      </c>
      <c r="AA413" s="2">
        <v>0</v>
      </c>
      <c r="AB413" s="2">
        <v>0</v>
      </c>
      <c r="AC413" t="s">
        <v>35</v>
      </c>
      <c r="AD413" s="2">
        <v>0</v>
      </c>
      <c r="AE413" s="2">
        <v>0</v>
      </c>
      <c r="AF413" s="2">
        <v>0</v>
      </c>
      <c r="AG413" s="2">
        <v>0</v>
      </c>
      <c r="AH413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7">
        <f t="shared" si="13"/>
        <v>0</v>
      </c>
    </row>
    <row r="414" spans="1:42" x14ac:dyDescent="0.2">
      <c r="A414">
        <v>1</v>
      </c>
      <c r="B414" s="1">
        <v>43952</v>
      </c>
      <c r="C414" s="1">
        <v>44348</v>
      </c>
      <c r="D414">
        <v>200419</v>
      </c>
      <c r="E414" s="1">
        <v>44136</v>
      </c>
      <c r="F414" s="2">
        <v>0</v>
      </c>
      <c r="G414" s="2">
        <v>0</v>
      </c>
      <c r="H414">
        <v>7.1428569999999997E-2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t="s">
        <v>91</v>
      </c>
      <c r="W414" s="5" t="str">
        <f t="shared" si="12"/>
        <v>391A</v>
      </c>
      <c r="X414">
        <v>16</v>
      </c>
      <c r="Y414" t="s">
        <v>77</v>
      </c>
      <c r="Z414" t="s">
        <v>92</v>
      </c>
      <c r="AA414" s="2">
        <v>0</v>
      </c>
      <c r="AB414" s="2">
        <v>0</v>
      </c>
      <c r="AC414" t="s">
        <v>35</v>
      </c>
      <c r="AD414" s="2">
        <v>0</v>
      </c>
      <c r="AE414" s="2">
        <v>0</v>
      </c>
      <c r="AF414" s="2">
        <v>0</v>
      </c>
      <c r="AG414" s="2">
        <v>0</v>
      </c>
      <c r="AH414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7">
        <f t="shared" si="13"/>
        <v>0</v>
      </c>
    </row>
    <row r="415" spans="1:42" x14ac:dyDescent="0.2">
      <c r="A415">
        <v>1</v>
      </c>
      <c r="B415" s="1">
        <v>43952</v>
      </c>
      <c r="C415" s="1">
        <v>44348</v>
      </c>
      <c r="D415">
        <v>200419</v>
      </c>
      <c r="E415" s="1">
        <v>44166</v>
      </c>
      <c r="F415" s="2">
        <v>0</v>
      </c>
      <c r="G415" s="2">
        <v>0</v>
      </c>
      <c r="H415">
        <v>7.1428569999999997E-2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t="s">
        <v>91</v>
      </c>
      <c r="W415" s="5" t="str">
        <f t="shared" si="12"/>
        <v>391A</v>
      </c>
      <c r="X415">
        <v>16</v>
      </c>
      <c r="Y415" t="s">
        <v>77</v>
      </c>
      <c r="Z415" t="s">
        <v>92</v>
      </c>
      <c r="AA415" s="2">
        <v>0</v>
      </c>
      <c r="AB415" s="2">
        <v>0</v>
      </c>
      <c r="AC415" t="s">
        <v>35</v>
      </c>
      <c r="AD415" s="2">
        <v>0</v>
      </c>
      <c r="AE415" s="2">
        <v>0</v>
      </c>
      <c r="AF415" s="2">
        <v>0</v>
      </c>
      <c r="AG415" s="2">
        <v>0</v>
      </c>
      <c r="AH415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7">
        <f t="shared" si="13"/>
        <v>0</v>
      </c>
    </row>
    <row r="416" spans="1:42" x14ac:dyDescent="0.2">
      <c r="A416">
        <v>1</v>
      </c>
      <c r="B416" s="1">
        <v>43952</v>
      </c>
      <c r="C416" s="1">
        <v>44348</v>
      </c>
      <c r="D416">
        <v>200419</v>
      </c>
      <c r="E416" s="1">
        <v>44197</v>
      </c>
      <c r="F416" s="2">
        <v>0</v>
      </c>
      <c r="G416" s="2">
        <v>0</v>
      </c>
      <c r="H416">
        <v>7.1428569999999997E-2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t="s">
        <v>91</v>
      </c>
      <c r="W416" s="5" t="str">
        <f t="shared" si="12"/>
        <v>391A</v>
      </c>
      <c r="X416">
        <v>16</v>
      </c>
      <c r="Y416" t="s">
        <v>77</v>
      </c>
      <c r="Z416" t="s">
        <v>92</v>
      </c>
      <c r="AA416" s="2">
        <v>0</v>
      </c>
      <c r="AB416" s="2">
        <v>0</v>
      </c>
      <c r="AC416" t="s">
        <v>35</v>
      </c>
      <c r="AD416" s="2">
        <v>0</v>
      </c>
      <c r="AE416" s="2">
        <v>0</v>
      </c>
      <c r="AF416" s="2">
        <v>0</v>
      </c>
      <c r="AG416" s="2">
        <v>0</v>
      </c>
      <c r="AH416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7">
        <f t="shared" si="13"/>
        <v>0</v>
      </c>
    </row>
    <row r="417" spans="1:42" x14ac:dyDescent="0.2">
      <c r="A417">
        <v>1</v>
      </c>
      <c r="B417" s="1">
        <v>43952</v>
      </c>
      <c r="C417" s="1">
        <v>44348</v>
      </c>
      <c r="D417">
        <v>200419</v>
      </c>
      <c r="E417" s="1">
        <v>44228</v>
      </c>
      <c r="F417" s="2">
        <v>0</v>
      </c>
      <c r="G417" s="2">
        <v>0</v>
      </c>
      <c r="H417">
        <v>7.1428569999999997E-2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t="s">
        <v>91</v>
      </c>
      <c r="W417" s="5" t="str">
        <f t="shared" si="12"/>
        <v>391A</v>
      </c>
      <c r="X417">
        <v>16</v>
      </c>
      <c r="Y417" t="s">
        <v>77</v>
      </c>
      <c r="Z417" t="s">
        <v>92</v>
      </c>
      <c r="AA417" s="2">
        <v>0</v>
      </c>
      <c r="AB417" s="2">
        <v>0</v>
      </c>
      <c r="AC417" t="s">
        <v>35</v>
      </c>
      <c r="AD417" s="2">
        <v>0</v>
      </c>
      <c r="AE417" s="2">
        <v>0</v>
      </c>
      <c r="AF417" s="2">
        <v>0</v>
      </c>
      <c r="AG417" s="2">
        <v>0</v>
      </c>
      <c r="AH417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7">
        <f t="shared" si="13"/>
        <v>0</v>
      </c>
    </row>
    <row r="418" spans="1:42" x14ac:dyDescent="0.2">
      <c r="A418">
        <v>1</v>
      </c>
      <c r="B418" s="1">
        <v>43952</v>
      </c>
      <c r="C418" s="1">
        <v>44348</v>
      </c>
      <c r="D418">
        <v>200419</v>
      </c>
      <c r="E418" s="1">
        <v>44256</v>
      </c>
      <c r="F418" s="2">
        <v>0</v>
      </c>
      <c r="G418" s="2">
        <v>0</v>
      </c>
      <c r="H418">
        <v>7.1428569999999997E-2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t="s">
        <v>91</v>
      </c>
      <c r="W418" s="5" t="str">
        <f t="shared" si="12"/>
        <v>391A</v>
      </c>
      <c r="X418">
        <v>16</v>
      </c>
      <c r="Y418" t="s">
        <v>77</v>
      </c>
      <c r="Z418" t="s">
        <v>92</v>
      </c>
      <c r="AA418" s="2">
        <v>0</v>
      </c>
      <c r="AB418" s="2">
        <v>0</v>
      </c>
      <c r="AC418" t="s">
        <v>35</v>
      </c>
      <c r="AD418" s="2">
        <v>0</v>
      </c>
      <c r="AE418" s="2">
        <v>0</v>
      </c>
      <c r="AF418" s="2">
        <v>0</v>
      </c>
      <c r="AG418" s="2">
        <v>0</v>
      </c>
      <c r="AH418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7">
        <f t="shared" si="13"/>
        <v>0</v>
      </c>
    </row>
    <row r="419" spans="1:42" x14ac:dyDescent="0.2">
      <c r="A419">
        <v>1</v>
      </c>
      <c r="B419" s="1">
        <v>43952</v>
      </c>
      <c r="C419" s="1">
        <v>44348</v>
      </c>
      <c r="D419">
        <v>200419</v>
      </c>
      <c r="E419" s="1">
        <v>44287</v>
      </c>
      <c r="F419" s="2">
        <v>0</v>
      </c>
      <c r="G419" s="2">
        <v>0</v>
      </c>
      <c r="H419">
        <v>7.1428569999999997E-2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t="s">
        <v>91</v>
      </c>
      <c r="W419" s="5" t="str">
        <f t="shared" si="12"/>
        <v>391A</v>
      </c>
      <c r="X419">
        <v>16</v>
      </c>
      <c r="Y419" t="s">
        <v>77</v>
      </c>
      <c r="Z419" t="s">
        <v>92</v>
      </c>
      <c r="AA419" s="2">
        <v>0</v>
      </c>
      <c r="AB419" s="2">
        <v>0</v>
      </c>
      <c r="AC419" t="s">
        <v>35</v>
      </c>
      <c r="AD419" s="2">
        <v>0</v>
      </c>
      <c r="AE419" s="2">
        <v>0</v>
      </c>
      <c r="AF419" s="2">
        <v>0</v>
      </c>
      <c r="AG419" s="2">
        <v>0</v>
      </c>
      <c r="AH419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7">
        <f t="shared" si="13"/>
        <v>0</v>
      </c>
    </row>
    <row r="420" spans="1:42" x14ac:dyDescent="0.2">
      <c r="A420">
        <v>1</v>
      </c>
      <c r="B420" s="1">
        <v>43952</v>
      </c>
      <c r="C420" s="1">
        <v>44348</v>
      </c>
      <c r="D420">
        <v>200419</v>
      </c>
      <c r="E420" s="1">
        <v>44317</v>
      </c>
      <c r="F420" s="2">
        <v>0</v>
      </c>
      <c r="G420" s="2">
        <v>0</v>
      </c>
      <c r="H420">
        <v>7.1428569999999997E-2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t="s">
        <v>91</v>
      </c>
      <c r="W420" s="5" t="str">
        <f t="shared" si="12"/>
        <v>391A</v>
      </c>
      <c r="X420">
        <v>16</v>
      </c>
      <c r="Y420" t="s">
        <v>77</v>
      </c>
      <c r="Z420" t="s">
        <v>92</v>
      </c>
      <c r="AA420" s="2">
        <v>0</v>
      </c>
      <c r="AB420" s="2">
        <v>0</v>
      </c>
      <c r="AC420" t="s">
        <v>35</v>
      </c>
      <c r="AD420" s="2">
        <v>0</v>
      </c>
      <c r="AE420" s="2">
        <v>0</v>
      </c>
      <c r="AF420" s="2">
        <v>0</v>
      </c>
      <c r="AG420" s="2">
        <v>0</v>
      </c>
      <c r="AH420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7">
        <f t="shared" si="13"/>
        <v>0</v>
      </c>
    </row>
    <row r="421" spans="1:42" x14ac:dyDescent="0.2">
      <c r="A421">
        <v>1</v>
      </c>
      <c r="B421" s="1">
        <v>43952</v>
      </c>
      <c r="C421" s="1">
        <v>44348</v>
      </c>
      <c r="D421">
        <v>200419</v>
      </c>
      <c r="E421" s="1">
        <v>44348</v>
      </c>
      <c r="F421" s="2">
        <v>0</v>
      </c>
      <c r="G421" s="2">
        <v>0</v>
      </c>
      <c r="H421">
        <v>7.1428569999999997E-2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t="s">
        <v>91</v>
      </c>
      <c r="W421" s="5" t="str">
        <f t="shared" si="12"/>
        <v>391A</v>
      </c>
      <c r="X421">
        <v>16</v>
      </c>
      <c r="Y421" t="s">
        <v>77</v>
      </c>
      <c r="Z421" t="s">
        <v>92</v>
      </c>
      <c r="AA421" s="2">
        <v>0</v>
      </c>
      <c r="AB421" s="2">
        <v>0</v>
      </c>
      <c r="AC421" t="s">
        <v>35</v>
      </c>
      <c r="AD421" s="2">
        <v>0</v>
      </c>
      <c r="AE421" s="2">
        <v>0</v>
      </c>
      <c r="AF421" s="2">
        <v>0</v>
      </c>
      <c r="AG421" s="2">
        <v>0</v>
      </c>
      <c r="AH421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7">
        <f t="shared" si="13"/>
        <v>0</v>
      </c>
    </row>
    <row r="422" spans="1:42" x14ac:dyDescent="0.2">
      <c r="A422">
        <v>1</v>
      </c>
      <c r="B422" s="1">
        <v>43952</v>
      </c>
      <c r="C422" s="1">
        <v>44348</v>
      </c>
      <c r="D422">
        <v>450</v>
      </c>
      <c r="E422" s="1">
        <v>43952</v>
      </c>
      <c r="F422" s="2">
        <v>188562.35</v>
      </c>
      <c r="G422" s="2">
        <v>188562.35</v>
      </c>
      <c r="H422">
        <v>0.1</v>
      </c>
      <c r="I422" s="2">
        <v>1571.35</v>
      </c>
      <c r="J422" s="2">
        <v>61602.31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t="s">
        <v>93</v>
      </c>
      <c r="W422" s="5" t="str">
        <f t="shared" si="12"/>
        <v>391S</v>
      </c>
      <c r="X422">
        <v>16</v>
      </c>
      <c r="Y422" t="s">
        <v>77</v>
      </c>
      <c r="Z422" t="s">
        <v>92</v>
      </c>
      <c r="AA422" s="2">
        <v>0</v>
      </c>
      <c r="AB422" s="2">
        <v>0</v>
      </c>
      <c r="AC422" t="s">
        <v>35</v>
      </c>
      <c r="AD422" s="2">
        <v>0</v>
      </c>
      <c r="AE422" s="2">
        <v>0</v>
      </c>
      <c r="AF422" s="2">
        <v>0</v>
      </c>
      <c r="AG422" s="2">
        <v>188562.35</v>
      </c>
      <c r="AH42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1571.3500000000001</v>
      </c>
      <c r="AP422" s="7">
        <f t="shared" si="13"/>
        <v>1571.35</v>
      </c>
    </row>
    <row r="423" spans="1:42" x14ac:dyDescent="0.2">
      <c r="A423">
        <v>1</v>
      </c>
      <c r="B423" s="1">
        <v>43952</v>
      </c>
      <c r="C423" s="1">
        <v>44348</v>
      </c>
      <c r="D423">
        <v>450</v>
      </c>
      <c r="E423" s="1">
        <v>43983</v>
      </c>
      <c r="F423" s="2">
        <v>188562.35</v>
      </c>
      <c r="G423" s="2">
        <v>188562.35</v>
      </c>
      <c r="H423">
        <v>0.1</v>
      </c>
      <c r="I423" s="2">
        <v>1571.35</v>
      </c>
      <c r="J423" s="2">
        <v>63173.66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t="s">
        <v>93</v>
      </c>
      <c r="W423" s="5" t="str">
        <f t="shared" si="12"/>
        <v>391S</v>
      </c>
      <c r="X423">
        <v>16</v>
      </c>
      <c r="Y423" t="s">
        <v>77</v>
      </c>
      <c r="Z423" t="s">
        <v>92</v>
      </c>
      <c r="AA423" s="2">
        <v>0</v>
      </c>
      <c r="AB423" s="2">
        <v>0</v>
      </c>
      <c r="AC423" t="s">
        <v>35</v>
      </c>
      <c r="AD423" s="2">
        <v>0</v>
      </c>
      <c r="AE423" s="2">
        <v>0</v>
      </c>
      <c r="AF423" s="2">
        <v>0</v>
      </c>
      <c r="AG423" s="2">
        <v>188562.35</v>
      </c>
      <c r="AH423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1571.3500000000001</v>
      </c>
      <c r="AP423" s="7">
        <f t="shared" si="13"/>
        <v>1571.35</v>
      </c>
    </row>
    <row r="424" spans="1:42" x14ac:dyDescent="0.2">
      <c r="A424">
        <v>1</v>
      </c>
      <c r="B424" s="1">
        <v>43952</v>
      </c>
      <c r="C424" s="1">
        <v>44348</v>
      </c>
      <c r="D424">
        <v>450</v>
      </c>
      <c r="E424" s="1">
        <v>44013</v>
      </c>
      <c r="F424" s="2">
        <v>188562.35</v>
      </c>
      <c r="G424" s="2">
        <v>188562.35</v>
      </c>
      <c r="H424">
        <v>0.1</v>
      </c>
      <c r="I424" s="2">
        <v>1571.35</v>
      </c>
      <c r="J424" s="2">
        <v>64745.01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t="s">
        <v>93</v>
      </c>
      <c r="W424" s="5" t="str">
        <f t="shared" si="12"/>
        <v>391S</v>
      </c>
      <c r="X424">
        <v>16</v>
      </c>
      <c r="Y424" t="s">
        <v>77</v>
      </c>
      <c r="Z424" t="s">
        <v>92</v>
      </c>
      <c r="AA424" s="2">
        <v>0</v>
      </c>
      <c r="AB424" s="2">
        <v>0</v>
      </c>
      <c r="AC424" t="s">
        <v>35</v>
      </c>
      <c r="AD424" s="2">
        <v>0</v>
      </c>
      <c r="AE424" s="2">
        <v>0</v>
      </c>
      <c r="AF424" s="2">
        <v>0</v>
      </c>
      <c r="AG424" s="2">
        <v>188562.35</v>
      </c>
      <c r="AH424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1571.3500000000001</v>
      </c>
      <c r="AP424" s="7">
        <f t="shared" si="13"/>
        <v>1571.35</v>
      </c>
    </row>
    <row r="425" spans="1:42" x14ac:dyDescent="0.2">
      <c r="A425">
        <v>1</v>
      </c>
      <c r="B425" s="1">
        <v>43952</v>
      </c>
      <c r="C425" s="1">
        <v>44348</v>
      </c>
      <c r="D425">
        <v>450</v>
      </c>
      <c r="E425" s="1">
        <v>44044</v>
      </c>
      <c r="F425" s="2">
        <v>188562.35</v>
      </c>
      <c r="G425" s="2">
        <v>188562.35</v>
      </c>
      <c r="H425">
        <v>0.1</v>
      </c>
      <c r="I425" s="2">
        <v>1571.35</v>
      </c>
      <c r="J425" s="2">
        <v>66316.36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t="s">
        <v>93</v>
      </c>
      <c r="W425" s="5" t="str">
        <f t="shared" si="12"/>
        <v>391S</v>
      </c>
      <c r="X425">
        <v>16</v>
      </c>
      <c r="Y425" t="s">
        <v>77</v>
      </c>
      <c r="Z425" t="s">
        <v>92</v>
      </c>
      <c r="AA425" s="2">
        <v>0</v>
      </c>
      <c r="AB425" s="2">
        <v>0</v>
      </c>
      <c r="AC425" t="s">
        <v>35</v>
      </c>
      <c r="AD425" s="2">
        <v>0</v>
      </c>
      <c r="AE425" s="2">
        <v>0</v>
      </c>
      <c r="AF425" s="2">
        <v>0</v>
      </c>
      <c r="AG425" s="2">
        <v>188562.35</v>
      </c>
      <c r="AH425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1571.3500000000001</v>
      </c>
      <c r="AP425" s="7">
        <f t="shared" si="13"/>
        <v>1571.35</v>
      </c>
    </row>
    <row r="426" spans="1:42" x14ac:dyDescent="0.2">
      <c r="A426">
        <v>1</v>
      </c>
      <c r="B426" s="1">
        <v>43952</v>
      </c>
      <c r="C426" s="1">
        <v>44348</v>
      </c>
      <c r="D426">
        <v>450</v>
      </c>
      <c r="E426" s="1">
        <v>44075</v>
      </c>
      <c r="F426" s="2">
        <v>188562.35</v>
      </c>
      <c r="G426" s="2">
        <v>188562.35</v>
      </c>
      <c r="H426">
        <v>0.1</v>
      </c>
      <c r="I426" s="2">
        <v>1571.35</v>
      </c>
      <c r="J426" s="2">
        <v>69224.88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1337.17</v>
      </c>
      <c r="U426" s="2">
        <v>0</v>
      </c>
      <c r="V426" t="s">
        <v>93</v>
      </c>
      <c r="W426" s="5" t="str">
        <f t="shared" si="12"/>
        <v>391S</v>
      </c>
      <c r="X426">
        <v>16</v>
      </c>
      <c r="Y426" t="s">
        <v>77</v>
      </c>
      <c r="Z426" t="s">
        <v>92</v>
      </c>
      <c r="AA426" s="2">
        <v>0</v>
      </c>
      <c r="AB426" s="2">
        <v>0</v>
      </c>
      <c r="AC426" t="s">
        <v>35</v>
      </c>
      <c r="AD426" s="2">
        <v>0</v>
      </c>
      <c r="AE426" s="2">
        <v>0</v>
      </c>
      <c r="AF426" s="2">
        <v>0</v>
      </c>
      <c r="AG426" s="2">
        <v>188562.35</v>
      </c>
      <c r="AH426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1571.3500000000001</v>
      </c>
      <c r="AP426" s="7">
        <f t="shared" si="13"/>
        <v>2908.52</v>
      </c>
    </row>
    <row r="427" spans="1:42" x14ac:dyDescent="0.2">
      <c r="A427">
        <v>1</v>
      </c>
      <c r="B427" s="1">
        <v>43952</v>
      </c>
      <c r="C427" s="1">
        <v>44348</v>
      </c>
      <c r="D427">
        <v>450</v>
      </c>
      <c r="E427" s="1">
        <v>44105</v>
      </c>
      <c r="F427" s="2">
        <v>188562.35</v>
      </c>
      <c r="G427" s="2">
        <v>188562.35</v>
      </c>
      <c r="H427">
        <v>0.1</v>
      </c>
      <c r="I427" s="2">
        <v>1571.35</v>
      </c>
      <c r="J427" s="2">
        <v>72133.399999999994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1337.17</v>
      </c>
      <c r="U427" s="2">
        <v>0</v>
      </c>
      <c r="V427" t="s">
        <v>93</v>
      </c>
      <c r="W427" s="5" t="str">
        <f t="shared" si="12"/>
        <v>391S</v>
      </c>
      <c r="X427">
        <v>16</v>
      </c>
      <c r="Y427" t="s">
        <v>77</v>
      </c>
      <c r="Z427" t="s">
        <v>92</v>
      </c>
      <c r="AA427" s="2">
        <v>0</v>
      </c>
      <c r="AB427" s="2">
        <v>0</v>
      </c>
      <c r="AC427" t="s">
        <v>35</v>
      </c>
      <c r="AD427" s="2">
        <v>0</v>
      </c>
      <c r="AE427" s="2">
        <v>0</v>
      </c>
      <c r="AF427" s="2">
        <v>0</v>
      </c>
      <c r="AG427" s="2">
        <v>188562.35</v>
      </c>
      <c r="AH427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1571.3500000000001</v>
      </c>
      <c r="AP427" s="7">
        <f t="shared" si="13"/>
        <v>2908.52</v>
      </c>
    </row>
    <row r="428" spans="1:42" x14ac:dyDescent="0.2">
      <c r="A428">
        <v>1</v>
      </c>
      <c r="B428" s="1">
        <v>43952</v>
      </c>
      <c r="C428" s="1">
        <v>44348</v>
      </c>
      <c r="D428">
        <v>450</v>
      </c>
      <c r="E428" s="1">
        <v>44136</v>
      </c>
      <c r="F428" s="2">
        <v>188562.35</v>
      </c>
      <c r="G428" s="2">
        <v>188562.35</v>
      </c>
      <c r="H428">
        <v>0.1</v>
      </c>
      <c r="I428" s="2">
        <v>1571.35</v>
      </c>
      <c r="J428" s="2">
        <v>75041.919999999998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1337.17</v>
      </c>
      <c r="U428" s="2">
        <v>0</v>
      </c>
      <c r="V428" t="s">
        <v>93</v>
      </c>
      <c r="W428" s="5" t="str">
        <f t="shared" si="12"/>
        <v>391S</v>
      </c>
      <c r="X428">
        <v>16</v>
      </c>
      <c r="Y428" t="s">
        <v>77</v>
      </c>
      <c r="Z428" t="s">
        <v>92</v>
      </c>
      <c r="AA428" s="2">
        <v>0</v>
      </c>
      <c r="AB428" s="2">
        <v>0</v>
      </c>
      <c r="AC428" t="s">
        <v>35</v>
      </c>
      <c r="AD428" s="2">
        <v>0</v>
      </c>
      <c r="AE428" s="2">
        <v>0</v>
      </c>
      <c r="AF428" s="2">
        <v>0</v>
      </c>
      <c r="AG428" s="2">
        <v>188562.35</v>
      </c>
      <c r="AH428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1571.3500000000001</v>
      </c>
      <c r="AP428" s="7">
        <f t="shared" si="13"/>
        <v>2908.52</v>
      </c>
    </row>
    <row r="429" spans="1:42" x14ac:dyDescent="0.2">
      <c r="A429">
        <v>1</v>
      </c>
      <c r="B429" s="1">
        <v>43952</v>
      </c>
      <c r="C429" s="1">
        <v>44348</v>
      </c>
      <c r="D429">
        <v>450</v>
      </c>
      <c r="E429" s="1">
        <v>44166</v>
      </c>
      <c r="F429" s="2">
        <v>188562.35</v>
      </c>
      <c r="G429" s="2">
        <v>188562.35</v>
      </c>
      <c r="H429">
        <v>0.1</v>
      </c>
      <c r="I429" s="2">
        <v>1571.35</v>
      </c>
      <c r="J429" s="2">
        <v>77944.44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1331.17</v>
      </c>
      <c r="U429" s="2">
        <v>0</v>
      </c>
      <c r="V429" t="s">
        <v>93</v>
      </c>
      <c r="W429" s="5" t="str">
        <f t="shared" si="12"/>
        <v>391S</v>
      </c>
      <c r="X429">
        <v>16</v>
      </c>
      <c r="Y429" t="s">
        <v>77</v>
      </c>
      <c r="Z429" t="s">
        <v>92</v>
      </c>
      <c r="AA429" s="2">
        <v>0</v>
      </c>
      <c r="AB429" s="2">
        <v>0</v>
      </c>
      <c r="AC429" t="s">
        <v>35</v>
      </c>
      <c r="AD429" s="2">
        <v>0</v>
      </c>
      <c r="AE429" s="2">
        <v>0</v>
      </c>
      <c r="AF429" s="2">
        <v>0</v>
      </c>
      <c r="AG429" s="2">
        <v>188562.35</v>
      </c>
      <c r="AH429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1571.3500000000001</v>
      </c>
      <c r="AP429" s="7">
        <f t="shared" si="13"/>
        <v>2902.52</v>
      </c>
    </row>
    <row r="430" spans="1:42" x14ac:dyDescent="0.2">
      <c r="A430">
        <v>1</v>
      </c>
      <c r="B430" s="1">
        <v>43952</v>
      </c>
      <c r="C430" s="1">
        <v>44348</v>
      </c>
      <c r="D430">
        <v>450</v>
      </c>
      <c r="E430" s="1">
        <v>44197</v>
      </c>
      <c r="F430" s="2">
        <v>188562.35</v>
      </c>
      <c r="G430" s="2">
        <v>188562.35</v>
      </c>
      <c r="H430">
        <v>0.1</v>
      </c>
      <c r="I430" s="2">
        <v>1571.35</v>
      </c>
      <c r="J430" s="2">
        <v>80852.960000000006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1337.17</v>
      </c>
      <c r="U430" s="2">
        <v>0</v>
      </c>
      <c r="V430" t="s">
        <v>93</v>
      </c>
      <c r="W430" s="5" t="str">
        <f t="shared" si="12"/>
        <v>391S</v>
      </c>
      <c r="X430">
        <v>16</v>
      </c>
      <c r="Y430" t="s">
        <v>77</v>
      </c>
      <c r="Z430" t="s">
        <v>92</v>
      </c>
      <c r="AA430" s="2">
        <v>0</v>
      </c>
      <c r="AB430" s="2">
        <v>0</v>
      </c>
      <c r="AC430" t="s">
        <v>35</v>
      </c>
      <c r="AD430" s="2">
        <v>0</v>
      </c>
      <c r="AE430" s="2">
        <v>0</v>
      </c>
      <c r="AF430" s="2">
        <v>0</v>
      </c>
      <c r="AG430" s="2">
        <v>188562.35</v>
      </c>
      <c r="AH430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1571.3500000000001</v>
      </c>
      <c r="AP430" s="7">
        <f t="shared" si="13"/>
        <v>2908.52</v>
      </c>
    </row>
    <row r="431" spans="1:42" x14ac:dyDescent="0.2">
      <c r="A431">
        <v>1</v>
      </c>
      <c r="B431" s="1">
        <v>43952</v>
      </c>
      <c r="C431" s="1">
        <v>44348</v>
      </c>
      <c r="D431">
        <v>450</v>
      </c>
      <c r="E431" s="1">
        <v>44228</v>
      </c>
      <c r="F431" s="2">
        <v>188562.35</v>
      </c>
      <c r="G431" s="2">
        <v>188562.35</v>
      </c>
      <c r="H431">
        <v>0.1</v>
      </c>
      <c r="I431" s="2">
        <v>1571.35</v>
      </c>
      <c r="J431" s="2">
        <v>83761.48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1337.17</v>
      </c>
      <c r="U431" s="2">
        <v>0</v>
      </c>
      <c r="V431" t="s">
        <v>93</v>
      </c>
      <c r="W431" s="5" t="str">
        <f t="shared" si="12"/>
        <v>391S</v>
      </c>
      <c r="X431">
        <v>16</v>
      </c>
      <c r="Y431" t="s">
        <v>77</v>
      </c>
      <c r="Z431" t="s">
        <v>92</v>
      </c>
      <c r="AA431" s="2">
        <v>0</v>
      </c>
      <c r="AB431" s="2">
        <v>0</v>
      </c>
      <c r="AC431" t="s">
        <v>35</v>
      </c>
      <c r="AD431" s="2">
        <v>0</v>
      </c>
      <c r="AE431" s="2">
        <v>0</v>
      </c>
      <c r="AF431" s="2">
        <v>0</v>
      </c>
      <c r="AG431" s="2">
        <v>188562.35</v>
      </c>
      <c r="AH431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1571.3500000000001</v>
      </c>
      <c r="AP431" s="7">
        <f t="shared" si="13"/>
        <v>2908.52</v>
      </c>
    </row>
    <row r="432" spans="1:42" x14ac:dyDescent="0.2">
      <c r="A432">
        <v>1</v>
      </c>
      <c r="B432" s="1">
        <v>43952</v>
      </c>
      <c r="C432" s="1">
        <v>44348</v>
      </c>
      <c r="D432">
        <v>450</v>
      </c>
      <c r="E432" s="1">
        <v>44256</v>
      </c>
      <c r="F432" s="2">
        <v>188562.35</v>
      </c>
      <c r="G432" s="2">
        <v>188562.35</v>
      </c>
      <c r="H432">
        <v>0.1</v>
      </c>
      <c r="I432" s="2">
        <v>1571.35</v>
      </c>
      <c r="J432" s="2">
        <v>86670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1337.17</v>
      </c>
      <c r="U432" s="2">
        <v>0</v>
      </c>
      <c r="V432" t="s">
        <v>93</v>
      </c>
      <c r="W432" s="5" t="str">
        <f t="shared" si="12"/>
        <v>391S</v>
      </c>
      <c r="X432">
        <v>16</v>
      </c>
      <c r="Y432" t="s">
        <v>77</v>
      </c>
      <c r="Z432" t="s">
        <v>92</v>
      </c>
      <c r="AA432" s="2">
        <v>0</v>
      </c>
      <c r="AB432" s="2">
        <v>0</v>
      </c>
      <c r="AC432" t="s">
        <v>35</v>
      </c>
      <c r="AD432" s="2">
        <v>0</v>
      </c>
      <c r="AE432" s="2">
        <v>0</v>
      </c>
      <c r="AF432" s="2">
        <v>0</v>
      </c>
      <c r="AG432" s="2">
        <v>188562.35</v>
      </c>
      <c r="AH43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1571.3500000000001</v>
      </c>
      <c r="AP432" s="7">
        <f t="shared" si="13"/>
        <v>2908.52</v>
      </c>
    </row>
    <row r="433" spans="1:42" x14ac:dyDescent="0.2">
      <c r="A433">
        <v>1</v>
      </c>
      <c r="B433" s="1">
        <v>43952</v>
      </c>
      <c r="C433" s="1">
        <v>44348</v>
      </c>
      <c r="D433">
        <v>450</v>
      </c>
      <c r="E433" s="1">
        <v>44287</v>
      </c>
      <c r="F433" s="2">
        <v>188562.35</v>
      </c>
      <c r="G433" s="2">
        <v>188562.35</v>
      </c>
      <c r="H433">
        <v>0.1</v>
      </c>
      <c r="I433" s="2">
        <v>1571.35</v>
      </c>
      <c r="J433" s="2">
        <v>89578.52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1337.17</v>
      </c>
      <c r="U433" s="2">
        <v>0</v>
      </c>
      <c r="V433" t="s">
        <v>93</v>
      </c>
      <c r="W433" s="5" t="str">
        <f t="shared" si="12"/>
        <v>391S</v>
      </c>
      <c r="X433">
        <v>16</v>
      </c>
      <c r="Y433" t="s">
        <v>77</v>
      </c>
      <c r="Z433" t="s">
        <v>92</v>
      </c>
      <c r="AA433" s="2">
        <v>0</v>
      </c>
      <c r="AB433" s="2">
        <v>0</v>
      </c>
      <c r="AC433" t="s">
        <v>35</v>
      </c>
      <c r="AD433" s="2">
        <v>0</v>
      </c>
      <c r="AE433" s="2">
        <v>0</v>
      </c>
      <c r="AF433" s="2">
        <v>0</v>
      </c>
      <c r="AG433" s="2">
        <v>188562.35</v>
      </c>
      <c r="AH433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1571.3500000000001</v>
      </c>
      <c r="AP433" s="7">
        <f t="shared" si="13"/>
        <v>2908.52</v>
      </c>
    </row>
    <row r="434" spans="1:42" x14ac:dyDescent="0.2">
      <c r="A434">
        <v>1</v>
      </c>
      <c r="B434" s="1">
        <v>43952</v>
      </c>
      <c r="C434" s="1">
        <v>44348</v>
      </c>
      <c r="D434">
        <v>450</v>
      </c>
      <c r="E434" s="1">
        <v>44317</v>
      </c>
      <c r="F434" s="2">
        <v>188562.35</v>
      </c>
      <c r="G434" s="2">
        <v>188562.35</v>
      </c>
      <c r="H434">
        <v>0.1</v>
      </c>
      <c r="I434" s="2">
        <v>1571.35</v>
      </c>
      <c r="J434" s="2">
        <v>92487.039999999994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1337.17</v>
      </c>
      <c r="U434" s="2">
        <v>0</v>
      </c>
      <c r="V434" t="s">
        <v>93</v>
      </c>
      <c r="W434" s="5" t="str">
        <f t="shared" si="12"/>
        <v>391S</v>
      </c>
      <c r="X434">
        <v>16</v>
      </c>
      <c r="Y434" t="s">
        <v>77</v>
      </c>
      <c r="Z434" t="s">
        <v>92</v>
      </c>
      <c r="AA434" s="2">
        <v>0</v>
      </c>
      <c r="AB434" s="2">
        <v>0</v>
      </c>
      <c r="AC434" t="s">
        <v>35</v>
      </c>
      <c r="AD434" s="2">
        <v>0</v>
      </c>
      <c r="AE434" s="2">
        <v>0</v>
      </c>
      <c r="AF434" s="2">
        <v>0</v>
      </c>
      <c r="AG434" s="2">
        <v>188562.35</v>
      </c>
      <c r="AH434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1571.3500000000001</v>
      </c>
      <c r="AP434" s="7">
        <f t="shared" si="13"/>
        <v>2908.52</v>
      </c>
    </row>
    <row r="435" spans="1:42" x14ac:dyDescent="0.2">
      <c r="A435">
        <v>1</v>
      </c>
      <c r="B435" s="1">
        <v>43952</v>
      </c>
      <c r="C435" s="1">
        <v>44348</v>
      </c>
      <c r="D435">
        <v>450</v>
      </c>
      <c r="E435" s="1">
        <v>44348</v>
      </c>
      <c r="F435" s="2">
        <v>188562.35</v>
      </c>
      <c r="G435" s="2">
        <v>188562.35</v>
      </c>
      <c r="H435">
        <v>0.1</v>
      </c>
      <c r="I435" s="2">
        <v>1571.35</v>
      </c>
      <c r="J435" s="2">
        <v>95395.56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1337.17</v>
      </c>
      <c r="U435" s="2">
        <v>0</v>
      </c>
      <c r="V435" t="s">
        <v>93</v>
      </c>
      <c r="W435" s="5" t="str">
        <f t="shared" si="12"/>
        <v>391S</v>
      </c>
      <c r="X435">
        <v>16</v>
      </c>
      <c r="Y435" t="s">
        <v>77</v>
      </c>
      <c r="Z435" t="s">
        <v>92</v>
      </c>
      <c r="AA435" s="2">
        <v>0</v>
      </c>
      <c r="AB435" s="2">
        <v>0</v>
      </c>
      <c r="AC435" t="s">
        <v>35</v>
      </c>
      <c r="AD435" s="2">
        <v>0</v>
      </c>
      <c r="AE435" s="2">
        <v>0</v>
      </c>
      <c r="AF435" s="2">
        <v>0</v>
      </c>
      <c r="AG435" s="2">
        <v>188562.35</v>
      </c>
      <c r="AH435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1571.3500000000001</v>
      </c>
      <c r="AP435" s="7">
        <f t="shared" si="13"/>
        <v>2908.52</v>
      </c>
    </row>
    <row r="436" spans="1:42" x14ac:dyDescent="0.2">
      <c r="A436">
        <v>1</v>
      </c>
      <c r="B436" s="1">
        <v>43952</v>
      </c>
      <c r="C436" s="1">
        <v>44348</v>
      </c>
      <c r="D436">
        <v>452</v>
      </c>
      <c r="E436" s="1">
        <v>43952</v>
      </c>
      <c r="F436" s="2">
        <v>0</v>
      </c>
      <c r="G436" s="2">
        <v>0</v>
      </c>
      <c r="H436">
        <v>0.17399999999999999</v>
      </c>
      <c r="I436" s="2">
        <v>0</v>
      </c>
      <c r="J436" s="2">
        <v>-549.86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t="s">
        <v>94</v>
      </c>
      <c r="W436" s="5" t="str">
        <f t="shared" si="12"/>
        <v>3921</v>
      </c>
      <c r="X436">
        <v>16</v>
      </c>
      <c r="Y436" t="s">
        <v>77</v>
      </c>
      <c r="Z436" t="s">
        <v>95</v>
      </c>
      <c r="AA436" s="2">
        <v>0</v>
      </c>
      <c r="AB436" s="2">
        <v>0</v>
      </c>
      <c r="AC436" t="s">
        <v>35</v>
      </c>
      <c r="AD436" s="2">
        <v>0</v>
      </c>
      <c r="AE436" s="2">
        <v>0</v>
      </c>
      <c r="AF436" s="2">
        <v>0</v>
      </c>
      <c r="AG436" s="2">
        <v>0</v>
      </c>
      <c r="AH436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7">
        <f t="shared" si="13"/>
        <v>0</v>
      </c>
    </row>
    <row r="437" spans="1:42" x14ac:dyDescent="0.2">
      <c r="A437">
        <v>1</v>
      </c>
      <c r="B437" s="1">
        <v>43952</v>
      </c>
      <c r="C437" s="1">
        <v>44348</v>
      </c>
      <c r="D437">
        <v>452</v>
      </c>
      <c r="E437" s="1">
        <v>43983</v>
      </c>
      <c r="F437" s="2">
        <v>0</v>
      </c>
      <c r="G437" s="2">
        <v>0</v>
      </c>
      <c r="H437">
        <v>0.17399999999999999</v>
      </c>
      <c r="I437" s="2">
        <v>0</v>
      </c>
      <c r="J437" s="2">
        <v>-549.86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t="s">
        <v>94</v>
      </c>
      <c r="W437" s="5" t="str">
        <f t="shared" si="12"/>
        <v>3921</v>
      </c>
      <c r="X437">
        <v>16</v>
      </c>
      <c r="Y437" t="s">
        <v>77</v>
      </c>
      <c r="Z437" t="s">
        <v>95</v>
      </c>
      <c r="AA437" s="2">
        <v>0</v>
      </c>
      <c r="AB437" s="2">
        <v>0</v>
      </c>
      <c r="AC437" t="s">
        <v>35</v>
      </c>
      <c r="AD437" s="2">
        <v>0</v>
      </c>
      <c r="AE437" s="2">
        <v>0</v>
      </c>
      <c r="AF437" s="2">
        <v>0</v>
      </c>
      <c r="AG437" s="2">
        <v>0</v>
      </c>
      <c r="AH437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7">
        <f t="shared" si="13"/>
        <v>0</v>
      </c>
    </row>
    <row r="438" spans="1:42" x14ac:dyDescent="0.2">
      <c r="A438">
        <v>1</v>
      </c>
      <c r="B438" s="1">
        <v>43952</v>
      </c>
      <c r="C438" s="1">
        <v>44348</v>
      </c>
      <c r="D438">
        <v>452</v>
      </c>
      <c r="E438" s="1">
        <v>44013</v>
      </c>
      <c r="F438" s="2">
        <v>0</v>
      </c>
      <c r="G438" s="2">
        <v>0</v>
      </c>
      <c r="H438">
        <v>0.17399999999999999</v>
      </c>
      <c r="I438" s="2">
        <v>0</v>
      </c>
      <c r="J438" s="2">
        <v>-549.86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t="s">
        <v>94</v>
      </c>
      <c r="W438" s="5" t="str">
        <f t="shared" si="12"/>
        <v>3921</v>
      </c>
      <c r="X438">
        <v>16</v>
      </c>
      <c r="Y438" t="s">
        <v>77</v>
      </c>
      <c r="Z438" t="s">
        <v>95</v>
      </c>
      <c r="AA438" s="2">
        <v>0</v>
      </c>
      <c r="AB438" s="2">
        <v>0</v>
      </c>
      <c r="AC438" t="s">
        <v>35</v>
      </c>
      <c r="AD438" s="2">
        <v>0</v>
      </c>
      <c r="AE438" s="2">
        <v>0</v>
      </c>
      <c r="AF438" s="2">
        <v>0</v>
      </c>
      <c r="AG438" s="2">
        <v>0</v>
      </c>
      <c r="AH438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7">
        <f t="shared" si="13"/>
        <v>0</v>
      </c>
    </row>
    <row r="439" spans="1:42" x14ac:dyDescent="0.2">
      <c r="A439">
        <v>1</v>
      </c>
      <c r="B439" s="1">
        <v>43952</v>
      </c>
      <c r="C439" s="1">
        <v>44348</v>
      </c>
      <c r="D439">
        <v>452</v>
      </c>
      <c r="E439" s="1">
        <v>44044</v>
      </c>
      <c r="F439" s="2">
        <v>0</v>
      </c>
      <c r="G439" s="2">
        <v>0</v>
      </c>
      <c r="H439">
        <v>0.17399999999999999</v>
      </c>
      <c r="I439" s="2">
        <v>0</v>
      </c>
      <c r="J439" s="2">
        <v>-549.86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t="s">
        <v>94</v>
      </c>
      <c r="W439" s="5" t="str">
        <f t="shared" si="12"/>
        <v>3921</v>
      </c>
      <c r="X439">
        <v>16</v>
      </c>
      <c r="Y439" t="s">
        <v>77</v>
      </c>
      <c r="Z439" t="s">
        <v>95</v>
      </c>
      <c r="AA439" s="2">
        <v>0</v>
      </c>
      <c r="AB439" s="2">
        <v>0</v>
      </c>
      <c r="AC439" t="s">
        <v>35</v>
      </c>
      <c r="AD439" s="2">
        <v>0</v>
      </c>
      <c r="AE439" s="2">
        <v>0</v>
      </c>
      <c r="AF439" s="2">
        <v>0</v>
      </c>
      <c r="AG439" s="2">
        <v>0</v>
      </c>
      <c r="AH439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7">
        <f t="shared" si="13"/>
        <v>0</v>
      </c>
    </row>
    <row r="440" spans="1:42" x14ac:dyDescent="0.2">
      <c r="A440">
        <v>1</v>
      </c>
      <c r="B440" s="1">
        <v>43952</v>
      </c>
      <c r="C440" s="1">
        <v>44348</v>
      </c>
      <c r="D440">
        <v>452</v>
      </c>
      <c r="E440" s="1">
        <v>44075</v>
      </c>
      <c r="F440" s="2">
        <v>0</v>
      </c>
      <c r="G440" s="2">
        <v>0</v>
      </c>
      <c r="H440">
        <v>0.17399999999999999</v>
      </c>
      <c r="I440" s="2">
        <v>0</v>
      </c>
      <c r="J440" s="2">
        <v>-549.86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t="s">
        <v>94</v>
      </c>
      <c r="W440" s="5" t="str">
        <f t="shared" si="12"/>
        <v>3921</v>
      </c>
      <c r="X440">
        <v>16</v>
      </c>
      <c r="Y440" t="s">
        <v>77</v>
      </c>
      <c r="Z440" t="s">
        <v>95</v>
      </c>
      <c r="AA440" s="2">
        <v>0</v>
      </c>
      <c r="AB440" s="2">
        <v>0</v>
      </c>
      <c r="AC440" t="s">
        <v>35</v>
      </c>
      <c r="AD440" s="2">
        <v>0</v>
      </c>
      <c r="AE440" s="2">
        <v>0</v>
      </c>
      <c r="AF440" s="2">
        <v>0</v>
      </c>
      <c r="AG440" s="2">
        <v>0</v>
      </c>
      <c r="AH440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7">
        <f t="shared" si="13"/>
        <v>0</v>
      </c>
    </row>
    <row r="441" spans="1:42" x14ac:dyDescent="0.2">
      <c r="A441">
        <v>1</v>
      </c>
      <c r="B441" s="1">
        <v>43952</v>
      </c>
      <c r="C441" s="1">
        <v>44348</v>
      </c>
      <c r="D441">
        <v>452</v>
      </c>
      <c r="E441" s="1">
        <v>44105</v>
      </c>
      <c r="F441" s="2">
        <v>0</v>
      </c>
      <c r="G441" s="2">
        <v>0</v>
      </c>
      <c r="H441">
        <v>0.17399999999999999</v>
      </c>
      <c r="I441" s="2">
        <v>0</v>
      </c>
      <c r="J441" s="2">
        <v>-549.86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t="s">
        <v>94</v>
      </c>
      <c r="W441" s="5" t="str">
        <f t="shared" si="12"/>
        <v>3921</v>
      </c>
      <c r="X441">
        <v>16</v>
      </c>
      <c r="Y441" t="s">
        <v>77</v>
      </c>
      <c r="Z441" t="s">
        <v>95</v>
      </c>
      <c r="AA441" s="2">
        <v>0</v>
      </c>
      <c r="AB441" s="2">
        <v>0</v>
      </c>
      <c r="AC441" t="s">
        <v>35</v>
      </c>
      <c r="AD441" s="2">
        <v>0</v>
      </c>
      <c r="AE441" s="2">
        <v>0</v>
      </c>
      <c r="AF441" s="2">
        <v>0</v>
      </c>
      <c r="AG441" s="2">
        <v>0</v>
      </c>
      <c r="AH441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7">
        <f t="shared" si="13"/>
        <v>0</v>
      </c>
    </row>
    <row r="442" spans="1:42" x14ac:dyDescent="0.2">
      <c r="A442">
        <v>1</v>
      </c>
      <c r="B442" s="1">
        <v>43952</v>
      </c>
      <c r="C442" s="1">
        <v>44348</v>
      </c>
      <c r="D442">
        <v>452</v>
      </c>
      <c r="E442" s="1">
        <v>44136</v>
      </c>
      <c r="F442" s="2">
        <v>0</v>
      </c>
      <c r="G442" s="2">
        <v>0</v>
      </c>
      <c r="H442">
        <v>0.17399999999999999</v>
      </c>
      <c r="I442" s="2">
        <v>0</v>
      </c>
      <c r="J442" s="2">
        <v>-549.86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t="s">
        <v>94</v>
      </c>
      <c r="W442" s="5" t="str">
        <f t="shared" si="12"/>
        <v>3921</v>
      </c>
      <c r="X442">
        <v>16</v>
      </c>
      <c r="Y442" t="s">
        <v>77</v>
      </c>
      <c r="Z442" t="s">
        <v>95</v>
      </c>
      <c r="AA442" s="2">
        <v>0</v>
      </c>
      <c r="AB442" s="2">
        <v>0</v>
      </c>
      <c r="AC442" t="s">
        <v>35</v>
      </c>
      <c r="AD442" s="2">
        <v>0</v>
      </c>
      <c r="AE442" s="2">
        <v>0</v>
      </c>
      <c r="AF442" s="2">
        <v>0</v>
      </c>
      <c r="AG442" s="2">
        <v>0</v>
      </c>
      <c r="AH44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7">
        <f t="shared" si="13"/>
        <v>0</v>
      </c>
    </row>
    <row r="443" spans="1:42" x14ac:dyDescent="0.2">
      <c r="A443">
        <v>1</v>
      </c>
      <c r="B443" s="1">
        <v>43952</v>
      </c>
      <c r="C443" s="1">
        <v>44348</v>
      </c>
      <c r="D443">
        <v>452</v>
      </c>
      <c r="E443" s="1">
        <v>44166</v>
      </c>
      <c r="F443" s="2">
        <v>0</v>
      </c>
      <c r="G443" s="2">
        <v>0</v>
      </c>
      <c r="H443">
        <v>0.17399999999999999</v>
      </c>
      <c r="I443" s="2">
        <v>0</v>
      </c>
      <c r="J443" s="2">
        <v>-549.86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t="s">
        <v>94</v>
      </c>
      <c r="W443" s="5" t="str">
        <f t="shared" si="12"/>
        <v>3921</v>
      </c>
      <c r="X443">
        <v>16</v>
      </c>
      <c r="Y443" t="s">
        <v>77</v>
      </c>
      <c r="Z443" t="s">
        <v>95</v>
      </c>
      <c r="AA443" s="2">
        <v>0</v>
      </c>
      <c r="AB443" s="2">
        <v>0</v>
      </c>
      <c r="AC443" t="s">
        <v>35</v>
      </c>
      <c r="AD443" s="2">
        <v>0</v>
      </c>
      <c r="AE443" s="2">
        <v>0</v>
      </c>
      <c r="AF443" s="2">
        <v>0</v>
      </c>
      <c r="AG443" s="2">
        <v>0</v>
      </c>
      <c r="AH443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7">
        <f t="shared" si="13"/>
        <v>0</v>
      </c>
    </row>
    <row r="444" spans="1:42" x14ac:dyDescent="0.2">
      <c r="A444">
        <v>1</v>
      </c>
      <c r="B444" s="1">
        <v>43952</v>
      </c>
      <c r="C444" s="1">
        <v>44348</v>
      </c>
      <c r="D444">
        <v>452</v>
      </c>
      <c r="E444" s="1">
        <v>44197</v>
      </c>
      <c r="F444" s="2">
        <v>0</v>
      </c>
      <c r="G444" s="2">
        <v>0</v>
      </c>
      <c r="H444">
        <v>0.17399999999999999</v>
      </c>
      <c r="I444" s="2">
        <v>0</v>
      </c>
      <c r="J444" s="2">
        <v>-549.86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t="s">
        <v>94</v>
      </c>
      <c r="W444" s="5" t="str">
        <f t="shared" si="12"/>
        <v>3921</v>
      </c>
      <c r="X444">
        <v>16</v>
      </c>
      <c r="Y444" t="s">
        <v>77</v>
      </c>
      <c r="Z444" t="s">
        <v>95</v>
      </c>
      <c r="AA444" s="2">
        <v>0</v>
      </c>
      <c r="AB444" s="2">
        <v>0</v>
      </c>
      <c r="AC444" t="s">
        <v>35</v>
      </c>
      <c r="AD444" s="2">
        <v>0</v>
      </c>
      <c r="AE444" s="2">
        <v>0</v>
      </c>
      <c r="AF444" s="2">
        <v>0</v>
      </c>
      <c r="AG444" s="2">
        <v>0</v>
      </c>
      <c r="AH444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7">
        <f t="shared" si="13"/>
        <v>0</v>
      </c>
    </row>
    <row r="445" spans="1:42" x14ac:dyDescent="0.2">
      <c r="A445">
        <v>1</v>
      </c>
      <c r="B445" s="1">
        <v>43952</v>
      </c>
      <c r="C445" s="1">
        <v>44348</v>
      </c>
      <c r="D445">
        <v>452</v>
      </c>
      <c r="E445" s="1">
        <v>44228</v>
      </c>
      <c r="F445" s="2">
        <v>0</v>
      </c>
      <c r="G445" s="2">
        <v>0</v>
      </c>
      <c r="H445">
        <v>0.17399999999999999</v>
      </c>
      <c r="I445" s="2">
        <v>0</v>
      </c>
      <c r="J445" s="2">
        <v>-549.86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t="s">
        <v>94</v>
      </c>
      <c r="W445" s="5" t="str">
        <f t="shared" si="12"/>
        <v>3921</v>
      </c>
      <c r="X445">
        <v>16</v>
      </c>
      <c r="Y445" t="s">
        <v>77</v>
      </c>
      <c r="Z445" t="s">
        <v>95</v>
      </c>
      <c r="AA445" s="2">
        <v>0</v>
      </c>
      <c r="AB445" s="2">
        <v>0</v>
      </c>
      <c r="AC445" t="s">
        <v>35</v>
      </c>
      <c r="AD445" s="2">
        <v>0</v>
      </c>
      <c r="AE445" s="2">
        <v>0</v>
      </c>
      <c r="AF445" s="2">
        <v>0</v>
      </c>
      <c r="AG445" s="2">
        <v>0</v>
      </c>
      <c r="AH445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7">
        <f t="shared" si="13"/>
        <v>0</v>
      </c>
    </row>
    <row r="446" spans="1:42" x14ac:dyDescent="0.2">
      <c r="A446">
        <v>1</v>
      </c>
      <c r="B446" s="1">
        <v>43952</v>
      </c>
      <c r="C446" s="1">
        <v>44348</v>
      </c>
      <c r="D446">
        <v>452</v>
      </c>
      <c r="E446" s="1">
        <v>44256</v>
      </c>
      <c r="F446" s="2">
        <v>0</v>
      </c>
      <c r="G446" s="2">
        <v>0</v>
      </c>
      <c r="H446">
        <v>0.17399999999999999</v>
      </c>
      <c r="I446" s="2">
        <v>0</v>
      </c>
      <c r="J446" s="2">
        <v>-549.86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t="s">
        <v>94</v>
      </c>
      <c r="W446" s="5" t="str">
        <f t="shared" si="12"/>
        <v>3921</v>
      </c>
      <c r="X446">
        <v>16</v>
      </c>
      <c r="Y446" t="s">
        <v>77</v>
      </c>
      <c r="Z446" t="s">
        <v>95</v>
      </c>
      <c r="AA446" s="2">
        <v>0</v>
      </c>
      <c r="AB446" s="2">
        <v>0</v>
      </c>
      <c r="AC446" t="s">
        <v>35</v>
      </c>
      <c r="AD446" s="2">
        <v>0</v>
      </c>
      <c r="AE446" s="2">
        <v>0</v>
      </c>
      <c r="AF446" s="2">
        <v>0</v>
      </c>
      <c r="AG446" s="2">
        <v>0</v>
      </c>
      <c r="AH446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7">
        <f t="shared" si="13"/>
        <v>0</v>
      </c>
    </row>
    <row r="447" spans="1:42" x14ac:dyDescent="0.2">
      <c r="A447">
        <v>1</v>
      </c>
      <c r="B447" s="1">
        <v>43952</v>
      </c>
      <c r="C447" s="1">
        <v>44348</v>
      </c>
      <c r="D447">
        <v>452</v>
      </c>
      <c r="E447" s="1">
        <v>44287</v>
      </c>
      <c r="F447" s="2">
        <v>0</v>
      </c>
      <c r="G447" s="2">
        <v>0</v>
      </c>
      <c r="H447">
        <v>0.17399999999999999</v>
      </c>
      <c r="I447" s="2">
        <v>0</v>
      </c>
      <c r="J447" s="2">
        <v>-549.86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t="s">
        <v>94</v>
      </c>
      <c r="W447" s="5" t="str">
        <f t="shared" si="12"/>
        <v>3921</v>
      </c>
      <c r="X447">
        <v>16</v>
      </c>
      <c r="Y447" t="s">
        <v>77</v>
      </c>
      <c r="Z447" t="s">
        <v>95</v>
      </c>
      <c r="AA447" s="2">
        <v>0</v>
      </c>
      <c r="AB447" s="2">
        <v>0</v>
      </c>
      <c r="AC447" t="s">
        <v>35</v>
      </c>
      <c r="AD447" s="2">
        <v>0</v>
      </c>
      <c r="AE447" s="2">
        <v>0</v>
      </c>
      <c r="AF447" s="2">
        <v>0</v>
      </c>
      <c r="AG447" s="2">
        <v>0</v>
      </c>
      <c r="AH447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7">
        <f t="shared" si="13"/>
        <v>0</v>
      </c>
    </row>
    <row r="448" spans="1:42" x14ac:dyDescent="0.2">
      <c r="A448">
        <v>1</v>
      </c>
      <c r="B448" s="1">
        <v>43952</v>
      </c>
      <c r="C448" s="1">
        <v>44348</v>
      </c>
      <c r="D448">
        <v>452</v>
      </c>
      <c r="E448" s="1">
        <v>44317</v>
      </c>
      <c r="F448" s="2">
        <v>0</v>
      </c>
      <c r="G448" s="2">
        <v>0</v>
      </c>
      <c r="H448">
        <v>0.17399999999999999</v>
      </c>
      <c r="I448" s="2">
        <v>0</v>
      </c>
      <c r="J448" s="2">
        <v>-549.86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t="s">
        <v>94</v>
      </c>
      <c r="W448" s="5" t="str">
        <f t="shared" si="12"/>
        <v>3921</v>
      </c>
      <c r="X448">
        <v>16</v>
      </c>
      <c r="Y448" t="s">
        <v>77</v>
      </c>
      <c r="Z448" t="s">
        <v>95</v>
      </c>
      <c r="AA448" s="2">
        <v>0</v>
      </c>
      <c r="AB448" s="2">
        <v>0</v>
      </c>
      <c r="AC448" t="s">
        <v>35</v>
      </c>
      <c r="AD448" s="2">
        <v>0</v>
      </c>
      <c r="AE448" s="2">
        <v>0</v>
      </c>
      <c r="AF448" s="2">
        <v>0</v>
      </c>
      <c r="AG448" s="2">
        <v>0</v>
      </c>
      <c r="AH448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7">
        <f t="shared" si="13"/>
        <v>0</v>
      </c>
    </row>
    <row r="449" spans="1:42" x14ac:dyDescent="0.2">
      <c r="A449">
        <v>1</v>
      </c>
      <c r="B449" s="1">
        <v>43952</v>
      </c>
      <c r="C449" s="1">
        <v>44348</v>
      </c>
      <c r="D449">
        <v>452</v>
      </c>
      <c r="E449" s="1">
        <v>44348</v>
      </c>
      <c r="F449" s="2">
        <v>0</v>
      </c>
      <c r="G449" s="2">
        <v>0</v>
      </c>
      <c r="H449">
        <v>0.17399999999999999</v>
      </c>
      <c r="I449" s="2">
        <v>0</v>
      </c>
      <c r="J449" s="2">
        <v>-549.86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t="s">
        <v>94</v>
      </c>
      <c r="W449" s="5" t="str">
        <f t="shared" si="12"/>
        <v>3921</v>
      </c>
      <c r="X449">
        <v>16</v>
      </c>
      <c r="Y449" t="s">
        <v>77</v>
      </c>
      <c r="Z449" t="s">
        <v>95</v>
      </c>
      <c r="AA449" s="2">
        <v>0</v>
      </c>
      <c r="AB449" s="2">
        <v>0</v>
      </c>
      <c r="AC449" t="s">
        <v>35</v>
      </c>
      <c r="AD449" s="2">
        <v>0</v>
      </c>
      <c r="AE449" s="2">
        <v>0</v>
      </c>
      <c r="AF449" s="2">
        <v>0</v>
      </c>
      <c r="AG449" s="2">
        <v>0</v>
      </c>
      <c r="AH449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7">
        <f t="shared" si="13"/>
        <v>0</v>
      </c>
    </row>
    <row r="450" spans="1:42" x14ac:dyDescent="0.2">
      <c r="A450">
        <v>1</v>
      </c>
      <c r="B450" s="1">
        <v>43952</v>
      </c>
      <c r="C450" s="1">
        <v>44348</v>
      </c>
      <c r="D450">
        <v>453</v>
      </c>
      <c r="E450" s="1">
        <v>43952</v>
      </c>
      <c r="F450" s="2">
        <v>671057.01</v>
      </c>
      <c r="G450" s="2">
        <v>671057.01</v>
      </c>
      <c r="H450">
        <v>8.4000000000000005E-2</v>
      </c>
      <c r="I450" s="2">
        <v>4697.3999999999996</v>
      </c>
      <c r="J450" s="2">
        <v>413280.93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t="s">
        <v>96</v>
      </c>
      <c r="W450" s="5" t="str">
        <f t="shared" si="12"/>
        <v>3922</v>
      </c>
      <c r="X450">
        <v>16</v>
      </c>
      <c r="Y450" t="s">
        <v>77</v>
      </c>
      <c r="Z450" t="s">
        <v>97</v>
      </c>
      <c r="AA450" s="2">
        <v>0</v>
      </c>
      <c r="AB450" s="2">
        <v>0</v>
      </c>
      <c r="AC450" t="s">
        <v>35</v>
      </c>
      <c r="AD450" s="2">
        <v>0</v>
      </c>
      <c r="AE450" s="2">
        <v>0</v>
      </c>
      <c r="AF450" s="2">
        <v>0</v>
      </c>
      <c r="AG450" s="2">
        <v>671057.01</v>
      </c>
      <c r="AH450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4697.4000000000005</v>
      </c>
      <c r="AP450" s="7">
        <f t="shared" si="13"/>
        <v>4697.3999999999996</v>
      </c>
    </row>
    <row r="451" spans="1:42" x14ac:dyDescent="0.2">
      <c r="A451">
        <v>1</v>
      </c>
      <c r="B451" s="1">
        <v>43952</v>
      </c>
      <c r="C451" s="1">
        <v>44348</v>
      </c>
      <c r="D451">
        <v>453</v>
      </c>
      <c r="E451" s="1">
        <v>43983</v>
      </c>
      <c r="F451" s="2">
        <v>671057.01</v>
      </c>
      <c r="G451" s="2">
        <v>671057.01</v>
      </c>
      <c r="H451">
        <v>8.4000000000000005E-2</v>
      </c>
      <c r="I451" s="2">
        <v>4697.3999999999996</v>
      </c>
      <c r="J451" s="2">
        <v>417978.33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t="s">
        <v>96</v>
      </c>
      <c r="W451" s="5" t="str">
        <f t="shared" ref="W451:W514" si="14">MID(V451,4,4)</f>
        <v>3922</v>
      </c>
      <c r="X451">
        <v>16</v>
      </c>
      <c r="Y451" t="s">
        <v>77</v>
      </c>
      <c r="Z451" t="s">
        <v>97</v>
      </c>
      <c r="AA451" s="2">
        <v>0</v>
      </c>
      <c r="AB451" s="2">
        <v>0</v>
      </c>
      <c r="AC451" t="s">
        <v>35</v>
      </c>
      <c r="AD451" s="2">
        <v>0</v>
      </c>
      <c r="AE451" s="2">
        <v>0</v>
      </c>
      <c r="AF451" s="2">
        <v>0</v>
      </c>
      <c r="AG451" s="2">
        <v>671057.01</v>
      </c>
      <c r="AH451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4697.4000000000005</v>
      </c>
      <c r="AP451" s="7">
        <f t="shared" ref="AP451:AP514" si="15">I451+K451+M451+T451+AD451+AL451+AB451+L451</f>
        <v>4697.3999999999996</v>
      </c>
    </row>
    <row r="452" spans="1:42" x14ac:dyDescent="0.2">
      <c r="A452">
        <v>1</v>
      </c>
      <c r="B452" s="1">
        <v>43952</v>
      </c>
      <c r="C452" s="1">
        <v>44348</v>
      </c>
      <c r="D452">
        <v>453</v>
      </c>
      <c r="E452" s="1">
        <v>44013</v>
      </c>
      <c r="F452" s="2">
        <v>671057.01</v>
      </c>
      <c r="G452" s="2">
        <v>671057.01</v>
      </c>
      <c r="H452">
        <v>8.4000000000000005E-2</v>
      </c>
      <c r="I452" s="2">
        <v>4697.3999999999996</v>
      </c>
      <c r="J452" s="2">
        <v>422675.73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t="s">
        <v>96</v>
      </c>
      <c r="W452" s="5" t="str">
        <f t="shared" si="14"/>
        <v>3922</v>
      </c>
      <c r="X452">
        <v>16</v>
      </c>
      <c r="Y452" t="s">
        <v>77</v>
      </c>
      <c r="Z452" t="s">
        <v>97</v>
      </c>
      <c r="AA452" s="2">
        <v>0</v>
      </c>
      <c r="AB452" s="2">
        <v>0</v>
      </c>
      <c r="AC452" t="s">
        <v>35</v>
      </c>
      <c r="AD452" s="2">
        <v>0</v>
      </c>
      <c r="AE452" s="2">
        <v>0</v>
      </c>
      <c r="AF452" s="2">
        <v>0</v>
      </c>
      <c r="AG452" s="2">
        <v>671057.01</v>
      </c>
      <c r="AH45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4697.4000000000005</v>
      </c>
      <c r="AP452" s="7">
        <f t="shared" si="15"/>
        <v>4697.3999999999996</v>
      </c>
    </row>
    <row r="453" spans="1:42" x14ac:dyDescent="0.2">
      <c r="A453">
        <v>1</v>
      </c>
      <c r="B453" s="1">
        <v>43952</v>
      </c>
      <c r="C453" s="1">
        <v>44348</v>
      </c>
      <c r="D453">
        <v>453</v>
      </c>
      <c r="E453" s="1">
        <v>44044</v>
      </c>
      <c r="F453" s="2">
        <v>671057.01</v>
      </c>
      <c r="G453" s="2">
        <v>671057.01</v>
      </c>
      <c r="H453">
        <v>8.4000000000000005E-2</v>
      </c>
      <c r="I453" s="2">
        <v>4697.3999999999996</v>
      </c>
      <c r="J453" s="2">
        <v>427373.13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t="s">
        <v>96</v>
      </c>
      <c r="W453" s="5" t="str">
        <f t="shared" si="14"/>
        <v>3922</v>
      </c>
      <c r="X453">
        <v>16</v>
      </c>
      <c r="Y453" t="s">
        <v>77</v>
      </c>
      <c r="Z453" t="s">
        <v>97</v>
      </c>
      <c r="AA453" s="2">
        <v>0</v>
      </c>
      <c r="AB453" s="2">
        <v>0</v>
      </c>
      <c r="AC453" t="s">
        <v>35</v>
      </c>
      <c r="AD453" s="2">
        <v>0</v>
      </c>
      <c r="AE453" s="2">
        <v>0</v>
      </c>
      <c r="AF453" s="2">
        <v>0</v>
      </c>
      <c r="AG453" s="2">
        <v>671057.01</v>
      </c>
      <c r="AH453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4697.4000000000005</v>
      </c>
      <c r="AP453" s="7">
        <f t="shared" si="15"/>
        <v>4697.3999999999996</v>
      </c>
    </row>
    <row r="454" spans="1:42" x14ac:dyDescent="0.2">
      <c r="A454">
        <v>1</v>
      </c>
      <c r="B454" s="1">
        <v>43952</v>
      </c>
      <c r="C454" s="1">
        <v>44348</v>
      </c>
      <c r="D454">
        <v>453</v>
      </c>
      <c r="E454" s="1">
        <v>44075</v>
      </c>
      <c r="F454" s="2">
        <v>671057.01</v>
      </c>
      <c r="G454" s="2">
        <v>671057.01</v>
      </c>
      <c r="H454">
        <v>8.4000000000000005E-2</v>
      </c>
      <c r="I454" s="2">
        <v>4697.3999999999996</v>
      </c>
      <c r="J454" s="2">
        <v>432070.53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t="s">
        <v>96</v>
      </c>
      <c r="W454" s="5" t="str">
        <f t="shared" si="14"/>
        <v>3922</v>
      </c>
      <c r="X454">
        <v>16</v>
      </c>
      <c r="Y454" t="s">
        <v>77</v>
      </c>
      <c r="Z454" t="s">
        <v>97</v>
      </c>
      <c r="AA454" s="2">
        <v>0</v>
      </c>
      <c r="AB454" s="2">
        <v>0</v>
      </c>
      <c r="AC454" t="s">
        <v>35</v>
      </c>
      <c r="AD454" s="2">
        <v>0</v>
      </c>
      <c r="AE454" s="2">
        <v>0</v>
      </c>
      <c r="AF454" s="2">
        <v>0</v>
      </c>
      <c r="AG454" s="2">
        <v>671057.01</v>
      </c>
      <c r="AH454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4697.4000000000005</v>
      </c>
      <c r="AP454" s="7">
        <f t="shared" si="15"/>
        <v>4697.3999999999996</v>
      </c>
    </row>
    <row r="455" spans="1:42" x14ac:dyDescent="0.2">
      <c r="A455">
        <v>1</v>
      </c>
      <c r="B455" s="1">
        <v>43952</v>
      </c>
      <c r="C455" s="1">
        <v>44348</v>
      </c>
      <c r="D455">
        <v>453</v>
      </c>
      <c r="E455" s="1">
        <v>44105</v>
      </c>
      <c r="F455" s="2">
        <v>671057.01</v>
      </c>
      <c r="G455" s="2">
        <v>671057.01</v>
      </c>
      <c r="H455">
        <v>8.4000000000000005E-2</v>
      </c>
      <c r="I455" s="2">
        <v>4697.3999999999996</v>
      </c>
      <c r="J455" s="2">
        <v>436767.93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t="s">
        <v>96</v>
      </c>
      <c r="W455" s="5" t="str">
        <f t="shared" si="14"/>
        <v>3922</v>
      </c>
      <c r="X455">
        <v>16</v>
      </c>
      <c r="Y455" t="s">
        <v>77</v>
      </c>
      <c r="Z455" t="s">
        <v>97</v>
      </c>
      <c r="AA455" s="2">
        <v>0</v>
      </c>
      <c r="AB455" s="2">
        <v>0</v>
      </c>
      <c r="AC455" t="s">
        <v>35</v>
      </c>
      <c r="AD455" s="2">
        <v>0</v>
      </c>
      <c r="AE455" s="2">
        <v>0</v>
      </c>
      <c r="AF455" s="2">
        <v>0</v>
      </c>
      <c r="AG455" s="2">
        <v>671057.01</v>
      </c>
      <c r="AH455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4697.4000000000005</v>
      </c>
      <c r="AP455" s="7">
        <f t="shared" si="15"/>
        <v>4697.3999999999996</v>
      </c>
    </row>
    <row r="456" spans="1:42" x14ac:dyDescent="0.2">
      <c r="A456">
        <v>1</v>
      </c>
      <c r="B456" s="1">
        <v>43952</v>
      </c>
      <c r="C456" s="1">
        <v>44348</v>
      </c>
      <c r="D456">
        <v>453</v>
      </c>
      <c r="E456" s="1">
        <v>44136</v>
      </c>
      <c r="F456" s="2">
        <v>671057.01</v>
      </c>
      <c r="G456" s="2">
        <v>671057.01</v>
      </c>
      <c r="H456">
        <v>8.4000000000000005E-2</v>
      </c>
      <c r="I456" s="2">
        <v>4697.3999999999996</v>
      </c>
      <c r="J456" s="2">
        <v>441465.33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t="s">
        <v>96</v>
      </c>
      <c r="W456" s="5" t="str">
        <f t="shared" si="14"/>
        <v>3922</v>
      </c>
      <c r="X456">
        <v>16</v>
      </c>
      <c r="Y456" t="s">
        <v>77</v>
      </c>
      <c r="Z456" t="s">
        <v>97</v>
      </c>
      <c r="AA456" s="2">
        <v>0</v>
      </c>
      <c r="AB456" s="2">
        <v>0</v>
      </c>
      <c r="AC456" t="s">
        <v>35</v>
      </c>
      <c r="AD456" s="2">
        <v>0</v>
      </c>
      <c r="AE456" s="2">
        <v>0</v>
      </c>
      <c r="AF456" s="2">
        <v>0</v>
      </c>
      <c r="AG456" s="2">
        <v>671057.01</v>
      </c>
      <c r="AH456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4697.4000000000005</v>
      </c>
      <c r="AP456" s="7">
        <f t="shared" si="15"/>
        <v>4697.3999999999996</v>
      </c>
    </row>
    <row r="457" spans="1:42" x14ac:dyDescent="0.2">
      <c r="A457">
        <v>1</v>
      </c>
      <c r="B457" s="1">
        <v>43952</v>
      </c>
      <c r="C457" s="1">
        <v>44348</v>
      </c>
      <c r="D457">
        <v>453</v>
      </c>
      <c r="E457" s="1">
        <v>44166</v>
      </c>
      <c r="F457" s="2">
        <v>671057.01</v>
      </c>
      <c r="G457" s="2">
        <v>671057.01</v>
      </c>
      <c r="H457">
        <v>8.4000000000000005E-2</v>
      </c>
      <c r="I457" s="2">
        <v>4697.3999999999996</v>
      </c>
      <c r="J457" s="2">
        <v>446162.73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t="s">
        <v>96</v>
      </c>
      <c r="W457" s="5" t="str">
        <f t="shared" si="14"/>
        <v>3922</v>
      </c>
      <c r="X457">
        <v>16</v>
      </c>
      <c r="Y457" t="s">
        <v>77</v>
      </c>
      <c r="Z457" t="s">
        <v>97</v>
      </c>
      <c r="AA457" s="2">
        <v>0</v>
      </c>
      <c r="AB457" s="2">
        <v>0</v>
      </c>
      <c r="AC457" t="s">
        <v>35</v>
      </c>
      <c r="AD457" s="2">
        <v>0</v>
      </c>
      <c r="AE457" s="2">
        <v>0</v>
      </c>
      <c r="AF457" s="2">
        <v>0</v>
      </c>
      <c r="AG457" s="2">
        <v>671057.01</v>
      </c>
      <c r="AH457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4697.4000000000005</v>
      </c>
      <c r="AP457" s="7">
        <f t="shared" si="15"/>
        <v>4697.3999999999996</v>
      </c>
    </row>
    <row r="458" spans="1:42" x14ac:dyDescent="0.2">
      <c r="A458">
        <v>1</v>
      </c>
      <c r="B458" s="1">
        <v>43952</v>
      </c>
      <c r="C458" s="1">
        <v>44348</v>
      </c>
      <c r="D458">
        <v>453</v>
      </c>
      <c r="E458" s="1">
        <v>44197</v>
      </c>
      <c r="F458" s="2">
        <v>671057.01</v>
      </c>
      <c r="G458" s="2">
        <v>671057.01</v>
      </c>
      <c r="H458">
        <v>8.4000000000000005E-2</v>
      </c>
      <c r="I458" s="2">
        <v>4697.3999999999996</v>
      </c>
      <c r="J458" s="2">
        <v>450860.13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t="s">
        <v>96</v>
      </c>
      <c r="W458" s="5" t="str">
        <f t="shared" si="14"/>
        <v>3922</v>
      </c>
      <c r="X458">
        <v>16</v>
      </c>
      <c r="Y458" t="s">
        <v>77</v>
      </c>
      <c r="Z458" t="s">
        <v>97</v>
      </c>
      <c r="AA458" s="2">
        <v>0</v>
      </c>
      <c r="AB458" s="2">
        <v>0</v>
      </c>
      <c r="AC458" t="s">
        <v>35</v>
      </c>
      <c r="AD458" s="2">
        <v>0</v>
      </c>
      <c r="AE458" s="2">
        <v>0</v>
      </c>
      <c r="AF458" s="2">
        <v>0</v>
      </c>
      <c r="AG458" s="2">
        <v>671057.01</v>
      </c>
      <c r="AH458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4697.4000000000005</v>
      </c>
      <c r="AP458" s="7">
        <f t="shared" si="15"/>
        <v>4697.3999999999996</v>
      </c>
    </row>
    <row r="459" spans="1:42" x14ac:dyDescent="0.2">
      <c r="A459">
        <v>1</v>
      </c>
      <c r="B459" s="1">
        <v>43952</v>
      </c>
      <c r="C459" s="1">
        <v>44348</v>
      </c>
      <c r="D459">
        <v>453</v>
      </c>
      <c r="E459" s="1">
        <v>44228</v>
      </c>
      <c r="F459" s="2">
        <v>671057.01</v>
      </c>
      <c r="G459" s="2">
        <v>671057.01</v>
      </c>
      <c r="H459">
        <v>8.4000000000000005E-2</v>
      </c>
      <c r="I459" s="2">
        <v>4697.3999999999996</v>
      </c>
      <c r="J459" s="2">
        <v>455557.53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t="s">
        <v>96</v>
      </c>
      <c r="W459" s="5" t="str">
        <f t="shared" si="14"/>
        <v>3922</v>
      </c>
      <c r="X459">
        <v>16</v>
      </c>
      <c r="Y459" t="s">
        <v>77</v>
      </c>
      <c r="Z459" t="s">
        <v>97</v>
      </c>
      <c r="AA459" s="2">
        <v>0</v>
      </c>
      <c r="AB459" s="2">
        <v>0</v>
      </c>
      <c r="AC459" t="s">
        <v>35</v>
      </c>
      <c r="AD459" s="2">
        <v>0</v>
      </c>
      <c r="AE459" s="2">
        <v>0</v>
      </c>
      <c r="AF459" s="2">
        <v>0</v>
      </c>
      <c r="AG459" s="2">
        <v>671057.01</v>
      </c>
      <c r="AH459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4697.4000000000005</v>
      </c>
      <c r="AP459" s="7">
        <f t="shared" si="15"/>
        <v>4697.3999999999996</v>
      </c>
    </row>
    <row r="460" spans="1:42" x14ac:dyDescent="0.2">
      <c r="A460">
        <v>1</v>
      </c>
      <c r="B460" s="1">
        <v>43952</v>
      </c>
      <c r="C460" s="1">
        <v>44348</v>
      </c>
      <c r="D460">
        <v>453</v>
      </c>
      <c r="E460" s="1">
        <v>44256</v>
      </c>
      <c r="F460" s="2">
        <v>671057.01</v>
      </c>
      <c r="G460" s="2">
        <v>671057.01</v>
      </c>
      <c r="H460">
        <v>8.4000000000000005E-2</v>
      </c>
      <c r="I460" s="2">
        <v>4697.3999999999996</v>
      </c>
      <c r="J460" s="2">
        <v>460254.93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t="s">
        <v>96</v>
      </c>
      <c r="W460" s="5" t="str">
        <f t="shared" si="14"/>
        <v>3922</v>
      </c>
      <c r="X460">
        <v>16</v>
      </c>
      <c r="Y460" t="s">
        <v>77</v>
      </c>
      <c r="Z460" t="s">
        <v>97</v>
      </c>
      <c r="AA460" s="2">
        <v>0</v>
      </c>
      <c r="AB460" s="2">
        <v>0</v>
      </c>
      <c r="AC460" t="s">
        <v>35</v>
      </c>
      <c r="AD460" s="2">
        <v>0</v>
      </c>
      <c r="AE460" s="2">
        <v>0</v>
      </c>
      <c r="AF460" s="2">
        <v>0</v>
      </c>
      <c r="AG460" s="2">
        <v>671057.01</v>
      </c>
      <c r="AH460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4697.4000000000005</v>
      </c>
      <c r="AP460" s="7">
        <f t="shared" si="15"/>
        <v>4697.3999999999996</v>
      </c>
    </row>
    <row r="461" spans="1:42" x14ac:dyDescent="0.2">
      <c r="A461">
        <v>1</v>
      </c>
      <c r="B461" s="1">
        <v>43952</v>
      </c>
      <c r="C461" s="1">
        <v>44348</v>
      </c>
      <c r="D461">
        <v>453</v>
      </c>
      <c r="E461" s="1">
        <v>44287</v>
      </c>
      <c r="F461" s="2">
        <v>671057.01</v>
      </c>
      <c r="G461" s="2">
        <v>671057.01</v>
      </c>
      <c r="H461">
        <v>8.4000000000000005E-2</v>
      </c>
      <c r="I461" s="2">
        <v>4697.3999999999996</v>
      </c>
      <c r="J461" s="2">
        <v>464952.33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t="s">
        <v>96</v>
      </c>
      <c r="W461" s="5" t="str">
        <f t="shared" si="14"/>
        <v>3922</v>
      </c>
      <c r="X461">
        <v>16</v>
      </c>
      <c r="Y461" t="s">
        <v>77</v>
      </c>
      <c r="Z461" t="s">
        <v>97</v>
      </c>
      <c r="AA461" s="2">
        <v>0</v>
      </c>
      <c r="AB461" s="2">
        <v>0</v>
      </c>
      <c r="AC461" t="s">
        <v>35</v>
      </c>
      <c r="AD461" s="2">
        <v>0</v>
      </c>
      <c r="AE461" s="2">
        <v>0</v>
      </c>
      <c r="AF461" s="2">
        <v>0</v>
      </c>
      <c r="AG461" s="2">
        <v>671057.01</v>
      </c>
      <c r="AH461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4697.4000000000005</v>
      </c>
      <c r="AP461" s="7">
        <f t="shared" si="15"/>
        <v>4697.3999999999996</v>
      </c>
    </row>
    <row r="462" spans="1:42" x14ac:dyDescent="0.2">
      <c r="A462">
        <v>1</v>
      </c>
      <c r="B462" s="1">
        <v>43952</v>
      </c>
      <c r="C462" s="1">
        <v>44348</v>
      </c>
      <c r="D462">
        <v>453</v>
      </c>
      <c r="E462" s="1">
        <v>44317</v>
      </c>
      <c r="F462" s="2">
        <v>671057.01</v>
      </c>
      <c r="G462" s="2">
        <v>671057.01</v>
      </c>
      <c r="H462">
        <v>8.4000000000000005E-2</v>
      </c>
      <c r="I462" s="2">
        <v>4697.3999999999996</v>
      </c>
      <c r="J462" s="2">
        <v>469649.73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t="s">
        <v>96</v>
      </c>
      <c r="W462" s="5" t="str">
        <f t="shared" si="14"/>
        <v>3922</v>
      </c>
      <c r="X462">
        <v>16</v>
      </c>
      <c r="Y462" t="s">
        <v>77</v>
      </c>
      <c r="Z462" t="s">
        <v>97</v>
      </c>
      <c r="AA462" s="2">
        <v>0</v>
      </c>
      <c r="AB462" s="2">
        <v>0</v>
      </c>
      <c r="AC462" t="s">
        <v>35</v>
      </c>
      <c r="AD462" s="2">
        <v>0</v>
      </c>
      <c r="AE462" s="2">
        <v>0</v>
      </c>
      <c r="AF462" s="2">
        <v>0</v>
      </c>
      <c r="AG462" s="2">
        <v>671057.01</v>
      </c>
      <c r="AH46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4697.4000000000005</v>
      </c>
      <c r="AP462" s="7">
        <f t="shared" si="15"/>
        <v>4697.3999999999996</v>
      </c>
    </row>
    <row r="463" spans="1:42" x14ac:dyDescent="0.2">
      <c r="A463">
        <v>1</v>
      </c>
      <c r="B463" s="1">
        <v>43952</v>
      </c>
      <c r="C463" s="1">
        <v>44348</v>
      </c>
      <c r="D463">
        <v>453</v>
      </c>
      <c r="E463" s="1">
        <v>44348</v>
      </c>
      <c r="F463" s="2">
        <v>671057.01</v>
      </c>
      <c r="G463" s="2">
        <v>671057.01</v>
      </c>
      <c r="H463">
        <v>8.4000000000000005E-2</v>
      </c>
      <c r="I463" s="2">
        <v>4697.3999999999996</v>
      </c>
      <c r="J463" s="2">
        <v>474347.13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t="s">
        <v>96</v>
      </c>
      <c r="W463" s="5" t="str">
        <f t="shared" si="14"/>
        <v>3922</v>
      </c>
      <c r="X463">
        <v>16</v>
      </c>
      <c r="Y463" t="s">
        <v>77</v>
      </c>
      <c r="Z463" t="s">
        <v>97</v>
      </c>
      <c r="AA463" s="2">
        <v>0</v>
      </c>
      <c r="AB463" s="2">
        <v>0</v>
      </c>
      <c r="AC463" t="s">
        <v>35</v>
      </c>
      <c r="AD463" s="2">
        <v>0</v>
      </c>
      <c r="AE463" s="2">
        <v>0</v>
      </c>
      <c r="AF463" s="2">
        <v>0</v>
      </c>
      <c r="AG463" s="2">
        <v>671057.01</v>
      </c>
      <c r="AH463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4697.4000000000005</v>
      </c>
      <c r="AP463" s="7">
        <f t="shared" si="15"/>
        <v>4697.3999999999996</v>
      </c>
    </row>
    <row r="464" spans="1:42" x14ac:dyDescent="0.2">
      <c r="A464">
        <v>1</v>
      </c>
      <c r="B464" s="1">
        <v>43952</v>
      </c>
      <c r="C464" s="1">
        <v>44348</v>
      </c>
      <c r="D464">
        <v>454</v>
      </c>
      <c r="E464" s="1">
        <v>43952</v>
      </c>
      <c r="F464" s="2">
        <v>9739.48</v>
      </c>
      <c r="G464" s="2">
        <v>9739.48</v>
      </c>
      <c r="H464">
        <v>5.8000000000000003E-2</v>
      </c>
      <c r="I464" s="2">
        <v>47.07</v>
      </c>
      <c r="J464" s="2">
        <v>-1478.38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t="s">
        <v>98</v>
      </c>
      <c r="W464" s="5" t="str">
        <f t="shared" si="14"/>
        <v>3924</v>
      </c>
      <c r="X464">
        <v>16</v>
      </c>
      <c r="Y464" t="s">
        <v>77</v>
      </c>
      <c r="Z464" t="s">
        <v>99</v>
      </c>
      <c r="AA464" s="2">
        <v>0</v>
      </c>
      <c r="AB464" s="2">
        <v>0</v>
      </c>
      <c r="AC464" t="s">
        <v>35</v>
      </c>
      <c r="AD464" s="2">
        <v>0</v>
      </c>
      <c r="AE464" s="2">
        <v>0</v>
      </c>
      <c r="AF464" s="2">
        <v>0</v>
      </c>
      <c r="AG464" s="2">
        <v>9739.48</v>
      </c>
      <c r="AH464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47.07</v>
      </c>
      <c r="AP464" s="7">
        <f t="shared" si="15"/>
        <v>47.07</v>
      </c>
    </row>
    <row r="465" spans="1:42" x14ac:dyDescent="0.2">
      <c r="A465">
        <v>1</v>
      </c>
      <c r="B465" s="1">
        <v>43952</v>
      </c>
      <c r="C465" s="1">
        <v>44348</v>
      </c>
      <c r="D465">
        <v>454</v>
      </c>
      <c r="E465" s="1">
        <v>43983</v>
      </c>
      <c r="F465" s="2">
        <v>9739.48</v>
      </c>
      <c r="G465" s="2">
        <v>9739.48</v>
      </c>
      <c r="H465">
        <v>5.8000000000000003E-2</v>
      </c>
      <c r="I465" s="2">
        <v>47.07</v>
      </c>
      <c r="J465" s="2">
        <v>-1431.31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t="s">
        <v>98</v>
      </c>
      <c r="W465" s="5" t="str">
        <f t="shared" si="14"/>
        <v>3924</v>
      </c>
      <c r="X465">
        <v>16</v>
      </c>
      <c r="Y465" t="s">
        <v>77</v>
      </c>
      <c r="Z465" t="s">
        <v>99</v>
      </c>
      <c r="AA465" s="2">
        <v>0</v>
      </c>
      <c r="AB465" s="2">
        <v>0</v>
      </c>
      <c r="AC465" t="s">
        <v>35</v>
      </c>
      <c r="AD465" s="2">
        <v>0</v>
      </c>
      <c r="AE465" s="2">
        <v>0</v>
      </c>
      <c r="AF465" s="2">
        <v>0</v>
      </c>
      <c r="AG465" s="2">
        <v>9739.48</v>
      </c>
      <c r="AH465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47.07</v>
      </c>
      <c r="AP465" s="7">
        <f t="shared" si="15"/>
        <v>47.07</v>
      </c>
    </row>
    <row r="466" spans="1:42" x14ac:dyDescent="0.2">
      <c r="A466">
        <v>1</v>
      </c>
      <c r="B466" s="1">
        <v>43952</v>
      </c>
      <c r="C466" s="1">
        <v>44348</v>
      </c>
      <c r="D466">
        <v>454</v>
      </c>
      <c r="E466" s="1">
        <v>44013</v>
      </c>
      <c r="F466" s="2">
        <v>9739.48</v>
      </c>
      <c r="G466" s="2">
        <v>9739.48</v>
      </c>
      <c r="H466">
        <v>5.8000000000000003E-2</v>
      </c>
      <c r="I466" s="2">
        <v>47.07</v>
      </c>
      <c r="J466" s="2">
        <v>-1384.24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t="s">
        <v>98</v>
      </c>
      <c r="W466" s="5" t="str">
        <f t="shared" si="14"/>
        <v>3924</v>
      </c>
      <c r="X466">
        <v>16</v>
      </c>
      <c r="Y466" t="s">
        <v>77</v>
      </c>
      <c r="Z466" t="s">
        <v>99</v>
      </c>
      <c r="AA466" s="2">
        <v>0</v>
      </c>
      <c r="AB466" s="2">
        <v>0</v>
      </c>
      <c r="AC466" t="s">
        <v>35</v>
      </c>
      <c r="AD466" s="2">
        <v>0</v>
      </c>
      <c r="AE466" s="2">
        <v>0</v>
      </c>
      <c r="AF466" s="2">
        <v>0</v>
      </c>
      <c r="AG466" s="2">
        <v>9739.48</v>
      </c>
      <c r="AH466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47.07</v>
      </c>
      <c r="AP466" s="7">
        <f t="shared" si="15"/>
        <v>47.07</v>
      </c>
    </row>
    <row r="467" spans="1:42" x14ac:dyDescent="0.2">
      <c r="A467">
        <v>1</v>
      </c>
      <c r="B467" s="1">
        <v>43952</v>
      </c>
      <c r="C467" s="1">
        <v>44348</v>
      </c>
      <c r="D467">
        <v>454</v>
      </c>
      <c r="E467" s="1">
        <v>44044</v>
      </c>
      <c r="F467" s="2">
        <v>9739.48</v>
      </c>
      <c r="G467" s="2">
        <v>9739.48</v>
      </c>
      <c r="H467">
        <v>5.8000000000000003E-2</v>
      </c>
      <c r="I467" s="2">
        <v>47.07</v>
      </c>
      <c r="J467" s="2">
        <v>-1337.17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t="s">
        <v>98</v>
      </c>
      <c r="W467" s="5" t="str">
        <f t="shared" si="14"/>
        <v>3924</v>
      </c>
      <c r="X467">
        <v>16</v>
      </c>
      <c r="Y467" t="s">
        <v>77</v>
      </c>
      <c r="Z467" t="s">
        <v>99</v>
      </c>
      <c r="AA467" s="2">
        <v>0</v>
      </c>
      <c r="AB467" s="2">
        <v>0</v>
      </c>
      <c r="AC467" t="s">
        <v>35</v>
      </c>
      <c r="AD467" s="2">
        <v>0</v>
      </c>
      <c r="AE467" s="2">
        <v>0</v>
      </c>
      <c r="AF467" s="2">
        <v>0</v>
      </c>
      <c r="AG467" s="2">
        <v>9739.48</v>
      </c>
      <c r="AH467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47.07</v>
      </c>
      <c r="AP467" s="7">
        <f t="shared" si="15"/>
        <v>47.07</v>
      </c>
    </row>
    <row r="468" spans="1:42" x14ac:dyDescent="0.2">
      <c r="A468">
        <v>1</v>
      </c>
      <c r="B468" s="1">
        <v>43952</v>
      </c>
      <c r="C468" s="1">
        <v>44348</v>
      </c>
      <c r="D468">
        <v>454</v>
      </c>
      <c r="E468" s="1">
        <v>44075</v>
      </c>
      <c r="F468" s="2">
        <v>9739.48</v>
      </c>
      <c r="G468" s="2">
        <v>9739.48</v>
      </c>
      <c r="H468">
        <v>5.8000000000000003E-2</v>
      </c>
      <c r="I468" s="2">
        <v>47.07</v>
      </c>
      <c r="J468" s="2">
        <v>-1290.0999999999999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t="s">
        <v>98</v>
      </c>
      <c r="W468" s="5" t="str">
        <f t="shared" si="14"/>
        <v>3924</v>
      </c>
      <c r="X468">
        <v>16</v>
      </c>
      <c r="Y468" t="s">
        <v>77</v>
      </c>
      <c r="Z468" t="s">
        <v>99</v>
      </c>
      <c r="AA468" s="2">
        <v>0</v>
      </c>
      <c r="AB468" s="2">
        <v>0</v>
      </c>
      <c r="AC468" t="s">
        <v>35</v>
      </c>
      <c r="AD468" s="2">
        <v>0</v>
      </c>
      <c r="AE468" s="2">
        <v>0</v>
      </c>
      <c r="AF468" s="2">
        <v>0</v>
      </c>
      <c r="AG468" s="2">
        <v>9739.48</v>
      </c>
      <c r="AH468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47.07</v>
      </c>
      <c r="AP468" s="7">
        <f t="shared" si="15"/>
        <v>47.07</v>
      </c>
    </row>
    <row r="469" spans="1:42" x14ac:dyDescent="0.2">
      <c r="A469">
        <v>1</v>
      </c>
      <c r="B469" s="1">
        <v>43952</v>
      </c>
      <c r="C469" s="1">
        <v>44348</v>
      </c>
      <c r="D469">
        <v>454</v>
      </c>
      <c r="E469" s="1">
        <v>44105</v>
      </c>
      <c r="F469" s="2">
        <v>9739.48</v>
      </c>
      <c r="G469" s="2">
        <v>9739.48</v>
      </c>
      <c r="H469">
        <v>5.8000000000000003E-2</v>
      </c>
      <c r="I469" s="2">
        <v>47.07</v>
      </c>
      <c r="J469" s="2">
        <v>-1243.03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t="s">
        <v>98</v>
      </c>
      <c r="W469" s="5" t="str">
        <f t="shared" si="14"/>
        <v>3924</v>
      </c>
      <c r="X469">
        <v>16</v>
      </c>
      <c r="Y469" t="s">
        <v>77</v>
      </c>
      <c r="Z469" t="s">
        <v>99</v>
      </c>
      <c r="AA469" s="2">
        <v>0</v>
      </c>
      <c r="AB469" s="2">
        <v>0</v>
      </c>
      <c r="AC469" t="s">
        <v>35</v>
      </c>
      <c r="AD469" s="2">
        <v>0</v>
      </c>
      <c r="AE469" s="2">
        <v>0</v>
      </c>
      <c r="AF469" s="2">
        <v>0</v>
      </c>
      <c r="AG469" s="2">
        <v>9739.48</v>
      </c>
      <c r="AH469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47.07</v>
      </c>
      <c r="AP469" s="7">
        <f t="shared" si="15"/>
        <v>47.07</v>
      </c>
    </row>
    <row r="470" spans="1:42" x14ac:dyDescent="0.2">
      <c r="A470">
        <v>1</v>
      </c>
      <c r="B470" s="1">
        <v>43952</v>
      </c>
      <c r="C470" s="1">
        <v>44348</v>
      </c>
      <c r="D470">
        <v>454</v>
      </c>
      <c r="E470" s="1">
        <v>44136</v>
      </c>
      <c r="F470" s="2">
        <v>9739.48</v>
      </c>
      <c r="G470" s="2">
        <v>9739.48</v>
      </c>
      <c r="H470">
        <v>5.8000000000000003E-2</v>
      </c>
      <c r="I470" s="2">
        <v>47.07</v>
      </c>
      <c r="J470" s="2">
        <v>-1195.96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t="s">
        <v>98</v>
      </c>
      <c r="W470" s="5" t="str">
        <f t="shared" si="14"/>
        <v>3924</v>
      </c>
      <c r="X470">
        <v>16</v>
      </c>
      <c r="Y470" t="s">
        <v>77</v>
      </c>
      <c r="Z470" t="s">
        <v>99</v>
      </c>
      <c r="AA470" s="2">
        <v>0</v>
      </c>
      <c r="AB470" s="2">
        <v>0</v>
      </c>
      <c r="AC470" t="s">
        <v>35</v>
      </c>
      <c r="AD470" s="2">
        <v>0</v>
      </c>
      <c r="AE470" s="2">
        <v>0</v>
      </c>
      <c r="AF470" s="2">
        <v>0</v>
      </c>
      <c r="AG470" s="2">
        <v>9739.48</v>
      </c>
      <c r="AH470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47.07</v>
      </c>
      <c r="AP470" s="7">
        <f t="shared" si="15"/>
        <v>47.07</v>
      </c>
    </row>
    <row r="471" spans="1:42" x14ac:dyDescent="0.2">
      <c r="A471">
        <v>1</v>
      </c>
      <c r="B471" s="1">
        <v>43952</v>
      </c>
      <c r="C471" s="1">
        <v>44348</v>
      </c>
      <c r="D471">
        <v>454</v>
      </c>
      <c r="E471" s="1">
        <v>44166</v>
      </c>
      <c r="F471" s="2">
        <v>9739.48</v>
      </c>
      <c r="G471" s="2">
        <v>9739.48</v>
      </c>
      <c r="H471">
        <v>5.8000000000000003E-2</v>
      </c>
      <c r="I471" s="2">
        <v>47.07</v>
      </c>
      <c r="J471" s="2">
        <v>-1148.8900000000001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t="s">
        <v>98</v>
      </c>
      <c r="W471" s="5" t="str">
        <f t="shared" si="14"/>
        <v>3924</v>
      </c>
      <c r="X471">
        <v>16</v>
      </c>
      <c r="Y471" t="s">
        <v>77</v>
      </c>
      <c r="Z471" t="s">
        <v>99</v>
      </c>
      <c r="AA471" s="2">
        <v>0</v>
      </c>
      <c r="AB471" s="2">
        <v>0</v>
      </c>
      <c r="AC471" t="s">
        <v>35</v>
      </c>
      <c r="AD471" s="2">
        <v>0</v>
      </c>
      <c r="AE471" s="2">
        <v>0</v>
      </c>
      <c r="AF471" s="2">
        <v>0</v>
      </c>
      <c r="AG471" s="2">
        <v>9739.48</v>
      </c>
      <c r="AH471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47.07</v>
      </c>
      <c r="AP471" s="7">
        <f t="shared" si="15"/>
        <v>47.07</v>
      </c>
    </row>
    <row r="472" spans="1:42" x14ac:dyDescent="0.2">
      <c r="A472">
        <v>1</v>
      </c>
      <c r="B472" s="1">
        <v>43952</v>
      </c>
      <c r="C472" s="1">
        <v>44348</v>
      </c>
      <c r="D472">
        <v>454</v>
      </c>
      <c r="E472" s="1">
        <v>44197</v>
      </c>
      <c r="F472" s="2">
        <v>9739.48</v>
      </c>
      <c r="G472" s="2">
        <v>9739.48</v>
      </c>
      <c r="H472">
        <v>5.8000000000000003E-2</v>
      </c>
      <c r="I472" s="2">
        <v>47.07</v>
      </c>
      <c r="J472" s="2">
        <v>-1101.82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t="s">
        <v>98</v>
      </c>
      <c r="W472" s="5" t="str">
        <f t="shared" si="14"/>
        <v>3924</v>
      </c>
      <c r="X472">
        <v>16</v>
      </c>
      <c r="Y472" t="s">
        <v>77</v>
      </c>
      <c r="Z472" t="s">
        <v>99</v>
      </c>
      <c r="AA472" s="2">
        <v>0</v>
      </c>
      <c r="AB472" s="2">
        <v>0</v>
      </c>
      <c r="AC472" t="s">
        <v>35</v>
      </c>
      <c r="AD472" s="2">
        <v>0</v>
      </c>
      <c r="AE472" s="2">
        <v>0</v>
      </c>
      <c r="AF472" s="2">
        <v>0</v>
      </c>
      <c r="AG472" s="2">
        <v>9739.48</v>
      </c>
      <c r="AH47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47.07</v>
      </c>
      <c r="AP472" s="7">
        <f t="shared" si="15"/>
        <v>47.07</v>
      </c>
    </row>
    <row r="473" spans="1:42" x14ac:dyDescent="0.2">
      <c r="A473">
        <v>1</v>
      </c>
      <c r="B473" s="1">
        <v>43952</v>
      </c>
      <c r="C473" s="1">
        <v>44348</v>
      </c>
      <c r="D473">
        <v>454</v>
      </c>
      <c r="E473" s="1">
        <v>44228</v>
      </c>
      <c r="F473" s="2">
        <v>9739.48</v>
      </c>
      <c r="G473" s="2">
        <v>9739.48</v>
      </c>
      <c r="H473">
        <v>5.8000000000000003E-2</v>
      </c>
      <c r="I473" s="2">
        <v>47.07</v>
      </c>
      <c r="J473" s="2">
        <v>-1054.75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t="s">
        <v>98</v>
      </c>
      <c r="W473" s="5" t="str">
        <f t="shared" si="14"/>
        <v>3924</v>
      </c>
      <c r="X473">
        <v>16</v>
      </c>
      <c r="Y473" t="s">
        <v>77</v>
      </c>
      <c r="Z473" t="s">
        <v>99</v>
      </c>
      <c r="AA473" s="2">
        <v>0</v>
      </c>
      <c r="AB473" s="2">
        <v>0</v>
      </c>
      <c r="AC473" t="s">
        <v>35</v>
      </c>
      <c r="AD473" s="2">
        <v>0</v>
      </c>
      <c r="AE473" s="2">
        <v>0</v>
      </c>
      <c r="AF473" s="2">
        <v>0</v>
      </c>
      <c r="AG473" s="2">
        <v>9739.48</v>
      </c>
      <c r="AH473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47.07</v>
      </c>
      <c r="AP473" s="7">
        <f t="shared" si="15"/>
        <v>47.07</v>
      </c>
    </row>
    <row r="474" spans="1:42" x14ac:dyDescent="0.2">
      <c r="A474">
        <v>1</v>
      </c>
      <c r="B474" s="1">
        <v>43952</v>
      </c>
      <c r="C474" s="1">
        <v>44348</v>
      </c>
      <c r="D474">
        <v>454</v>
      </c>
      <c r="E474" s="1">
        <v>44256</v>
      </c>
      <c r="F474" s="2">
        <v>9739.48</v>
      </c>
      <c r="G474" s="2">
        <v>9739.48</v>
      </c>
      <c r="H474">
        <v>5.8000000000000003E-2</v>
      </c>
      <c r="I474" s="2">
        <v>47.07</v>
      </c>
      <c r="J474" s="2">
        <v>-1007.68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t="s">
        <v>98</v>
      </c>
      <c r="W474" s="5" t="str">
        <f t="shared" si="14"/>
        <v>3924</v>
      </c>
      <c r="X474">
        <v>16</v>
      </c>
      <c r="Y474" t="s">
        <v>77</v>
      </c>
      <c r="Z474" t="s">
        <v>99</v>
      </c>
      <c r="AA474" s="2">
        <v>0</v>
      </c>
      <c r="AB474" s="2">
        <v>0</v>
      </c>
      <c r="AC474" t="s">
        <v>35</v>
      </c>
      <c r="AD474" s="2">
        <v>0</v>
      </c>
      <c r="AE474" s="2">
        <v>0</v>
      </c>
      <c r="AF474" s="2">
        <v>0</v>
      </c>
      <c r="AG474" s="2">
        <v>9739.48</v>
      </c>
      <c r="AH474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47.07</v>
      </c>
      <c r="AP474" s="7">
        <f t="shared" si="15"/>
        <v>47.07</v>
      </c>
    </row>
    <row r="475" spans="1:42" x14ac:dyDescent="0.2">
      <c r="A475">
        <v>1</v>
      </c>
      <c r="B475" s="1">
        <v>43952</v>
      </c>
      <c r="C475" s="1">
        <v>44348</v>
      </c>
      <c r="D475">
        <v>454</v>
      </c>
      <c r="E475" s="1">
        <v>44287</v>
      </c>
      <c r="F475" s="2">
        <v>9739.48</v>
      </c>
      <c r="G475" s="2">
        <v>9739.48</v>
      </c>
      <c r="H475">
        <v>5.8000000000000003E-2</v>
      </c>
      <c r="I475" s="2">
        <v>47.07</v>
      </c>
      <c r="J475" s="2">
        <v>-960.61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t="s">
        <v>98</v>
      </c>
      <c r="W475" s="5" t="str">
        <f t="shared" si="14"/>
        <v>3924</v>
      </c>
      <c r="X475">
        <v>16</v>
      </c>
      <c r="Y475" t="s">
        <v>77</v>
      </c>
      <c r="Z475" t="s">
        <v>99</v>
      </c>
      <c r="AA475" s="2">
        <v>0</v>
      </c>
      <c r="AB475" s="2">
        <v>0</v>
      </c>
      <c r="AC475" t="s">
        <v>35</v>
      </c>
      <c r="AD475" s="2">
        <v>0</v>
      </c>
      <c r="AE475" s="2">
        <v>0</v>
      </c>
      <c r="AF475" s="2">
        <v>0</v>
      </c>
      <c r="AG475" s="2">
        <v>9739.48</v>
      </c>
      <c r="AH475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47.07</v>
      </c>
      <c r="AP475" s="7">
        <f t="shared" si="15"/>
        <v>47.07</v>
      </c>
    </row>
    <row r="476" spans="1:42" x14ac:dyDescent="0.2">
      <c r="A476">
        <v>1</v>
      </c>
      <c r="B476" s="1">
        <v>43952</v>
      </c>
      <c r="C476" s="1">
        <v>44348</v>
      </c>
      <c r="D476">
        <v>454</v>
      </c>
      <c r="E476" s="1">
        <v>44317</v>
      </c>
      <c r="F476" s="2">
        <v>9739.48</v>
      </c>
      <c r="G476" s="2">
        <v>9739.48</v>
      </c>
      <c r="H476">
        <v>5.8000000000000003E-2</v>
      </c>
      <c r="I476" s="2">
        <v>47.07</v>
      </c>
      <c r="J476" s="2">
        <v>-913.54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t="s">
        <v>98</v>
      </c>
      <c r="W476" s="5" t="str">
        <f t="shared" si="14"/>
        <v>3924</v>
      </c>
      <c r="X476">
        <v>16</v>
      </c>
      <c r="Y476" t="s">
        <v>77</v>
      </c>
      <c r="Z476" t="s">
        <v>99</v>
      </c>
      <c r="AA476" s="2">
        <v>0</v>
      </c>
      <c r="AB476" s="2">
        <v>0</v>
      </c>
      <c r="AC476" t="s">
        <v>35</v>
      </c>
      <c r="AD476" s="2">
        <v>0</v>
      </c>
      <c r="AE476" s="2">
        <v>0</v>
      </c>
      <c r="AF476" s="2">
        <v>0</v>
      </c>
      <c r="AG476" s="2">
        <v>9739.48</v>
      </c>
      <c r="AH476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47.07</v>
      </c>
      <c r="AP476" s="7">
        <f t="shared" si="15"/>
        <v>47.07</v>
      </c>
    </row>
    <row r="477" spans="1:42" x14ac:dyDescent="0.2">
      <c r="A477">
        <v>1</v>
      </c>
      <c r="B477" s="1">
        <v>43952</v>
      </c>
      <c r="C477" s="1">
        <v>44348</v>
      </c>
      <c r="D477">
        <v>454</v>
      </c>
      <c r="E477" s="1">
        <v>44348</v>
      </c>
      <c r="F477" s="2">
        <v>9739.48</v>
      </c>
      <c r="G477" s="2">
        <v>9739.48</v>
      </c>
      <c r="H477">
        <v>5.8000000000000003E-2</v>
      </c>
      <c r="I477" s="2">
        <v>47.07</v>
      </c>
      <c r="J477" s="2">
        <v>-866.47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t="s">
        <v>98</v>
      </c>
      <c r="W477" s="5" t="str">
        <f t="shared" si="14"/>
        <v>3924</v>
      </c>
      <c r="X477">
        <v>16</v>
      </c>
      <c r="Y477" t="s">
        <v>77</v>
      </c>
      <c r="Z477" t="s">
        <v>99</v>
      </c>
      <c r="AA477" s="2">
        <v>0</v>
      </c>
      <c r="AB477" s="2">
        <v>0</v>
      </c>
      <c r="AC477" t="s">
        <v>35</v>
      </c>
      <c r="AD477" s="2">
        <v>0</v>
      </c>
      <c r="AE477" s="2">
        <v>0</v>
      </c>
      <c r="AF477" s="2">
        <v>0</v>
      </c>
      <c r="AG477" s="2">
        <v>9739.48</v>
      </c>
      <c r="AH477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47.07</v>
      </c>
      <c r="AP477" s="7">
        <f t="shared" si="15"/>
        <v>47.07</v>
      </c>
    </row>
    <row r="478" spans="1:42" x14ac:dyDescent="0.2">
      <c r="A478">
        <v>1</v>
      </c>
      <c r="B478" s="1">
        <v>43952</v>
      </c>
      <c r="C478" s="1">
        <v>44348</v>
      </c>
      <c r="D478">
        <v>451</v>
      </c>
      <c r="E478" s="1">
        <v>43952</v>
      </c>
      <c r="F478" s="2">
        <v>86066.93</v>
      </c>
      <c r="G478" s="2">
        <v>86066.93</v>
      </c>
      <c r="H478">
        <v>8.4000000000000005E-2</v>
      </c>
      <c r="I478" s="2">
        <v>602.47</v>
      </c>
      <c r="J478" s="2">
        <v>-32307.4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t="s">
        <v>100</v>
      </c>
      <c r="W478" s="5" t="str">
        <f t="shared" si="14"/>
        <v>3920</v>
      </c>
      <c r="X478">
        <v>16</v>
      </c>
      <c r="Y478" t="s">
        <v>77</v>
      </c>
      <c r="Z478" t="s">
        <v>101</v>
      </c>
      <c r="AA478" s="2">
        <v>0</v>
      </c>
      <c r="AB478" s="2">
        <v>0</v>
      </c>
      <c r="AC478" t="s">
        <v>35</v>
      </c>
      <c r="AD478" s="2">
        <v>0</v>
      </c>
      <c r="AE478" s="2">
        <v>0</v>
      </c>
      <c r="AF478" s="2">
        <v>0</v>
      </c>
      <c r="AG478" s="2">
        <v>86066.93</v>
      </c>
      <c r="AH478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602.47</v>
      </c>
      <c r="AP478" s="7">
        <f t="shared" si="15"/>
        <v>602.47</v>
      </c>
    </row>
    <row r="479" spans="1:42" x14ac:dyDescent="0.2">
      <c r="A479">
        <v>1</v>
      </c>
      <c r="B479" s="1">
        <v>43952</v>
      </c>
      <c r="C479" s="1">
        <v>44348</v>
      </c>
      <c r="D479">
        <v>451</v>
      </c>
      <c r="E479" s="1">
        <v>43983</v>
      </c>
      <c r="F479" s="2">
        <v>86066.93</v>
      </c>
      <c r="G479" s="2">
        <v>86066.93</v>
      </c>
      <c r="H479">
        <v>8.4000000000000005E-2</v>
      </c>
      <c r="I479" s="2">
        <v>602.47</v>
      </c>
      <c r="J479" s="2">
        <v>-31704.93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t="s">
        <v>100</v>
      </c>
      <c r="W479" s="5" t="str">
        <f t="shared" si="14"/>
        <v>3920</v>
      </c>
      <c r="X479">
        <v>16</v>
      </c>
      <c r="Y479" t="s">
        <v>77</v>
      </c>
      <c r="Z479" t="s">
        <v>101</v>
      </c>
      <c r="AA479" s="2">
        <v>0</v>
      </c>
      <c r="AB479" s="2">
        <v>0</v>
      </c>
      <c r="AC479" t="s">
        <v>35</v>
      </c>
      <c r="AD479" s="2">
        <v>0</v>
      </c>
      <c r="AE479" s="2">
        <v>0</v>
      </c>
      <c r="AF479" s="2">
        <v>0</v>
      </c>
      <c r="AG479" s="2">
        <v>86066.93</v>
      </c>
      <c r="AH479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602.47</v>
      </c>
      <c r="AP479" s="7">
        <f t="shared" si="15"/>
        <v>602.47</v>
      </c>
    </row>
    <row r="480" spans="1:42" x14ac:dyDescent="0.2">
      <c r="A480">
        <v>1</v>
      </c>
      <c r="B480" s="1">
        <v>43952</v>
      </c>
      <c r="C480" s="1">
        <v>44348</v>
      </c>
      <c r="D480">
        <v>451</v>
      </c>
      <c r="E480" s="1">
        <v>44013</v>
      </c>
      <c r="F480" s="2">
        <v>86066.93</v>
      </c>
      <c r="G480" s="2">
        <v>86066.93</v>
      </c>
      <c r="H480">
        <v>8.4000000000000005E-2</v>
      </c>
      <c r="I480" s="2">
        <v>602.47</v>
      </c>
      <c r="J480" s="2">
        <v>-31102.46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t="s">
        <v>100</v>
      </c>
      <c r="W480" s="5" t="str">
        <f t="shared" si="14"/>
        <v>3920</v>
      </c>
      <c r="X480">
        <v>16</v>
      </c>
      <c r="Y480" t="s">
        <v>77</v>
      </c>
      <c r="Z480" t="s">
        <v>101</v>
      </c>
      <c r="AA480" s="2">
        <v>0</v>
      </c>
      <c r="AB480" s="2">
        <v>0</v>
      </c>
      <c r="AC480" t="s">
        <v>35</v>
      </c>
      <c r="AD480" s="2">
        <v>0</v>
      </c>
      <c r="AE480" s="2">
        <v>0</v>
      </c>
      <c r="AF480" s="2">
        <v>0</v>
      </c>
      <c r="AG480" s="2">
        <v>86066.93</v>
      </c>
      <c r="AH480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602.47</v>
      </c>
      <c r="AP480" s="7">
        <f t="shared" si="15"/>
        <v>602.47</v>
      </c>
    </row>
    <row r="481" spans="1:42" x14ac:dyDescent="0.2">
      <c r="A481">
        <v>1</v>
      </c>
      <c r="B481" s="1">
        <v>43952</v>
      </c>
      <c r="C481" s="1">
        <v>44348</v>
      </c>
      <c r="D481">
        <v>451</v>
      </c>
      <c r="E481" s="1">
        <v>44044</v>
      </c>
      <c r="F481" s="2">
        <v>86066.93</v>
      </c>
      <c r="G481" s="2">
        <v>86066.93</v>
      </c>
      <c r="H481">
        <v>8.4000000000000005E-2</v>
      </c>
      <c r="I481" s="2">
        <v>602.47</v>
      </c>
      <c r="J481" s="2">
        <v>-30499.99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t="s">
        <v>100</v>
      </c>
      <c r="W481" s="5" t="str">
        <f t="shared" si="14"/>
        <v>3920</v>
      </c>
      <c r="X481">
        <v>16</v>
      </c>
      <c r="Y481" t="s">
        <v>77</v>
      </c>
      <c r="Z481" t="s">
        <v>101</v>
      </c>
      <c r="AA481" s="2">
        <v>0</v>
      </c>
      <c r="AB481" s="2">
        <v>0</v>
      </c>
      <c r="AC481" t="s">
        <v>35</v>
      </c>
      <c r="AD481" s="2">
        <v>0</v>
      </c>
      <c r="AE481" s="2">
        <v>0</v>
      </c>
      <c r="AF481" s="2">
        <v>0</v>
      </c>
      <c r="AG481" s="2">
        <v>86066.93</v>
      </c>
      <c r="AH481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602.47</v>
      </c>
      <c r="AP481" s="7">
        <f t="shared" si="15"/>
        <v>602.47</v>
      </c>
    </row>
    <row r="482" spans="1:42" x14ac:dyDescent="0.2">
      <c r="A482">
        <v>1</v>
      </c>
      <c r="B482" s="1">
        <v>43952</v>
      </c>
      <c r="C482" s="1">
        <v>44348</v>
      </c>
      <c r="D482">
        <v>451</v>
      </c>
      <c r="E482" s="1">
        <v>44075</v>
      </c>
      <c r="F482" s="2">
        <v>86066.93</v>
      </c>
      <c r="G482" s="2">
        <v>86066.93</v>
      </c>
      <c r="H482">
        <v>8.4000000000000005E-2</v>
      </c>
      <c r="I482" s="2">
        <v>602.47</v>
      </c>
      <c r="J482" s="2">
        <v>-29897.52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t="s">
        <v>100</v>
      </c>
      <c r="W482" s="5" t="str">
        <f t="shared" si="14"/>
        <v>3920</v>
      </c>
      <c r="X482">
        <v>16</v>
      </c>
      <c r="Y482" t="s">
        <v>77</v>
      </c>
      <c r="Z482" t="s">
        <v>101</v>
      </c>
      <c r="AA482" s="2">
        <v>0</v>
      </c>
      <c r="AB482" s="2">
        <v>0</v>
      </c>
      <c r="AC482" t="s">
        <v>35</v>
      </c>
      <c r="AD482" s="2">
        <v>0</v>
      </c>
      <c r="AE482" s="2">
        <v>0</v>
      </c>
      <c r="AF482" s="2">
        <v>0</v>
      </c>
      <c r="AG482" s="2">
        <v>86066.93</v>
      </c>
      <c r="AH48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602.47</v>
      </c>
      <c r="AP482" s="7">
        <f t="shared" si="15"/>
        <v>602.47</v>
      </c>
    </row>
    <row r="483" spans="1:42" x14ac:dyDescent="0.2">
      <c r="A483">
        <v>1</v>
      </c>
      <c r="B483" s="1">
        <v>43952</v>
      </c>
      <c r="C483" s="1">
        <v>44348</v>
      </c>
      <c r="D483">
        <v>451</v>
      </c>
      <c r="E483" s="1">
        <v>44105</v>
      </c>
      <c r="F483" s="2">
        <v>86066.93</v>
      </c>
      <c r="G483" s="2">
        <v>86066.93</v>
      </c>
      <c r="H483">
        <v>8.4000000000000005E-2</v>
      </c>
      <c r="I483" s="2">
        <v>602.47</v>
      </c>
      <c r="J483" s="2">
        <v>-29295.05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t="s">
        <v>100</v>
      </c>
      <c r="W483" s="5" t="str">
        <f t="shared" si="14"/>
        <v>3920</v>
      </c>
      <c r="X483">
        <v>16</v>
      </c>
      <c r="Y483" t="s">
        <v>77</v>
      </c>
      <c r="Z483" t="s">
        <v>101</v>
      </c>
      <c r="AA483" s="2">
        <v>0</v>
      </c>
      <c r="AB483" s="2">
        <v>0</v>
      </c>
      <c r="AC483" t="s">
        <v>35</v>
      </c>
      <c r="AD483" s="2">
        <v>0</v>
      </c>
      <c r="AE483" s="2">
        <v>0</v>
      </c>
      <c r="AF483" s="2">
        <v>0</v>
      </c>
      <c r="AG483" s="2">
        <v>86066.93</v>
      </c>
      <c r="AH483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602.47</v>
      </c>
      <c r="AP483" s="7">
        <f t="shared" si="15"/>
        <v>602.47</v>
      </c>
    </row>
    <row r="484" spans="1:42" x14ac:dyDescent="0.2">
      <c r="A484">
        <v>1</v>
      </c>
      <c r="B484" s="1">
        <v>43952</v>
      </c>
      <c r="C484" s="1">
        <v>44348</v>
      </c>
      <c r="D484">
        <v>451</v>
      </c>
      <c r="E484" s="1">
        <v>44136</v>
      </c>
      <c r="F484" s="2">
        <v>86066.93</v>
      </c>
      <c r="G484" s="2">
        <v>86066.93</v>
      </c>
      <c r="H484">
        <v>8.4000000000000005E-2</v>
      </c>
      <c r="I484" s="2">
        <v>602.47</v>
      </c>
      <c r="J484" s="2">
        <v>-28692.58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t="s">
        <v>100</v>
      </c>
      <c r="W484" s="5" t="str">
        <f t="shared" si="14"/>
        <v>3920</v>
      </c>
      <c r="X484">
        <v>16</v>
      </c>
      <c r="Y484" t="s">
        <v>77</v>
      </c>
      <c r="Z484" t="s">
        <v>101</v>
      </c>
      <c r="AA484" s="2">
        <v>0</v>
      </c>
      <c r="AB484" s="2">
        <v>0</v>
      </c>
      <c r="AC484" t="s">
        <v>35</v>
      </c>
      <c r="AD484" s="2">
        <v>0</v>
      </c>
      <c r="AE484" s="2">
        <v>0</v>
      </c>
      <c r="AF484" s="2">
        <v>0</v>
      </c>
      <c r="AG484" s="2">
        <v>86066.93</v>
      </c>
      <c r="AH484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602.47</v>
      </c>
      <c r="AP484" s="7">
        <f t="shared" si="15"/>
        <v>602.47</v>
      </c>
    </row>
    <row r="485" spans="1:42" x14ac:dyDescent="0.2">
      <c r="A485">
        <v>1</v>
      </c>
      <c r="B485" s="1">
        <v>43952</v>
      </c>
      <c r="C485" s="1">
        <v>44348</v>
      </c>
      <c r="D485">
        <v>451</v>
      </c>
      <c r="E485" s="1">
        <v>44166</v>
      </c>
      <c r="F485" s="2">
        <v>86066.93</v>
      </c>
      <c r="G485" s="2">
        <v>86066.93</v>
      </c>
      <c r="H485">
        <v>8.4000000000000005E-2</v>
      </c>
      <c r="I485" s="2">
        <v>602.47</v>
      </c>
      <c r="J485" s="2">
        <v>-28090.11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t="s">
        <v>100</v>
      </c>
      <c r="W485" s="5" t="str">
        <f t="shared" si="14"/>
        <v>3920</v>
      </c>
      <c r="X485">
        <v>16</v>
      </c>
      <c r="Y485" t="s">
        <v>77</v>
      </c>
      <c r="Z485" t="s">
        <v>101</v>
      </c>
      <c r="AA485" s="2">
        <v>0</v>
      </c>
      <c r="AB485" s="2">
        <v>0</v>
      </c>
      <c r="AC485" t="s">
        <v>35</v>
      </c>
      <c r="AD485" s="2">
        <v>0</v>
      </c>
      <c r="AE485" s="2">
        <v>0</v>
      </c>
      <c r="AF485" s="2">
        <v>0</v>
      </c>
      <c r="AG485" s="2">
        <v>86066.93</v>
      </c>
      <c r="AH485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602.47</v>
      </c>
      <c r="AP485" s="7">
        <f t="shared" si="15"/>
        <v>602.47</v>
      </c>
    </row>
    <row r="486" spans="1:42" x14ac:dyDescent="0.2">
      <c r="A486">
        <v>1</v>
      </c>
      <c r="B486" s="1">
        <v>43952</v>
      </c>
      <c r="C486" s="1">
        <v>44348</v>
      </c>
      <c r="D486">
        <v>451</v>
      </c>
      <c r="E486" s="1">
        <v>44197</v>
      </c>
      <c r="F486" s="2">
        <v>86066.93</v>
      </c>
      <c r="G486" s="2">
        <v>86066.93</v>
      </c>
      <c r="H486">
        <v>8.4000000000000005E-2</v>
      </c>
      <c r="I486" s="2">
        <v>602.47</v>
      </c>
      <c r="J486" s="2">
        <v>-27487.64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t="s">
        <v>100</v>
      </c>
      <c r="W486" s="5" t="str">
        <f t="shared" si="14"/>
        <v>3920</v>
      </c>
      <c r="X486">
        <v>16</v>
      </c>
      <c r="Y486" t="s">
        <v>77</v>
      </c>
      <c r="Z486" t="s">
        <v>101</v>
      </c>
      <c r="AA486" s="2">
        <v>0</v>
      </c>
      <c r="AB486" s="2">
        <v>0</v>
      </c>
      <c r="AC486" t="s">
        <v>35</v>
      </c>
      <c r="AD486" s="2">
        <v>0</v>
      </c>
      <c r="AE486" s="2">
        <v>0</v>
      </c>
      <c r="AF486" s="2">
        <v>0</v>
      </c>
      <c r="AG486" s="2">
        <v>86066.93</v>
      </c>
      <c r="AH486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602.47</v>
      </c>
      <c r="AP486" s="7">
        <f t="shared" si="15"/>
        <v>602.47</v>
      </c>
    </row>
    <row r="487" spans="1:42" x14ac:dyDescent="0.2">
      <c r="A487">
        <v>1</v>
      </c>
      <c r="B487" s="1">
        <v>43952</v>
      </c>
      <c r="C487" s="1">
        <v>44348</v>
      </c>
      <c r="D487">
        <v>451</v>
      </c>
      <c r="E487" s="1">
        <v>44228</v>
      </c>
      <c r="F487" s="2">
        <v>86066.93</v>
      </c>
      <c r="G487" s="2">
        <v>86066.93</v>
      </c>
      <c r="H487">
        <v>8.4000000000000005E-2</v>
      </c>
      <c r="I487" s="2">
        <v>602.47</v>
      </c>
      <c r="J487" s="2">
        <v>-26885.17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t="s">
        <v>100</v>
      </c>
      <c r="W487" s="5" t="str">
        <f t="shared" si="14"/>
        <v>3920</v>
      </c>
      <c r="X487">
        <v>16</v>
      </c>
      <c r="Y487" t="s">
        <v>77</v>
      </c>
      <c r="Z487" t="s">
        <v>101</v>
      </c>
      <c r="AA487" s="2">
        <v>0</v>
      </c>
      <c r="AB487" s="2">
        <v>0</v>
      </c>
      <c r="AC487" t="s">
        <v>35</v>
      </c>
      <c r="AD487" s="2">
        <v>0</v>
      </c>
      <c r="AE487" s="2">
        <v>0</v>
      </c>
      <c r="AF487" s="2">
        <v>0</v>
      </c>
      <c r="AG487" s="2">
        <v>86066.93</v>
      </c>
      <c r="AH487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602.47</v>
      </c>
      <c r="AP487" s="7">
        <f t="shared" si="15"/>
        <v>602.47</v>
      </c>
    </row>
    <row r="488" spans="1:42" x14ac:dyDescent="0.2">
      <c r="A488">
        <v>1</v>
      </c>
      <c r="B488" s="1">
        <v>43952</v>
      </c>
      <c r="C488" s="1">
        <v>44348</v>
      </c>
      <c r="D488">
        <v>451</v>
      </c>
      <c r="E488" s="1">
        <v>44256</v>
      </c>
      <c r="F488" s="2">
        <v>86066.93</v>
      </c>
      <c r="G488" s="2">
        <v>86066.93</v>
      </c>
      <c r="H488">
        <v>8.4000000000000005E-2</v>
      </c>
      <c r="I488" s="2">
        <v>602.47</v>
      </c>
      <c r="J488" s="2">
        <v>-26282.7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t="s">
        <v>100</v>
      </c>
      <c r="W488" s="5" t="str">
        <f t="shared" si="14"/>
        <v>3920</v>
      </c>
      <c r="X488">
        <v>16</v>
      </c>
      <c r="Y488" t="s">
        <v>77</v>
      </c>
      <c r="Z488" t="s">
        <v>101</v>
      </c>
      <c r="AA488" s="2">
        <v>0</v>
      </c>
      <c r="AB488" s="2">
        <v>0</v>
      </c>
      <c r="AC488" t="s">
        <v>35</v>
      </c>
      <c r="AD488" s="2">
        <v>0</v>
      </c>
      <c r="AE488" s="2">
        <v>0</v>
      </c>
      <c r="AF488" s="2">
        <v>0</v>
      </c>
      <c r="AG488" s="2">
        <v>86066.93</v>
      </c>
      <c r="AH488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602.47</v>
      </c>
      <c r="AP488" s="7">
        <f t="shared" si="15"/>
        <v>602.47</v>
      </c>
    </row>
    <row r="489" spans="1:42" x14ac:dyDescent="0.2">
      <c r="A489">
        <v>1</v>
      </c>
      <c r="B489" s="1">
        <v>43952</v>
      </c>
      <c r="C489" s="1">
        <v>44348</v>
      </c>
      <c r="D489">
        <v>451</v>
      </c>
      <c r="E489" s="1">
        <v>44287</v>
      </c>
      <c r="F489" s="2">
        <v>86066.93</v>
      </c>
      <c r="G489" s="2">
        <v>86066.93</v>
      </c>
      <c r="H489">
        <v>8.4000000000000005E-2</v>
      </c>
      <c r="I489" s="2">
        <v>602.47</v>
      </c>
      <c r="J489" s="2">
        <v>-25680.23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t="s">
        <v>100</v>
      </c>
      <c r="W489" s="5" t="str">
        <f t="shared" si="14"/>
        <v>3920</v>
      </c>
      <c r="X489">
        <v>16</v>
      </c>
      <c r="Y489" t="s">
        <v>77</v>
      </c>
      <c r="Z489" t="s">
        <v>101</v>
      </c>
      <c r="AA489" s="2">
        <v>0</v>
      </c>
      <c r="AB489" s="2">
        <v>0</v>
      </c>
      <c r="AC489" t="s">
        <v>35</v>
      </c>
      <c r="AD489" s="2">
        <v>0</v>
      </c>
      <c r="AE489" s="2">
        <v>0</v>
      </c>
      <c r="AF489" s="2">
        <v>0</v>
      </c>
      <c r="AG489" s="2">
        <v>86066.93</v>
      </c>
      <c r="AH489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602.47</v>
      </c>
      <c r="AP489" s="7">
        <f t="shared" si="15"/>
        <v>602.47</v>
      </c>
    </row>
    <row r="490" spans="1:42" x14ac:dyDescent="0.2">
      <c r="A490">
        <v>1</v>
      </c>
      <c r="B490" s="1">
        <v>43952</v>
      </c>
      <c r="C490" s="1">
        <v>44348</v>
      </c>
      <c r="D490">
        <v>451</v>
      </c>
      <c r="E490" s="1">
        <v>44317</v>
      </c>
      <c r="F490" s="2">
        <v>86066.93</v>
      </c>
      <c r="G490" s="2">
        <v>86066.93</v>
      </c>
      <c r="H490">
        <v>8.4000000000000005E-2</v>
      </c>
      <c r="I490" s="2">
        <v>602.47</v>
      </c>
      <c r="J490" s="2">
        <v>-25077.759999999998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t="s">
        <v>100</v>
      </c>
      <c r="W490" s="5" t="str">
        <f t="shared" si="14"/>
        <v>3920</v>
      </c>
      <c r="X490">
        <v>16</v>
      </c>
      <c r="Y490" t="s">
        <v>77</v>
      </c>
      <c r="Z490" t="s">
        <v>101</v>
      </c>
      <c r="AA490" s="2">
        <v>0</v>
      </c>
      <c r="AB490" s="2">
        <v>0</v>
      </c>
      <c r="AC490" t="s">
        <v>35</v>
      </c>
      <c r="AD490" s="2">
        <v>0</v>
      </c>
      <c r="AE490" s="2">
        <v>0</v>
      </c>
      <c r="AF490" s="2">
        <v>0</v>
      </c>
      <c r="AG490" s="2">
        <v>86066.93</v>
      </c>
      <c r="AH490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602.47</v>
      </c>
      <c r="AP490" s="7">
        <f t="shared" si="15"/>
        <v>602.47</v>
      </c>
    </row>
    <row r="491" spans="1:42" x14ac:dyDescent="0.2">
      <c r="A491">
        <v>1</v>
      </c>
      <c r="B491" s="1">
        <v>43952</v>
      </c>
      <c r="C491" s="1">
        <v>44348</v>
      </c>
      <c r="D491">
        <v>451</v>
      </c>
      <c r="E491" s="1">
        <v>44348</v>
      </c>
      <c r="F491" s="2">
        <v>86066.93</v>
      </c>
      <c r="G491" s="2">
        <v>86066.93</v>
      </c>
      <c r="H491">
        <v>8.4000000000000005E-2</v>
      </c>
      <c r="I491" s="2">
        <v>602.47</v>
      </c>
      <c r="J491" s="2">
        <v>-24475.29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t="s">
        <v>100</v>
      </c>
      <c r="W491" s="5" t="str">
        <f t="shared" si="14"/>
        <v>3920</v>
      </c>
      <c r="X491">
        <v>16</v>
      </c>
      <c r="Y491" t="s">
        <v>77</v>
      </c>
      <c r="Z491" t="s">
        <v>101</v>
      </c>
      <c r="AA491" s="2">
        <v>0</v>
      </c>
      <c r="AB491" s="2">
        <v>0</v>
      </c>
      <c r="AC491" t="s">
        <v>35</v>
      </c>
      <c r="AD491" s="2">
        <v>0</v>
      </c>
      <c r="AE491" s="2">
        <v>0</v>
      </c>
      <c r="AF491" s="2">
        <v>0</v>
      </c>
      <c r="AG491" s="2">
        <v>86066.93</v>
      </c>
      <c r="AH491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602.47</v>
      </c>
      <c r="AP491" s="7">
        <f t="shared" si="15"/>
        <v>602.47</v>
      </c>
    </row>
    <row r="492" spans="1:42" x14ac:dyDescent="0.2">
      <c r="A492">
        <v>1</v>
      </c>
      <c r="B492" s="1">
        <v>43952</v>
      </c>
      <c r="C492" s="1">
        <v>44348</v>
      </c>
      <c r="D492">
        <v>455</v>
      </c>
      <c r="E492" s="1">
        <v>43952</v>
      </c>
      <c r="F492" s="2">
        <v>287465.45</v>
      </c>
      <c r="G492" s="2">
        <v>287465.45</v>
      </c>
      <c r="H492">
        <v>6.6666699999999995E-2</v>
      </c>
      <c r="I492" s="2">
        <v>1597.03</v>
      </c>
      <c r="J492" s="2">
        <v>139859.93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t="s">
        <v>102</v>
      </c>
      <c r="W492" s="5" t="str">
        <f t="shared" si="14"/>
        <v>3940</v>
      </c>
      <c r="X492">
        <v>16</v>
      </c>
      <c r="Y492" t="s">
        <v>77</v>
      </c>
      <c r="Z492" t="s">
        <v>103</v>
      </c>
      <c r="AA492" s="2">
        <v>0</v>
      </c>
      <c r="AB492" s="2">
        <v>0</v>
      </c>
      <c r="AC492" t="s">
        <v>35</v>
      </c>
      <c r="AD492" s="2">
        <v>0</v>
      </c>
      <c r="AE492" s="2">
        <v>0</v>
      </c>
      <c r="AF492" s="2">
        <v>0</v>
      </c>
      <c r="AG492" s="2">
        <v>287465.45</v>
      </c>
      <c r="AH49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1597.03</v>
      </c>
      <c r="AP492" s="7">
        <f t="shared" si="15"/>
        <v>1597.03</v>
      </c>
    </row>
    <row r="493" spans="1:42" x14ac:dyDescent="0.2">
      <c r="A493">
        <v>1</v>
      </c>
      <c r="B493" s="1">
        <v>43952</v>
      </c>
      <c r="C493" s="1">
        <v>44348</v>
      </c>
      <c r="D493">
        <v>455</v>
      </c>
      <c r="E493" s="1">
        <v>43983</v>
      </c>
      <c r="F493" s="2">
        <v>287465.45</v>
      </c>
      <c r="G493" s="2">
        <v>287465.45</v>
      </c>
      <c r="H493">
        <v>6.6666699999999995E-2</v>
      </c>
      <c r="I493" s="2">
        <v>1597.03</v>
      </c>
      <c r="J493" s="2">
        <v>141456.95999999999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t="s">
        <v>102</v>
      </c>
      <c r="W493" s="5" t="str">
        <f t="shared" si="14"/>
        <v>3940</v>
      </c>
      <c r="X493">
        <v>16</v>
      </c>
      <c r="Y493" t="s">
        <v>77</v>
      </c>
      <c r="Z493" t="s">
        <v>103</v>
      </c>
      <c r="AA493" s="2">
        <v>0</v>
      </c>
      <c r="AB493" s="2">
        <v>0</v>
      </c>
      <c r="AC493" t="s">
        <v>35</v>
      </c>
      <c r="AD493" s="2">
        <v>0</v>
      </c>
      <c r="AE493" s="2">
        <v>0</v>
      </c>
      <c r="AF493" s="2">
        <v>0</v>
      </c>
      <c r="AG493" s="2">
        <v>287465.45</v>
      </c>
      <c r="AH493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1597.03</v>
      </c>
      <c r="AP493" s="7">
        <f t="shared" si="15"/>
        <v>1597.03</v>
      </c>
    </row>
    <row r="494" spans="1:42" x14ac:dyDescent="0.2">
      <c r="A494">
        <v>1</v>
      </c>
      <c r="B494" s="1">
        <v>43952</v>
      </c>
      <c r="C494" s="1">
        <v>44348</v>
      </c>
      <c r="D494">
        <v>455</v>
      </c>
      <c r="E494" s="1">
        <v>44013</v>
      </c>
      <c r="F494" s="2">
        <v>287465.45</v>
      </c>
      <c r="G494" s="2">
        <v>287465.45</v>
      </c>
      <c r="H494">
        <v>6.6666699999999995E-2</v>
      </c>
      <c r="I494" s="2">
        <v>1597.03</v>
      </c>
      <c r="J494" s="2">
        <v>143053.99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t="s">
        <v>102</v>
      </c>
      <c r="W494" s="5" t="str">
        <f t="shared" si="14"/>
        <v>3940</v>
      </c>
      <c r="X494">
        <v>16</v>
      </c>
      <c r="Y494" t="s">
        <v>77</v>
      </c>
      <c r="Z494" t="s">
        <v>103</v>
      </c>
      <c r="AA494" s="2">
        <v>0</v>
      </c>
      <c r="AB494" s="2">
        <v>0</v>
      </c>
      <c r="AC494" t="s">
        <v>35</v>
      </c>
      <c r="AD494" s="2">
        <v>0</v>
      </c>
      <c r="AE494" s="2">
        <v>0</v>
      </c>
      <c r="AF494" s="2">
        <v>0</v>
      </c>
      <c r="AG494" s="2">
        <v>287465.45</v>
      </c>
      <c r="AH494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1597.03</v>
      </c>
      <c r="AP494" s="7">
        <f t="shared" si="15"/>
        <v>1597.03</v>
      </c>
    </row>
    <row r="495" spans="1:42" x14ac:dyDescent="0.2">
      <c r="A495">
        <v>1</v>
      </c>
      <c r="B495" s="1">
        <v>43952</v>
      </c>
      <c r="C495" s="1">
        <v>44348</v>
      </c>
      <c r="D495">
        <v>455</v>
      </c>
      <c r="E495" s="1">
        <v>44044</v>
      </c>
      <c r="F495" s="2">
        <v>287465.45</v>
      </c>
      <c r="G495" s="2">
        <v>287465.45</v>
      </c>
      <c r="H495">
        <v>6.6666699999999995E-2</v>
      </c>
      <c r="I495" s="2">
        <v>1597.03</v>
      </c>
      <c r="J495" s="2">
        <v>144651.01999999999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t="s">
        <v>102</v>
      </c>
      <c r="W495" s="5" t="str">
        <f t="shared" si="14"/>
        <v>3940</v>
      </c>
      <c r="X495">
        <v>16</v>
      </c>
      <c r="Y495" t="s">
        <v>77</v>
      </c>
      <c r="Z495" t="s">
        <v>103</v>
      </c>
      <c r="AA495" s="2">
        <v>0</v>
      </c>
      <c r="AB495" s="2">
        <v>0</v>
      </c>
      <c r="AC495" t="s">
        <v>35</v>
      </c>
      <c r="AD495" s="2">
        <v>0</v>
      </c>
      <c r="AE495" s="2">
        <v>0</v>
      </c>
      <c r="AF495" s="2">
        <v>0</v>
      </c>
      <c r="AG495" s="2">
        <v>287465.45</v>
      </c>
      <c r="AH495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1597.03</v>
      </c>
      <c r="AP495" s="7">
        <f t="shared" si="15"/>
        <v>1597.03</v>
      </c>
    </row>
    <row r="496" spans="1:42" x14ac:dyDescent="0.2">
      <c r="A496">
        <v>1</v>
      </c>
      <c r="B496" s="1">
        <v>43952</v>
      </c>
      <c r="C496" s="1">
        <v>44348</v>
      </c>
      <c r="D496">
        <v>455</v>
      </c>
      <c r="E496" s="1">
        <v>44075</v>
      </c>
      <c r="F496" s="2">
        <v>293672.23</v>
      </c>
      <c r="G496" s="2">
        <v>293672.23</v>
      </c>
      <c r="H496">
        <v>6.6666699999999995E-2</v>
      </c>
      <c r="I496" s="2">
        <v>1631.51</v>
      </c>
      <c r="J496" s="2">
        <v>145501.82999999999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112.59</v>
      </c>
      <c r="U496" s="2">
        <v>0</v>
      </c>
      <c r="V496" t="s">
        <v>102</v>
      </c>
      <c r="W496" s="5" t="str">
        <f t="shared" si="14"/>
        <v>3940</v>
      </c>
      <c r="X496">
        <v>16</v>
      </c>
      <c r="Y496" t="s">
        <v>77</v>
      </c>
      <c r="Z496" t="s">
        <v>103</v>
      </c>
      <c r="AA496" s="2">
        <v>0</v>
      </c>
      <c r="AB496" s="2">
        <v>-893.29</v>
      </c>
      <c r="AC496" t="s">
        <v>35</v>
      </c>
      <c r="AD496" s="2">
        <v>0</v>
      </c>
      <c r="AE496" s="2">
        <v>0</v>
      </c>
      <c r="AF496" s="2">
        <v>0</v>
      </c>
      <c r="AG496" s="2">
        <v>293672.23</v>
      </c>
      <c r="AH496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1631.51</v>
      </c>
      <c r="AP496" s="7">
        <f t="shared" si="15"/>
        <v>850.81</v>
      </c>
    </row>
    <row r="497" spans="1:42" x14ac:dyDescent="0.2">
      <c r="A497">
        <v>1</v>
      </c>
      <c r="B497" s="1">
        <v>43952</v>
      </c>
      <c r="C497" s="1">
        <v>44348</v>
      </c>
      <c r="D497">
        <v>455</v>
      </c>
      <c r="E497" s="1">
        <v>44105</v>
      </c>
      <c r="F497" s="2">
        <v>315771.21999999997</v>
      </c>
      <c r="G497" s="2">
        <v>315771.21999999997</v>
      </c>
      <c r="H497">
        <v>6.6666699999999995E-2</v>
      </c>
      <c r="I497" s="2">
        <v>1754.29</v>
      </c>
      <c r="J497" s="2">
        <v>147368.71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112.59</v>
      </c>
      <c r="U497" s="2">
        <v>0</v>
      </c>
      <c r="V497" t="s">
        <v>102</v>
      </c>
      <c r="W497" s="5" t="str">
        <f t="shared" si="14"/>
        <v>3940</v>
      </c>
      <c r="X497">
        <v>16</v>
      </c>
      <c r="Y497" t="s">
        <v>77</v>
      </c>
      <c r="Z497" t="s">
        <v>103</v>
      </c>
      <c r="AA497" s="2">
        <v>0</v>
      </c>
      <c r="AB497" s="2">
        <v>0</v>
      </c>
      <c r="AC497" t="s">
        <v>35</v>
      </c>
      <c r="AD497" s="2">
        <v>0</v>
      </c>
      <c r="AE497" s="2">
        <v>0</v>
      </c>
      <c r="AF497" s="2">
        <v>0</v>
      </c>
      <c r="AG497" s="2">
        <v>315771.21999999997</v>
      </c>
      <c r="AH497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1754.29</v>
      </c>
      <c r="AP497" s="7">
        <f t="shared" si="15"/>
        <v>1866.8799999999999</v>
      </c>
    </row>
    <row r="498" spans="1:42" x14ac:dyDescent="0.2">
      <c r="A498">
        <v>1</v>
      </c>
      <c r="B498" s="1">
        <v>43952</v>
      </c>
      <c r="C498" s="1">
        <v>44348</v>
      </c>
      <c r="D498">
        <v>455</v>
      </c>
      <c r="E498" s="1">
        <v>44136</v>
      </c>
      <c r="F498" s="2">
        <v>315771.21999999997</v>
      </c>
      <c r="G498" s="2">
        <v>315771.21999999997</v>
      </c>
      <c r="H498">
        <v>6.6666699999999995E-2</v>
      </c>
      <c r="I498" s="2">
        <v>1754.29</v>
      </c>
      <c r="J498" s="2">
        <v>149235.59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112.59</v>
      </c>
      <c r="U498" s="2">
        <v>0</v>
      </c>
      <c r="V498" t="s">
        <v>102</v>
      </c>
      <c r="W498" s="5" t="str">
        <f t="shared" si="14"/>
        <v>3940</v>
      </c>
      <c r="X498">
        <v>16</v>
      </c>
      <c r="Y498" t="s">
        <v>77</v>
      </c>
      <c r="Z498" t="s">
        <v>103</v>
      </c>
      <c r="AA498" s="2">
        <v>0</v>
      </c>
      <c r="AB498" s="2">
        <v>0</v>
      </c>
      <c r="AC498" t="s">
        <v>35</v>
      </c>
      <c r="AD498" s="2">
        <v>0</v>
      </c>
      <c r="AE498" s="2">
        <v>0</v>
      </c>
      <c r="AF498" s="2">
        <v>0</v>
      </c>
      <c r="AG498" s="2">
        <v>315771.21999999997</v>
      </c>
      <c r="AH498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1754.29</v>
      </c>
      <c r="AP498" s="7">
        <f t="shared" si="15"/>
        <v>1866.8799999999999</v>
      </c>
    </row>
    <row r="499" spans="1:42" x14ac:dyDescent="0.2">
      <c r="A499">
        <v>1</v>
      </c>
      <c r="B499" s="1">
        <v>43952</v>
      </c>
      <c r="C499" s="1">
        <v>44348</v>
      </c>
      <c r="D499">
        <v>455</v>
      </c>
      <c r="E499" s="1">
        <v>44166</v>
      </c>
      <c r="F499" s="2">
        <v>315771.21999999997</v>
      </c>
      <c r="G499" s="2">
        <v>315771.21999999997</v>
      </c>
      <c r="H499">
        <v>6.6666699999999995E-2</v>
      </c>
      <c r="I499" s="2">
        <v>1754.29</v>
      </c>
      <c r="J499" s="2">
        <v>151173.47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183.59</v>
      </c>
      <c r="U499" s="2">
        <v>0</v>
      </c>
      <c r="V499" t="s">
        <v>102</v>
      </c>
      <c r="W499" s="5" t="str">
        <f t="shared" si="14"/>
        <v>3940</v>
      </c>
      <c r="X499">
        <v>16</v>
      </c>
      <c r="Y499" t="s">
        <v>77</v>
      </c>
      <c r="Z499" t="s">
        <v>103</v>
      </c>
      <c r="AA499" s="2">
        <v>0</v>
      </c>
      <c r="AB499" s="2">
        <v>0</v>
      </c>
      <c r="AC499" t="s">
        <v>35</v>
      </c>
      <c r="AD499" s="2">
        <v>0</v>
      </c>
      <c r="AE499" s="2">
        <v>0</v>
      </c>
      <c r="AF499" s="2">
        <v>0</v>
      </c>
      <c r="AG499" s="2">
        <v>315771.21999999997</v>
      </c>
      <c r="AH499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1754.29</v>
      </c>
      <c r="AP499" s="7">
        <f t="shared" si="15"/>
        <v>1937.8799999999999</v>
      </c>
    </row>
    <row r="500" spans="1:42" x14ac:dyDescent="0.2">
      <c r="A500">
        <v>1</v>
      </c>
      <c r="B500" s="1">
        <v>43952</v>
      </c>
      <c r="C500" s="1">
        <v>44348</v>
      </c>
      <c r="D500">
        <v>455</v>
      </c>
      <c r="E500" s="1">
        <v>44197</v>
      </c>
      <c r="F500" s="2">
        <v>315771.21999999997</v>
      </c>
      <c r="G500" s="2">
        <v>315771.21999999997</v>
      </c>
      <c r="H500">
        <v>6.6666699999999995E-2</v>
      </c>
      <c r="I500" s="2">
        <v>1754.29</v>
      </c>
      <c r="J500" s="2">
        <v>153040.35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112.59</v>
      </c>
      <c r="U500" s="2">
        <v>0</v>
      </c>
      <c r="V500" t="s">
        <v>102</v>
      </c>
      <c r="W500" s="5" t="str">
        <f t="shared" si="14"/>
        <v>3940</v>
      </c>
      <c r="X500">
        <v>16</v>
      </c>
      <c r="Y500" t="s">
        <v>77</v>
      </c>
      <c r="Z500" t="s">
        <v>103</v>
      </c>
      <c r="AA500" s="2">
        <v>0</v>
      </c>
      <c r="AB500" s="2">
        <v>0</v>
      </c>
      <c r="AC500" t="s">
        <v>35</v>
      </c>
      <c r="AD500" s="2">
        <v>0</v>
      </c>
      <c r="AE500" s="2">
        <v>0</v>
      </c>
      <c r="AF500" s="2">
        <v>0</v>
      </c>
      <c r="AG500" s="2">
        <v>315771.21999999997</v>
      </c>
      <c r="AH500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1754.29</v>
      </c>
      <c r="AP500" s="7">
        <f t="shared" si="15"/>
        <v>1866.8799999999999</v>
      </c>
    </row>
    <row r="501" spans="1:42" x14ac:dyDescent="0.2">
      <c r="A501">
        <v>1</v>
      </c>
      <c r="B501" s="1">
        <v>43952</v>
      </c>
      <c r="C501" s="1">
        <v>44348</v>
      </c>
      <c r="D501">
        <v>455</v>
      </c>
      <c r="E501" s="1">
        <v>44228</v>
      </c>
      <c r="F501" s="2">
        <v>315771.21999999997</v>
      </c>
      <c r="G501" s="2">
        <v>315771.21999999997</v>
      </c>
      <c r="H501">
        <v>6.6666699999999995E-2</v>
      </c>
      <c r="I501" s="2">
        <v>1754.29</v>
      </c>
      <c r="J501" s="2">
        <v>154907.23000000001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112.59</v>
      </c>
      <c r="U501" s="2">
        <v>0</v>
      </c>
      <c r="V501" t="s">
        <v>102</v>
      </c>
      <c r="W501" s="5" t="str">
        <f t="shared" si="14"/>
        <v>3940</v>
      </c>
      <c r="X501">
        <v>16</v>
      </c>
      <c r="Y501" t="s">
        <v>77</v>
      </c>
      <c r="Z501" t="s">
        <v>103</v>
      </c>
      <c r="AA501" s="2">
        <v>0</v>
      </c>
      <c r="AB501" s="2">
        <v>0</v>
      </c>
      <c r="AC501" t="s">
        <v>35</v>
      </c>
      <c r="AD501" s="2">
        <v>0</v>
      </c>
      <c r="AE501" s="2">
        <v>0</v>
      </c>
      <c r="AF501" s="2">
        <v>0</v>
      </c>
      <c r="AG501" s="2">
        <v>315771.21999999997</v>
      </c>
      <c r="AH501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1754.29</v>
      </c>
      <c r="AP501" s="7">
        <f t="shared" si="15"/>
        <v>1866.8799999999999</v>
      </c>
    </row>
    <row r="502" spans="1:42" x14ac:dyDescent="0.2">
      <c r="A502">
        <v>1</v>
      </c>
      <c r="B502" s="1">
        <v>43952</v>
      </c>
      <c r="C502" s="1">
        <v>44348</v>
      </c>
      <c r="D502">
        <v>455</v>
      </c>
      <c r="E502" s="1">
        <v>44256</v>
      </c>
      <c r="F502" s="2">
        <v>315771.21999999997</v>
      </c>
      <c r="G502" s="2">
        <v>315771.21999999997</v>
      </c>
      <c r="H502">
        <v>6.6666699999999995E-2</v>
      </c>
      <c r="I502" s="2">
        <v>1754.29</v>
      </c>
      <c r="J502" s="2">
        <v>156774.10999999999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112.59</v>
      </c>
      <c r="U502" s="2">
        <v>0</v>
      </c>
      <c r="V502" t="s">
        <v>102</v>
      </c>
      <c r="W502" s="5" t="str">
        <f t="shared" si="14"/>
        <v>3940</v>
      </c>
      <c r="X502">
        <v>16</v>
      </c>
      <c r="Y502" t="s">
        <v>77</v>
      </c>
      <c r="Z502" t="s">
        <v>103</v>
      </c>
      <c r="AA502" s="2">
        <v>0</v>
      </c>
      <c r="AB502" s="2">
        <v>0</v>
      </c>
      <c r="AC502" t="s">
        <v>35</v>
      </c>
      <c r="AD502" s="2">
        <v>0</v>
      </c>
      <c r="AE502" s="2">
        <v>0</v>
      </c>
      <c r="AF502" s="2">
        <v>0</v>
      </c>
      <c r="AG502" s="2">
        <v>315771.21999999997</v>
      </c>
      <c r="AH50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1754.29</v>
      </c>
      <c r="AP502" s="7">
        <f t="shared" si="15"/>
        <v>1866.8799999999999</v>
      </c>
    </row>
    <row r="503" spans="1:42" x14ac:dyDescent="0.2">
      <c r="A503">
        <v>1</v>
      </c>
      <c r="B503" s="1">
        <v>43952</v>
      </c>
      <c r="C503" s="1">
        <v>44348</v>
      </c>
      <c r="D503">
        <v>455</v>
      </c>
      <c r="E503" s="1">
        <v>44287</v>
      </c>
      <c r="F503" s="2">
        <v>315771.21999999997</v>
      </c>
      <c r="G503" s="2">
        <v>315771.21999999997</v>
      </c>
      <c r="H503">
        <v>6.6666699999999995E-2</v>
      </c>
      <c r="I503" s="2">
        <v>1754.29</v>
      </c>
      <c r="J503" s="2">
        <v>158640.99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112.59</v>
      </c>
      <c r="U503" s="2">
        <v>0</v>
      </c>
      <c r="V503" t="s">
        <v>102</v>
      </c>
      <c r="W503" s="5" t="str">
        <f t="shared" si="14"/>
        <v>3940</v>
      </c>
      <c r="X503">
        <v>16</v>
      </c>
      <c r="Y503" t="s">
        <v>77</v>
      </c>
      <c r="Z503" t="s">
        <v>103</v>
      </c>
      <c r="AA503" s="2">
        <v>0</v>
      </c>
      <c r="AB503" s="2">
        <v>0</v>
      </c>
      <c r="AC503" t="s">
        <v>35</v>
      </c>
      <c r="AD503" s="2">
        <v>0</v>
      </c>
      <c r="AE503" s="2">
        <v>0</v>
      </c>
      <c r="AF503" s="2">
        <v>0</v>
      </c>
      <c r="AG503" s="2">
        <v>315771.21999999997</v>
      </c>
      <c r="AH503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1754.29</v>
      </c>
      <c r="AP503" s="7">
        <f t="shared" si="15"/>
        <v>1866.8799999999999</v>
      </c>
    </row>
    <row r="504" spans="1:42" x14ac:dyDescent="0.2">
      <c r="A504">
        <v>1</v>
      </c>
      <c r="B504" s="1">
        <v>43952</v>
      </c>
      <c r="C504" s="1">
        <v>44348</v>
      </c>
      <c r="D504">
        <v>455</v>
      </c>
      <c r="E504" s="1">
        <v>44317</v>
      </c>
      <c r="F504" s="2">
        <v>315771.21999999997</v>
      </c>
      <c r="G504" s="2">
        <v>315771.21999999997</v>
      </c>
      <c r="H504">
        <v>6.6666699999999995E-2</v>
      </c>
      <c r="I504" s="2">
        <v>1754.29</v>
      </c>
      <c r="J504" s="2">
        <v>160507.87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112.59</v>
      </c>
      <c r="U504" s="2">
        <v>0</v>
      </c>
      <c r="V504" t="s">
        <v>102</v>
      </c>
      <c r="W504" s="5" t="str">
        <f t="shared" si="14"/>
        <v>3940</v>
      </c>
      <c r="X504">
        <v>16</v>
      </c>
      <c r="Y504" t="s">
        <v>77</v>
      </c>
      <c r="Z504" t="s">
        <v>103</v>
      </c>
      <c r="AA504" s="2">
        <v>0</v>
      </c>
      <c r="AB504" s="2">
        <v>0</v>
      </c>
      <c r="AC504" t="s">
        <v>35</v>
      </c>
      <c r="AD504" s="2">
        <v>0</v>
      </c>
      <c r="AE504" s="2">
        <v>0</v>
      </c>
      <c r="AF504" s="2">
        <v>0</v>
      </c>
      <c r="AG504" s="2">
        <v>315771.21999999997</v>
      </c>
      <c r="AH504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1754.29</v>
      </c>
      <c r="AP504" s="7">
        <f t="shared" si="15"/>
        <v>1866.8799999999999</v>
      </c>
    </row>
    <row r="505" spans="1:42" x14ac:dyDescent="0.2">
      <c r="A505">
        <v>1</v>
      </c>
      <c r="B505" s="1">
        <v>43952</v>
      </c>
      <c r="C505" s="1">
        <v>44348</v>
      </c>
      <c r="D505">
        <v>455</v>
      </c>
      <c r="E505" s="1">
        <v>44348</v>
      </c>
      <c r="F505" s="2">
        <v>331664.69</v>
      </c>
      <c r="G505" s="2">
        <v>331664.69</v>
      </c>
      <c r="H505">
        <v>6.6666699999999995E-2</v>
      </c>
      <c r="I505" s="2">
        <v>1842.58</v>
      </c>
      <c r="J505" s="2">
        <v>162463.04000000001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112.59</v>
      </c>
      <c r="U505" s="2">
        <v>0</v>
      </c>
      <c r="V505" t="s">
        <v>102</v>
      </c>
      <c r="W505" s="5" t="str">
        <f t="shared" si="14"/>
        <v>3940</v>
      </c>
      <c r="X505">
        <v>16</v>
      </c>
      <c r="Y505" t="s">
        <v>77</v>
      </c>
      <c r="Z505" t="s">
        <v>103</v>
      </c>
      <c r="AA505" s="2">
        <v>0</v>
      </c>
      <c r="AB505" s="2">
        <v>0</v>
      </c>
      <c r="AC505" t="s">
        <v>35</v>
      </c>
      <c r="AD505" s="2">
        <v>0</v>
      </c>
      <c r="AE505" s="2">
        <v>0</v>
      </c>
      <c r="AF505" s="2">
        <v>0</v>
      </c>
      <c r="AG505" s="2">
        <v>331664.69</v>
      </c>
      <c r="AH505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1842.58</v>
      </c>
      <c r="AP505" s="7">
        <f t="shared" si="15"/>
        <v>1955.1699999999998</v>
      </c>
    </row>
    <row r="506" spans="1:42" x14ac:dyDescent="0.2">
      <c r="A506">
        <v>1</v>
      </c>
      <c r="B506" s="1">
        <v>43952</v>
      </c>
      <c r="C506" s="1">
        <v>44348</v>
      </c>
      <c r="D506">
        <v>456</v>
      </c>
      <c r="E506" s="1">
        <v>43952</v>
      </c>
      <c r="F506" s="2">
        <v>452230.64</v>
      </c>
      <c r="G506" s="2">
        <v>452230.64</v>
      </c>
      <c r="H506">
        <v>5.0999999999999997E-2</v>
      </c>
      <c r="I506" s="2">
        <v>1921.98</v>
      </c>
      <c r="J506" s="2">
        <v>562708.73</v>
      </c>
      <c r="K506" s="2">
        <v>0</v>
      </c>
      <c r="L506" s="2">
        <v>0</v>
      </c>
      <c r="M506" s="2">
        <v>-1921.98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t="s">
        <v>104</v>
      </c>
      <c r="W506" s="5" t="str">
        <f t="shared" si="14"/>
        <v>3960</v>
      </c>
      <c r="X506">
        <v>16</v>
      </c>
      <c r="Y506" t="s">
        <v>77</v>
      </c>
      <c r="Z506" t="s">
        <v>105</v>
      </c>
      <c r="AA506" s="2">
        <v>0</v>
      </c>
      <c r="AB506" s="2">
        <v>0</v>
      </c>
      <c r="AC506" t="s">
        <v>35</v>
      </c>
      <c r="AD506" s="2">
        <v>0</v>
      </c>
      <c r="AE506" s="2">
        <v>0</v>
      </c>
      <c r="AF506" s="2">
        <v>0</v>
      </c>
      <c r="AG506" s="2">
        <v>452230.64</v>
      </c>
      <c r="AH506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7">
        <f t="shared" si="15"/>
        <v>0</v>
      </c>
    </row>
    <row r="507" spans="1:42" x14ac:dyDescent="0.2">
      <c r="A507">
        <v>1</v>
      </c>
      <c r="B507" s="1">
        <v>43952</v>
      </c>
      <c r="C507" s="1">
        <v>44348</v>
      </c>
      <c r="D507">
        <v>456</v>
      </c>
      <c r="E507" s="1">
        <v>43983</v>
      </c>
      <c r="F507" s="2">
        <v>452230.64</v>
      </c>
      <c r="G507" s="2">
        <v>452230.64</v>
      </c>
      <c r="H507">
        <v>5.0999999999999997E-2</v>
      </c>
      <c r="I507" s="2">
        <v>1921.98</v>
      </c>
      <c r="J507" s="2">
        <v>562708.73</v>
      </c>
      <c r="K507" s="2">
        <v>0</v>
      </c>
      <c r="L507" s="2">
        <v>0</v>
      </c>
      <c r="M507" s="2">
        <v>-1921.98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t="s">
        <v>104</v>
      </c>
      <c r="W507" s="5" t="str">
        <f t="shared" si="14"/>
        <v>3960</v>
      </c>
      <c r="X507">
        <v>16</v>
      </c>
      <c r="Y507" t="s">
        <v>77</v>
      </c>
      <c r="Z507" t="s">
        <v>105</v>
      </c>
      <c r="AA507" s="2">
        <v>0</v>
      </c>
      <c r="AB507" s="2">
        <v>0</v>
      </c>
      <c r="AC507" t="s">
        <v>35</v>
      </c>
      <c r="AD507" s="2">
        <v>0</v>
      </c>
      <c r="AE507" s="2">
        <v>0</v>
      </c>
      <c r="AF507" s="2">
        <v>0</v>
      </c>
      <c r="AG507" s="2">
        <v>452230.64</v>
      </c>
      <c r="AH507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7">
        <f t="shared" si="15"/>
        <v>0</v>
      </c>
    </row>
    <row r="508" spans="1:42" x14ac:dyDescent="0.2">
      <c r="A508">
        <v>1</v>
      </c>
      <c r="B508" s="1">
        <v>43952</v>
      </c>
      <c r="C508" s="1">
        <v>44348</v>
      </c>
      <c r="D508">
        <v>456</v>
      </c>
      <c r="E508" s="1">
        <v>44013</v>
      </c>
      <c r="F508" s="2">
        <v>452230.64</v>
      </c>
      <c r="G508" s="2">
        <v>452230.64</v>
      </c>
      <c r="H508">
        <v>5.0999999999999997E-2</v>
      </c>
      <c r="I508" s="2">
        <v>1921.98</v>
      </c>
      <c r="J508" s="2">
        <v>562708.73</v>
      </c>
      <c r="K508" s="2">
        <v>0</v>
      </c>
      <c r="L508" s="2">
        <v>0</v>
      </c>
      <c r="M508" s="2">
        <v>-1921.98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t="s">
        <v>104</v>
      </c>
      <c r="W508" s="5" t="str">
        <f t="shared" si="14"/>
        <v>3960</v>
      </c>
      <c r="X508">
        <v>16</v>
      </c>
      <c r="Y508" t="s">
        <v>77</v>
      </c>
      <c r="Z508" t="s">
        <v>105</v>
      </c>
      <c r="AA508" s="2">
        <v>0</v>
      </c>
      <c r="AB508" s="2">
        <v>0</v>
      </c>
      <c r="AC508" t="s">
        <v>35</v>
      </c>
      <c r="AD508" s="2">
        <v>0</v>
      </c>
      <c r="AE508" s="2">
        <v>0</v>
      </c>
      <c r="AF508" s="2">
        <v>0</v>
      </c>
      <c r="AG508" s="2">
        <v>452230.64</v>
      </c>
      <c r="AH508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7">
        <f t="shared" si="15"/>
        <v>0</v>
      </c>
    </row>
    <row r="509" spans="1:42" x14ac:dyDescent="0.2">
      <c r="A509">
        <v>1</v>
      </c>
      <c r="B509" s="1">
        <v>43952</v>
      </c>
      <c r="C509" s="1">
        <v>44348</v>
      </c>
      <c r="D509">
        <v>456</v>
      </c>
      <c r="E509" s="1">
        <v>44044</v>
      </c>
      <c r="F509" s="2">
        <v>452230.64</v>
      </c>
      <c r="G509" s="2">
        <v>452230.64</v>
      </c>
      <c r="H509">
        <v>5.0999999999999997E-2</v>
      </c>
      <c r="I509" s="2">
        <v>1921.98</v>
      </c>
      <c r="J509" s="2">
        <v>562708.73</v>
      </c>
      <c r="K509" s="2">
        <v>0</v>
      </c>
      <c r="L509" s="2">
        <v>0</v>
      </c>
      <c r="M509" s="2">
        <v>-1921.98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t="s">
        <v>104</v>
      </c>
      <c r="W509" s="5" t="str">
        <f t="shared" si="14"/>
        <v>3960</v>
      </c>
      <c r="X509">
        <v>16</v>
      </c>
      <c r="Y509" t="s">
        <v>77</v>
      </c>
      <c r="Z509" t="s">
        <v>105</v>
      </c>
      <c r="AA509" s="2">
        <v>0</v>
      </c>
      <c r="AB509" s="2">
        <v>0</v>
      </c>
      <c r="AC509" t="s">
        <v>35</v>
      </c>
      <c r="AD509" s="2">
        <v>0</v>
      </c>
      <c r="AE509" s="2">
        <v>0</v>
      </c>
      <c r="AF509" s="2">
        <v>0</v>
      </c>
      <c r="AG509" s="2">
        <v>452230.64</v>
      </c>
      <c r="AH509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7">
        <f t="shared" si="15"/>
        <v>0</v>
      </c>
    </row>
    <row r="510" spans="1:42" x14ac:dyDescent="0.2">
      <c r="A510">
        <v>1</v>
      </c>
      <c r="B510" s="1">
        <v>43952</v>
      </c>
      <c r="C510" s="1">
        <v>44348</v>
      </c>
      <c r="D510">
        <v>456</v>
      </c>
      <c r="E510" s="1">
        <v>44075</v>
      </c>
      <c r="F510" s="2">
        <v>452230.64</v>
      </c>
      <c r="G510" s="2">
        <v>452230.64</v>
      </c>
      <c r="H510">
        <v>5.0999999999999997E-2</v>
      </c>
      <c r="I510" s="2">
        <v>1921.98</v>
      </c>
      <c r="J510" s="2">
        <v>562708.73</v>
      </c>
      <c r="K510" s="2">
        <v>0</v>
      </c>
      <c r="L510" s="2">
        <v>0</v>
      </c>
      <c r="M510" s="2">
        <v>-1921.98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t="s">
        <v>104</v>
      </c>
      <c r="W510" s="5" t="str">
        <f t="shared" si="14"/>
        <v>3960</v>
      </c>
      <c r="X510">
        <v>16</v>
      </c>
      <c r="Y510" t="s">
        <v>77</v>
      </c>
      <c r="Z510" t="s">
        <v>105</v>
      </c>
      <c r="AA510" s="2">
        <v>0</v>
      </c>
      <c r="AB510" s="2">
        <v>0</v>
      </c>
      <c r="AC510" t="s">
        <v>35</v>
      </c>
      <c r="AD510" s="2">
        <v>0</v>
      </c>
      <c r="AE510" s="2">
        <v>0</v>
      </c>
      <c r="AF510" s="2">
        <v>0</v>
      </c>
      <c r="AG510" s="2">
        <v>452230.64</v>
      </c>
      <c r="AH510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7">
        <f t="shared" si="15"/>
        <v>0</v>
      </c>
    </row>
    <row r="511" spans="1:42" x14ac:dyDescent="0.2">
      <c r="A511">
        <v>1</v>
      </c>
      <c r="B511" s="1">
        <v>43952</v>
      </c>
      <c r="C511" s="1">
        <v>44348</v>
      </c>
      <c r="D511">
        <v>456</v>
      </c>
      <c r="E511" s="1">
        <v>44105</v>
      </c>
      <c r="F511" s="2">
        <v>452230.64</v>
      </c>
      <c r="G511" s="2">
        <v>452230.64</v>
      </c>
      <c r="H511">
        <v>5.0999999999999997E-2</v>
      </c>
      <c r="I511" s="2">
        <v>1921.98</v>
      </c>
      <c r="J511" s="2">
        <v>562708.73</v>
      </c>
      <c r="K511" s="2">
        <v>0</v>
      </c>
      <c r="L511" s="2">
        <v>0</v>
      </c>
      <c r="M511" s="2">
        <v>-1921.98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t="s">
        <v>104</v>
      </c>
      <c r="W511" s="5" t="str">
        <f t="shared" si="14"/>
        <v>3960</v>
      </c>
      <c r="X511">
        <v>16</v>
      </c>
      <c r="Y511" t="s">
        <v>77</v>
      </c>
      <c r="Z511" t="s">
        <v>105</v>
      </c>
      <c r="AA511" s="2">
        <v>0</v>
      </c>
      <c r="AB511" s="2">
        <v>0</v>
      </c>
      <c r="AC511" t="s">
        <v>35</v>
      </c>
      <c r="AD511" s="2">
        <v>0</v>
      </c>
      <c r="AE511" s="2">
        <v>0</v>
      </c>
      <c r="AF511" s="2">
        <v>0</v>
      </c>
      <c r="AG511" s="2">
        <v>452230.64</v>
      </c>
      <c r="AH511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7">
        <f t="shared" si="15"/>
        <v>0</v>
      </c>
    </row>
    <row r="512" spans="1:42" x14ac:dyDescent="0.2">
      <c r="A512">
        <v>1</v>
      </c>
      <c r="B512" s="1">
        <v>43952</v>
      </c>
      <c r="C512" s="1">
        <v>44348</v>
      </c>
      <c r="D512">
        <v>456</v>
      </c>
      <c r="E512" s="1">
        <v>44136</v>
      </c>
      <c r="F512" s="2">
        <v>452230.64</v>
      </c>
      <c r="G512" s="2">
        <v>452230.64</v>
      </c>
      <c r="H512">
        <v>5.0999999999999997E-2</v>
      </c>
      <c r="I512" s="2">
        <v>1921.98</v>
      </c>
      <c r="J512" s="2">
        <v>562708.73</v>
      </c>
      <c r="K512" s="2">
        <v>0</v>
      </c>
      <c r="L512" s="2">
        <v>0</v>
      </c>
      <c r="M512" s="2">
        <v>-1921.98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t="s">
        <v>104</v>
      </c>
      <c r="W512" s="5" t="str">
        <f t="shared" si="14"/>
        <v>3960</v>
      </c>
      <c r="X512">
        <v>16</v>
      </c>
      <c r="Y512" t="s">
        <v>77</v>
      </c>
      <c r="Z512" t="s">
        <v>105</v>
      </c>
      <c r="AA512" s="2">
        <v>0</v>
      </c>
      <c r="AB512" s="2">
        <v>0</v>
      </c>
      <c r="AC512" t="s">
        <v>35</v>
      </c>
      <c r="AD512" s="2">
        <v>0</v>
      </c>
      <c r="AE512" s="2">
        <v>0</v>
      </c>
      <c r="AF512" s="2">
        <v>0</v>
      </c>
      <c r="AG512" s="2">
        <v>452230.64</v>
      </c>
      <c r="AH51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7">
        <f t="shared" si="15"/>
        <v>0</v>
      </c>
    </row>
    <row r="513" spans="1:42" x14ac:dyDescent="0.2">
      <c r="A513">
        <v>1</v>
      </c>
      <c r="B513" s="1">
        <v>43952</v>
      </c>
      <c r="C513" s="1">
        <v>44348</v>
      </c>
      <c r="D513">
        <v>456</v>
      </c>
      <c r="E513" s="1">
        <v>44166</v>
      </c>
      <c r="F513" s="2">
        <v>452230.64</v>
      </c>
      <c r="G513" s="2">
        <v>452230.64</v>
      </c>
      <c r="H513">
        <v>5.0999999999999997E-2</v>
      </c>
      <c r="I513" s="2">
        <v>1921.98</v>
      </c>
      <c r="J513" s="2">
        <v>562708.73</v>
      </c>
      <c r="K513" s="2">
        <v>0</v>
      </c>
      <c r="L513" s="2">
        <v>0</v>
      </c>
      <c r="M513" s="2">
        <v>-1921.98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t="s">
        <v>104</v>
      </c>
      <c r="W513" s="5" t="str">
        <f t="shared" si="14"/>
        <v>3960</v>
      </c>
      <c r="X513">
        <v>16</v>
      </c>
      <c r="Y513" t="s">
        <v>77</v>
      </c>
      <c r="Z513" t="s">
        <v>105</v>
      </c>
      <c r="AA513" s="2">
        <v>0</v>
      </c>
      <c r="AB513" s="2">
        <v>0</v>
      </c>
      <c r="AC513" t="s">
        <v>35</v>
      </c>
      <c r="AD513" s="2">
        <v>0</v>
      </c>
      <c r="AE513" s="2">
        <v>0</v>
      </c>
      <c r="AF513" s="2">
        <v>0</v>
      </c>
      <c r="AG513" s="2">
        <v>452230.64</v>
      </c>
      <c r="AH513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7">
        <f t="shared" si="15"/>
        <v>0</v>
      </c>
    </row>
    <row r="514" spans="1:42" x14ac:dyDescent="0.2">
      <c r="A514">
        <v>1</v>
      </c>
      <c r="B514" s="1">
        <v>43952</v>
      </c>
      <c r="C514" s="1">
        <v>44348</v>
      </c>
      <c r="D514">
        <v>456</v>
      </c>
      <c r="E514" s="1">
        <v>44197</v>
      </c>
      <c r="F514" s="2">
        <v>452230.64</v>
      </c>
      <c r="G514" s="2">
        <v>452230.64</v>
      </c>
      <c r="H514">
        <v>5.0999999999999997E-2</v>
      </c>
      <c r="I514" s="2">
        <v>1921.98</v>
      </c>
      <c r="J514" s="2">
        <v>562708.73</v>
      </c>
      <c r="K514" s="2">
        <v>0</v>
      </c>
      <c r="L514" s="2">
        <v>0</v>
      </c>
      <c r="M514" s="2">
        <v>-1921.98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t="s">
        <v>104</v>
      </c>
      <c r="W514" s="5" t="str">
        <f t="shared" si="14"/>
        <v>3960</v>
      </c>
      <c r="X514">
        <v>16</v>
      </c>
      <c r="Y514" t="s">
        <v>77</v>
      </c>
      <c r="Z514" t="s">
        <v>105</v>
      </c>
      <c r="AA514" s="2">
        <v>0</v>
      </c>
      <c r="AB514" s="2">
        <v>0</v>
      </c>
      <c r="AC514" t="s">
        <v>35</v>
      </c>
      <c r="AD514" s="2">
        <v>0</v>
      </c>
      <c r="AE514" s="2">
        <v>0</v>
      </c>
      <c r="AF514" s="2">
        <v>0</v>
      </c>
      <c r="AG514" s="2">
        <v>452230.64</v>
      </c>
      <c r="AH514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7">
        <f t="shared" si="15"/>
        <v>0</v>
      </c>
    </row>
    <row r="515" spans="1:42" x14ac:dyDescent="0.2">
      <c r="A515">
        <v>1</v>
      </c>
      <c r="B515" s="1">
        <v>43952</v>
      </c>
      <c r="C515" s="1">
        <v>44348</v>
      </c>
      <c r="D515">
        <v>456</v>
      </c>
      <c r="E515" s="1">
        <v>44228</v>
      </c>
      <c r="F515" s="2">
        <v>452230.64</v>
      </c>
      <c r="G515" s="2">
        <v>452230.64</v>
      </c>
      <c r="H515">
        <v>5.0999999999999997E-2</v>
      </c>
      <c r="I515" s="2">
        <v>1921.98</v>
      </c>
      <c r="J515" s="2">
        <v>562708.73</v>
      </c>
      <c r="K515" s="2">
        <v>0</v>
      </c>
      <c r="L515" s="2">
        <v>0</v>
      </c>
      <c r="M515" s="2">
        <v>-1921.98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t="s">
        <v>104</v>
      </c>
      <c r="W515" s="5" t="str">
        <f t="shared" ref="W515:W578" si="16">MID(V515,4,4)</f>
        <v>3960</v>
      </c>
      <c r="X515">
        <v>16</v>
      </c>
      <c r="Y515" t="s">
        <v>77</v>
      </c>
      <c r="Z515" t="s">
        <v>105</v>
      </c>
      <c r="AA515" s="2">
        <v>0</v>
      </c>
      <c r="AB515" s="2">
        <v>0</v>
      </c>
      <c r="AC515" t="s">
        <v>35</v>
      </c>
      <c r="AD515" s="2">
        <v>0</v>
      </c>
      <c r="AE515" s="2">
        <v>0</v>
      </c>
      <c r="AF515" s="2">
        <v>0</v>
      </c>
      <c r="AG515" s="2">
        <v>452230.64</v>
      </c>
      <c r="AH515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7">
        <f t="shared" ref="AP515:AP578" si="17">I515+K515+M515+T515+AD515+AL515+AB515+L515</f>
        <v>0</v>
      </c>
    </row>
    <row r="516" spans="1:42" x14ac:dyDescent="0.2">
      <c r="A516">
        <v>1</v>
      </c>
      <c r="B516" s="1">
        <v>43952</v>
      </c>
      <c r="C516" s="1">
        <v>44348</v>
      </c>
      <c r="D516">
        <v>456</v>
      </c>
      <c r="E516" s="1">
        <v>44256</v>
      </c>
      <c r="F516" s="2">
        <v>452230.64</v>
      </c>
      <c r="G516" s="2">
        <v>452230.64</v>
      </c>
      <c r="H516">
        <v>5.0999999999999997E-2</v>
      </c>
      <c r="I516" s="2">
        <v>1921.98</v>
      </c>
      <c r="J516" s="2">
        <v>562708.73</v>
      </c>
      <c r="K516" s="2">
        <v>0</v>
      </c>
      <c r="L516" s="2">
        <v>0</v>
      </c>
      <c r="M516" s="2">
        <v>-1921.98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t="s">
        <v>104</v>
      </c>
      <c r="W516" s="5" t="str">
        <f t="shared" si="16"/>
        <v>3960</v>
      </c>
      <c r="X516">
        <v>16</v>
      </c>
      <c r="Y516" t="s">
        <v>77</v>
      </c>
      <c r="Z516" t="s">
        <v>105</v>
      </c>
      <c r="AA516" s="2">
        <v>0</v>
      </c>
      <c r="AB516" s="2">
        <v>0</v>
      </c>
      <c r="AC516" t="s">
        <v>35</v>
      </c>
      <c r="AD516" s="2">
        <v>0</v>
      </c>
      <c r="AE516" s="2">
        <v>0</v>
      </c>
      <c r="AF516" s="2">
        <v>0</v>
      </c>
      <c r="AG516" s="2">
        <v>452230.64</v>
      </c>
      <c r="AH516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7">
        <f t="shared" si="17"/>
        <v>0</v>
      </c>
    </row>
    <row r="517" spans="1:42" x14ac:dyDescent="0.2">
      <c r="A517">
        <v>1</v>
      </c>
      <c r="B517" s="1">
        <v>43952</v>
      </c>
      <c r="C517" s="1">
        <v>44348</v>
      </c>
      <c r="D517">
        <v>456</v>
      </c>
      <c r="E517" s="1">
        <v>44287</v>
      </c>
      <c r="F517" s="2">
        <v>452230.64</v>
      </c>
      <c r="G517" s="2">
        <v>452230.64</v>
      </c>
      <c r="H517">
        <v>5.0999999999999997E-2</v>
      </c>
      <c r="I517" s="2">
        <v>1921.98</v>
      </c>
      <c r="J517" s="2">
        <v>562708.73</v>
      </c>
      <c r="K517" s="2">
        <v>0</v>
      </c>
      <c r="L517" s="2">
        <v>0</v>
      </c>
      <c r="M517" s="2">
        <v>-1921.98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t="s">
        <v>104</v>
      </c>
      <c r="W517" s="5" t="str">
        <f t="shared" si="16"/>
        <v>3960</v>
      </c>
      <c r="X517">
        <v>16</v>
      </c>
      <c r="Y517" t="s">
        <v>77</v>
      </c>
      <c r="Z517" t="s">
        <v>105</v>
      </c>
      <c r="AA517" s="2">
        <v>0</v>
      </c>
      <c r="AB517" s="2">
        <v>0</v>
      </c>
      <c r="AC517" t="s">
        <v>35</v>
      </c>
      <c r="AD517" s="2">
        <v>0</v>
      </c>
      <c r="AE517" s="2">
        <v>0</v>
      </c>
      <c r="AF517" s="2">
        <v>0</v>
      </c>
      <c r="AG517" s="2">
        <v>452230.64</v>
      </c>
      <c r="AH517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7">
        <f t="shared" si="17"/>
        <v>0</v>
      </c>
    </row>
    <row r="518" spans="1:42" x14ac:dyDescent="0.2">
      <c r="A518">
        <v>1</v>
      </c>
      <c r="B518" s="1">
        <v>43952</v>
      </c>
      <c r="C518" s="1">
        <v>44348</v>
      </c>
      <c r="D518">
        <v>456</v>
      </c>
      <c r="E518" s="1">
        <v>44317</v>
      </c>
      <c r="F518" s="2">
        <v>452230.64</v>
      </c>
      <c r="G518" s="2">
        <v>452230.64</v>
      </c>
      <c r="H518">
        <v>5.0999999999999997E-2</v>
      </c>
      <c r="I518" s="2">
        <v>1921.98</v>
      </c>
      <c r="J518" s="2">
        <v>562708.73</v>
      </c>
      <c r="K518" s="2">
        <v>0</v>
      </c>
      <c r="L518" s="2">
        <v>0</v>
      </c>
      <c r="M518" s="2">
        <v>-1921.98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t="s">
        <v>104</v>
      </c>
      <c r="W518" s="5" t="str">
        <f t="shared" si="16"/>
        <v>3960</v>
      </c>
      <c r="X518">
        <v>16</v>
      </c>
      <c r="Y518" t="s">
        <v>77</v>
      </c>
      <c r="Z518" t="s">
        <v>105</v>
      </c>
      <c r="AA518" s="2">
        <v>0</v>
      </c>
      <c r="AB518" s="2">
        <v>0</v>
      </c>
      <c r="AC518" t="s">
        <v>35</v>
      </c>
      <c r="AD518" s="2">
        <v>0</v>
      </c>
      <c r="AE518" s="2">
        <v>0</v>
      </c>
      <c r="AF518" s="2">
        <v>0</v>
      </c>
      <c r="AG518" s="2">
        <v>452230.64</v>
      </c>
      <c r="AH518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7">
        <f t="shared" si="17"/>
        <v>0</v>
      </c>
    </row>
    <row r="519" spans="1:42" x14ac:dyDescent="0.2">
      <c r="A519">
        <v>1</v>
      </c>
      <c r="B519" s="1">
        <v>43952</v>
      </c>
      <c r="C519" s="1">
        <v>44348</v>
      </c>
      <c r="D519">
        <v>456</v>
      </c>
      <c r="E519" s="1">
        <v>44348</v>
      </c>
      <c r="F519" s="2">
        <v>452230.64</v>
      </c>
      <c r="G519" s="2">
        <v>452230.64</v>
      </c>
      <c r="H519">
        <v>5.0999999999999997E-2</v>
      </c>
      <c r="I519" s="2">
        <v>1921.98</v>
      </c>
      <c r="J519" s="2">
        <v>562708.73</v>
      </c>
      <c r="K519" s="2">
        <v>0</v>
      </c>
      <c r="L519" s="2">
        <v>0</v>
      </c>
      <c r="M519" s="2">
        <v>-1921.98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t="s">
        <v>104</v>
      </c>
      <c r="W519" s="5" t="str">
        <f t="shared" si="16"/>
        <v>3960</v>
      </c>
      <c r="X519">
        <v>16</v>
      </c>
      <c r="Y519" t="s">
        <v>77</v>
      </c>
      <c r="Z519" t="s">
        <v>105</v>
      </c>
      <c r="AA519" s="2">
        <v>0</v>
      </c>
      <c r="AB519" s="2">
        <v>0</v>
      </c>
      <c r="AC519" t="s">
        <v>35</v>
      </c>
      <c r="AD519" s="2">
        <v>0</v>
      </c>
      <c r="AE519" s="2">
        <v>0</v>
      </c>
      <c r="AF519" s="2">
        <v>0</v>
      </c>
      <c r="AG519" s="2">
        <v>452230.64</v>
      </c>
      <c r="AH519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7">
        <f t="shared" si="17"/>
        <v>0</v>
      </c>
    </row>
    <row r="520" spans="1:42" x14ac:dyDescent="0.2">
      <c r="A520">
        <v>1</v>
      </c>
      <c r="B520" s="1">
        <v>43952</v>
      </c>
      <c r="C520" s="1">
        <v>44348</v>
      </c>
      <c r="D520">
        <v>457</v>
      </c>
      <c r="E520" s="1">
        <v>43952</v>
      </c>
      <c r="F520" s="2">
        <v>875913.18</v>
      </c>
      <c r="G520" s="2">
        <v>875913.18</v>
      </c>
      <c r="H520">
        <v>7.6923080000000005E-2</v>
      </c>
      <c r="I520" s="2">
        <v>5614.83</v>
      </c>
      <c r="J520" s="2">
        <v>426876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t="s">
        <v>106</v>
      </c>
      <c r="W520" s="5" t="str">
        <f t="shared" si="16"/>
        <v>3970</v>
      </c>
      <c r="X520">
        <v>16</v>
      </c>
      <c r="Y520" t="s">
        <v>77</v>
      </c>
      <c r="Z520" t="s">
        <v>107</v>
      </c>
      <c r="AA520" s="2">
        <v>0</v>
      </c>
      <c r="AB520" s="2">
        <v>0</v>
      </c>
      <c r="AC520" t="s">
        <v>35</v>
      </c>
      <c r="AD520" s="2">
        <v>0</v>
      </c>
      <c r="AE520" s="2">
        <v>0</v>
      </c>
      <c r="AF520" s="2">
        <v>0</v>
      </c>
      <c r="AG520" s="2">
        <v>875913.18</v>
      </c>
      <c r="AH520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5614.83</v>
      </c>
      <c r="AP520" s="7">
        <f t="shared" si="17"/>
        <v>5614.83</v>
      </c>
    </row>
    <row r="521" spans="1:42" x14ac:dyDescent="0.2">
      <c r="A521">
        <v>1</v>
      </c>
      <c r="B521" s="1">
        <v>43952</v>
      </c>
      <c r="C521" s="1">
        <v>44348</v>
      </c>
      <c r="D521">
        <v>457</v>
      </c>
      <c r="E521" s="1">
        <v>43983</v>
      </c>
      <c r="F521" s="2">
        <v>896778.18</v>
      </c>
      <c r="G521" s="2">
        <v>896778.18</v>
      </c>
      <c r="H521">
        <v>7.6923080000000005E-2</v>
      </c>
      <c r="I521" s="2">
        <v>5748.58</v>
      </c>
      <c r="J521" s="2">
        <v>432624.58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t="s">
        <v>106</v>
      </c>
      <c r="W521" s="5" t="str">
        <f t="shared" si="16"/>
        <v>3970</v>
      </c>
      <c r="X521">
        <v>16</v>
      </c>
      <c r="Y521" t="s">
        <v>77</v>
      </c>
      <c r="Z521" t="s">
        <v>107</v>
      </c>
      <c r="AA521" s="2">
        <v>0</v>
      </c>
      <c r="AB521" s="2">
        <v>0</v>
      </c>
      <c r="AC521" t="s">
        <v>35</v>
      </c>
      <c r="AD521" s="2">
        <v>0</v>
      </c>
      <c r="AE521" s="2">
        <v>0</v>
      </c>
      <c r="AF521" s="2">
        <v>0</v>
      </c>
      <c r="AG521" s="2">
        <v>896778.18</v>
      </c>
      <c r="AH521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5748.58</v>
      </c>
      <c r="AP521" s="7">
        <f t="shared" si="17"/>
        <v>5748.58</v>
      </c>
    </row>
    <row r="522" spans="1:42" x14ac:dyDescent="0.2">
      <c r="A522">
        <v>1</v>
      </c>
      <c r="B522" s="1">
        <v>43952</v>
      </c>
      <c r="C522" s="1">
        <v>44348</v>
      </c>
      <c r="D522">
        <v>457</v>
      </c>
      <c r="E522" s="1">
        <v>44013</v>
      </c>
      <c r="F522" s="2">
        <v>904019.88</v>
      </c>
      <c r="G522" s="2">
        <v>904019.88</v>
      </c>
      <c r="H522">
        <v>7.6923080000000005E-2</v>
      </c>
      <c r="I522" s="2">
        <v>5795</v>
      </c>
      <c r="J522" s="2">
        <v>438419.58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t="s">
        <v>106</v>
      </c>
      <c r="W522" s="5" t="str">
        <f t="shared" si="16"/>
        <v>3970</v>
      </c>
      <c r="X522">
        <v>16</v>
      </c>
      <c r="Y522" t="s">
        <v>77</v>
      </c>
      <c r="Z522" t="s">
        <v>107</v>
      </c>
      <c r="AA522" s="2">
        <v>0</v>
      </c>
      <c r="AB522" s="2">
        <v>0</v>
      </c>
      <c r="AC522" t="s">
        <v>35</v>
      </c>
      <c r="AD522" s="2">
        <v>0</v>
      </c>
      <c r="AE522" s="2">
        <v>0</v>
      </c>
      <c r="AF522" s="2">
        <v>0</v>
      </c>
      <c r="AG522" s="2">
        <v>904019.88</v>
      </c>
      <c r="AH52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5795</v>
      </c>
      <c r="AP522" s="7">
        <f t="shared" si="17"/>
        <v>5795</v>
      </c>
    </row>
    <row r="523" spans="1:42" x14ac:dyDescent="0.2">
      <c r="A523">
        <v>1</v>
      </c>
      <c r="B523" s="1">
        <v>43952</v>
      </c>
      <c r="C523" s="1">
        <v>44348</v>
      </c>
      <c r="D523">
        <v>457</v>
      </c>
      <c r="E523" s="1">
        <v>44044</v>
      </c>
      <c r="F523" s="2">
        <v>904019.88</v>
      </c>
      <c r="G523" s="2">
        <v>904019.88</v>
      </c>
      <c r="H523">
        <v>7.6923080000000005E-2</v>
      </c>
      <c r="I523" s="2">
        <v>5795</v>
      </c>
      <c r="J523" s="2">
        <v>444214.58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t="s">
        <v>106</v>
      </c>
      <c r="W523" s="5" t="str">
        <f t="shared" si="16"/>
        <v>3970</v>
      </c>
      <c r="X523">
        <v>16</v>
      </c>
      <c r="Y523" t="s">
        <v>77</v>
      </c>
      <c r="Z523" t="s">
        <v>107</v>
      </c>
      <c r="AA523" s="2">
        <v>0</v>
      </c>
      <c r="AB523" s="2">
        <v>0</v>
      </c>
      <c r="AC523" t="s">
        <v>35</v>
      </c>
      <c r="AD523" s="2">
        <v>0</v>
      </c>
      <c r="AE523" s="2">
        <v>0</v>
      </c>
      <c r="AF523" s="2">
        <v>0</v>
      </c>
      <c r="AG523" s="2">
        <v>904019.88</v>
      </c>
      <c r="AH523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5795</v>
      </c>
      <c r="AP523" s="7">
        <f t="shared" si="17"/>
        <v>5795</v>
      </c>
    </row>
    <row r="524" spans="1:42" x14ac:dyDescent="0.2">
      <c r="A524">
        <v>1</v>
      </c>
      <c r="B524" s="1">
        <v>43952</v>
      </c>
      <c r="C524" s="1">
        <v>44348</v>
      </c>
      <c r="D524">
        <v>457</v>
      </c>
      <c r="E524" s="1">
        <v>44075</v>
      </c>
      <c r="F524" s="2">
        <v>934447.22</v>
      </c>
      <c r="G524" s="2">
        <v>934447.22</v>
      </c>
      <c r="H524">
        <v>7.6923080000000005E-2</v>
      </c>
      <c r="I524" s="2">
        <v>5990.05</v>
      </c>
      <c r="J524" s="2">
        <v>444815.71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-5388.92</v>
      </c>
      <c r="U524" s="2">
        <v>0</v>
      </c>
      <c r="V524" t="s">
        <v>106</v>
      </c>
      <c r="W524" s="5" t="str">
        <f t="shared" si="16"/>
        <v>3970</v>
      </c>
      <c r="X524">
        <v>16</v>
      </c>
      <c r="Y524" t="s">
        <v>77</v>
      </c>
      <c r="Z524" t="s">
        <v>107</v>
      </c>
      <c r="AA524" s="2">
        <v>0</v>
      </c>
      <c r="AB524" s="2">
        <v>0</v>
      </c>
      <c r="AC524" t="s">
        <v>35</v>
      </c>
      <c r="AD524" s="2">
        <v>0</v>
      </c>
      <c r="AE524" s="2">
        <v>0</v>
      </c>
      <c r="AF524" s="2">
        <v>0</v>
      </c>
      <c r="AG524" s="2">
        <v>934447.22</v>
      </c>
      <c r="AH524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5990.05</v>
      </c>
      <c r="AP524" s="7">
        <f t="shared" si="17"/>
        <v>601.13000000000011</v>
      </c>
    </row>
    <row r="525" spans="1:42" x14ac:dyDescent="0.2">
      <c r="A525">
        <v>1</v>
      </c>
      <c r="B525" s="1">
        <v>43952</v>
      </c>
      <c r="C525" s="1">
        <v>44348</v>
      </c>
      <c r="D525">
        <v>457</v>
      </c>
      <c r="E525" s="1">
        <v>44105</v>
      </c>
      <c r="F525" s="2">
        <v>934447.22</v>
      </c>
      <c r="G525" s="2">
        <v>934447.22</v>
      </c>
      <c r="H525">
        <v>7.6923080000000005E-2</v>
      </c>
      <c r="I525" s="2">
        <v>5990.05</v>
      </c>
      <c r="J525" s="2">
        <v>445416.84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-5388.92</v>
      </c>
      <c r="U525" s="2">
        <v>0</v>
      </c>
      <c r="V525" t="s">
        <v>106</v>
      </c>
      <c r="W525" s="5" t="str">
        <f t="shared" si="16"/>
        <v>3970</v>
      </c>
      <c r="X525">
        <v>16</v>
      </c>
      <c r="Y525" t="s">
        <v>77</v>
      </c>
      <c r="Z525" t="s">
        <v>107</v>
      </c>
      <c r="AA525" s="2">
        <v>0</v>
      </c>
      <c r="AB525" s="2">
        <v>0</v>
      </c>
      <c r="AC525" t="s">
        <v>35</v>
      </c>
      <c r="AD525" s="2">
        <v>0</v>
      </c>
      <c r="AE525" s="2">
        <v>0</v>
      </c>
      <c r="AF525" s="2">
        <v>0</v>
      </c>
      <c r="AG525" s="2">
        <v>934447.22</v>
      </c>
      <c r="AH525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5990.05</v>
      </c>
      <c r="AP525" s="7">
        <f t="shared" si="17"/>
        <v>601.13000000000011</v>
      </c>
    </row>
    <row r="526" spans="1:42" x14ac:dyDescent="0.2">
      <c r="A526">
        <v>1</v>
      </c>
      <c r="B526" s="1">
        <v>43952</v>
      </c>
      <c r="C526" s="1">
        <v>44348</v>
      </c>
      <c r="D526">
        <v>457</v>
      </c>
      <c r="E526" s="1">
        <v>44136</v>
      </c>
      <c r="F526" s="2">
        <v>958382.59</v>
      </c>
      <c r="G526" s="2">
        <v>958382.59</v>
      </c>
      <c r="H526">
        <v>7.6923080000000005E-2</v>
      </c>
      <c r="I526" s="2">
        <v>6143.48</v>
      </c>
      <c r="J526" s="2">
        <v>446171.4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-5388.92</v>
      </c>
      <c r="U526" s="2">
        <v>0</v>
      </c>
      <c r="V526" t="s">
        <v>106</v>
      </c>
      <c r="W526" s="5" t="str">
        <f t="shared" si="16"/>
        <v>3970</v>
      </c>
      <c r="X526">
        <v>16</v>
      </c>
      <c r="Y526" t="s">
        <v>77</v>
      </c>
      <c r="Z526" t="s">
        <v>107</v>
      </c>
      <c r="AA526" s="2">
        <v>0</v>
      </c>
      <c r="AB526" s="2">
        <v>0</v>
      </c>
      <c r="AC526" t="s">
        <v>35</v>
      </c>
      <c r="AD526" s="2">
        <v>0</v>
      </c>
      <c r="AE526" s="2">
        <v>0</v>
      </c>
      <c r="AF526" s="2">
        <v>0</v>
      </c>
      <c r="AG526" s="2">
        <v>958382.59</v>
      </c>
      <c r="AH526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6143.4800000000005</v>
      </c>
      <c r="AP526" s="7">
        <f t="shared" si="17"/>
        <v>754.55999999999949</v>
      </c>
    </row>
    <row r="527" spans="1:42" x14ac:dyDescent="0.2">
      <c r="A527">
        <v>1</v>
      </c>
      <c r="B527" s="1">
        <v>43952</v>
      </c>
      <c r="C527" s="1">
        <v>44348</v>
      </c>
      <c r="D527">
        <v>457</v>
      </c>
      <c r="E527" s="1">
        <v>44166</v>
      </c>
      <c r="F527" s="2">
        <v>958382.59</v>
      </c>
      <c r="G527" s="2">
        <v>958382.59</v>
      </c>
      <c r="H527">
        <v>7.6923080000000005E-2</v>
      </c>
      <c r="I527" s="2">
        <v>6143.48</v>
      </c>
      <c r="J527" s="2">
        <v>475804.39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58718.080000000002</v>
      </c>
      <c r="U527" s="2">
        <v>0</v>
      </c>
      <c r="V527" t="s">
        <v>106</v>
      </c>
      <c r="W527" s="5" t="str">
        <f t="shared" si="16"/>
        <v>3970</v>
      </c>
      <c r="X527">
        <v>16</v>
      </c>
      <c r="Y527" t="s">
        <v>77</v>
      </c>
      <c r="Z527" t="s">
        <v>107</v>
      </c>
      <c r="AA527" s="2">
        <v>0</v>
      </c>
      <c r="AB527" s="2">
        <v>-35228.57</v>
      </c>
      <c r="AC527" t="s">
        <v>35</v>
      </c>
      <c r="AD527" s="2">
        <v>0</v>
      </c>
      <c r="AE527" s="2">
        <v>0</v>
      </c>
      <c r="AF527" s="2">
        <v>0</v>
      </c>
      <c r="AG527" s="2">
        <v>958382.59</v>
      </c>
      <c r="AH527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6143.4800000000005</v>
      </c>
      <c r="AP527" s="7">
        <f t="shared" si="17"/>
        <v>29632.989999999998</v>
      </c>
    </row>
    <row r="528" spans="1:42" x14ac:dyDescent="0.2">
      <c r="A528">
        <v>1</v>
      </c>
      <c r="B528" s="1">
        <v>43952</v>
      </c>
      <c r="C528" s="1">
        <v>44348</v>
      </c>
      <c r="D528">
        <v>457</v>
      </c>
      <c r="E528" s="1">
        <v>44197</v>
      </c>
      <c r="F528" s="2">
        <v>923154.02</v>
      </c>
      <c r="G528" s="2">
        <v>923154.02</v>
      </c>
      <c r="H528">
        <v>7.6923080000000005E-2</v>
      </c>
      <c r="I528" s="2">
        <v>5917.65</v>
      </c>
      <c r="J528" s="2">
        <v>476333.12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-5388.92</v>
      </c>
      <c r="U528" s="2">
        <v>0</v>
      </c>
      <c r="V528" t="s">
        <v>106</v>
      </c>
      <c r="W528" s="5" t="str">
        <f t="shared" si="16"/>
        <v>3970</v>
      </c>
      <c r="X528">
        <v>16</v>
      </c>
      <c r="Y528" t="s">
        <v>77</v>
      </c>
      <c r="Z528" t="s">
        <v>107</v>
      </c>
      <c r="AA528" s="2">
        <v>0</v>
      </c>
      <c r="AB528" s="2">
        <v>0</v>
      </c>
      <c r="AC528" t="s">
        <v>35</v>
      </c>
      <c r="AD528" s="2">
        <v>0</v>
      </c>
      <c r="AE528" s="2">
        <v>0</v>
      </c>
      <c r="AF528" s="2">
        <v>0</v>
      </c>
      <c r="AG528" s="2">
        <v>923154.02</v>
      </c>
      <c r="AH528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5917.6500000000005</v>
      </c>
      <c r="AP528" s="7">
        <f t="shared" si="17"/>
        <v>528.72999999999956</v>
      </c>
    </row>
    <row r="529" spans="1:42" x14ac:dyDescent="0.2">
      <c r="A529">
        <v>1</v>
      </c>
      <c r="B529" s="1">
        <v>43952</v>
      </c>
      <c r="C529" s="1">
        <v>44348</v>
      </c>
      <c r="D529">
        <v>457</v>
      </c>
      <c r="E529" s="1">
        <v>44228</v>
      </c>
      <c r="F529" s="2">
        <v>923154.02</v>
      </c>
      <c r="G529" s="2">
        <v>923154.02</v>
      </c>
      <c r="H529">
        <v>7.6923080000000005E-2</v>
      </c>
      <c r="I529" s="2">
        <v>5917.65</v>
      </c>
      <c r="J529" s="2">
        <v>476861.85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-5388.92</v>
      </c>
      <c r="U529" s="2">
        <v>0</v>
      </c>
      <c r="V529" t="s">
        <v>106</v>
      </c>
      <c r="W529" s="5" t="str">
        <f t="shared" si="16"/>
        <v>3970</v>
      </c>
      <c r="X529">
        <v>16</v>
      </c>
      <c r="Y529" t="s">
        <v>77</v>
      </c>
      <c r="Z529" t="s">
        <v>107</v>
      </c>
      <c r="AA529" s="2">
        <v>0</v>
      </c>
      <c r="AB529" s="2">
        <v>0</v>
      </c>
      <c r="AC529" t="s">
        <v>35</v>
      </c>
      <c r="AD529" s="2">
        <v>0</v>
      </c>
      <c r="AE529" s="2">
        <v>0</v>
      </c>
      <c r="AF529" s="2">
        <v>0</v>
      </c>
      <c r="AG529" s="2">
        <v>923154.02</v>
      </c>
      <c r="AH529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5917.6500000000005</v>
      </c>
      <c r="AP529" s="7">
        <f t="shared" si="17"/>
        <v>528.72999999999956</v>
      </c>
    </row>
    <row r="530" spans="1:42" x14ac:dyDescent="0.2">
      <c r="A530">
        <v>1</v>
      </c>
      <c r="B530" s="1">
        <v>43952</v>
      </c>
      <c r="C530" s="1">
        <v>44348</v>
      </c>
      <c r="D530">
        <v>457</v>
      </c>
      <c r="E530" s="1">
        <v>44256</v>
      </c>
      <c r="F530" s="2">
        <v>923154.02</v>
      </c>
      <c r="G530" s="2">
        <v>923154.02</v>
      </c>
      <c r="H530">
        <v>7.6923080000000005E-2</v>
      </c>
      <c r="I530" s="2">
        <v>5917.65</v>
      </c>
      <c r="J530" s="2">
        <v>477390.58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-5388.92</v>
      </c>
      <c r="U530" s="2">
        <v>0</v>
      </c>
      <c r="V530" t="s">
        <v>106</v>
      </c>
      <c r="W530" s="5" t="str">
        <f t="shared" si="16"/>
        <v>3970</v>
      </c>
      <c r="X530">
        <v>16</v>
      </c>
      <c r="Y530" t="s">
        <v>77</v>
      </c>
      <c r="Z530" t="s">
        <v>107</v>
      </c>
      <c r="AA530" s="2">
        <v>0</v>
      </c>
      <c r="AB530" s="2">
        <v>0</v>
      </c>
      <c r="AC530" t="s">
        <v>35</v>
      </c>
      <c r="AD530" s="2">
        <v>0</v>
      </c>
      <c r="AE530" s="2">
        <v>0</v>
      </c>
      <c r="AF530" s="2">
        <v>0</v>
      </c>
      <c r="AG530" s="2">
        <v>923154.02</v>
      </c>
      <c r="AH530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5917.6500000000005</v>
      </c>
      <c r="AP530" s="7">
        <f t="shared" si="17"/>
        <v>528.72999999999956</v>
      </c>
    </row>
    <row r="531" spans="1:42" x14ac:dyDescent="0.2">
      <c r="A531">
        <v>1</v>
      </c>
      <c r="B531" s="1">
        <v>43952</v>
      </c>
      <c r="C531" s="1">
        <v>44348</v>
      </c>
      <c r="D531">
        <v>457</v>
      </c>
      <c r="E531" s="1">
        <v>44287</v>
      </c>
      <c r="F531" s="2">
        <v>923154.02</v>
      </c>
      <c r="G531" s="2">
        <v>923154.02</v>
      </c>
      <c r="H531">
        <v>7.6923080000000005E-2</v>
      </c>
      <c r="I531" s="2">
        <v>5917.65</v>
      </c>
      <c r="J531" s="2">
        <v>477919.31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-5388.92</v>
      </c>
      <c r="U531" s="2">
        <v>0</v>
      </c>
      <c r="V531" t="s">
        <v>106</v>
      </c>
      <c r="W531" s="5" t="str">
        <f t="shared" si="16"/>
        <v>3970</v>
      </c>
      <c r="X531">
        <v>16</v>
      </c>
      <c r="Y531" t="s">
        <v>77</v>
      </c>
      <c r="Z531" t="s">
        <v>107</v>
      </c>
      <c r="AA531" s="2">
        <v>0</v>
      </c>
      <c r="AB531" s="2">
        <v>0</v>
      </c>
      <c r="AC531" t="s">
        <v>35</v>
      </c>
      <c r="AD531" s="2">
        <v>0</v>
      </c>
      <c r="AE531" s="2">
        <v>0</v>
      </c>
      <c r="AF531" s="2">
        <v>0</v>
      </c>
      <c r="AG531" s="2">
        <v>923154.02</v>
      </c>
      <c r="AH531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5917.6500000000005</v>
      </c>
      <c r="AP531" s="7">
        <f t="shared" si="17"/>
        <v>528.72999999999956</v>
      </c>
    </row>
    <row r="532" spans="1:42" x14ac:dyDescent="0.2">
      <c r="A532">
        <v>1</v>
      </c>
      <c r="B532" s="1">
        <v>43952</v>
      </c>
      <c r="C532" s="1">
        <v>44348</v>
      </c>
      <c r="D532">
        <v>457</v>
      </c>
      <c r="E532" s="1">
        <v>44317</v>
      </c>
      <c r="F532" s="2">
        <v>923154.02</v>
      </c>
      <c r="G532" s="2">
        <v>923154.02</v>
      </c>
      <c r="H532">
        <v>7.6923080000000005E-2</v>
      </c>
      <c r="I532" s="2">
        <v>5917.65</v>
      </c>
      <c r="J532" s="2">
        <v>440941.5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-5388.92</v>
      </c>
      <c r="U532" s="2">
        <v>0</v>
      </c>
      <c r="V532" t="s">
        <v>106</v>
      </c>
      <c r="W532" s="5" t="str">
        <f t="shared" si="16"/>
        <v>3970</v>
      </c>
      <c r="X532">
        <v>16</v>
      </c>
      <c r="Y532" t="s">
        <v>77</v>
      </c>
      <c r="Z532" t="s">
        <v>107</v>
      </c>
      <c r="AA532" s="2">
        <v>0</v>
      </c>
      <c r="AB532" s="2">
        <v>-37506.54</v>
      </c>
      <c r="AC532" t="s">
        <v>35</v>
      </c>
      <c r="AD532" s="2">
        <v>0</v>
      </c>
      <c r="AE532" s="2">
        <v>0</v>
      </c>
      <c r="AF532" s="2">
        <v>0</v>
      </c>
      <c r="AG532" s="2">
        <v>923154.02</v>
      </c>
      <c r="AH53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5917.6500000000005</v>
      </c>
      <c r="AP532" s="7">
        <f t="shared" si="17"/>
        <v>-36977.81</v>
      </c>
    </row>
    <row r="533" spans="1:42" x14ac:dyDescent="0.2">
      <c r="A533">
        <v>1</v>
      </c>
      <c r="B533" s="1">
        <v>43952</v>
      </c>
      <c r="C533" s="1">
        <v>44348</v>
      </c>
      <c r="D533">
        <v>457</v>
      </c>
      <c r="E533" s="1">
        <v>44348</v>
      </c>
      <c r="F533" s="2">
        <v>885647.48</v>
      </c>
      <c r="G533" s="2">
        <v>885647.48</v>
      </c>
      <c r="H533">
        <v>7.6923080000000005E-2</v>
      </c>
      <c r="I533" s="2">
        <v>5677.23</v>
      </c>
      <c r="J533" s="2">
        <v>441229.81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-5388.92</v>
      </c>
      <c r="U533" s="2">
        <v>0</v>
      </c>
      <c r="V533" t="s">
        <v>106</v>
      </c>
      <c r="W533" s="5" t="str">
        <f t="shared" si="16"/>
        <v>3970</v>
      </c>
      <c r="X533">
        <v>16</v>
      </c>
      <c r="Y533" t="s">
        <v>77</v>
      </c>
      <c r="Z533" t="s">
        <v>107</v>
      </c>
      <c r="AA533" s="2">
        <v>0</v>
      </c>
      <c r="AB533" s="2">
        <v>0</v>
      </c>
      <c r="AC533" t="s">
        <v>35</v>
      </c>
      <c r="AD533" s="2">
        <v>0</v>
      </c>
      <c r="AE533" s="2">
        <v>0</v>
      </c>
      <c r="AF533" s="2">
        <v>0</v>
      </c>
      <c r="AG533" s="2">
        <v>885647.48</v>
      </c>
      <c r="AH533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5677.2300000000005</v>
      </c>
      <c r="AP533" s="7">
        <f t="shared" si="17"/>
        <v>288.30999999999949</v>
      </c>
    </row>
    <row r="534" spans="1:42" x14ac:dyDescent="0.2">
      <c r="A534">
        <v>1</v>
      </c>
      <c r="B534" s="1">
        <v>43952</v>
      </c>
      <c r="C534" s="1">
        <v>44348</v>
      </c>
      <c r="D534">
        <v>458</v>
      </c>
      <c r="E534" s="1">
        <v>43952</v>
      </c>
      <c r="F534" s="2">
        <v>20124.740000000002</v>
      </c>
      <c r="G534" s="2">
        <v>20124.740000000002</v>
      </c>
      <c r="H534">
        <v>7.6923080000000005E-2</v>
      </c>
      <c r="I534" s="2">
        <v>129</v>
      </c>
      <c r="J534" s="2">
        <v>4041.04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t="s">
        <v>108</v>
      </c>
      <c r="W534" s="5" t="str">
        <f t="shared" si="16"/>
        <v>3971</v>
      </c>
      <c r="X534">
        <v>16</v>
      </c>
      <c r="Y534" t="s">
        <v>77</v>
      </c>
      <c r="Z534" t="s">
        <v>107</v>
      </c>
      <c r="AA534" s="2">
        <v>0</v>
      </c>
      <c r="AB534" s="2">
        <v>0</v>
      </c>
      <c r="AC534" t="s">
        <v>35</v>
      </c>
      <c r="AD534" s="2">
        <v>0</v>
      </c>
      <c r="AE534" s="2">
        <v>0</v>
      </c>
      <c r="AF534" s="2">
        <v>0</v>
      </c>
      <c r="AG534" s="2">
        <v>20124.740000000002</v>
      </c>
      <c r="AH534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129</v>
      </c>
      <c r="AP534" s="7">
        <f t="shared" si="17"/>
        <v>129</v>
      </c>
    </row>
    <row r="535" spans="1:42" x14ac:dyDescent="0.2">
      <c r="A535">
        <v>1</v>
      </c>
      <c r="B535" s="1">
        <v>43952</v>
      </c>
      <c r="C535" s="1">
        <v>44348</v>
      </c>
      <c r="D535">
        <v>458</v>
      </c>
      <c r="E535" s="1">
        <v>43983</v>
      </c>
      <c r="F535" s="2">
        <v>20124.740000000002</v>
      </c>
      <c r="G535" s="2">
        <v>20124.740000000002</v>
      </c>
      <c r="H535">
        <v>7.6923080000000005E-2</v>
      </c>
      <c r="I535" s="2">
        <v>129</v>
      </c>
      <c r="J535" s="2">
        <v>4170.04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t="s">
        <v>108</v>
      </c>
      <c r="W535" s="5" t="str">
        <f t="shared" si="16"/>
        <v>3971</v>
      </c>
      <c r="X535">
        <v>16</v>
      </c>
      <c r="Y535" t="s">
        <v>77</v>
      </c>
      <c r="Z535" t="s">
        <v>107</v>
      </c>
      <c r="AA535" s="2">
        <v>0</v>
      </c>
      <c r="AB535" s="2">
        <v>0</v>
      </c>
      <c r="AC535" t="s">
        <v>35</v>
      </c>
      <c r="AD535" s="2">
        <v>0</v>
      </c>
      <c r="AE535" s="2">
        <v>0</v>
      </c>
      <c r="AF535" s="2">
        <v>0</v>
      </c>
      <c r="AG535" s="2">
        <v>20124.740000000002</v>
      </c>
      <c r="AH535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129</v>
      </c>
      <c r="AP535" s="7">
        <f t="shared" si="17"/>
        <v>129</v>
      </c>
    </row>
    <row r="536" spans="1:42" x14ac:dyDescent="0.2">
      <c r="A536">
        <v>1</v>
      </c>
      <c r="B536" s="1">
        <v>43952</v>
      </c>
      <c r="C536" s="1">
        <v>44348</v>
      </c>
      <c r="D536">
        <v>458</v>
      </c>
      <c r="E536" s="1">
        <v>44013</v>
      </c>
      <c r="F536" s="2">
        <v>20124.740000000002</v>
      </c>
      <c r="G536" s="2">
        <v>20124.740000000002</v>
      </c>
      <c r="H536">
        <v>7.6923080000000005E-2</v>
      </c>
      <c r="I536" s="2">
        <v>129</v>
      </c>
      <c r="J536" s="2">
        <v>4299.04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t="s">
        <v>108</v>
      </c>
      <c r="W536" s="5" t="str">
        <f t="shared" si="16"/>
        <v>3971</v>
      </c>
      <c r="X536">
        <v>16</v>
      </c>
      <c r="Y536" t="s">
        <v>77</v>
      </c>
      <c r="Z536" t="s">
        <v>107</v>
      </c>
      <c r="AA536" s="2">
        <v>0</v>
      </c>
      <c r="AB536" s="2">
        <v>0</v>
      </c>
      <c r="AC536" t="s">
        <v>35</v>
      </c>
      <c r="AD536" s="2">
        <v>0</v>
      </c>
      <c r="AE536" s="2">
        <v>0</v>
      </c>
      <c r="AF536" s="2">
        <v>0</v>
      </c>
      <c r="AG536" s="2">
        <v>20124.740000000002</v>
      </c>
      <c r="AH536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129</v>
      </c>
      <c r="AP536" s="7">
        <f t="shared" si="17"/>
        <v>129</v>
      </c>
    </row>
    <row r="537" spans="1:42" x14ac:dyDescent="0.2">
      <c r="A537">
        <v>1</v>
      </c>
      <c r="B537" s="1">
        <v>43952</v>
      </c>
      <c r="C537" s="1">
        <v>44348</v>
      </c>
      <c r="D537">
        <v>458</v>
      </c>
      <c r="E537" s="1">
        <v>44044</v>
      </c>
      <c r="F537" s="2">
        <v>20124.740000000002</v>
      </c>
      <c r="G537" s="2">
        <v>20124.740000000002</v>
      </c>
      <c r="H537">
        <v>7.6923080000000005E-2</v>
      </c>
      <c r="I537" s="2">
        <v>129</v>
      </c>
      <c r="J537" s="2">
        <v>4428.04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t="s">
        <v>108</v>
      </c>
      <c r="W537" s="5" t="str">
        <f t="shared" si="16"/>
        <v>3971</v>
      </c>
      <c r="X537">
        <v>16</v>
      </c>
      <c r="Y537" t="s">
        <v>77</v>
      </c>
      <c r="Z537" t="s">
        <v>107</v>
      </c>
      <c r="AA537" s="2">
        <v>0</v>
      </c>
      <c r="AB537" s="2">
        <v>0</v>
      </c>
      <c r="AC537" t="s">
        <v>35</v>
      </c>
      <c r="AD537" s="2">
        <v>0</v>
      </c>
      <c r="AE537" s="2">
        <v>0</v>
      </c>
      <c r="AF537" s="2">
        <v>0</v>
      </c>
      <c r="AG537" s="2">
        <v>20124.740000000002</v>
      </c>
      <c r="AH537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129</v>
      </c>
      <c r="AP537" s="7">
        <f t="shared" si="17"/>
        <v>129</v>
      </c>
    </row>
    <row r="538" spans="1:42" x14ac:dyDescent="0.2">
      <c r="A538">
        <v>1</v>
      </c>
      <c r="B538" s="1">
        <v>43952</v>
      </c>
      <c r="C538" s="1">
        <v>44348</v>
      </c>
      <c r="D538">
        <v>458</v>
      </c>
      <c r="E538" s="1">
        <v>44075</v>
      </c>
      <c r="F538" s="2">
        <v>20124.740000000002</v>
      </c>
      <c r="G538" s="2">
        <v>20124.740000000002</v>
      </c>
      <c r="H538">
        <v>7.6923080000000005E-2</v>
      </c>
      <c r="I538" s="2">
        <v>129</v>
      </c>
      <c r="J538" s="2">
        <v>4557.04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t="s">
        <v>108</v>
      </c>
      <c r="W538" s="5" t="str">
        <f t="shared" si="16"/>
        <v>3971</v>
      </c>
      <c r="X538">
        <v>16</v>
      </c>
      <c r="Y538" t="s">
        <v>77</v>
      </c>
      <c r="Z538" t="s">
        <v>107</v>
      </c>
      <c r="AA538" s="2">
        <v>0</v>
      </c>
      <c r="AB538" s="2">
        <v>0</v>
      </c>
      <c r="AC538" t="s">
        <v>35</v>
      </c>
      <c r="AD538" s="2">
        <v>0</v>
      </c>
      <c r="AE538" s="2">
        <v>0</v>
      </c>
      <c r="AF538" s="2">
        <v>0</v>
      </c>
      <c r="AG538" s="2">
        <v>20124.740000000002</v>
      </c>
      <c r="AH538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129</v>
      </c>
      <c r="AP538" s="7">
        <f t="shared" si="17"/>
        <v>129</v>
      </c>
    </row>
    <row r="539" spans="1:42" x14ac:dyDescent="0.2">
      <c r="A539">
        <v>1</v>
      </c>
      <c r="B539" s="1">
        <v>43952</v>
      </c>
      <c r="C539" s="1">
        <v>44348</v>
      </c>
      <c r="D539">
        <v>458</v>
      </c>
      <c r="E539" s="1">
        <v>44105</v>
      </c>
      <c r="F539" s="2">
        <v>20124.740000000002</v>
      </c>
      <c r="G539" s="2">
        <v>20124.740000000002</v>
      </c>
      <c r="H539">
        <v>7.6923080000000005E-2</v>
      </c>
      <c r="I539" s="2">
        <v>129</v>
      </c>
      <c r="J539" s="2">
        <v>4686.04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t="s">
        <v>108</v>
      </c>
      <c r="W539" s="5" t="str">
        <f t="shared" si="16"/>
        <v>3971</v>
      </c>
      <c r="X539">
        <v>16</v>
      </c>
      <c r="Y539" t="s">
        <v>77</v>
      </c>
      <c r="Z539" t="s">
        <v>107</v>
      </c>
      <c r="AA539" s="2">
        <v>0</v>
      </c>
      <c r="AB539" s="2">
        <v>0</v>
      </c>
      <c r="AC539" t="s">
        <v>35</v>
      </c>
      <c r="AD539" s="2">
        <v>0</v>
      </c>
      <c r="AE539" s="2">
        <v>0</v>
      </c>
      <c r="AF539" s="2">
        <v>0</v>
      </c>
      <c r="AG539" s="2">
        <v>20124.740000000002</v>
      </c>
      <c r="AH539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129</v>
      </c>
      <c r="AP539" s="7">
        <f t="shared" si="17"/>
        <v>129</v>
      </c>
    </row>
    <row r="540" spans="1:42" x14ac:dyDescent="0.2">
      <c r="A540">
        <v>1</v>
      </c>
      <c r="B540" s="1">
        <v>43952</v>
      </c>
      <c r="C540" s="1">
        <v>44348</v>
      </c>
      <c r="D540">
        <v>458</v>
      </c>
      <c r="E540" s="1">
        <v>44136</v>
      </c>
      <c r="F540" s="2">
        <v>20124.740000000002</v>
      </c>
      <c r="G540" s="2">
        <v>20124.740000000002</v>
      </c>
      <c r="H540">
        <v>7.6923080000000005E-2</v>
      </c>
      <c r="I540" s="2">
        <v>129</v>
      </c>
      <c r="J540" s="2">
        <v>4815.04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t="s">
        <v>108</v>
      </c>
      <c r="W540" s="5" t="str">
        <f t="shared" si="16"/>
        <v>3971</v>
      </c>
      <c r="X540">
        <v>16</v>
      </c>
      <c r="Y540" t="s">
        <v>77</v>
      </c>
      <c r="Z540" t="s">
        <v>107</v>
      </c>
      <c r="AA540" s="2">
        <v>0</v>
      </c>
      <c r="AB540" s="2">
        <v>0</v>
      </c>
      <c r="AC540" t="s">
        <v>35</v>
      </c>
      <c r="AD540" s="2">
        <v>0</v>
      </c>
      <c r="AE540" s="2">
        <v>0</v>
      </c>
      <c r="AF540" s="2">
        <v>0</v>
      </c>
      <c r="AG540" s="2">
        <v>20124.740000000002</v>
      </c>
      <c r="AH540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129</v>
      </c>
      <c r="AP540" s="7">
        <f t="shared" si="17"/>
        <v>129</v>
      </c>
    </row>
    <row r="541" spans="1:42" x14ac:dyDescent="0.2">
      <c r="A541">
        <v>1</v>
      </c>
      <c r="B541" s="1">
        <v>43952</v>
      </c>
      <c r="C541" s="1">
        <v>44348</v>
      </c>
      <c r="D541">
        <v>458</v>
      </c>
      <c r="E541" s="1">
        <v>44166</v>
      </c>
      <c r="F541" s="2">
        <v>20124.740000000002</v>
      </c>
      <c r="G541" s="2">
        <v>20124.740000000002</v>
      </c>
      <c r="H541">
        <v>7.6923080000000005E-2</v>
      </c>
      <c r="I541" s="2">
        <v>129</v>
      </c>
      <c r="J541" s="2">
        <v>4944.04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t="s">
        <v>108</v>
      </c>
      <c r="W541" s="5" t="str">
        <f t="shared" si="16"/>
        <v>3971</v>
      </c>
      <c r="X541">
        <v>16</v>
      </c>
      <c r="Y541" t="s">
        <v>77</v>
      </c>
      <c r="Z541" t="s">
        <v>107</v>
      </c>
      <c r="AA541" s="2">
        <v>0</v>
      </c>
      <c r="AB541" s="2">
        <v>0</v>
      </c>
      <c r="AC541" t="s">
        <v>35</v>
      </c>
      <c r="AD541" s="2">
        <v>0</v>
      </c>
      <c r="AE541" s="2">
        <v>0</v>
      </c>
      <c r="AF541" s="2">
        <v>0</v>
      </c>
      <c r="AG541" s="2">
        <v>20124.740000000002</v>
      </c>
      <c r="AH541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129</v>
      </c>
      <c r="AP541" s="7">
        <f t="shared" si="17"/>
        <v>129</v>
      </c>
    </row>
    <row r="542" spans="1:42" x14ac:dyDescent="0.2">
      <c r="A542">
        <v>1</v>
      </c>
      <c r="B542" s="1">
        <v>43952</v>
      </c>
      <c r="C542" s="1">
        <v>44348</v>
      </c>
      <c r="D542">
        <v>458</v>
      </c>
      <c r="E542" s="1">
        <v>44197</v>
      </c>
      <c r="F542" s="2">
        <v>20124.740000000002</v>
      </c>
      <c r="G542" s="2">
        <v>20124.740000000002</v>
      </c>
      <c r="H542">
        <v>7.6923080000000005E-2</v>
      </c>
      <c r="I542" s="2">
        <v>129</v>
      </c>
      <c r="J542" s="2">
        <v>5073.04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t="s">
        <v>108</v>
      </c>
      <c r="W542" s="5" t="str">
        <f t="shared" si="16"/>
        <v>3971</v>
      </c>
      <c r="X542">
        <v>16</v>
      </c>
      <c r="Y542" t="s">
        <v>77</v>
      </c>
      <c r="Z542" t="s">
        <v>107</v>
      </c>
      <c r="AA542" s="2">
        <v>0</v>
      </c>
      <c r="AB542" s="2">
        <v>0</v>
      </c>
      <c r="AC542" t="s">
        <v>35</v>
      </c>
      <c r="AD542" s="2">
        <v>0</v>
      </c>
      <c r="AE542" s="2">
        <v>0</v>
      </c>
      <c r="AF542" s="2">
        <v>0</v>
      </c>
      <c r="AG542" s="2">
        <v>20124.740000000002</v>
      </c>
      <c r="AH54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129</v>
      </c>
      <c r="AP542" s="7">
        <f t="shared" si="17"/>
        <v>129</v>
      </c>
    </row>
    <row r="543" spans="1:42" x14ac:dyDescent="0.2">
      <c r="A543">
        <v>1</v>
      </c>
      <c r="B543" s="1">
        <v>43952</v>
      </c>
      <c r="C543" s="1">
        <v>44348</v>
      </c>
      <c r="D543">
        <v>458</v>
      </c>
      <c r="E543" s="1">
        <v>44228</v>
      </c>
      <c r="F543" s="2">
        <v>20124.740000000002</v>
      </c>
      <c r="G543" s="2">
        <v>20124.740000000002</v>
      </c>
      <c r="H543">
        <v>7.6923080000000005E-2</v>
      </c>
      <c r="I543" s="2">
        <v>129</v>
      </c>
      <c r="J543" s="2">
        <v>5202.04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t="s">
        <v>108</v>
      </c>
      <c r="W543" s="5" t="str">
        <f t="shared" si="16"/>
        <v>3971</v>
      </c>
      <c r="X543">
        <v>16</v>
      </c>
      <c r="Y543" t="s">
        <v>77</v>
      </c>
      <c r="Z543" t="s">
        <v>107</v>
      </c>
      <c r="AA543" s="2">
        <v>0</v>
      </c>
      <c r="AB543" s="2">
        <v>0</v>
      </c>
      <c r="AC543" t="s">
        <v>35</v>
      </c>
      <c r="AD543" s="2">
        <v>0</v>
      </c>
      <c r="AE543" s="2">
        <v>0</v>
      </c>
      <c r="AF543" s="2">
        <v>0</v>
      </c>
      <c r="AG543" s="2">
        <v>20124.740000000002</v>
      </c>
      <c r="AH543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129</v>
      </c>
      <c r="AP543" s="7">
        <f t="shared" si="17"/>
        <v>129</v>
      </c>
    </row>
    <row r="544" spans="1:42" x14ac:dyDescent="0.2">
      <c r="A544">
        <v>1</v>
      </c>
      <c r="B544" s="1">
        <v>43952</v>
      </c>
      <c r="C544" s="1">
        <v>44348</v>
      </c>
      <c r="D544">
        <v>458</v>
      </c>
      <c r="E544" s="1">
        <v>44256</v>
      </c>
      <c r="F544" s="2">
        <v>20124.740000000002</v>
      </c>
      <c r="G544" s="2">
        <v>20124.740000000002</v>
      </c>
      <c r="H544">
        <v>7.6923080000000005E-2</v>
      </c>
      <c r="I544" s="2">
        <v>129</v>
      </c>
      <c r="J544" s="2">
        <v>5331.04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t="s">
        <v>108</v>
      </c>
      <c r="W544" s="5" t="str">
        <f t="shared" si="16"/>
        <v>3971</v>
      </c>
      <c r="X544">
        <v>16</v>
      </c>
      <c r="Y544" t="s">
        <v>77</v>
      </c>
      <c r="Z544" t="s">
        <v>107</v>
      </c>
      <c r="AA544" s="2">
        <v>0</v>
      </c>
      <c r="AB544" s="2">
        <v>0</v>
      </c>
      <c r="AC544" t="s">
        <v>35</v>
      </c>
      <c r="AD544" s="2">
        <v>0</v>
      </c>
      <c r="AE544" s="2">
        <v>0</v>
      </c>
      <c r="AF544" s="2">
        <v>0</v>
      </c>
      <c r="AG544" s="2">
        <v>20124.740000000002</v>
      </c>
      <c r="AH544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129</v>
      </c>
      <c r="AP544" s="7">
        <f t="shared" si="17"/>
        <v>129</v>
      </c>
    </row>
    <row r="545" spans="1:42" x14ac:dyDescent="0.2">
      <c r="A545">
        <v>1</v>
      </c>
      <c r="B545" s="1">
        <v>43952</v>
      </c>
      <c r="C545" s="1">
        <v>44348</v>
      </c>
      <c r="D545">
        <v>458</v>
      </c>
      <c r="E545" s="1">
        <v>44287</v>
      </c>
      <c r="F545" s="2">
        <v>20124.740000000002</v>
      </c>
      <c r="G545" s="2">
        <v>20124.740000000002</v>
      </c>
      <c r="H545">
        <v>7.6923080000000005E-2</v>
      </c>
      <c r="I545" s="2">
        <v>129</v>
      </c>
      <c r="J545" s="2">
        <v>5460.04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t="s">
        <v>108</v>
      </c>
      <c r="W545" s="5" t="str">
        <f t="shared" si="16"/>
        <v>3971</v>
      </c>
      <c r="X545">
        <v>16</v>
      </c>
      <c r="Y545" t="s">
        <v>77</v>
      </c>
      <c r="Z545" t="s">
        <v>107</v>
      </c>
      <c r="AA545" s="2">
        <v>0</v>
      </c>
      <c r="AB545" s="2">
        <v>0</v>
      </c>
      <c r="AC545" t="s">
        <v>35</v>
      </c>
      <c r="AD545" s="2">
        <v>0</v>
      </c>
      <c r="AE545" s="2">
        <v>0</v>
      </c>
      <c r="AF545" s="2">
        <v>0</v>
      </c>
      <c r="AG545" s="2">
        <v>20124.740000000002</v>
      </c>
      <c r="AH545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129</v>
      </c>
      <c r="AP545" s="7">
        <f t="shared" si="17"/>
        <v>129</v>
      </c>
    </row>
    <row r="546" spans="1:42" x14ac:dyDescent="0.2">
      <c r="A546">
        <v>1</v>
      </c>
      <c r="B546" s="1">
        <v>43952</v>
      </c>
      <c r="C546" s="1">
        <v>44348</v>
      </c>
      <c r="D546">
        <v>458</v>
      </c>
      <c r="E546" s="1">
        <v>44317</v>
      </c>
      <c r="F546" s="2">
        <v>20124.740000000002</v>
      </c>
      <c r="G546" s="2">
        <v>20124.740000000002</v>
      </c>
      <c r="H546">
        <v>7.6923080000000005E-2</v>
      </c>
      <c r="I546" s="2">
        <v>129</v>
      </c>
      <c r="J546" s="2">
        <v>5589.04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t="s">
        <v>108</v>
      </c>
      <c r="W546" s="5" t="str">
        <f t="shared" si="16"/>
        <v>3971</v>
      </c>
      <c r="X546">
        <v>16</v>
      </c>
      <c r="Y546" t="s">
        <v>77</v>
      </c>
      <c r="Z546" t="s">
        <v>107</v>
      </c>
      <c r="AA546" s="2">
        <v>0</v>
      </c>
      <c r="AB546" s="2">
        <v>0</v>
      </c>
      <c r="AC546" t="s">
        <v>35</v>
      </c>
      <c r="AD546" s="2">
        <v>0</v>
      </c>
      <c r="AE546" s="2">
        <v>0</v>
      </c>
      <c r="AF546" s="2">
        <v>0</v>
      </c>
      <c r="AG546" s="2">
        <v>20124.740000000002</v>
      </c>
      <c r="AH546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129</v>
      </c>
      <c r="AP546" s="7">
        <f t="shared" si="17"/>
        <v>129</v>
      </c>
    </row>
    <row r="547" spans="1:42" x14ac:dyDescent="0.2">
      <c r="A547">
        <v>1</v>
      </c>
      <c r="B547" s="1">
        <v>43952</v>
      </c>
      <c r="C547" s="1">
        <v>44348</v>
      </c>
      <c r="D547">
        <v>458</v>
      </c>
      <c r="E547" s="1">
        <v>44348</v>
      </c>
      <c r="F547" s="2">
        <v>20124.740000000002</v>
      </c>
      <c r="G547" s="2">
        <v>20124.740000000002</v>
      </c>
      <c r="H547">
        <v>7.6923080000000005E-2</v>
      </c>
      <c r="I547" s="2">
        <v>129</v>
      </c>
      <c r="J547" s="2">
        <v>5718.04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t="s">
        <v>108</v>
      </c>
      <c r="W547" s="5" t="str">
        <f t="shared" si="16"/>
        <v>3971</v>
      </c>
      <c r="X547">
        <v>16</v>
      </c>
      <c r="Y547" t="s">
        <v>77</v>
      </c>
      <c r="Z547" t="s">
        <v>107</v>
      </c>
      <c r="AA547" s="2">
        <v>0</v>
      </c>
      <c r="AB547" s="2">
        <v>0</v>
      </c>
      <c r="AC547" t="s">
        <v>35</v>
      </c>
      <c r="AD547" s="2">
        <v>0</v>
      </c>
      <c r="AE547" s="2">
        <v>0</v>
      </c>
      <c r="AF547" s="2">
        <v>0</v>
      </c>
      <c r="AG547" s="2">
        <v>20124.740000000002</v>
      </c>
      <c r="AH547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129</v>
      </c>
      <c r="AP547" s="7">
        <f t="shared" si="17"/>
        <v>129</v>
      </c>
    </row>
    <row r="548" spans="1:42" x14ac:dyDescent="0.2">
      <c r="A548">
        <v>1</v>
      </c>
      <c r="B548" s="1">
        <v>43952</v>
      </c>
      <c r="C548" s="1">
        <v>44348</v>
      </c>
      <c r="D548">
        <v>459</v>
      </c>
      <c r="E548" s="1">
        <v>43952</v>
      </c>
      <c r="F548" s="2">
        <v>42473.919999999998</v>
      </c>
      <c r="G548" s="2">
        <v>42473.919999999998</v>
      </c>
      <c r="H548">
        <v>5.8823529999999999E-2</v>
      </c>
      <c r="I548" s="2">
        <v>208.21</v>
      </c>
      <c r="J548" s="2">
        <v>4536.78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t="s">
        <v>109</v>
      </c>
      <c r="W548" s="5" t="str">
        <f t="shared" si="16"/>
        <v>3980</v>
      </c>
      <c r="X548">
        <v>16</v>
      </c>
      <c r="Y548" t="s">
        <v>77</v>
      </c>
      <c r="Z548" t="s">
        <v>110</v>
      </c>
      <c r="AA548" s="2">
        <v>0</v>
      </c>
      <c r="AB548" s="2">
        <v>0</v>
      </c>
      <c r="AC548" t="s">
        <v>35</v>
      </c>
      <c r="AD548" s="2">
        <v>0</v>
      </c>
      <c r="AE548" s="2">
        <v>0</v>
      </c>
      <c r="AF548" s="2">
        <v>0</v>
      </c>
      <c r="AG548" s="2">
        <v>42473.919999999998</v>
      </c>
      <c r="AH548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208.21</v>
      </c>
      <c r="AP548" s="7">
        <f t="shared" si="17"/>
        <v>208.21</v>
      </c>
    </row>
    <row r="549" spans="1:42" x14ac:dyDescent="0.2">
      <c r="A549">
        <v>1</v>
      </c>
      <c r="B549" s="1">
        <v>43952</v>
      </c>
      <c r="C549" s="1">
        <v>44348</v>
      </c>
      <c r="D549">
        <v>459</v>
      </c>
      <c r="E549" s="1">
        <v>43983</v>
      </c>
      <c r="F549" s="2">
        <v>42473.919999999998</v>
      </c>
      <c r="G549" s="2">
        <v>42473.919999999998</v>
      </c>
      <c r="H549">
        <v>5.8823529999999999E-2</v>
      </c>
      <c r="I549" s="2">
        <v>208.21</v>
      </c>
      <c r="J549" s="2">
        <v>4744.99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t="s">
        <v>109</v>
      </c>
      <c r="W549" s="5" t="str">
        <f t="shared" si="16"/>
        <v>3980</v>
      </c>
      <c r="X549">
        <v>16</v>
      </c>
      <c r="Y549" t="s">
        <v>77</v>
      </c>
      <c r="Z549" t="s">
        <v>110</v>
      </c>
      <c r="AA549" s="2">
        <v>0</v>
      </c>
      <c r="AB549" s="2">
        <v>0</v>
      </c>
      <c r="AC549" t="s">
        <v>35</v>
      </c>
      <c r="AD549" s="2">
        <v>0</v>
      </c>
      <c r="AE549" s="2">
        <v>0</v>
      </c>
      <c r="AF549" s="2">
        <v>0</v>
      </c>
      <c r="AG549" s="2">
        <v>42473.919999999998</v>
      </c>
      <c r="AH549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208.21</v>
      </c>
      <c r="AP549" s="7">
        <f t="shared" si="17"/>
        <v>208.21</v>
      </c>
    </row>
    <row r="550" spans="1:42" x14ac:dyDescent="0.2">
      <c r="A550">
        <v>1</v>
      </c>
      <c r="B550" s="1">
        <v>43952</v>
      </c>
      <c r="C550" s="1">
        <v>44348</v>
      </c>
      <c r="D550">
        <v>459</v>
      </c>
      <c r="E550" s="1">
        <v>44013</v>
      </c>
      <c r="F550" s="2">
        <v>42473.919999999998</v>
      </c>
      <c r="G550" s="2">
        <v>42473.919999999998</v>
      </c>
      <c r="H550">
        <v>5.8823529999999999E-2</v>
      </c>
      <c r="I550" s="2">
        <v>208.21</v>
      </c>
      <c r="J550" s="2">
        <v>4953.2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t="s">
        <v>109</v>
      </c>
      <c r="W550" s="5" t="str">
        <f t="shared" si="16"/>
        <v>3980</v>
      </c>
      <c r="X550">
        <v>16</v>
      </c>
      <c r="Y550" t="s">
        <v>77</v>
      </c>
      <c r="Z550" t="s">
        <v>110</v>
      </c>
      <c r="AA550" s="2">
        <v>0</v>
      </c>
      <c r="AB550" s="2">
        <v>0</v>
      </c>
      <c r="AC550" t="s">
        <v>35</v>
      </c>
      <c r="AD550" s="2">
        <v>0</v>
      </c>
      <c r="AE550" s="2">
        <v>0</v>
      </c>
      <c r="AF550" s="2">
        <v>0</v>
      </c>
      <c r="AG550" s="2">
        <v>42473.919999999998</v>
      </c>
      <c r="AH550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208.21</v>
      </c>
      <c r="AP550" s="7">
        <f t="shared" si="17"/>
        <v>208.21</v>
      </c>
    </row>
    <row r="551" spans="1:42" x14ac:dyDescent="0.2">
      <c r="A551">
        <v>1</v>
      </c>
      <c r="B551" s="1">
        <v>43952</v>
      </c>
      <c r="C551" s="1">
        <v>44348</v>
      </c>
      <c r="D551">
        <v>459</v>
      </c>
      <c r="E551" s="1">
        <v>44044</v>
      </c>
      <c r="F551" s="2">
        <v>42473.919999999998</v>
      </c>
      <c r="G551" s="2">
        <v>42473.919999999998</v>
      </c>
      <c r="H551">
        <v>5.8823529999999999E-2</v>
      </c>
      <c r="I551" s="2">
        <v>208.21</v>
      </c>
      <c r="J551" s="2">
        <v>5161.41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t="s">
        <v>109</v>
      </c>
      <c r="W551" s="5" t="str">
        <f t="shared" si="16"/>
        <v>3980</v>
      </c>
      <c r="X551">
        <v>16</v>
      </c>
      <c r="Y551" t="s">
        <v>77</v>
      </c>
      <c r="Z551" t="s">
        <v>110</v>
      </c>
      <c r="AA551" s="2">
        <v>0</v>
      </c>
      <c r="AB551" s="2">
        <v>0</v>
      </c>
      <c r="AC551" t="s">
        <v>35</v>
      </c>
      <c r="AD551" s="2">
        <v>0</v>
      </c>
      <c r="AE551" s="2">
        <v>0</v>
      </c>
      <c r="AF551" s="2">
        <v>0</v>
      </c>
      <c r="AG551" s="2">
        <v>42473.919999999998</v>
      </c>
      <c r="AH551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208.21</v>
      </c>
      <c r="AP551" s="7">
        <f t="shared" si="17"/>
        <v>208.21</v>
      </c>
    </row>
    <row r="552" spans="1:42" x14ac:dyDescent="0.2">
      <c r="A552">
        <v>1</v>
      </c>
      <c r="B552" s="1">
        <v>43952</v>
      </c>
      <c r="C552" s="1">
        <v>44348</v>
      </c>
      <c r="D552">
        <v>459</v>
      </c>
      <c r="E552" s="1">
        <v>44075</v>
      </c>
      <c r="F552" s="2">
        <v>42473.919999999998</v>
      </c>
      <c r="G552" s="2">
        <v>42473.919999999998</v>
      </c>
      <c r="H552">
        <v>5.8823529999999999E-2</v>
      </c>
      <c r="I552" s="2">
        <v>208.21</v>
      </c>
      <c r="J552" s="2">
        <v>4923.53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-446.09</v>
      </c>
      <c r="U552" s="2">
        <v>0</v>
      </c>
      <c r="V552" t="s">
        <v>109</v>
      </c>
      <c r="W552" s="5" t="str">
        <f t="shared" si="16"/>
        <v>3980</v>
      </c>
      <c r="X552">
        <v>16</v>
      </c>
      <c r="Y552" t="s">
        <v>77</v>
      </c>
      <c r="Z552" t="s">
        <v>110</v>
      </c>
      <c r="AA552" s="2">
        <v>0</v>
      </c>
      <c r="AB552" s="2">
        <v>0</v>
      </c>
      <c r="AC552" t="s">
        <v>35</v>
      </c>
      <c r="AD552" s="2">
        <v>0</v>
      </c>
      <c r="AE552" s="2">
        <v>0</v>
      </c>
      <c r="AF552" s="2">
        <v>0</v>
      </c>
      <c r="AG552" s="2">
        <v>42473.919999999998</v>
      </c>
      <c r="AH55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208.21</v>
      </c>
      <c r="AP552" s="7">
        <f t="shared" si="17"/>
        <v>-237.87999999999997</v>
      </c>
    </row>
    <row r="553" spans="1:42" x14ac:dyDescent="0.2">
      <c r="A553">
        <v>1</v>
      </c>
      <c r="B553" s="1">
        <v>43952</v>
      </c>
      <c r="C553" s="1">
        <v>44348</v>
      </c>
      <c r="D553">
        <v>459</v>
      </c>
      <c r="E553" s="1">
        <v>44105</v>
      </c>
      <c r="F553" s="2">
        <v>42473.919999999998</v>
      </c>
      <c r="G553" s="2">
        <v>42473.919999999998</v>
      </c>
      <c r="H553">
        <v>5.8823529999999999E-2</v>
      </c>
      <c r="I553" s="2">
        <v>208.21</v>
      </c>
      <c r="J553" s="2">
        <v>4685.6499999999996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-446.09</v>
      </c>
      <c r="U553" s="2">
        <v>0</v>
      </c>
      <c r="V553" t="s">
        <v>109</v>
      </c>
      <c r="W553" s="5" t="str">
        <f t="shared" si="16"/>
        <v>3980</v>
      </c>
      <c r="X553">
        <v>16</v>
      </c>
      <c r="Y553" t="s">
        <v>77</v>
      </c>
      <c r="Z553" t="s">
        <v>110</v>
      </c>
      <c r="AA553" s="2">
        <v>0</v>
      </c>
      <c r="AB553" s="2">
        <v>0</v>
      </c>
      <c r="AC553" t="s">
        <v>35</v>
      </c>
      <c r="AD553" s="2">
        <v>0</v>
      </c>
      <c r="AE553" s="2">
        <v>0</v>
      </c>
      <c r="AF553" s="2">
        <v>0</v>
      </c>
      <c r="AG553" s="2">
        <v>42473.919999999998</v>
      </c>
      <c r="AH553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208.21</v>
      </c>
      <c r="AP553" s="7">
        <f t="shared" si="17"/>
        <v>-237.87999999999997</v>
      </c>
    </row>
    <row r="554" spans="1:42" x14ac:dyDescent="0.2">
      <c r="A554">
        <v>1</v>
      </c>
      <c r="B554" s="1">
        <v>43952</v>
      </c>
      <c r="C554" s="1">
        <v>44348</v>
      </c>
      <c r="D554">
        <v>459</v>
      </c>
      <c r="E554" s="1">
        <v>44136</v>
      </c>
      <c r="F554" s="2">
        <v>42473.919999999998</v>
      </c>
      <c r="G554" s="2">
        <v>42473.919999999998</v>
      </c>
      <c r="H554">
        <v>5.8823529999999999E-2</v>
      </c>
      <c r="I554" s="2">
        <v>208.21</v>
      </c>
      <c r="J554" s="2">
        <v>4447.7700000000004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-446.09</v>
      </c>
      <c r="U554" s="2">
        <v>0</v>
      </c>
      <c r="V554" t="s">
        <v>109</v>
      </c>
      <c r="W554" s="5" t="str">
        <f t="shared" si="16"/>
        <v>3980</v>
      </c>
      <c r="X554">
        <v>16</v>
      </c>
      <c r="Y554" t="s">
        <v>77</v>
      </c>
      <c r="Z554" t="s">
        <v>110</v>
      </c>
      <c r="AA554" s="2">
        <v>0</v>
      </c>
      <c r="AB554" s="2">
        <v>0</v>
      </c>
      <c r="AC554" t="s">
        <v>35</v>
      </c>
      <c r="AD554" s="2">
        <v>0</v>
      </c>
      <c r="AE554" s="2">
        <v>0</v>
      </c>
      <c r="AF554" s="2">
        <v>0</v>
      </c>
      <c r="AG554" s="2">
        <v>42473.919999999998</v>
      </c>
      <c r="AH554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208.21</v>
      </c>
      <c r="AP554" s="7">
        <f t="shared" si="17"/>
        <v>-237.87999999999997</v>
      </c>
    </row>
    <row r="555" spans="1:42" x14ac:dyDescent="0.2">
      <c r="A555">
        <v>1</v>
      </c>
      <c r="B555" s="1">
        <v>43952</v>
      </c>
      <c r="C555" s="1">
        <v>44348</v>
      </c>
      <c r="D555">
        <v>459</v>
      </c>
      <c r="E555" s="1">
        <v>44166</v>
      </c>
      <c r="F555" s="2">
        <v>42473.919999999998</v>
      </c>
      <c r="G555" s="2">
        <v>42473.919999999998</v>
      </c>
      <c r="H555">
        <v>5.8823529999999999E-2</v>
      </c>
      <c r="I555" s="2">
        <v>208.21</v>
      </c>
      <c r="J555" s="2">
        <v>22584.89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17928.91</v>
      </c>
      <c r="U555" s="2">
        <v>0</v>
      </c>
      <c r="V555" t="s">
        <v>109</v>
      </c>
      <c r="W555" s="5" t="str">
        <f t="shared" si="16"/>
        <v>3980</v>
      </c>
      <c r="X555">
        <v>16</v>
      </c>
      <c r="Y555" t="s">
        <v>77</v>
      </c>
      <c r="Z555" t="s">
        <v>110</v>
      </c>
      <c r="AA555" s="2">
        <v>0</v>
      </c>
      <c r="AB555" s="2">
        <v>0</v>
      </c>
      <c r="AC555" t="s">
        <v>35</v>
      </c>
      <c r="AD555" s="2">
        <v>0</v>
      </c>
      <c r="AE555" s="2">
        <v>0</v>
      </c>
      <c r="AF555" s="2">
        <v>0</v>
      </c>
      <c r="AG555" s="2">
        <v>42473.919999999998</v>
      </c>
      <c r="AH555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208.21</v>
      </c>
      <c r="AP555" s="7">
        <f t="shared" si="17"/>
        <v>18137.12</v>
      </c>
    </row>
    <row r="556" spans="1:42" x14ac:dyDescent="0.2">
      <c r="A556">
        <v>1</v>
      </c>
      <c r="B556" s="1">
        <v>43952</v>
      </c>
      <c r="C556" s="1">
        <v>44348</v>
      </c>
      <c r="D556">
        <v>459</v>
      </c>
      <c r="E556" s="1">
        <v>44197</v>
      </c>
      <c r="F556" s="2">
        <v>42473.919999999998</v>
      </c>
      <c r="G556" s="2">
        <v>42473.919999999998</v>
      </c>
      <c r="H556">
        <v>5.8823529999999999E-2</v>
      </c>
      <c r="I556" s="2">
        <v>208.21</v>
      </c>
      <c r="J556" s="2">
        <v>22347.01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-446.09</v>
      </c>
      <c r="U556" s="2">
        <v>0</v>
      </c>
      <c r="V556" t="s">
        <v>109</v>
      </c>
      <c r="W556" s="5" t="str">
        <f t="shared" si="16"/>
        <v>3980</v>
      </c>
      <c r="X556">
        <v>16</v>
      </c>
      <c r="Y556" t="s">
        <v>77</v>
      </c>
      <c r="Z556" t="s">
        <v>110</v>
      </c>
      <c r="AA556" s="2">
        <v>0</v>
      </c>
      <c r="AB556" s="2">
        <v>0</v>
      </c>
      <c r="AC556" t="s">
        <v>35</v>
      </c>
      <c r="AD556" s="2">
        <v>0</v>
      </c>
      <c r="AE556" s="2">
        <v>0</v>
      </c>
      <c r="AF556" s="2">
        <v>0</v>
      </c>
      <c r="AG556" s="2">
        <v>42473.919999999998</v>
      </c>
      <c r="AH556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208.21</v>
      </c>
      <c r="AP556" s="7">
        <f t="shared" si="17"/>
        <v>-237.87999999999997</v>
      </c>
    </row>
    <row r="557" spans="1:42" x14ac:dyDescent="0.2">
      <c r="A557">
        <v>1</v>
      </c>
      <c r="B557" s="1">
        <v>43952</v>
      </c>
      <c r="C557" s="1">
        <v>44348</v>
      </c>
      <c r="D557">
        <v>459</v>
      </c>
      <c r="E557" s="1">
        <v>44228</v>
      </c>
      <c r="F557" s="2">
        <v>42473.919999999998</v>
      </c>
      <c r="G557" s="2">
        <v>42473.919999999998</v>
      </c>
      <c r="H557">
        <v>5.8823529999999999E-2</v>
      </c>
      <c r="I557" s="2">
        <v>208.21</v>
      </c>
      <c r="J557" s="2">
        <v>22109.13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-446.09</v>
      </c>
      <c r="U557" s="2">
        <v>0</v>
      </c>
      <c r="V557" t="s">
        <v>109</v>
      </c>
      <c r="W557" s="5" t="str">
        <f t="shared" si="16"/>
        <v>3980</v>
      </c>
      <c r="X557">
        <v>16</v>
      </c>
      <c r="Y557" t="s">
        <v>77</v>
      </c>
      <c r="Z557" t="s">
        <v>110</v>
      </c>
      <c r="AA557" s="2">
        <v>0</v>
      </c>
      <c r="AB557" s="2">
        <v>0</v>
      </c>
      <c r="AC557" t="s">
        <v>35</v>
      </c>
      <c r="AD557" s="2">
        <v>0</v>
      </c>
      <c r="AE557" s="2">
        <v>0</v>
      </c>
      <c r="AF557" s="2">
        <v>0</v>
      </c>
      <c r="AG557" s="2">
        <v>42473.919999999998</v>
      </c>
      <c r="AH557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208.21</v>
      </c>
      <c r="AP557" s="7">
        <f t="shared" si="17"/>
        <v>-237.87999999999997</v>
      </c>
    </row>
    <row r="558" spans="1:42" x14ac:dyDescent="0.2">
      <c r="A558">
        <v>1</v>
      </c>
      <c r="B558" s="1">
        <v>43952</v>
      </c>
      <c r="C558" s="1">
        <v>44348</v>
      </c>
      <c r="D558">
        <v>459</v>
      </c>
      <c r="E558" s="1">
        <v>44256</v>
      </c>
      <c r="F558" s="2">
        <v>42473.919999999998</v>
      </c>
      <c r="G558" s="2">
        <v>42473.919999999998</v>
      </c>
      <c r="H558">
        <v>5.8823529999999999E-2</v>
      </c>
      <c r="I558" s="2">
        <v>208.21</v>
      </c>
      <c r="J558" s="2">
        <v>21871.25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-446.09</v>
      </c>
      <c r="U558" s="2">
        <v>0</v>
      </c>
      <c r="V558" t="s">
        <v>109</v>
      </c>
      <c r="W558" s="5" t="str">
        <f t="shared" si="16"/>
        <v>3980</v>
      </c>
      <c r="X558">
        <v>16</v>
      </c>
      <c r="Y558" t="s">
        <v>77</v>
      </c>
      <c r="Z558" t="s">
        <v>110</v>
      </c>
      <c r="AA558" s="2">
        <v>0</v>
      </c>
      <c r="AB558" s="2">
        <v>0</v>
      </c>
      <c r="AC558" t="s">
        <v>35</v>
      </c>
      <c r="AD558" s="2">
        <v>0</v>
      </c>
      <c r="AE558" s="2">
        <v>0</v>
      </c>
      <c r="AF558" s="2">
        <v>0</v>
      </c>
      <c r="AG558" s="2">
        <v>42473.919999999998</v>
      </c>
      <c r="AH558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208.21</v>
      </c>
      <c r="AP558" s="7">
        <f t="shared" si="17"/>
        <v>-237.87999999999997</v>
      </c>
    </row>
    <row r="559" spans="1:42" x14ac:dyDescent="0.2">
      <c r="A559">
        <v>1</v>
      </c>
      <c r="B559" s="1">
        <v>43952</v>
      </c>
      <c r="C559" s="1">
        <v>44348</v>
      </c>
      <c r="D559">
        <v>459</v>
      </c>
      <c r="E559" s="1">
        <v>44287</v>
      </c>
      <c r="F559" s="2">
        <v>42473.919999999998</v>
      </c>
      <c r="G559" s="2">
        <v>42473.919999999998</v>
      </c>
      <c r="H559">
        <v>5.8823529999999999E-2</v>
      </c>
      <c r="I559" s="2">
        <v>208.21</v>
      </c>
      <c r="J559" s="2">
        <v>21633.37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-446.09</v>
      </c>
      <c r="U559" s="2">
        <v>0</v>
      </c>
      <c r="V559" t="s">
        <v>109</v>
      </c>
      <c r="W559" s="5" t="str">
        <f t="shared" si="16"/>
        <v>3980</v>
      </c>
      <c r="X559">
        <v>16</v>
      </c>
      <c r="Y559" t="s">
        <v>77</v>
      </c>
      <c r="Z559" t="s">
        <v>110</v>
      </c>
      <c r="AA559" s="2">
        <v>0</v>
      </c>
      <c r="AB559" s="2">
        <v>0</v>
      </c>
      <c r="AC559" t="s">
        <v>35</v>
      </c>
      <c r="AD559" s="2">
        <v>0</v>
      </c>
      <c r="AE559" s="2">
        <v>0</v>
      </c>
      <c r="AF559" s="2">
        <v>0</v>
      </c>
      <c r="AG559" s="2">
        <v>42473.919999999998</v>
      </c>
      <c r="AH559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208.21</v>
      </c>
      <c r="AP559" s="7">
        <f t="shared" si="17"/>
        <v>-237.87999999999997</v>
      </c>
    </row>
    <row r="560" spans="1:42" x14ac:dyDescent="0.2">
      <c r="A560">
        <v>1</v>
      </c>
      <c r="B560" s="1">
        <v>43952</v>
      </c>
      <c r="C560" s="1">
        <v>44348</v>
      </c>
      <c r="D560">
        <v>459</v>
      </c>
      <c r="E560" s="1">
        <v>44317</v>
      </c>
      <c r="F560" s="2">
        <v>42473.919999999998</v>
      </c>
      <c r="G560" s="2">
        <v>42473.919999999998</v>
      </c>
      <c r="H560">
        <v>5.8823529999999999E-2</v>
      </c>
      <c r="I560" s="2">
        <v>208.21</v>
      </c>
      <c r="J560" s="2">
        <v>21395.49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-446.09</v>
      </c>
      <c r="U560" s="2">
        <v>0</v>
      </c>
      <c r="V560" t="s">
        <v>109</v>
      </c>
      <c r="W560" s="5" t="str">
        <f t="shared" si="16"/>
        <v>3980</v>
      </c>
      <c r="X560">
        <v>16</v>
      </c>
      <c r="Y560" t="s">
        <v>77</v>
      </c>
      <c r="Z560" t="s">
        <v>110</v>
      </c>
      <c r="AA560" s="2">
        <v>0</v>
      </c>
      <c r="AB560" s="2">
        <v>0</v>
      </c>
      <c r="AC560" t="s">
        <v>35</v>
      </c>
      <c r="AD560" s="2">
        <v>0</v>
      </c>
      <c r="AE560" s="2">
        <v>0</v>
      </c>
      <c r="AF560" s="2">
        <v>0</v>
      </c>
      <c r="AG560" s="2">
        <v>42473.919999999998</v>
      </c>
      <c r="AH560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208.21</v>
      </c>
      <c r="AP560" s="7">
        <f t="shared" si="17"/>
        <v>-237.87999999999997</v>
      </c>
    </row>
    <row r="561" spans="1:42" x14ac:dyDescent="0.2">
      <c r="A561">
        <v>1</v>
      </c>
      <c r="B561" s="1">
        <v>43952</v>
      </c>
      <c r="C561" s="1">
        <v>44348</v>
      </c>
      <c r="D561">
        <v>459</v>
      </c>
      <c r="E561" s="1">
        <v>44348</v>
      </c>
      <c r="F561" s="2">
        <v>42473.919999999998</v>
      </c>
      <c r="G561" s="2">
        <v>42473.919999999998</v>
      </c>
      <c r="H561">
        <v>5.8823529999999999E-2</v>
      </c>
      <c r="I561" s="2">
        <v>208.21</v>
      </c>
      <c r="J561" s="2">
        <v>21157.61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-446.09</v>
      </c>
      <c r="U561" s="2">
        <v>0</v>
      </c>
      <c r="V561" t="s">
        <v>109</v>
      </c>
      <c r="W561" s="5" t="str">
        <f t="shared" si="16"/>
        <v>3980</v>
      </c>
      <c r="X561">
        <v>16</v>
      </c>
      <c r="Y561" t="s">
        <v>77</v>
      </c>
      <c r="Z561" t="s">
        <v>110</v>
      </c>
      <c r="AA561" s="2">
        <v>0</v>
      </c>
      <c r="AB561" s="2">
        <v>0</v>
      </c>
      <c r="AC561" t="s">
        <v>35</v>
      </c>
      <c r="AD561" s="2">
        <v>0</v>
      </c>
      <c r="AE561" s="2">
        <v>0</v>
      </c>
      <c r="AF561" s="2">
        <v>0</v>
      </c>
      <c r="AG561" s="2">
        <v>42473.919999999998</v>
      </c>
      <c r="AH561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208.21</v>
      </c>
      <c r="AP561" s="7">
        <f t="shared" si="17"/>
        <v>-237.87999999999997</v>
      </c>
    </row>
    <row r="562" spans="1:42" x14ac:dyDescent="0.2">
      <c r="A562">
        <v>1</v>
      </c>
      <c r="B562" s="1">
        <v>43952</v>
      </c>
      <c r="C562" s="1">
        <v>44348</v>
      </c>
      <c r="D562">
        <v>460</v>
      </c>
      <c r="E562" s="1">
        <v>43952</v>
      </c>
      <c r="F562" s="2">
        <v>19074.7</v>
      </c>
      <c r="G562" s="2">
        <v>19074.7</v>
      </c>
      <c r="H562">
        <v>5.8823529999999999E-2</v>
      </c>
      <c r="I562" s="2">
        <v>93.5</v>
      </c>
      <c r="J562" s="2">
        <v>7401.22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t="s">
        <v>111</v>
      </c>
      <c r="W562" s="5" t="str">
        <f t="shared" si="16"/>
        <v>398A</v>
      </c>
      <c r="X562">
        <v>16</v>
      </c>
      <c r="Y562" t="s">
        <v>77</v>
      </c>
      <c r="Z562" t="s">
        <v>110</v>
      </c>
      <c r="AA562" s="2">
        <v>0</v>
      </c>
      <c r="AB562" s="2">
        <v>0</v>
      </c>
      <c r="AC562" t="s">
        <v>35</v>
      </c>
      <c r="AD562" s="2">
        <v>0</v>
      </c>
      <c r="AE562" s="2">
        <v>0</v>
      </c>
      <c r="AF562" s="2">
        <v>0</v>
      </c>
      <c r="AG562" s="2">
        <v>19074.7</v>
      </c>
      <c r="AH56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93.5</v>
      </c>
      <c r="AP562" s="7">
        <f t="shared" si="17"/>
        <v>93.5</v>
      </c>
    </row>
    <row r="563" spans="1:42" x14ac:dyDescent="0.2">
      <c r="A563">
        <v>1</v>
      </c>
      <c r="B563" s="1">
        <v>43952</v>
      </c>
      <c r="C563" s="1">
        <v>44348</v>
      </c>
      <c r="D563">
        <v>460</v>
      </c>
      <c r="E563" s="1">
        <v>43983</v>
      </c>
      <c r="F563" s="2">
        <v>19074.7</v>
      </c>
      <c r="G563" s="2">
        <v>19074.7</v>
      </c>
      <c r="H563">
        <v>5.8823529999999999E-2</v>
      </c>
      <c r="I563" s="2">
        <v>93.5</v>
      </c>
      <c r="J563" s="2">
        <v>7494.72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t="s">
        <v>111</v>
      </c>
      <c r="W563" s="5" t="str">
        <f t="shared" si="16"/>
        <v>398A</v>
      </c>
      <c r="X563">
        <v>16</v>
      </c>
      <c r="Y563" t="s">
        <v>77</v>
      </c>
      <c r="Z563" t="s">
        <v>110</v>
      </c>
      <c r="AA563" s="2">
        <v>0</v>
      </c>
      <c r="AB563" s="2">
        <v>0</v>
      </c>
      <c r="AC563" t="s">
        <v>35</v>
      </c>
      <c r="AD563" s="2">
        <v>0</v>
      </c>
      <c r="AE563" s="2">
        <v>0</v>
      </c>
      <c r="AF563" s="2">
        <v>0</v>
      </c>
      <c r="AG563" s="2">
        <v>19074.7</v>
      </c>
      <c r="AH563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93.5</v>
      </c>
      <c r="AP563" s="7">
        <f t="shared" si="17"/>
        <v>93.5</v>
      </c>
    </row>
    <row r="564" spans="1:42" x14ac:dyDescent="0.2">
      <c r="A564">
        <v>1</v>
      </c>
      <c r="B564" s="1">
        <v>43952</v>
      </c>
      <c r="C564" s="1">
        <v>44348</v>
      </c>
      <c r="D564">
        <v>460</v>
      </c>
      <c r="E564" s="1">
        <v>44013</v>
      </c>
      <c r="F564" s="2">
        <v>19074.7</v>
      </c>
      <c r="G564" s="2">
        <v>19074.7</v>
      </c>
      <c r="H564">
        <v>5.8823529999999999E-2</v>
      </c>
      <c r="I564" s="2">
        <v>93.5</v>
      </c>
      <c r="J564" s="2">
        <v>7588.22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t="s">
        <v>111</v>
      </c>
      <c r="W564" s="5" t="str">
        <f t="shared" si="16"/>
        <v>398A</v>
      </c>
      <c r="X564">
        <v>16</v>
      </c>
      <c r="Y564" t="s">
        <v>77</v>
      </c>
      <c r="Z564" t="s">
        <v>110</v>
      </c>
      <c r="AA564" s="2">
        <v>0</v>
      </c>
      <c r="AB564" s="2">
        <v>0</v>
      </c>
      <c r="AC564" t="s">
        <v>35</v>
      </c>
      <c r="AD564" s="2">
        <v>0</v>
      </c>
      <c r="AE564" s="2">
        <v>0</v>
      </c>
      <c r="AF564" s="2">
        <v>0</v>
      </c>
      <c r="AG564" s="2">
        <v>19074.7</v>
      </c>
      <c r="AH564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93.5</v>
      </c>
      <c r="AP564" s="7">
        <f t="shared" si="17"/>
        <v>93.5</v>
      </c>
    </row>
    <row r="565" spans="1:42" x14ac:dyDescent="0.2">
      <c r="A565">
        <v>1</v>
      </c>
      <c r="B565" s="1">
        <v>43952</v>
      </c>
      <c r="C565" s="1">
        <v>44348</v>
      </c>
      <c r="D565">
        <v>460</v>
      </c>
      <c r="E565" s="1">
        <v>44044</v>
      </c>
      <c r="F565" s="2">
        <v>19074.7</v>
      </c>
      <c r="G565" s="2">
        <v>19074.7</v>
      </c>
      <c r="H565">
        <v>5.8823529999999999E-2</v>
      </c>
      <c r="I565" s="2">
        <v>93.5</v>
      </c>
      <c r="J565" s="2">
        <v>7681.72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t="s">
        <v>111</v>
      </c>
      <c r="W565" s="5" t="str">
        <f t="shared" si="16"/>
        <v>398A</v>
      </c>
      <c r="X565">
        <v>16</v>
      </c>
      <c r="Y565" t="s">
        <v>77</v>
      </c>
      <c r="Z565" t="s">
        <v>110</v>
      </c>
      <c r="AA565" s="2">
        <v>0</v>
      </c>
      <c r="AB565" s="2">
        <v>0</v>
      </c>
      <c r="AC565" t="s">
        <v>35</v>
      </c>
      <c r="AD565" s="2">
        <v>0</v>
      </c>
      <c r="AE565" s="2">
        <v>0</v>
      </c>
      <c r="AF565" s="2">
        <v>0</v>
      </c>
      <c r="AG565" s="2">
        <v>19074.7</v>
      </c>
      <c r="AH565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93.5</v>
      </c>
      <c r="AP565" s="7">
        <f t="shared" si="17"/>
        <v>93.5</v>
      </c>
    </row>
    <row r="566" spans="1:42" x14ac:dyDescent="0.2">
      <c r="A566">
        <v>1</v>
      </c>
      <c r="B566" s="1">
        <v>43952</v>
      </c>
      <c r="C566" s="1">
        <v>44348</v>
      </c>
      <c r="D566">
        <v>460</v>
      </c>
      <c r="E566" s="1">
        <v>44075</v>
      </c>
      <c r="F566" s="2">
        <v>19074.7</v>
      </c>
      <c r="G566" s="2">
        <v>19074.7</v>
      </c>
      <c r="H566">
        <v>5.8823529999999999E-2</v>
      </c>
      <c r="I566" s="2">
        <v>93.5</v>
      </c>
      <c r="J566" s="2">
        <v>7905.39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130.16999999999999</v>
      </c>
      <c r="U566" s="2">
        <v>0</v>
      </c>
      <c r="V566" t="s">
        <v>111</v>
      </c>
      <c r="W566" s="5" t="str">
        <f t="shared" si="16"/>
        <v>398A</v>
      </c>
      <c r="X566">
        <v>16</v>
      </c>
      <c r="Y566" t="s">
        <v>77</v>
      </c>
      <c r="Z566" t="s">
        <v>110</v>
      </c>
      <c r="AA566" s="2">
        <v>0</v>
      </c>
      <c r="AB566" s="2">
        <v>0</v>
      </c>
      <c r="AC566" t="s">
        <v>35</v>
      </c>
      <c r="AD566" s="2">
        <v>0</v>
      </c>
      <c r="AE566" s="2">
        <v>0</v>
      </c>
      <c r="AF566" s="2">
        <v>0</v>
      </c>
      <c r="AG566" s="2">
        <v>19074.7</v>
      </c>
      <c r="AH566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93.5</v>
      </c>
      <c r="AP566" s="7">
        <f t="shared" si="17"/>
        <v>223.67</v>
      </c>
    </row>
    <row r="567" spans="1:42" x14ac:dyDescent="0.2">
      <c r="A567">
        <v>1</v>
      </c>
      <c r="B567" s="1">
        <v>43952</v>
      </c>
      <c r="C567" s="1">
        <v>44348</v>
      </c>
      <c r="D567">
        <v>460</v>
      </c>
      <c r="E567" s="1">
        <v>44105</v>
      </c>
      <c r="F567" s="2">
        <v>19074.7</v>
      </c>
      <c r="G567" s="2">
        <v>19074.7</v>
      </c>
      <c r="H567">
        <v>5.8823529999999999E-2</v>
      </c>
      <c r="I567" s="2">
        <v>93.5</v>
      </c>
      <c r="J567" s="2">
        <v>8129.06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130.16999999999999</v>
      </c>
      <c r="U567" s="2">
        <v>0</v>
      </c>
      <c r="V567" t="s">
        <v>111</v>
      </c>
      <c r="W567" s="5" t="str">
        <f t="shared" si="16"/>
        <v>398A</v>
      </c>
      <c r="X567">
        <v>16</v>
      </c>
      <c r="Y567" t="s">
        <v>77</v>
      </c>
      <c r="Z567" t="s">
        <v>110</v>
      </c>
      <c r="AA567" s="2">
        <v>0</v>
      </c>
      <c r="AB567" s="2">
        <v>0</v>
      </c>
      <c r="AC567" t="s">
        <v>35</v>
      </c>
      <c r="AD567" s="2">
        <v>0</v>
      </c>
      <c r="AE567" s="2">
        <v>0</v>
      </c>
      <c r="AF567" s="2">
        <v>0</v>
      </c>
      <c r="AG567" s="2">
        <v>19074.7</v>
      </c>
      <c r="AH567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93.5</v>
      </c>
      <c r="AP567" s="7">
        <f t="shared" si="17"/>
        <v>223.67</v>
      </c>
    </row>
    <row r="568" spans="1:42" x14ac:dyDescent="0.2">
      <c r="A568">
        <v>1</v>
      </c>
      <c r="B568" s="1">
        <v>43952</v>
      </c>
      <c r="C568" s="1">
        <v>44348</v>
      </c>
      <c r="D568">
        <v>460</v>
      </c>
      <c r="E568" s="1">
        <v>44136</v>
      </c>
      <c r="F568" s="2">
        <v>19074.7</v>
      </c>
      <c r="G568" s="2">
        <v>19074.7</v>
      </c>
      <c r="H568">
        <v>5.8823529999999999E-2</v>
      </c>
      <c r="I568" s="2">
        <v>93.5</v>
      </c>
      <c r="J568" s="2">
        <v>8352.73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130.16999999999999</v>
      </c>
      <c r="U568" s="2">
        <v>0</v>
      </c>
      <c r="V568" t="s">
        <v>111</v>
      </c>
      <c r="W568" s="5" t="str">
        <f t="shared" si="16"/>
        <v>398A</v>
      </c>
      <c r="X568">
        <v>16</v>
      </c>
      <c r="Y568" t="s">
        <v>77</v>
      </c>
      <c r="Z568" t="s">
        <v>110</v>
      </c>
      <c r="AA568" s="2">
        <v>0</v>
      </c>
      <c r="AB568" s="2">
        <v>0</v>
      </c>
      <c r="AC568" t="s">
        <v>35</v>
      </c>
      <c r="AD568" s="2">
        <v>0</v>
      </c>
      <c r="AE568" s="2">
        <v>0</v>
      </c>
      <c r="AF568" s="2">
        <v>0</v>
      </c>
      <c r="AG568" s="2">
        <v>19074.7</v>
      </c>
      <c r="AH568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93.5</v>
      </c>
      <c r="AP568" s="7">
        <f t="shared" si="17"/>
        <v>223.67</v>
      </c>
    </row>
    <row r="569" spans="1:42" x14ac:dyDescent="0.2">
      <c r="A569">
        <v>1</v>
      </c>
      <c r="B569" s="1">
        <v>43952</v>
      </c>
      <c r="C569" s="1">
        <v>44348</v>
      </c>
      <c r="D569">
        <v>460</v>
      </c>
      <c r="E569" s="1">
        <v>44166</v>
      </c>
      <c r="F569" s="2">
        <v>19074.7</v>
      </c>
      <c r="G569" s="2">
        <v>19074.7</v>
      </c>
      <c r="H569">
        <v>5.8823529999999999E-2</v>
      </c>
      <c r="I569" s="2">
        <v>93.5</v>
      </c>
      <c r="J569" s="2">
        <v>8582.4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136.16999999999999</v>
      </c>
      <c r="U569" s="2">
        <v>0</v>
      </c>
      <c r="V569" t="s">
        <v>111</v>
      </c>
      <c r="W569" s="5" t="str">
        <f t="shared" si="16"/>
        <v>398A</v>
      </c>
      <c r="X569">
        <v>16</v>
      </c>
      <c r="Y569" t="s">
        <v>77</v>
      </c>
      <c r="Z569" t="s">
        <v>110</v>
      </c>
      <c r="AA569" s="2">
        <v>0</v>
      </c>
      <c r="AB569" s="2">
        <v>0</v>
      </c>
      <c r="AC569" t="s">
        <v>35</v>
      </c>
      <c r="AD569" s="2">
        <v>0</v>
      </c>
      <c r="AE569" s="2">
        <v>0</v>
      </c>
      <c r="AF569" s="2">
        <v>0</v>
      </c>
      <c r="AG569" s="2">
        <v>19074.7</v>
      </c>
      <c r="AH569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93.5</v>
      </c>
      <c r="AP569" s="7">
        <f t="shared" si="17"/>
        <v>229.67</v>
      </c>
    </row>
    <row r="570" spans="1:42" x14ac:dyDescent="0.2">
      <c r="A570">
        <v>1</v>
      </c>
      <c r="B570" s="1">
        <v>43952</v>
      </c>
      <c r="C570" s="1">
        <v>44348</v>
      </c>
      <c r="D570">
        <v>460</v>
      </c>
      <c r="E570" s="1">
        <v>44197</v>
      </c>
      <c r="F570" s="2">
        <v>19074.7</v>
      </c>
      <c r="G570" s="2">
        <v>19074.7</v>
      </c>
      <c r="H570">
        <v>5.8823529999999999E-2</v>
      </c>
      <c r="I570" s="2">
        <v>93.5</v>
      </c>
      <c r="J570" s="2">
        <v>8806.07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130.16999999999999</v>
      </c>
      <c r="U570" s="2">
        <v>0</v>
      </c>
      <c r="V570" t="s">
        <v>111</v>
      </c>
      <c r="W570" s="5" t="str">
        <f t="shared" si="16"/>
        <v>398A</v>
      </c>
      <c r="X570">
        <v>16</v>
      </c>
      <c r="Y570" t="s">
        <v>77</v>
      </c>
      <c r="Z570" t="s">
        <v>110</v>
      </c>
      <c r="AA570" s="2">
        <v>0</v>
      </c>
      <c r="AB570" s="2">
        <v>0</v>
      </c>
      <c r="AC570" t="s">
        <v>35</v>
      </c>
      <c r="AD570" s="2">
        <v>0</v>
      </c>
      <c r="AE570" s="2">
        <v>0</v>
      </c>
      <c r="AF570" s="2">
        <v>0</v>
      </c>
      <c r="AG570" s="2">
        <v>19074.7</v>
      </c>
      <c r="AH570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93.5</v>
      </c>
      <c r="AP570" s="7">
        <f t="shared" si="17"/>
        <v>223.67</v>
      </c>
    </row>
    <row r="571" spans="1:42" x14ac:dyDescent="0.2">
      <c r="A571">
        <v>1</v>
      </c>
      <c r="B571" s="1">
        <v>43952</v>
      </c>
      <c r="C571" s="1">
        <v>44348</v>
      </c>
      <c r="D571">
        <v>460</v>
      </c>
      <c r="E571" s="1">
        <v>44228</v>
      </c>
      <c r="F571" s="2">
        <v>19074.7</v>
      </c>
      <c r="G571" s="2">
        <v>19074.7</v>
      </c>
      <c r="H571">
        <v>5.8823529999999999E-2</v>
      </c>
      <c r="I571" s="2">
        <v>93.5</v>
      </c>
      <c r="J571" s="2">
        <v>9029.74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130.16999999999999</v>
      </c>
      <c r="U571" s="2">
        <v>0</v>
      </c>
      <c r="V571" t="s">
        <v>111</v>
      </c>
      <c r="W571" s="5" t="str">
        <f t="shared" si="16"/>
        <v>398A</v>
      </c>
      <c r="X571">
        <v>16</v>
      </c>
      <c r="Y571" t="s">
        <v>77</v>
      </c>
      <c r="Z571" t="s">
        <v>110</v>
      </c>
      <c r="AA571" s="2">
        <v>0</v>
      </c>
      <c r="AB571" s="2">
        <v>0</v>
      </c>
      <c r="AC571" t="s">
        <v>35</v>
      </c>
      <c r="AD571" s="2">
        <v>0</v>
      </c>
      <c r="AE571" s="2">
        <v>0</v>
      </c>
      <c r="AF571" s="2">
        <v>0</v>
      </c>
      <c r="AG571" s="2">
        <v>19074.7</v>
      </c>
      <c r="AH571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93.5</v>
      </c>
      <c r="AP571" s="7">
        <f t="shared" si="17"/>
        <v>223.67</v>
      </c>
    </row>
    <row r="572" spans="1:42" x14ac:dyDescent="0.2">
      <c r="A572">
        <v>1</v>
      </c>
      <c r="B572" s="1">
        <v>43952</v>
      </c>
      <c r="C572" s="1">
        <v>44348</v>
      </c>
      <c r="D572">
        <v>460</v>
      </c>
      <c r="E572" s="1">
        <v>44256</v>
      </c>
      <c r="F572" s="2">
        <v>19074.7</v>
      </c>
      <c r="G572" s="2">
        <v>19074.7</v>
      </c>
      <c r="H572">
        <v>5.8823529999999999E-2</v>
      </c>
      <c r="I572" s="2">
        <v>93.5</v>
      </c>
      <c r="J572" s="2">
        <v>9253.41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130.16999999999999</v>
      </c>
      <c r="U572" s="2">
        <v>0</v>
      </c>
      <c r="V572" t="s">
        <v>111</v>
      </c>
      <c r="W572" s="5" t="str">
        <f t="shared" si="16"/>
        <v>398A</v>
      </c>
      <c r="X572">
        <v>16</v>
      </c>
      <c r="Y572" t="s">
        <v>77</v>
      </c>
      <c r="Z572" t="s">
        <v>110</v>
      </c>
      <c r="AA572" s="2">
        <v>0</v>
      </c>
      <c r="AB572" s="2">
        <v>0</v>
      </c>
      <c r="AC572" t="s">
        <v>35</v>
      </c>
      <c r="AD572" s="2">
        <v>0</v>
      </c>
      <c r="AE572" s="2">
        <v>0</v>
      </c>
      <c r="AF572" s="2">
        <v>0</v>
      </c>
      <c r="AG572" s="2">
        <v>19074.7</v>
      </c>
      <c r="AH57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93.5</v>
      </c>
      <c r="AP572" s="7">
        <f t="shared" si="17"/>
        <v>223.67</v>
      </c>
    </row>
    <row r="573" spans="1:42" x14ac:dyDescent="0.2">
      <c r="A573">
        <v>1</v>
      </c>
      <c r="B573" s="1">
        <v>43952</v>
      </c>
      <c r="C573" s="1">
        <v>44348</v>
      </c>
      <c r="D573">
        <v>460</v>
      </c>
      <c r="E573" s="1">
        <v>44287</v>
      </c>
      <c r="F573" s="2">
        <v>19074.7</v>
      </c>
      <c r="G573" s="2">
        <v>19074.7</v>
      </c>
      <c r="H573">
        <v>5.8823529999999999E-2</v>
      </c>
      <c r="I573" s="2">
        <v>93.5</v>
      </c>
      <c r="J573" s="2">
        <v>9477.08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130.16999999999999</v>
      </c>
      <c r="U573" s="2">
        <v>0</v>
      </c>
      <c r="V573" t="s">
        <v>111</v>
      </c>
      <c r="W573" s="5" t="str">
        <f t="shared" si="16"/>
        <v>398A</v>
      </c>
      <c r="X573">
        <v>16</v>
      </c>
      <c r="Y573" t="s">
        <v>77</v>
      </c>
      <c r="Z573" t="s">
        <v>110</v>
      </c>
      <c r="AA573" s="2">
        <v>0</v>
      </c>
      <c r="AB573" s="2">
        <v>0</v>
      </c>
      <c r="AC573" t="s">
        <v>35</v>
      </c>
      <c r="AD573" s="2">
        <v>0</v>
      </c>
      <c r="AE573" s="2">
        <v>0</v>
      </c>
      <c r="AF573" s="2">
        <v>0</v>
      </c>
      <c r="AG573" s="2">
        <v>19074.7</v>
      </c>
      <c r="AH573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93.5</v>
      </c>
      <c r="AP573" s="7">
        <f t="shared" si="17"/>
        <v>223.67</v>
      </c>
    </row>
    <row r="574" spans="1:42" x14ac:dyDescent="0.2">
      <c r="A574">
        <v>1</v>
      </c>
      <c r="B574" s="1">
        <v>43952</v>
      </c>
      <c r="C574" s="1">
        <v>44348</v>
      </c>
      <c r="D574">
        <v>460</v>
      </c>
      <c r="E574" s="1">
        <v>44317</v>
      </c>
      <c r="F574" s="2">
        <v>19074.7</v>
      </c>
      <c r="G574" s="2">
        <v>19074.7</v>
      </c>
      <c r="H574">
        <v>5.8823529999999999E-2</v>
      </c>
      <c r="I574" s="2">
        <v>93.5</v>
      </c>
      <c r="J574" s="2">
        <v>9700.75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130.16999999999999</v>
      </c>
      <c r="U574" s="2">
        <v>0</v>
      </c>
      <c r="V574" t="s">
        <v>111</v>
      </c>
      <c r="W574" s="5" t="str">
        <f t="shared" si="16"/>
        <v>398A</v>
      </c>
      <c r="X574">
        <v>16</v>
      </c>
      <c r="Y574" t="s">
        <v>77</v>
      </c>
      <c r="Z574" t="s">
        <v>110</v>
      </c>
      <c r="AA574" s="2">
        <v>0</v>
      </c>
      <c r="AB574" s="2">
        <v>0</v>
      </c>
      <c r="AC574" t="s">
        <v>35</v>
      </c>
      <c r="AD574" s="2">
        <v>0</v>
      </c>
      <c r="AE574" s="2">
        <v>0</v>
      </c>
      <c r="AF574" s="2">
        <v>0</v>
      </c>
      <c r="AG574" s="2">
        <v>19074.7</v>
      </c>
      <c r="AH574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93.5</v>
      </c>
      <c r="AP574" s="7">
        <f t="shared" si="17"/>
        <v>223.67</v>
      </c>
    </row>
    <row r="575" spans="1:42" x14ac:dyDescent="0.2">
      <c r="A575">
        <v>1</v>
      </c>
      <c r="B575" s="1">
        <v>43952</v>
      </c>
      <c r="C575" s="1">
        <v>44348</v>
      </c>
      <c r="D575">
        <v>460</v>
      </c>
      <c r="E575" s="1">
        <v>44348</v>
      </c>
      <c r="F575" s="2">
        <v>19074.7</v>
      </c>
      <c r="G575" s="2">
        <v>19074.7</v>
      </c>
      <c r="H575">
        <v>5.8823529999999999E-2</v>
      </c>
      <c r="I575" s="2">
        <v>93.5</v>
      </c>
      <c r="J575" s="2">
        <v>9924.42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130.16999999999999</v>
      </c>
      <c r="U575" s="2">
        <v>0</v>
      </c>
      <c r="V575" t="s">
        <v>111</v>
      </c>
      <c r="W575" s="5" t="str">
        <f t="shared" si="16"/>
        <v>398A</v>
      </c>
      <c r="X575">
        <v>16</v>
      </c>
      <c r="Y575" t="s">
        <v>77</v>
      </c>
      <c r="Z575" t="s">
        <v>110</v>
      </c>
      <c r="AA575" s="2">
        <v>0</v>
      </c>
      <c r="AB575" s="2">
        <v>0</v>
      </c>
      <c r="AC575" t="s">
        <v>35</v>
      </c>
      <c r="AD575" s="2">
        <v>0</v>
      </c>
      <c r="AE575" s="2">
        <v>0</v>
      </c>
      <c r="AF575" s="2">
        <v>0</v>
      </c>
      <c r="AG575" s="2">
        <v>19074.7</v>
      </c>
      <c r="AH575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93.5</v>
      </c>
      <c r="AP575" s="7">
        <f t="shared" si="17"/>
        <v>223.67</v>
      </c>
    </row>
    <row r="576" spans="1:42" x14ac:dyDescent="0.2">
      <c r="A576">
        <v>1</v>
      </c>
      <c r="B576" s="1">
        <v>43952</v>
      </c>
      <c r="C576" s="1">
        <v>44348</v>
      </c>
      <c r="D576">
        <v>95</v>
      </c>
      <c r="E576" s="1">
        <v>43952</v>
      </c>
      <c r="F576" s="2">
        <v>14132.29</v>
      </c>
      <c r="G576" s="2">
        <v>0</v>
      </c>
      <c r="H576">
        <v>0</v>
      </c>
      <c r="I576" s="2">
        <v>0</v>
      </c>
      <c r="J576" s="2">
        <v>13985.59</v>
      </c>
      <c r="K576" s="2">
        <v>35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t="s">
        <v>112</v>
      </c>
      <c r="W576" s="5" t="str">
        <f t="shared" si="16"/>
        <v>3020</v>
      </c>
      <c r="X576">
        <v>18</v>
      </c>
      <c r="Y576" t="s">
        <v>113</v>
      </c>
      <c r="Z576" t="s">
        <v>114</v>
      </c>
      <c r="AA576" s="2">
        <v>0</v>
      </c>
      <c r="AB576" s="2">
        <v>0</v>
      </c>
      <c r="AC576" t="s">
        <v>35</v>
      </c>
      <c r="AD576" s="2">
        <v>0</v>
      </c>
      <c r="AE576" s="2">
        <v>0</v>
      </c>
      <c r="AF576" s="2">
        <v>0</v>
      </c>
      <c r="AG576" s="2">
        <v>0</v>
      </c>
      <c r="AH576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35</v>
      </c>
      <c r="AP576" s="7">
        <f t="shared" si="17"/>
        <v>35</v>
      </c>
    </row>
    <row r="577" spans="1:42" x14ac:dyDescent="0.2">
      <c r="A577">
        <v>1</v>
      </c>
      <c r="B577" s="1">
        <v>43952</v>
      </c>
      <c r="C577" s="1">
        <v>44348</v>
      </c>
      <c r="D577">
        <v>95</v>
      </c>
      <c r="E577" s="1">
        <v>43983</v>
      </c>
      <c r="F577" s="2">
        <v>14132.29</v>
      </c>
      <c r="G577" s="2">
        <v>14132.29</v>
      </c>
      <c r="H577">
        <v>0.03</v>
      </c>
      <c r="I577" s="2">
        <v>35.33</v>
      </c>
      <c r="J577" s="2">
        <v>14020.92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t="s">
        <v>112</v>
      </c>
      <c r="W577" s="5" t="str">
        <f t="shared" si="16"/>
        <v>3020</v>
      </c>
      <c r="X577">
        <v>18</v>
      </c>
      <c r="Y577" t="s">
        <v>113</v>
      </c>
      <c r="Z577" t="s">
        <v>114</v>
      </c>
      <c r="AA577" s="2">
        <v>0</v>
      </c>
      <c r="AB577" s="2">
        <v>0</v>
      </c>
      <c r="AC577" t="s">
        <v>35</v>
      </c>
      <c r="AD577" s="2">
        <v>0</v>
      </c>
      <c r="AE577" s="2">
        <v>0</v>
      </c>
      <c r="AF577" s="2">
        <v>0</v>
      </c>
      <c r="AG577" s="2">
        <v>14132.29</v>
      </c>
      <c r="AH577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35.33</v>
      </c>
      <c r="AP577" s="7">
        <f t="shared" si="17"/>
        <v>35.33</v>
      </c>
    </row>
    <row r="578" spans="1:42" x14ac:dyDescent="0.2">
      <c r="A578">
        <v>1</v>
      </c>
      <c r="B578" s="1">
        <v>43952</v>
      </c>
      <c r="C578" s="1">
        <v>44348</v>
      </c>
      <c r="D578">
        <v>95</v>
      </c>
      <c r="E578" s="1">
        <v>44013</v>
      </c>
      <c r="F578" s="2">
        <v>14132.29</v>
      </c>
      <c r="G578" s="2">
        <v>14132.29</v>
      </c>
      <c r="H578">
        <v>0.03</v>
      </c>
      <c r="I578" s="2">
        <v>35.33</v>
      </c>
      <c r="J578" s="2">
        <v>14056.25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t="s">
        <v>112</v>
      </c>
      <c r="W578" s="5" t="str">
        <f t="shared" si="16"/>
        <v>3020</v>
      </c>
      <c r="X578">
        <v>18</v>
      </c>
      <c r="Y578" t="s">
        <v>113</v>
      </c>
      <c r="Z578" t="s">
        <v>114</v>
      </c>
      <c r="AA578" s="2">
        <v>0</v>
      </c>
      <c r="AB578" s="2">
        <v>0</v>
      </c>
      <c r="AC578" t="s">
        <v>35</v>
      </c>
      <c r="AD578" s="2">
        <v>0</v>
      </c>
      <c r="AE578" s="2">
        <v>0</v>
      </c>
      <c r="AF578" s="2">
        <v>0</v>
      </c>
      <c r="AG578" s="2">
        <v>14132.29</v>
      </c>
      <c r="AH578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35.33</v>
      </c>
      <c r="AP578" s="7">
        <f t="shared" si="17"/>
        <v>35.33</v>
      </c>
    </row>
    <row r="579" spans="1:42" x14ac:dyDescent="0.2">
      <c r="A579">
        <v>1</v>
      </c>
      <c r="B579" s="1">
        <v>43952</v>
      </c>
      <c r="C579" s="1">
        <v>44348</v>
      </c>
      <c r="D579">
        <v>95</v>
      </c>
      <c r="E579" s="1">
        <v>44044</v>
      </c>
      <c r="F579" s="2">
        <v>14132.29</v>
      </c>
      <c r="G579" s="2">
        <v>14132.29</v>
      </c>
      <c r="H579">
        <v>0.03</v>
      </c>
      <c r="I579" s="2">
        <v>35.33</v>
      </c>
      <c r="J579" s="2">
        <v>14091.58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t="s">
        <v>112</v>
      </c>
      <c r="W579" s="5" t="str">
        <f t="shared" ref="W579:W642" si="18">MID(V579,4,4)</f>
        <v>3020</v>
      </c>
      <c r="X579">
        <v>18</v>
      </c>
      <c r="Y579" t="s">
        <v>113</v>
      </c>
      <c r="Z579" t="s">
        <v>114</v>
      </c>
      <c r="AA579" s="2">
        <v>0</v>
      </c>
      <c r="AB579" s="2">
        <v>0</v>
      </c>
      <c r="AC579" t="s">
        <v>35</v>
      </c>
      <c r="AD579" s="2">
        <v>0</v>
      </c>
      <c r="AE579" s="2">
        <v>0</v>
      </c>
      <c r="AF579" s="2">
        <v>0</v>
      </c>
      <c r="AG579" s="2">
        <v>14132.29</v>
      </c>
      <c r="AH579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35.33</v>
      </c>
      <c r="AP579" s="7">
        <f t="shared" ref="AP579:AP642" si="19">I579+K579+M579+T579+AD579+AL579+AB579+L579</f>
        <v>35.33</v>
      </c>
    </row>
    <row r="580" spans="1:42" x14ac:dyDescent="0.2">
      <c r="A580">
        <v>1</v>
      </c>
      <c r="B580" s="1">
        <v>43952</v>
      </c>
      <c r="C580" s="1">
        <v>44348</v>
      </c>
      <c r="D580">
        <v>95</v>
      </c>
      <c r="E580" s="1">
        <v>44075</v>
      </c>
      <c r="F580" s="2">
        <v>14132.29</v>
      </c>
      <c r="G580" s="2">
        <v>14132.29</v>
      </c>
      <c r="H580">
        <v>0.03</v>
      </c>
      <c r="I580" s="2">
        <v>35.33</v>
      </c>
      <c r="J580" s="2">
        <v>14126.91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t="s">
        <v>112</v>
      </c>
      <c r="W580" s="5" t="str">
        <f t="shared" si="18"/>
        <v>3020</v>
      </c>
      <c r="X580">
        <v>18</v>
      </c>
      <c r="Y580" t="s">
        <v>113</v>
      </c>
      <c r="Z580" t="s">
        <v>114</v>
      </c>
      <c r="AA580" s="2">
        <v>0</v>
      </c>
      <c r="AB580" s="2">
        <v>0</v>
      </c>
      <c r="AC580" t="s">
        <v>35</v>
      </c>
      <c r="AD580" s="2">
        <v>0</v>
      </c>
      <c r="AE580" s="2">
        <v>0</v>
      </c>
      <c r="AF580" s="2">
        <v>0</v>
      </c>
      <c r="AG580" s="2">
        <v>14132.29</v>
      </c>
      <c r="AH580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35.33</v>
      </c>
      <c r="AP580" s="7">
        <f t="shared" si="19"/>
        <v>35.33</v>
      </c>
    </row>
    <row r="581" spans="1:42" x14ac:dyDescent="0.2">
      <c r="A581">
        <v>1</v>
      </c>
      <c r="B581" s="1">
        <v>43952</v>
      </c>
      <c r="C581" s="1">
        <v>44348</v>
      </c>
      <c r="D581">
        <v>95</v>
      </c>
      <c r="E581" s="1">
        <v>44105</v>
      </c>
      <c r="F581" s="2">
        <v>14132.29</v>
      </c>
      <c r="G581" s="2">
        <v>14132.29</v>
      </c>
      <c r="H581">
        <v>0.03</v>
      </c>
      <c r="I581" s="2">
        <v>35.33</v>
      </c>
      <c r="J581" s="2">
        <v>14132.29</v>
      </c>
      <c r="K581" s="2">
        <v>0</v>
      </c>
      <c r="L581" s="2">
        <v>0</v>
      </c>
      <c r="M581" s="2">
        <v>-29.95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t="s">
        <v>112</v>
      </c>
      <c r="W581" s="5" t="str">
        <f t="shared" si="18"/>
        <v>3020</v>
      </c>
      <c r="X581">
        <v>18</v>
      </c>
      <c r="Y581" t="s">
        <v>113</v>
      </c>
      <c r="Z581" t="s">
        <v>114</v>
      </c>
      <c r="AA581" s="2">
        <v>0</v>
      </c>
      <c r="AB581" s="2">
        <v>0</v>
      </c>
      <c r="AC581" t="s">
        <v>35</v>
      </c>
      <c r="AD581" s="2">
        <v>0</v>
      </c>
      <c r="AE581" s="2">
        <v>0</v>
      </c>
      <c r="AF581" s="2">
        <v>0</v>
      </c>
      <c r="AG581" s="2">
        <v>14132.29</v>
      </c>
      <c r="AH581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5.38</v>
      </c>
      <c r="AP581" s="7">
        <f t="shared" si="19"/>
        <v>5.379999999999999</v>
      </c>
    </row>
    <row r="582" spans="1:42" x14ac:dyDescent="0.2">
      <c r="A582">
        <v>1</v>
      </c>
      <c r="B582" s="1">
        <v>43952</v>
      </c>
      <c r="C582" s="1">
        <v>44348</v>
      </c>
      <c r="D582">
        <v>95</v>
      </c>
      <c r="E582" s="1">
        <v>44136</v>
      </c>
      <c r="F582" s="2">
        <v>14132.29</v>
      </c>
      <c r="G582" s="2">
        <v>14132.29</v>
      </c>
      <c r="H582">
        <v>0.03</v>
      </c>
      <c r="I582" s="2">
        <v>35.33</v>
      </c>
      <c r="J582" s="2">
        <v>14132.29</v>
      </c>
      <c r="K582" s="2">
        <v>0</v>
      </c>
      <c r="L582" s="2">
        <v>0</v>
      </c>
      <c r="M582" s="2">
        <v>-35.33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t="s">
        <v>112</v>
      </c>
      <c r="W582" s="5" t="str">
        <f t="shared" si="18"/>
        <v>3020</v>
      </c>
      <c r="X582">
        <v>18</v>
      </c>
      <c r="Y582" t="s">
        <v>113</v>
      </c>
      <c r="Z582" t="s">
        <v>114</v>
      </c>
      <c r="AA582" s="2">
        <v>0</v>
      </c>
      <c r="AB582" s="2">
        <v>0</v>
      </c>
      <c r="AC582" t="s">
        <v>35</v>
      </c>
      <c r="AD582" s="2">
        <v>0</v>
      </c>
      <c r="AE582" s="2">
        <v>0</v>
      </c>
      <c r="AF582" s="2">
        <v>0</v>
      </c>
      <c r="AG582" s="2">
        <v>14132.29</v>
      </c>
      <c r="AH58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7">
        <f t="shared" si="19"/>
        <v>0</v>
      </c>
    </row>
    <row r="583" spans="1:42" x14ac:dyDescent="0.2">
      <c r="A583">
        <v>1</v>
      </c>
      <c r="B583" s="1">
        <v>43952</v>
      </c>
      <c r="C583" s="1">
        <v>44348</v>
      </c>
      <c r="D583">
        <v>95</v>
      </c>
      <c r="E583" s="1">
        <v>44166</v>
      </c>
      <c r="F583" s="2">
        <v>14132.29</v>
      </c>
      <c r="G583" s="2">
        <v>14132.29</v>
      </c>
      <c r="H583">
        <v>0.03</v>
      </c>
      <c r="I583" s="2">
        <v>35.33</v>
      </c>
      <c r="J583" s="2">
        <v>14132.29</v>
      </c>
      <c r="K583" s="2">
        <v>0</v>
      </c>
      <c r="L583" s="2">
        <v>0</v>
      </c>
      <c r="M583" s="2">
        <v>-35.33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t="s">
        <v>112</v>
      </c>
      <c r="W583" s="5" t="str">
        <f t="shared" si="18"/>
        <v>3020</v>
      </c>
      <c r="X583">
        <v>18</v>
      </c>
      <c r="Y583" t="s">
        <v>113</v>
      </c>
      <c r="Z583" t="s">
        <v>114</v>
      </c>
      <c r="AA583" s="2">
        <v>0</v>
      </c>
      <c r="AB583" s="2">
        <v>0</v>
      </c>
      <c r="AC583" t="s">
        <v>35</v>
      </c>
      <c r="AD583" s="2">
        <v>0</v>
      </c>
      <c r="AE583" s="2">
        <v>0</v>
      </c>
      <c r="AF583" s="2">
        <v>0</v>
      </c>
      <c r="AG583" s="2">
        <v>14132.29</v>
      </c>
      <c r="AH583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7">
        <f t="shared" si="19"/>
        <v>0</v>
      </c>
    </row>
    <row r="584" spans="1:42" x14ac:dyDescent="0.2">
      <c r="A584">
        <v>1</v>
      </c>
      <c r="B584" s="1">
        <v>43952</v>
      </c>
      <c r="C584" s="1">
        <v>44348</v>
      </c>
      <c r="D584">
        <v>95</v>
      </c>
      <c r="E584" s="1">
        <v>44197</v>
      </c>
      <c r="F584" s="2">
        <v>14132.29</v>
      </c>
      <c r="G584" s="2">
        <v>14132.29</v>
      </c>
      <c r="H584">
        <v>0.03</v>
      </c>
      <c r="I584" s="2">
        <v>35.33</v>
      </c>
      <c r="J584" s="2">
        <v>14132.29</v>
      </c>
      <c r="K584" s="2">
        <v>0</v>
      </c>
      <c r="L584" s="2">
        <v>0</v>
      </c>
      <c r="M584" s="2">
        <v>-35.33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t="s">
        <v>112</v>
      </c>
      <c r="W584" s="5" t="str">
        <f t="shared" si="18"/>
        <v>3020</v>
      </c>
      <c r="X584">
        <v>18</v>
      </c>
      <c r="Y584" t="s">
        <v>113</v>
      </c>
      <c r="Z584" t="s">
        <v>114</v>
      </c>
      <c r="AA584" s="2">
        <v>0</v>
      </c>
      <c r="AB584" s="2">
        <v>0</v>
      </c>
      <c r="AC584" t="s">
        <v>35</v>
      </c>
      <c r="AD584" s="2">
        <v>0</v>
      </c>
      <c r="AE584" s="2">
        <v>0</v>
      </c>
      <c r="AF584" s="2">
        <v>0</v>
      </c>
      <c r="AG584" s="2">
        <v>14132.29</v>
      </c>
      <c r="AH584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7">
        <f t="shared" si="19"/>
        <v>0</v>
      </c>
    </row>
    <row r="585" spans="1:42" x14ac:dyDescent="0.2">
      <c r="A585">
        <v>1</v>
      </c>
      <c r="B585" s="1">
        <v>43952</v>
      </c>
      <c r="C585" s="1">
        <v>44348</v>
      </c>
      <c r="D585">
        <v>95</v>
      </c>
      <c r="E585" s="1">
        <v>44228</v>
      </c>
      <c r="F585" s="2">
        <v>14132.29</v>
      </c>
      <c r="G585" s="2">
        <v>14132.29</v>
      </c>
      <c r="H585">
        <v>0.03</v>
      </c>
      <c r="I585" s="2">
        <v>35.33</v>
      </c>
      <c r="J585" s="2">
        <v>14132.29</v>
      </c>
      <c r="K585" s="2">
        <v>0</v>
      </c>
      <c r="L585" s="2">
        <v>0</v>
      </c>
      <c r="M585" s="2">
        <v>-35.33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t="s">
        <v>112</v>
      </c>
      <c r="W585" s="5" t="str">
        <f t="shared" si="18"/>
        <v>3020</v>
      </c>
      <c r="X585">
        <v>18</v>
      </c>
      <c r="Y585" t="s">
        <v>113</v>
      </c>
      <c r="Z585" t="s">
        <v>114</v>
      </c>
      <c r="AA585" s="2">
        <v>0</v>
      </c>
      <c r="AB585" s="2">
        <v>0</v>
      </c>
      <c r="AC585" t="s">
        <v>35</v>
      </c>
      <c r="AD585" s="2">
        <v>0</v>
      </c>
      <c r="AE585" s="2">
        <v>0</v>
      </c>
      <c r="AF585" s="2">
        <v>0</v>
      </c>
      <c r="AG585" s="2">
        <v>14132.29</v>
      </c>
      <c r="AH585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7">
        <f t="shared" si="19"/>
        <v>0</v>
      </c>
    </row>
    <row r="586" spans="1:42" x14ac:dyDescent="0.2">
      <c r="A586">
        <v>1</v>
      </c>
      <c r="B586" s="1">
        <v>43952</v>
      </c>
      <c r="C586" s="1">
        <v>44348</v>
      </c>
      <c r="D586">
        <v>95</v>
      </c>
      <c r="E586" s="1">
        <v>44256</v>
      </c>
      <c r="F586" s="2">
        <v>14132.29</v>
      </c>
      <c r="G586" s="2">
        <v>14132.29</v>
      </c>
      <c r="H586">
        <v>0.03</v>
      </c>
      <c r="I586" s="2">
        <v>35.33</v>
      </c>
      <c r="J586" s="2">
        <v>14132.29</v>
      </c>
      <c r="K586" s="2">
        <v>0</v>
      </c>
      <c r="L586" s="2">
        <v>0</v>
      </c>
      <c r="M586" s="2">
        <v>-35.33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t="s">
        <v>112</v>
      </c>
      <c r="W586" s="5" t="str">
        <f t="shared" si="18"/>
        <v>3020</v>
      </c>
      <c r="X586">
        <v>18</v>
      </c>
      <c r="Y586" t="s">
        <v>113</v>
      </c>
      <c r="Z586" t="s">
        <v>114</v>
      </c>
      <c r="AA586" s="2">
        <v>0</v>
      </c>
      <c r="AB586" s="2">
        <v>0</v>
      </c>
      <c r="AC586" t="s">
        <v>35</v>
      </c>
      <c r="AD586" s="2">
        <v>0</v>
      </c>
      <c r="AE586" s="2">
        <v>0</v>
      </c>
      <c r="AF586" s="2">
        <v>0</v>
      </c>
      <c r="AG586" s="2">
        <v>14132.29</v>
      </c>
      <c r="AH586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7">
        <f t="shared" si="19"/>
        <v>0</v>
      </c>
    </row>
    <row r="587" spans="1:42" x14ac:dyDescent="0.2">
      <c r="A587">
        <v>1</v>
      </c>
      <c r="B587" s="1">
        <v>43952</v>
      </c>
      <c r="C587" s="1">
        <v>44348</v>
      </c>
      <c r="D587">
        <v>95</v>
      </c>
      <c r="E587" s="1">
        <v>44287</v>
      </c>
      <c r="F587" s="2">
        <v>14132.29</v>
      </c>
      <c r="G587" s="2">
        <v>14132.29</v>
      </c>
      <c r="H587">
        <v>0.03</v>
      </c>
      <c r="I587" s="2">
        <v>35.33</v>
      </c>
      <c r="J587" s="2">
        <v>14132.29</v>
      </c>
      <c r="K587" s="2">
        <v>0</v>
      </c>
      <c r="L587" s="2">
        <v>0</v>
      </c>
      <c r="M587" s="2">
        <v>-35.33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t="s">
        <v>112</v>
      </c>
      <c r="W587" s="5" t="str">
        <f t="shared" si="18"/>
        <v>3020</v>
      </c>
      <c r="X587">
        <v>18</v>
      </c>
      <c r="Y587" t="s">
        <v>113</v>
      </c>
      <c r="Z587" t="s">
        <v>114</v>
      </c>
      <c r="AA587" s="2">
        <v>0</v>
      </c>
      <c r="AB587" s="2">
        <v>0</v>
      </c>
      <c r="AC587" t="s">
        <v>35</v>
      </c>
      <c r="AD587" s="2">
        <v>0</v>
      </c>
      <c r="AE587" s="2">
        <v>0</v>
      </c>
      <c r="AF587" s="2">
        <v>0</v>
      </c>
      <c r="AG587" s="2">
        <v>14132.29</v>
      </c>
      <c r="AH587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7">
        <f t="shared" si="19"/>
        <v>0</v>
      </c>
    </row>
    <row r="588" spans="1:42" x14ac:dyDescent="0.2">
      <c r="A588">
        <v>1</v>
      </c>
      <c r="B588" s="1">
        <v>43952</v>
      </c>
      <c r="C588" s="1">
        <v>44348</v>
      </c>
      <c r="D588">
        <v>95</v>
      </c>
      <c r="E588" s="1">
        <v>44317</v>
      </c>
      <c r="F588" s="2">
        <v>14132.29</v>
      </c>
      <c r="G588" s="2">
        <v>14132.29</v>
      </c>
      <c r="H588">
        <v>0.03</v>
      </c>
      <c r="I588" s="2">
        <v>35.33</v>
      </c>
      <c r="J588" s="2">
        <v>14132.29</v>
      </c>
      <c r="K588" s="2">
        <v>0</v>
      </c>
      <c r="L588" s="2">
        <v>0</v>
      </c>
      <c r="M588" s="2">
        <v>-35.33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t="s">
        <v>112</v>
      </c>
      <c r="W588" s="5" t="str">
        <f t="shared" si="18"/>
        <v>3020</v>
      </c>
      <c r="X588">
        <v>18</v>
      </c>
      <c r="Y588" t="s">
        <v>113</v>
      </c>
      <c r="Z588" t="s">
        <v>114</v>
      </c>
      <c r="AA588" s="2">
        <v>0</v>
      </c>
      <c r="AB588" s="2">
        <v>0</v>
      </c>
      <c r="AC588" t="s">
        <v>35</v>
      </c>
      <c r="AD588" s="2">
        <v>0</v>
      </c>
      <c r="AE588" s="2">
        <v>0</v>
      </c>
      <c r="AF588" s="2">
        <v>0</v>
      </c>
      <c r="AG588" s="2">
        <v>14132.29</v>
      </c>
      <c r="AH588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7">
        <f t="shared" si="19"/>
        <v>0</v>
      </c>
    </row>
    <row r="589" spans="1:42" x14ac:dyDescent="0.2">
      <c r="A589">
        <v>1</v>
      </c>
      <c r="B589" s="1">
        <v>43952</v>
      </c>
      <c r="C589" s="1">
        <v>44348</v>
      </c>
      <c r="D589">
        <v>95</v>
      </c>
      <c r="E589" s="1">
        <v>44348</v>
      </c>
      <c r="F589" s="2">
        <v>14132.29</v>
      </c>
      <c r="G589" s="2">
        <v>14132.29</v>
      </c>
      <c r="H589">
        <v>0.03</v>
      </c>
      <c r="I589" s="2">
        <v>35.33</v>
      </c>
      <c r="J589" s="2">
        <v>14132.29</v>
      </c>
      <c r="K589" s="2">
        <v>0</v>
      </c>
      <c r="L589" s="2">
        <v>0</v>
      </c>
      <c r="M589" s="2">
        <v>-35.33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t="s">
        <v>112</v>
      </c>
      <c r="W589" s="5" t="str">
        <f t="shared" si="18"/>
        <v>3020</v>
      </c>
      <c r="X589">
        <v>18</v>
      </c>
      <c r="Y589" t="s">
        <v>113</v>
      </c>
      <c r="Z589" t="s">
        <v>114</v>
      </c>
      <c r="AA589" s="2">
        <v>0</v>
      </c>
      <c r="AB589" s="2">
        <v>0</v>
      </c>
      <c r="AC589" t="s">
        <v>35</v>
      </c>
      <c r="AD589" s="2">
        <v>0</v>
      </c>
      <c r="AE589" s="2">
        <v>0</v>
      </c>
      <c r="AF589" s="2">
        <v>0</v>
      </c>
      <c r="AG589" s="2">
        <v>14132.29</v>
      </c>
      <c r="AH589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7">
        <f t="shared" si="19"/>
        <v>0</v>
      </c>
    </row>
    <row r="590" spans="1:42" x14ac:dyDescent="0.2">
      <c r="A590">
        <v>1</v>
      </c>
      <c r="B590" s="1">
        <v>43952</v>
      </c>
      <c r="C590" s="1">
        <v>44348</v>
      </c>
      <c r="D590">
        <v>190</v>
      </c>
      <c r="E590" s="1">
        <v>43952</v>
      </c>
      <c r="F590" s="2">
        <v>161348.20000000001</v>
      </c>
      <c r="G590" s="2">
        <v>161348.20000000001</v>
      </c>
      <c r="H590">
        <v>1.8100000000000002E-2</v>
      </c>
      <c r="I590" s="2">
        <v>243.37</v>
      </c>
      <c r="J590" s="2">
        <v>22470.71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t="s">
        <v>115</v>
      </c>
      <c r="W590" s="5" t="str">
        <f t="shared" si="18"/>
        <v>3761</v>
      </c>
      <c r="X590">
        <v>15</v>
      </c>
      <c r="Y590" t="s">
        <v>40</v>
      </c>
      <c r="Z590" t="s">
        <v>47</v>
      </c>
      <c r="AA590" s="2">
        <v>0</v>
      </c>
      <c r="AB590" s="2">
        <v>0</v>
      </c>
      <c r="AC590" t="s">
        <v>116</v>
      </c>
      <c r="AD590" s="2">
        <v>38.99</v>
      </c>
      <c r="AE590" s="2">
        <v>571.14</v>
      </c>
      <c r="AF590" s="2">
        <v>2.8999999999999998E-3</v>
      </c>
      <c r="AG590" s="2">
        <v>161348.20000000001</v>
      </c>
      <c r="AH590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38.99</v>
      </c>
      <c r="AO590" s="2">
        <v>243.37</v>
      </c>
      <c r="AP590" s="7">
        <f t="shared" si="19"/>
        <v>282.36</v>
      </c>
    </row>
    <row r="591" spans="1:42" x14ac:dyDescent="0.2">
      <c r="A591">
        <v>1</v>
      </c>
      <c r="B591" s="1">
        <v>43952</v>
      </c>
      <c r="C591" s="1">
        <v>44348</v>
      </c>
      <c r="D591">
        <v>190</v>
      </c>
      <c r="E591" s="1">
        <v>43983</v>
      </c>
      <c r="F591" s="2">
        <v>167081.70000000001</v>
      </c>
      <c r="G591" s="2">
        <v>167081.70000000001</v>
      </c>
      <c r="H591">
        <v>1.8100000000000002E-2</v>
      </c>
      <c r="I591" s="2">
        <v>252.01</v>
      </c>
      <c r="J591" s="2">
        <v>22722.720000000001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t="s">
        <v>115</v>
      </c>
      <c r="W591" s="5" t="str">
        <f t="shared" si="18"/>
        <v>3761</v>
      </c>
      <c r="X591">
        <v>15</v>
      </c>
      <c r="Y591" t="s">
        <v>40</v>
      </c>
      <c r="Z591" t="s">
        <v>47</v>
      </c>
      <c r="AA591" s="2">
        <v>0</v>
      </c>
      <c r="AB591" s="2">
        <v>0</v>
      </c>
      <c r="AC591" t="s">
        <v>116</v>
      </c>
      <c r="AD591" s="2">
        <v>40.380000000000003</v>
      </c>
      <c r="AE591" s="2">
        <v>611.52</v>
      </c>
      <c r="AF591" s="2">
        <v>2.8999999999999998E-3</v>
      </c>
      <c r="AG591" s="2">
        <v>167081.70000000001</v>
      </c>
      <c r="AH591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40.380000000000003</v>
      </c>
      <c r="AO591" s="2">
        <v>252.01000000000002</v>
      </c>
      <c r="AP591" s="7">
        <f t="shared" si="19"/>
        <v>292.39</v>
      </c>
    </row>
    <row r="592" spans="1:42" x14ac:dyDescent="0.2">
      <c r="A592">
        <v>1</v>
      </c>
      <c r="B592" s="1">
        <v>43952</v>
      </c>
      <c r="C592" s="1">
        <v>44348</v>
      </c>
      <c r="D592">
        <v>190</v>
      </c>
      <c r="E592" s="1">
        <v>44013</v>
      </c>
      <c r="F592" s="2">
        <v>167081.70000000001</v>
      </c>
      <c r="G592" s="2">
        <v>167081.70000000001</v>
      </c>
      <c r="H592">
        <v>1.8100000000000002E-2</v>
      </c>
      <c r="I592" s="2">
        <v>252.01</v>
      </c>
      <c r="J592" s="2">
        <v>22974.73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t="s">
        <v>115</v>
      </c>
      <c r="W592" s="5" t="str">
        <f t="shared" si="18"/>
        <v>3761</v>
      </c>
      <c r="X592">
        <v>15</v>
      </c>
      <c r="Y592" t="s">
        <v>40</v>
      </c>
      <c r="Z592" t="s">
        <v>47</v>
      </c>
      <c r="AA592" s="2">
        <v>0</v>
      </c>
      <c r="AB592" s="2">
        <v>0</v>
      </c>
      <c r="AC592" t="s">
        <v>116</v>
      </c>
      <c r="AD592" s="2">
        <v>40.380000000000003</v>
      </c>
      <c r="AE592" s="2">
        <v>651.9</v>
      </c>
      <c r="AF592" s="2">
        <v>2.8999999999999998E-3</v>
      </c>
      <c r="AG592" s="2">
        <v>167081.70000000001</v>
      </c>
      <c r="AH59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40.380000000000003</v>
      </c>
      <c r="AO592" s="2">
        <v>252.01000000000002</v>
      </c>
      <c r="AP592" s="7">
        <f t="shared" si="19"/>
        <v>292.39</v>
      </c>
    </row>
    <row r="593" spans="1:42" x14ac:dyDescent="0.2">
      <c r="A593">
        <v>1</v>
      </c>
      <c r="B593" s="1">
        <v>43952</v>
      </c>
      <c r="C593" s="1">
        <v>44348</v>
      </c>
      <c r="D593">
        <v>190</v>
      </c>
      <c r="E593" s="1">
        <v>44044</v>
      </c>
      <c r="F593" s="2">
        <v>167081.70000000001</v>
      </c>
      <c r="G593" s="2">
        <v>167081.70000000001</v>
      </c>
      <c r="H593">
        <v>1.8100000000000002E-2</v>
      </c>
      <c r="I593" s="2">
        <v>252.01</v>
      </c>
      <c r="J593" s="2">
        <v>23226.74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t="s">
        <v>115</v>
      </c>
      <c r="W593" s="5" t="str">
        <f t="shared" si="18"/>
        <v>3761</v>
      </c>
      <c r="X593">
        <v>15</v>
      </c>
      <c r="Y593" t="s">
        <v>40</v>
      </c>
      <c r="Z593" t="s">
        <v>47</v>
      </c>
      <c r="AA593" s="2">
        <v>0</v>
      </c>
      <c r="AB593" s="2">
        <v>0</v>
      </c>
      <c r="AC593" t="s">
        <v>116</v>
      </c>
      <c r="AD593" s="2">
        <v>40.380000000000003</v>
      </c>
      <c r="AE593" s="2">
        <v>692.28</v>
      </c>
      <c r="AF593" s="2">
        <v>2.8999999999999998E-3</v>
      </c>
      <c r="AG593" s="2">
        <v>167081.70000000001</v>
      </c>
      <c r="AH593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40.380000000000003</v>
      </c>
      <c r="AO593" s="2">
        <v>252.01000000000002</v>
      </c>
      <c r="AP593" s="7">
        <f t="shared" si="19"/>
        <v>292.39</v>
      </c>
    </row>
    <row r="594" spans="1:42" x14ac:dyDescent="0.2">
      <c r="A594">
        <v>1</v>
      </c>
      <c r="B594" s="1">
        <v>43952</v>
      </c>
      <c r="C594" s="1">
        <v>44348</v>
      </c>
      <c r="D594">
        <v>190</v>
      </c>
      <c r="E594" s="1">
        <v>44075</v>
      </c>
      <c r="F594" s="2">
        <v>167081.70000000001</v>
      </c>
      <c r="G594" s="2">
        <v>167081.70000000001</v>
      </c>
      <c r="H594">
        <v>1.8100000000000002E-2</v>
      </c>
      <c r="I594" s="2">
        <v>252.01</v>
      </c>
      <c r="J594" s="2">
        <v>23478.75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t="s">
        <v>115</v>
      </c>
      <c r="W594" s="5" t="str">
        <f t="shared" si="18"/>
        <v>3761</v>
      </c>
      <c r="X594">
        <v>15</v>
      </c>
      <c r="Y594" t="s">
        <v>40</v>
      </c>
      <c r="Z594" t="s">
        <v>47</v>
      </c>
      <c r="AA594" s="2">
        <v>0</v>
      </c>
      <c r="AB594" s="2">
        <v>0</v>
      </c>
      <c r="AC594" t="s">
        <v>116</v>
      </c>
      <c r="AD594" s="2">
        <v>40.380000000000003</v>
      </c>
      <c r="AE594" s="2">
        <v>732.66</v>
      </c>
      <c r="AF594" s="2">
        <v>2.8999999999999998E-3</v>
      </c>
      <c r="AG594" s="2">
        <v>167081.70000000001</v>
      </c>
      <c r="AH594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40.380000000000003</v>
      </c>
      <c r="AO594" s="2">
        <v>252.01000000000002</v>
      </c>
      <c r="AP594" s="7">
        <f t="shared" si="19"/>
        <v>292.39</v>
      </c>
    </row>
    <row r="595" spans="1:42" x14ac:dyDescent="0.2">
      <c r="A595">
        <v>1</v>
      </c>
      <c r="B595" s="1">
        <v>43952</v>
      </c>
      <c r="C595" s="1">
        <v>44348</v>
      </c>
      <c r="D595">
        <v>190</v>
      </c>
      <c r="E595" s="1">
        <v>44105</v>
      </c>
      <c r="F595" s="2">
        <v>169995.87</v>
      </c>
      <c r="G595" s="2">
        <v>169995.87</v>
      </c>
      <c r="H595">
        <v>1.8100000000000002E-2</v>
      </c>
      <c r="I595" s="2">
        <v>256.41000000000003</v>
      </c>
      <c r="J595" s="2">
        <v>23735.16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t="s">
        <v>115</v>
      </c>
      <c r="W595" s="5" t="str">
        <f t="shared" si="18"/>
        <v>3761</v>
      </c>
      <c r="X595">
        <v>15</v>
      </c>
      <c r="Y595" t="s">
        <v>40</v>
      </c>
      <c r="Z595" t="s">
        <v>47</v>
      </c>
      <c r="AA595" s="2">
        <v>0</v>
      </c>
      <c r="AB595" s="2">
        <v>0</v>
      </c>
      <c r="AC595" t="s">
        <v>116</v>
      </c>
      <c r="AD595" s="2">
        <v>41.08</v>
      </c>
      <c r="AE595" s="2">
        <v>773.74</v>
      </c>
      <c r="AF595" s="2">
        <v>2.8999999999999998E-3</v>
      </c>
      <c r="AG595" s="2">
        <v>169995.87</v>
      </c>
      <c r="AH595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41.08</v>
      </c>
      <c r="AO595" s="2">
        <v>256.41000000000003</v>
      </c>
      <c r="AP595" s="7">
        <f t="shared" si="19"/>
        <v>297.49</v>
      </c>
    </row>
    <row r="596" spans="1:42" x14ac:dyDescent="0.2">
      <c r="A596">
        <v>1</v>
      </c>
      <c r="B596" s="1">
        <v>43952</v>
      </c>
      <c r="C596" s="1">
        <v>44348</v>
      </c>
      <c r="D596">
        <v>190</v>
      </c>
      <c r="E596" s="1">
        <v>44136</v>
      </c>
      <c r="F596" s="2">
        <v>169995.87</v>
      </c>
      <c r="G596" s="2">
        <v>169995.87</v>
      </c>
      <c r="H596">
        <v>1.8100000000000002E-2</v>
      </c>
      <c r="I596" s="2">
        <v>256.41000000000003</v>
      </c>
      <c r="J596" s="2">
        <v>23991.57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t="s">
        <v>115</v>
      </c>
      <c r="W596" s="5" t="str">
        <f t="shared" si="18"/>
        <v>3761</v>
      </c>
      <c r="X596">
        <v>15</v>
      </c>
      <c r="Y596" t="s">
        <v>40</v>
      </c>
      <c r="Z596" t="s">
        <v>47</v>
      </c>
      <c r="AA596" s="2">
        <v>0</v>
      </c>
      <c r="AB596" s="2">
        <v>0</v>
      </c>
      <c r="AC596" t="s">
        <v>116</v>
      </c>
      <c r="AD596" s="2">
        <v>41.08</v>
      </c>
      <c r="AE596" s="2">
        <v>814.82</v>
      </c>
      <c r="AF596" s="2">
        <v>2.8999999999999998E-3</v>
      </c>
      <c r="AG596" s="2">
        <v>169995.87</v>
      </c>
      <c r="AH596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41.08</v>
      </c>
      <c r="AO596" s="2">
        <v>256.41000000000003</v>
      </c>
      <c r="AP596" s="7">
        <f t="shared" si="19"/>
        <v>297.49</v>
      </c>
    </row>
    <row r="597" spans="1:42" x14ac:dyDescent="0.2">
      <c r="A597">
        <v>1</v>
      </c>
      <c r="B597" s="1">
        <v>43952</v>
      </c>
      <c r="C597" s="1">
        <v>44348</v>
      </c>
      <c r="D597">
        <v>190</v>
      </c>
      <c r="E597" s="1">
        <v>44166</v>
      </c>
      <c r="F597" s="2">
        <v>169995.87</v>
      </c>
      <c r="G597" s="2">
        <v>169995.87</v>
      </c>
      <c r="H597">
        <v>1.8100000000000002E-2</v>
      </c>
      <c r="I597" s="2">
        <v>256.41000000000003</v>
      </c>
      <c r="J597" s="2">
        <v>24247.98</v>
      </c>
      <c r="K597" s="2">
        <v>0</v>
      </c>
      <c r="L597" s="2">
        <v>-3165.39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t="s">
        <v>115</v>
      </c>
      <c r="W597" s="5" t="str">
        <f t="shared" si="18"/>
        <v>3761</v>
      </c>
      <c r="X597">
        <v>15</v>
      </c>
      <c r="Y597" t="s">
        <v>40</v>
      </c>
      <c r="Z597" t="s">
        <v>47</v>
      </c>
      <c r="AA597" s="2">
        <v>0</v>
      </c>
      <c r="AB597" s="2">
        <v>0</v>
      </c>
      <c r="AC597" t="s">
        <v>116</v>
      </c>
      <c r="AD597" s="2">
        <v>41.08</v>
      </c>
      <c r="AE597" s="2">
        <v>-2309.4899999999998</v>
      </c>
      <c r="AF597" s="2">
        <v>2.8999999999999998E-3</v>
      </c>
      <c r="AG597" s="2">
        <v>169995.87</v>
      </c>
      <c r="AH597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41.08</v>
      </c>
      <c r="AO597" s="2">
        <v>256.41000000000003</v>
      </c>
      <c r="AP597" s="7">
        <f t="shared" si="19"/>
        <v>-2867.8999999999996</v>
      </c>
    </row>
    <row r="598" spans="1:42" x14ac:dyDescent="0.2">
      <c r="A598">
        <v>1</v>
      </c>
      <c r="B598" s="1">
        <v>43952</v>
      </c>
      <c r="C598" s="1">
        <v>44348</v>
      </c>
      <c r="D598">
        <v>190</v>
      </c>
      <c r="E598" s="1">
        <v>44197</v>
      </c>
      <c r="F598" s="2">
        <v>169995.87</v>
      </c>
      <c r="G598" s="2">
        <v>169995.87</v>
      </c>
      <c r="H598">
        <v>1.8100000000000002E-2</v>
      </c>
      <c r="I598" s="2">
        <v>256.41000000000003</v>
      </c>
      <c r="J598" s="2">
        <v>24504.39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t="s">
        <v>115</v>
      </c>
      <c r="W598" s="5" t="str">
        <f t="shared" si="18"/>
        <v>3761</v>
      </c>
      <c r="X598">
        <v>15</v>
      </c>
      <c r="Y598" t="s">
        <v>40</v>
      </c>
      <c r="Z598" t="s">
        <v>47</v>
      </c>
      <c r="AA598" s="2">
        <v>0</v>
      </c>
      <c r="AB598" s="2">
        <v>0</v>
      </c>
      <c r="AC598" t="s">
        <v>116</v>
      </c>
      <c r="AD598" s="2">
        <v>41.08</v>
      </c>
      <c r="AE598" s="2">
        <v>-2268.41</v>
      </c>
      <c r="AF598" s="2">
        <v>2.8999999999999998E-3</v>
      </c>
      <c r="AG598" s="2">
        <v>169995.87</v>
      </c>
      <c r="AH598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41.08</v>
      </c>
      <c r="AO598" s="2">
        <v>256.41000000000003</v>
      </c>
      <c r="AP598" s="7">
        <f t="shared" si="19"/>
        <v>297.49</v>
      </c>
    </row>
    <row r="599" spans="1:42" x14ac:dyDescent="0.2">
      <c r="A599">
        <v>1</v>
      </c>
      <c r="B599" s="1">
        <v>43952</v>
      </c>
      <c r="C599" s="1">
        <v>44348</v>
      </c>
      <c r="D599">
        <v>190</v>
      </c>
      <c r="E599" s="1">
        <v>44228</v>
      </c>
      <c r="F599" s="2">
        <v>169995.87</v>
      </c>
      <c r="G599" s="2">
        <v>169995.87</v>
      </c>
      <c r="H599">
        <v>1.8100000000000002E-2</v>
      </c>
      <c r="I599" s="2">
        <v>256.41000000000003</v>
      </c>
      <c r="J599" s="2">
        <v>24760.799999999999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t="s">
        <v>115</v>
      </c>
      <c r="W599" s="5" t="str">
        <f t="shared" si="18"/>
        <v>3761</v>
      </c>
      <c r="X599">
        <v>15</v>
      </c>
      <c r="Y599" t="s">
        <v>40</v>
      </c>
      <c r="Z599" t="s">
        <v>47</v>
      </c>
      <c r="AA599" s="2">
        <v>0</v>
      </c>
      <c r="AB599" s="2">
        <v>0</v>
      </c>
      <c r="AC599" t="s">
        <v>116</v>
      </c>
      <c r="AD599" s="2">
        <v>41.08</v>
      </c>
      <c r="AE599" s="2">
        <v>-2227.33</v>
      </c>
      <c r="AF599" s="2">
        <v>2.8999999999999998E-3</v>
      </c>
      <c r="AG599" s="2">
        <v>169995.87</v>
      </c>
      <c r="AH599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41.08</v>
      </c>
      <c r="AO599" s="2">
        <v>256.41000000000003</v>
      </c>
      <c r="AP599" s="7">
        <f t="shared" si="19"/>
        <v>297.49</v>
      </c>
    </row>
    <row r="600" spans="1:42" x14ac:dyDescent="0.2">
      <c r="A600">
        <v>1</v>
      </c>
      <c r="B600" s="1">
        <v>43952</v>
      </c>
      <c r="C600" s="1">
        <v>44348</v>
      </c>
      <c r="D600">
        <v>190</v>
      </c>
      <c r="E600" s="1">
        <v>44256</v>
      </c>
      <c r="F600" s="2">
        <v>169995.87</v>
      </c>
      <c r="G600" s="2">
        <v>169995.87</v>
      </c>
      <c r="H600">
        <v>1.8100000000000002E-2</v>
      </c>
      <c r="I600" s="2">
        <v>256.41000000000003</v>
      </c>
      <c r="J600" s="2">
        <v>25017.21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t="s">
        <v>115</v>
      </c>
      <c r="W600" s="5" t="str">
        <f t="shared" si="18"/>
        <v>3761</v>
      </c>
      <c r="X600">
        <v>15</v>
      </c>
      <c r="Y600" t="s">
        <v>40</v>
      </c>
      <c r="Z600" t="s">
        <v>47</v>
      </c>
      <c r="AA600" s="2">
        <v>0</v>
      </c>
      <c r="AB600" s="2">
        <v>0</v>
      </c>
      <c r="AC600" t="s">
        <v>116</v>
      </c>
      <c r="AD600" s="2">
        <v>41.08</v>
      </c>
      <c r="AE600" s="2">
        <v>-2186.25</v>
      </c>
      <c r="AF600" s="2">
        <v>2.8999999999999998E-3</v>
      </c>
      <c r="AG600" s="2">
        <v>169995.87</v>
      </c>
      <c r="AH600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41.08</v>
      </c>
      <c r="AO600" s="2">
        <v>256.41000000000003</v>
      </c>
      <c r="AP600" s="7">
        <f t="shared" si="19"/>
        <v>297.49</v>
      </c>
    </row>
    <row r="601" spans="1:42" x14ac:dyDescent="0.2">
      <c r="A601">
        <v>1</v>
      </c>
      <c r="B601" s="1">
        <v>43952</v>
      </c>
      <c r="C601" s="1">
        <v>44348</v>
      </c>
      <c r="D601">
        <v>190</v>
      </c>
      <c r="E601" s="1">
        <v>44287</v>
      </c>
      <c r="F601" s="2">
        <v>169995.87</v>
      </c>
      <c r="G601" s="2">
        <v>169995.87</v>
      </c>
      <c r="H601">
        <v>1.8100000000000002E-2</v>
      </c>
      <c r="I601" s="2">
        <v>256.41000000000003</v>
      </c>
      <c r="J601" s="2">
        <v>25273.62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t="s">
        <v>115</v>
      </c>
      <c r="W601" s="5" t="str">
        <f t="shared" si="18"/>
        <v>3761</v>
      </c>
      <c r="X601">
        <v>15</v>
      </c>
      <c r="Y601" t="s">
        <v>40</v>
      </c>
      <c r="Z601" t="s">
        <v>47</v>
      </c>
      <c r="AA601" s="2">
        <v>0</v>
      </c>
      <c r="AB601" s="2">
        <v>0</v>
      </c>
      <c r="AC601" t="s">
        <v>116</v>
      </c>
      <c r="AD601" s="2">
        <v>41.08</v>
      </c>
      <c r="AE601" s="2">
        <v>-2145.17</v>
      </c>
      <c r="AF601" s="2">
        <v>2.8999999999999998E-3</v>
      </c>
      <c r="AG601" s="2">
        <v>169995.87</v>
      </c>
      <c r="AH601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41.08</v>
      </c>
      <c r="AO601" s="2">
        <v>256.41000000000003</v>
      </c>
      <c r="AP601" s="7">
        <f t="shared" si="19"/>
        <v>297.49</v>
      </c>
    </row>
    <row r="602" spans="1:42" x14ac:dyDescent="0.2">
      <c r="A602">
        <v>1</v>
      </c>
      <c r="B602" s="1">
        <v>43952</v>
      </c>
      <c r="C602" s="1">
        <v>44348</v>
      </c>
      <c r="D602">
        <v>190</v>
      </c>
      <c r="E602" s="1">
        <v>44317</v>
      </c>
      <c r="F602" s="2">
        <v>174926.62</v>
      </c>
      <c r="G602" s="2">
        <v>174926.62</v>
      </c>
      <c r="H602">
        <v>1.8100000000000002E-2</v>
      </c>
      <c r="I602" s="2">
        <v>263.85000000000002</v>
      </c>
      <c r="J602" s="2">
        <v>25537.47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t="s">
        <v>115</v>
      </c>
      <c r="W602" s="5" t="str">
        <f t="shared" si="18"/>
        <v>3761</v>
      </c>
      <c r="X602">
        <v>15</v>
      </c>
      <c r="Y602" t="s">
        <v>40</v>
      </c>
      <c r="Z602" t="s">
        <v>47</v>
      </c>
      <c r="AA602" s="2">
        <v>0</v>
      </c>
      <c r="AB602" s="2">
        <v>0</v>
      </c>
      <c r="AC602" t="s">
        <v>116</v>
      </c>
      <c r="AD602" s="2">
        <v>42.27</v>
      </c>
      <c r="AE602" s="2">
        <v>-2102.9</v>
      </c>
      <c r="AF602" s="2">
        <v>2.8999999999999998E-3</v>
      </c>
      <c r="AG602" s="2">
        <v>174926.62</v>
      </c>
      <c r="AH60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42.27</v>
      </c>
      <c r="AO602" s="2">
        <v>263.85000000000002</v>
      </c>
      <c r="AP602" s="7">
        <f t="shared" si="19"/>
        <v>306.12</v>
      </c>
    </row>
    <row r="603" spans="1:42" x14ac:dyDescent="0.2">
      <c r="A603">
        <v>1</v>
      </c>
      <c r="B603" s="1">
        <v>43952</v>
      </c>
      <c r="C603" s="1">
        <v>44348</v>
      </c>
      <c r="D603">
        <v>190</v>
      </c>
      <c r="E603" s="1">
        <v>44348</v>
      </c>
      <c r="F603" s="2">
        <v>174926.62</v>
      </c>
      <c r="G603" s="2">
        <v>174926.62</v>
      </c>
      <c r="H603">
        <v>1.8100000000000002E-2</v>
      </c>
      <c r="I603" s="2">
        <v>263.85000000000002</v>
      </c>
      <c r="J603" s="2">
        <v>25801.32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t="s">
        <v>115</v>
      </c>
      <c r="W603" s="5" t="str">
        <f t="shared" si="18"/>
        <v>3761</v>
      </c>
      <c r="X603">
        <v>15</v>
      </c>
      <c r="Y603" t="s">
        <v>40</v>
      </c>
      <c r="Z603" t="s">
        <v>47</v>
      </c>
      <c r="AA603" s="2">
        <v>0</v>
      </c>
      <c r="AB603" s="2">
        <v>0</v>
      </c>
      <c r="AC603" t="s">
        <v>116</v>
      </c>
      <c r="AD603" s="2">
        <v>42.27</v>
      </c>
      <c r="AE603" s="2">
        <v>-2060.63</v>
      </c>
      <c r="AF603" s="2">
        <v>2.8999999999999998E-3</v>
      </c>
      <c r="AG603" s="2">
        <v>174926.62</v>
      </c>
      <c r="AH603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42.27</v>
      </c>
      <c r="AO603" s="2">
        <v>263.85000000000002</v>
      </c>
      <c r="AP603" s="7">
        <f t="shared" si="19"/>
        <v>306.12</v>
      </c>
    </row>
    <row r="604" spans="1:42" x14ac:dyDescent="0.2">
      <c r="A604">
        <v>1</v>
      </c>
      <c r="B604" s="1">
        <v>43952</v>
      </c>
      <c r="C604" s="1">
        <v>44348</v>
      </c>
      <c r="D604">
        <v>191</v>
      </c>
      <c r="E604" s="1">
        <v>43952</v>
      </c>
      <c r="F604" s="2">
        <v>164160.54999999999</v>
      </c>
      <c r="G604" s="2">
        <v>164160.54999999999</v>
      </c>
      <c r="H604">
        <v>1.719E-2</v>
      </c>
      <c r="I604" s="2">
        <v>235.16</v>
      </c>
      <c r="J604" s="2">
        <v>130488.02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t="s">
        <v>117</v>
      </c>
      <c r="W604" s="5" t="str">
        <f t="shared" si="18"/>
        <v>3762</v>
      </c>
      <c r="X604">
        <v>15</v>
      </c>
      <c r="Y604" t="s">
        <v>40</v>
      </c>
      <c r="Z604" t="s">
        <v>49</v>
      </c>
      <c r="AA604" s="2">
        <v>0</v>
      </c>
      <c r="AB604" s="2">
        <v>0</v>
      </c>
      <c r="AC604" t="s">
        <v>116</v>
      </c>
      <c r="AD604" s="2">
        <v>65.8</v>
      </c>
      <c r="AE604" s="2">
        <v>36956.22</v>
      </c>
      <c r="AF604" s="2">
        <v>4.81E-3</v>
      </c>
      <c r="AG604" s="2">
        <v>164160.54999999999</v>
      </c>
      <c r="AH604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65.8</v>
      </c>
      <c r="AO604" s="2">
        <v>235.16</v>
      </c>
      <c r="AP604" s="7">
        <f t="shared" si="19"/>
        <v>300.95999999999998</v>
      </c>
    </row>
    <row r="605" spans="1:42" x14ac:dyDescent="0.2">
      <c r="A605">
        <v>1</v>
      </c>
      <c r="B605" s="1">
        <v>43952</v>
      </c>
      <c r="C605" s="1">
        <v>44348</v>
      </c>
      <c r="D605">
        <v>191</v>
      </c>
      <c r="E605" s="1">
        <v>43983</v>
      </c>
      <c r="F605" s="2">
        <v>164160.54999999999</v>
      </c>
      <c r="G605" s="2">
        <v>164160.54999999999</v>
      </c>
      <c r="H605">
        <v>1.719E-2</v>
      </c>
      <c r="I605" s="2">
        <v>235.16</v>
      </c>
      <c r="J605" s="2">
        <v>130723.18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t="s">
        <v>117</v>
      </c>
      <c r="W605" s="5" t="str">
        <f t="shared" si="18"/>
        <v>3762</v>
      </c>
      <c r="X605">
        <v>15</v>
      </c>
      <c r="Y605" t="s">
        <v>40</v>
      </c>
      <c r="Z605" t="s">
        <v>49</v>
      </c>
      <c r="AA605" s="2">
        <v>0</v>
      </c>
      <c r="AB605" s="2">
        <v>0</v>
      </c>
      <c r="AC605" t="s">
        <v>116</v>
      </c>
      <c r="AD605" s="2">
        <v>65.8</v>
      </c>
      <c r="AE605" s="2">
        <v>37022.019999999997</v>
      </c>
      <c r="AF605" s="2">
        <v>4.81E-3</v>
      </c>
      <c r="AG605" s="2">
        <v>164160.54999999999</v>
      </c>
      <c r="AH605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65.8</v>
      </c>
      <c r="AO605" s="2">
        <v>235.16</v>
      </c>
      <c r="AP605" s="7">
        <f t="shared" si="19"/>
        <v>300.95999999999998</v>
      </c>
    </row>
    <row r="606" spans="1:42" x14ac:dyDescent="0.2">
      <c r="A606">
        <v>1</v>
      </c>
      <c r="B606" s="1">
        <v>43952</v>
      </c>
      <c r="C606" s="1">
        <v>44348</v>
      </c>
      <c r="D606">
        <v>191</v>
      </c>
      <c r="E606" s="1">
        <v>44013</v>
      </c>
      <c r="F606" s="2">
        <v>164160.54999999999</v>
      </c>
      <c r="G606" s="2">
        <v>164160.54999999999</v>
      </c>
      <c r="H606">
        <v>1.719E-2</v>
      </c>
      <c r="I606" s="2">
        <v>235.16</v>
      </c>
      <c r="J606" s="2">
        <v>130958.34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t="s">
        <v>117</v>
      </c>
      <c r="W606" s="5" t="str">
        <f t="shared" si="18"/>
        <v>3762</v>
      </c>
      <c r="X606">
        <v>15</v>
      </c>
      <c r="Y606" t="s">
        <v>40</v>
      </c>
      <c r="Z606" t="s">
        <v>49</v>
      </c>
      <c r="AA606" s="2">
        <v>0</v>
      </c>
      <c r="AB606" s="2">
        <v>0</v>
      </c>
      <c r="AC606" t="s">
        <v>116</v>
      </c>
      <c r="AD606" s="2">
        <v>65.8</v>
      </c>
      <c r="AE606" s="2">
        <v>37087.82</v>
      </c>
      <c r="AF606" s="2">
        <v>4.81E-3</v>
      </c>
      <c r="AG606" s="2">
        <v>164160.54999999999</v>
      </c>
      <c r="AH606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65.8</v>
      </c>
      <c r="AO606" s="2">
        <v>235.16</v>
      </c>
      <c r="AP606" s="7">
        <f t="shared" si="19"/>
        <v>300.95999999999998</v>
      </c>
    </row>
    <row r="607" spans="1:42" x14ac:dyDescent="0.2">
      <c r="A607">
        <v>1</v>
      </c>
      <c r="B607" s="1">
        <v>43952</v>
      </c>
      <c r="C607" s="1">
        <v>44348</v>
      </c>
      <c r="D607">
        <v>191</v>
      </c>
      <c r="E607" s="1">
        <v>44044</v>
      </c>
      <c r="F607" s="2">
        <v>164160.54999999999</v>
      </c>
      <c r="G607" s="2">
        <v>164160.54999999999</v>
      </c>
      <c r="H607">
        <v>1.719E-2</v>
      </c>
      <c r="I607" s="2">
        <v>235.16</v>
      </c>
      <c r="J607" s="2">
        <v>131193.5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t="s">
        <v>117</v>
      </c>
      <c r="W607" s="5" t="str">
        <f t="shared" si="18"/>
        <v>3762</v>
      </c>
      <c r="X607">
        <v>15</v>
      </c>
      <c r="Y607" t="s">
        <v>40</v>
      </c>
      <c r="Z607" t="s">
        <v>49</v>
      </c>
      <c r="AA607" s="2">
        <v>0</v>
      </c>
      <c r="AB607" s="2">
        <v>0</v>
      </c>
      <c r="AC607" t="s">
        <v>116</v>
      </c>
      <c r="AD607" s="2">
        <v>65.8</v>
      </c>
      <c r="AE607" s="2">
        <v>37153.620000000003</v>
      </c>
      <c r="AF607" s="2">
        <v>4.81E-3</v>
      </c>
      <c r="AG607" s="2">
        <v>164160.54999999999</v>
      </c>
      <c r="AH607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65.8</v>
      </c>
      <c r="AO607" s="2">
        <v>235.16</v>
      </c>
      <c r="AP607" s="7">
        <f t="shared" si="19"/>
        <v>300.95999999999998</v>
      </c>
    </row>
    <row r="608" spans="1:42" x14ac:dyDescent="0.2">
      <c r="A608">
        <v>1</v>
      </c>
      <c r="B608" s="1">
        <v>43952</v>
      </c>
      <c r="C608" s="1">
        <v>44348</v>
      </c>
      <c r="D608">
        <v>191</v>
      </c>
      <c r="E608" s="1">
        <v>44075</v>
      </c>
      <c r="F608" s="2">
        <v>164160.54999999999</v>
      </c>
      <c r="G608" s="2">
        <v>164160.54999999999</v>
      </c>
      <c r="H608">
        <v>1.719E-2</v>
      </c>
      <c r="I608" s="2">
        <v>235.16</v>
      </c>
      <c r="J608" s="2">
        <v>131428.66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t="s">
        <v>117</v>
      </c>
      <c r="W608" s="5" t="str">
        <f t="shared" si="18"/>
        <v>3762</v>
      </c>
      <c r="X608">
        <v>15</v>
      </c>
      <c r="Y608" t="s">
        <v>40</v>
      </c>
      <c r="Z608" t="s">
        <v>49</v>
      </c>
      <c r="AA608" s="2">
        <v>0</v>
      </c>
      <c r="AB608" s="2">
        <v>0</v>
      </c>
      <c r="AC608" t="s">
        <v>116</v>
      </c>
      <c r="AD608" s="2">
        <v>65.8</v>
      </c>
      <c r="AE608" s="2">
        <v>37219.42</v>
      </c>
      <c r="AF608" s="2">
        <v>4.81E-3</v>
      </c>
      <c r="AG608" s="2">
        <v>164160.54999999999</v>
      </c>
      <c r="AH608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65.8</v>
      </c>
      <c r="AO608" s="2">
        <v>235.16</v>
      </c>
      <c r="AP608" s="7">
        <f t="shared" si="19"/>
        <v>300.95999999999998</v>
      </c>
    </row>
    <row r="609" spans="1:42" x14ac:dyDescent="0.2">
      <c r="A609">
        <v>1</v>
      </c>
      <c r="B609" s="1">
        <v>43952</v>
      </c>
      <c r="C609" s="1">
        <v>44348</v>
      </c>
      <c r="D609">
        <v>191</v>
      </c>
      <c r="E609" s="1">
        <v>44105</v>
      </c>
      <c r="F609" s="2">
        <v>164160.54999999999</v>
      </c>
      <c r="G609" s="2">
        <v>164160.54999999999</v>
      </c>
      <c r="H609">
        <v>1.719E-2</v>
      </c>
      <c r="I609" s="2">
        <v>235.16</v>
      </c>
      <c r="J609" s="2">
        <v>131663.82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t="s">
        <v>117</v>
      </c>
      <c r="W609" s="5" t="str">
        <f t="shared" si="18"/>
        <v>3762</v>
      </c>
      <c r="X609">
        <v>15</v>
      </c>
      <c r="Y609" t="s">
        <v>40</v>
      </c>
      <c r="Z609" t="s">
        <v>49</v>
      </c>
      <c r="AA609" s="2">
        <v>0</v>
      </c>
      <c r="AB609" s="2">
        <v>0</v>
      </c>
      <c r="AC609" t="s">
        <v>116</v>
      </c>
      <c r="AD609" s="2">
        <v>65.8</v>
      </c>
      <c r="AE609" s="2">
        <v>37285.22</v>
      </c>
      <c r="AF609" s="2">
        <v>4.81E-3</v>
      </c>
      <c r="AG609" s="2">
        <v>164160.54999999999</v>
      </c>
      <c r="AH609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65.8</v>
      </c>
      <c r="AO609" s="2">
        <v>235.16</v>
      </c>
      <c r="AP609" s="7">
        <f t="shared" si="19"/>
        <v>300.95999999999998</v>
      </c>
    </row>
    <row r="610" spans="1:42" x14ac:dyDescent="0.2">
      <c r="A610">
        <v>1</v>
      </c>
      <c r="B610" s="1">
        <v>43952</v>
      </c>
      <c r="C610" s="1">
        <v>44348</v>
      </c>
      <c r="D610">
        <v>191</v>
      </c>
      <c r="E610" s="1">
        <v>44136</v>
      </c>
      <c r="F610" s="2">
        <v>164160.54999999999</v>
      </c>
      <c r="G610" s="2">
        <v>164160.54999999999</v>
      </c>
      <c r="H610">
        <v>1.719E-2</v>
      </c>
      <c r="I610" s="2">
        <v>235.16</v>
      </c>
      <c r="J610" s="2">
        <v>131898.98000000001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t="s">
        <v>117</v>
      </c>
      <c r="W610" s="5" t="str">
        <f t="shared" si="18"/>
        <v>3762</v>
      </c>
      <c r="X610">
        <v>15</v>
      </c>
      <c r="Y610" t="s">
        <v>40</v>
      </c>
      <c r="Z610" t="s">
        <v>49</v>
      </c>
      <c r="AA610" s="2">
        <v>0</v>
      </c>
      <c r="AB610" s="2">
        <v>0</v>
      </c>
      <c r="AC610" t="s">
        <v>116</v>
      </c>
      <c r="AD610" s="2">
        <v>65.8</v>
      </c>
      <c r="AE610" s="2">
        <v>37351.019999999997</v>
      </c>
      <c r="AF610" s="2">
        <v>4.81E-3</v>
      </c>
      <c r="AG610" s="2">
        <v>164160.54999999999</v>
      </c>
      <c r="AH610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65.8</v>
      </c>
      <c r="AO610" s="2">
        <v>235.16</v>
      </c>
      <c r="AP610" s="7">
        <f t="shared" si="19"/>
        <v>300.95999999999998</v>
      </c>
    </row>
    <row r="611" spans="1:42" x14ac:dyDescent="0.2">
      <c r="A611">
        <v>1</v>
      </c>
      <c r="B611" s="1">
        <v>43952</v>
      </c>
      <c r="C611" s="1">
        <v>44348</v>
      </c>
      <c r="D611">
        <v>191</v>
      </c>
      <c r="E611" s="1">
        <v>44166</v>
      </c>
      <c r="F611" s="2">
        <v>164160.54999999999</v>
      </c>
      <c r="G611" s="2">
        <v>164160.54999999999</v>
      </c>
      <c r="H611">
        <v>1.719E-2</v>
      </c>
      <c r="I611" s="2">
        <v>235.16</v>
      </c>
      <c r="J611" s="2">
        <v>132134.14000000001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t="s">
        <v>117</v>
      </c>
      <c r="W611" s="5" t="str">
        <f t="shared" si="18"/>
        <v>3762</v>
      </c>
      <c r="X611">
        <v>15</v>
      </c>
      <c r="Y611" t="s">
        <v>40</v>
      </c>
      <c r="Z611" t="s">
        <v>49</v>
      </c>
      <c r="AA611" s="2">
        <v>0</v>
      </c>
      <c r="AB611" s="2">
        <v>0</v>
      </c>
      <c r="AC611" t="s">
        <v>116</v>
      </c>
      <c r="AD611" s="2">
        <v>65.8</v>
      </c>
      <c r="AE611" s="2">
        <v>37416.82</v>
      </c>
      <c r="AF611" s="2">
        <v>4.81E-3</v>
      </c>
      <c r="AG611" s="2">
        <v>164160.54999999999</v>
      </c>
      <c r="AH611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65.8</v>
      </c>
      <c r="AO611" s="2">
        <v>235.16</v>
      </c>
      <c r="AP611" s="7">
        <f t="shared" si="19"/>
        <v>300.95999999999998</v>
      </c>
    </row>
    <row r="612" spans="1:42" x14ac:dyDescent="0.2">
      <c r="A612">
        <v>1</v>
      </c>
      <c r="B612" s="1">
        <v>43952</v>
      </c>
      <c r="C612" s="1">
        <v>44348</v>
      </c>
      <c r="D612">
        <v>191</v>
      </c>
      <c r="E612" s="1">
        <v>44197</v>
      </c>
      <c r="F612" s="2">
        <v>164160.54999999999</v>
      </c>
      <c r="G612" s="2">
        <v>164160.54999999999</v>
      </c>
      <c r="H612">
        <v>1.719E-2</v>
      </c>
      <c r="I612" s="2">
        <v>235.16</v>
      </c>
      <c r="J612" s="2">
        <v>132369.29999999999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t="s">
        <v>117</v>
      </c>
      <c r="W612" s="5" t="str">
        <f t="shared" si="18"/>
        <v>3762</v>
      </c>
      <c r="X612">
        <v>15</v>
      </c>
      <c r="Y612" t="s">
        <v>40</v>
      </c>
      <c r="Z612" t="s">
        <v>49</v>
      </c>
      <c r="AA612" s="2">
        <v>0</v>
      </c>
      <c r="AB612" s="2">
        <v>0</v>
      </c>
      <c r="AC612" t="s">
        <v>116</v>
      </c>
      <c r="AD612" s="2">
        <v>65.8</v>
      </c>
      <c r="AE612" s="2">
        <v>37482.620000000003</v>
      </c>
      <c r="AF612" s="2">
        <v>4.81E-3</v>
      </c>
      <c r="AG612" s="2">
        <v>164160.54999999999</v>
      </c>
      <c r="AH61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65.8</v>
      </c>
      <c r="AO612" s="2">
        <v>235.16</v>
      </c>
      <c r="AP612" s="7">
        <f t="shared" si="19"/>
        <v>300.95999999999998</v>
      </c>
    </row>
    <row r="613" spans="1:42" x14ac:dyDescent="0.2">
      <c r="A613">
        <v>1</v>
      </c>
      <c r="B613" s="1">
        <v>43952</v>
      </c>
      <c r="C613" s="1">
        <v>44348</v>
      </c>
      <c r="D613">
        <v>191</v>
      </c>
      <c r="E613" s="1">
        <v>44228</v>
      </c>
      <c r="F613" s="2">
        <v>164160.54999999999</v>
      </c>
      <c r="G613" s="2">
        <v>164160.54999999999</v>
      </c>
      <c r="H613">
        <v>1.719E-2</v>
      </c>
      <c r="I613" s="2">
        <v>235.16</v>
      </c>
      <c r="J613" s="2">
        <v>132604.46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t="s">
        <v>117</v>
      </c>
      <c r="W613" s="5" t="str">
        <f t="shared" si="18"/>
        <v>3762</v>
      </c>
      <c r="X613">
        <v>15</v>
      </c>
      <c r="Y613" t="s">
        <v>40</v>
      </c>
      <c r="Z613" t="s">
        <v>49</v>
      </c>
      <c r="AA613" s="2">
        <v>0</v>
      </c>
      <c r="AB613" s="2">
        <v>0</v>
      </c>
      <c r="AC613" t="s">
        <v>116</v>
      </c>
      <c r="AD613" s="2">
        <v>65.8</v>
      </c>
      <c r="AE613" s="2">
        <v>37548.42</v>
      </c>
      <c r="AF613" s="2">
        <v>4.81E-3</v>
      </c>
      <c r="AG613" s="2">
        <v>164160.54999999999</v>
      </c>
      <c r="AH613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65.8</v>
      </c>
      <c r="AO613" s="2">
        <v>235.16</v>
      </c>
      <c r="AP613" s="7">
        <f t="shared" si="19"/>
        <v>300.95999999999998</v>
      </c>
    </row>
    <row r="614" spans="1:42" x14ac:dyDescent="0.2">
      <c r="A614">
        <v>1</v>
      </c>
      <c r="B614" s="1">
        <v>43952</v>
      </c>
      <c r="C614" s="1">
        <v>44348</v>
      </c>
      <c r="D614">
        <v>191</v>
      </c>
      <c r="E614" s="1">
        <v>44256</v>
      </c>
      <c r="F614" s="2">
        <v>164160.54999999999</v>
      </c>
      <c r="G614" s="2">
        <v>164160.54999999999</v>
      </c>
      <c r="H614">
        <v>1.719E-2</v>
      </c>
      <c r="I614" s="2">
        <v>235.16</v>
      </c>
      <c r="J614" s="2">
        <v>132839.62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t="s">
        <v>117</v>
      </c>
      <c r="W614" s="5" t="str">
        <f t="shared" si="18"/>
        <v>3762</v>
      </c>
      <c r="X614">
        <v>15</v>
      </c>
      <c r="Y614" t="s">
        <v>40</v>
      </c>
      <c r="Z614" t="s">
        <v>49</v>
      </c>
      <c r="AA614" s="2">
        <v>0</v>
      </c>
      <c r="AB614" s="2">
        <v>0</v>
      </c>
      <c r="AC614" t="s">
        <v>116</v>
      </c>
      <c r="AD614" s="2">
        <v>65.8</v>
      </c>
      <c r="AE614" s="2">
        <v>37614.22</v>
      </c>
      <c r="AF614" s="2">
        <v>4.81E-3</v>
      </c>
      <c r="AG614" s="2">
        <v>164160.54999999999</v>
      </c>
      <c r="AH614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65.8</v>
      </c>
      <c r="AO614" s="2">
        <v>235.16</v>
      </c>
      <c r="AP614" s="7">
        <f t="shared" si="19"/>
        <v>300.95999999999998</v>
      </c>
    </row>
    <row r="615" spans="1:42" x14ac:dyDescent="0.2">
      <c r="A615">
        <v>1</v>
      </c>
      <c r="B615" s="1">
        <v>43952</v>
      </c>
      <c r="C615" s="1">
        <v>44348</v>
      </c>
      <c r="D615">
        <v>191</v>
      </c>
      <c r="E615" s="1">
        <v>44287</v>
      </c>
      <c r="F615" s="2">
        <v>164160.54999999999</v>
      </c>
      <c r="G615" s="2">
        <v>164160.54999999999</v>
      </c>
      <c r="H615">
        <v>1.719E-2</v>
      </c>
      <c r="I615" s="2">
        <v>235.16</v>
      </c>
      <c r="J615" s="2">
        <v>135670.98000000001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2596.1999999999998</v>
      </c>
      <c r="T615" s="2">
        <v>0</v>
      </c>
      <c r="U615" s="2">
        <v>0</v>
      </c>
      <c r="V615" t="s">
        <v>117</v>
      </c>
      <c r="W615" s="5" t="str">
        <f t="shared" si="18"/>
        <v>3762</v>
      </c>
      <c r="X615">
        <v>15</v>
      </c>
      <c r="Y615" t="s">
        <v>40</v>
      </c>
      <c r="Z615" t="s">
        <v>49</v>
      </c>
      <c r="AA615" s="2">
        <v>0</v>
      </c>
      <c r="AB615" s="2">
        <v>0</v>
      </c>
      <c r="AC615" t="s">
        <v>116</v>
      </c>
      <c r="AD615" s="2">
        <v>65.8</v>
      </c>
      <c r="AE615" s="2">
        <v>31455.439999999999</v>
      </c>
      <c r="AF615" s="2">
        <v>4.81E-3</v>
      </c>
      <c r="AG615" s="2">
        <v>164160.54999999999</v>
      </c>
      <c r="AH615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65.8</v>
      </c>
      <c r="AO615" s="2">
        <v>235.16</v>
      </c>
      <c r="AP615" s="7">
        <f t="shared" si="19"/>
        <v>300.95999999999998</v>
      </c>
    </row>
    <row r="616" spans="1:42" x14ac:dyDescent="0.2">
      <c r="A616">
        <v>1</v>
      </c>
      <c r="B616" s="1">
        <v>43952</v>
      </c>
      <c r="C616" s="1">
        <v>44348</v>
      </c>
      <c r="D616">
        <v>191</v>
      </c>
      <c r="E616" s="1">
        <v>44317</v>
      </c>
      <c r="F616" s="2">
        <v>282457.31</v>
      </c>
      <c r="G616" s="2">
        <v>282457.31</v>
      </c>
      <c r="H616">
        <v>1.719E-2</v>
      </c>
      <c r="I616" s="2">
        <v>404.62</v>
      </c>
      <c r="J616" s="2">
        <v>136075.6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t="s">
        <v>117</v>
      </c>
      <c r="W616" s="5" t="str">
        <f t="shared" si="18"/>
        <v>3762</v>
      </c>
      <c r="X616">
        <v>15</v>
      </c>
      <c r="Y616" t="s">
        <v>40</v>
      </c>
      <c r="Z616" t="s">
        <v>49</v>
      </c>
      <c r="AA616" s="2">
        <v>0</v>
      </c>
      <c r="AB616" s="2">
        <v>0</v>
      </c>
      <c r="AC616" t="s">
        <v>116</v>
      </c>
      <c r="AD616" s="2">
        <v>113.22</v>
      </c>
      <c r="AE616" s="2">
        <v>31568.66</v>
      </c>
      <c r="AF616" s="2">
        <v>4.81E-3</v>
      </c>
      <c r="AG616" s="2">
        <v>282457.31</v>
      </c>
      <c r="AH616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113.22</v>
      </c>
      <c r="AO616" s="2">
        <v>404.62</v>
      </c>
      <c r="AP616" s="7">
        <f t="shared" si="19"/>
        <v>517.84</v>
      </c>
    </row>
    <row r="617" spans="1:42" x14ac:dyDescent="0.2">
      <c r="A617">
        <v>1</v>
      </c>
      <c r="B617" s="1">
        <v>43952</v>
      </c>
      <c r="C617" s="1">
        <v>44348</v>
      </c>
      <c r="D617">
        <v>191</v>
      </c>
      <c r="E617" s="1">
        <v>44348</v>
      </c>
      <c r="F617" s="2">
        <v>282457.31</v>
      </c>
      <c r="G617" s="2">
        <v>282457.31</v>
      </c>
      <c r="H617">
        <v>1.719E-2</v>
      </c>
      <c r="I617" s="2">
        <v>404.62</v>
      </c>
      <c r="J617" s="2">
        <v>136480.22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t="s">
        <v>117</v>
      </c>
      <c r="W617" s="5" t="str">
        <f t="shared" si="18"/>
        <v>3762</v>
      </c>
      <c r="X617">
        <v>15</v>
      </c>
      <c r="Y617" t="s">
        <v>40</v>
      </c>
      <c r="Z617" t="s">
        <v>49</v>
      </c>
      <c r="AA617" s="2">
        <v>0</v>
      </c>
      <c r="AB617" s="2">
        <v>0</v>
      </c>
      <c r="AC617" t="s">
        <v>116</v>
      </c>
      <c r="AD617" s="2">
        <v>113.22</v>
      </c>
      <c r="AE617" s="2">
        <v>31681.88</v>
      </c>
      <c r="AF617" s="2">
        <v>4.81E-3</v>
      </c>
      <c r="AG617" s="2">
        <v>282457.31</v>
      </c>
      <c r="AH617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113.22</v>
      </c>
      <c r="AO617" s="2">
        <v>404.62</v>
      </c>
      <c r="AP617" s="7">
        <f t="shared" si="19"/>
        <v>517.84</v>
      </c>
    </row>
    <row r="618" spans="1:42" x14ac:dyDescent="0.2">
      <c r="A618">
        <v>1</v>
      </c>
      <c r="B618" s="1">
        <v>43952</v>
      </c>
      <c r="C618" s="1">
        <v>44348</v>
      </c>
      <c r="D618">
        <v>192</v>
      </c>
      <c r="E618" s="1">
        <v>43952</v>
      </c>
      <c r="F618" s="2">
        <v>0</v>
      </c>
      <c r="G618" s="2">
        <v>0</v>
      </c>
      <c r="H618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t="s">
        <v>118</v>
      </c>
      <c r="W618" s="5" t="str">
        <f t="shared" si="18"/>
        <v>376G</v>
      </c>
      <c r="X618">
        <v>15</v>
      </c>
      <c r="Y618" t="s">
        <v>40</v>
      </c>
      <c r="Z618" t="s">
        <v>51</v>
      </c>
      <c r="AA618" s="2">
        <v>0</v>
      </c>
      <c r="AB618" s="2">
        <v>0</v>
      </c>
      <c r="AC618" t="s">
        <v>116</v>
      </c>
      <c r="AD618" s="2">
        <v>0</v>
      </c>
      <c r="AE618" s="2">
        <v>0</v>
      </c>
      <c r="AF618" s="2">
        <v>0</v>
      </c>
      <c r="AG618" s="2">
        <v>0</v>
      </c>
      <c r="AH618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7">
        <f t="shared" si="19"/>
        <v>0</v>
      </c>
    </row>
    <row r="619" spans="1:42" x14ac:dyDescent="0.2">
      <c r="A619">
        <v>1</v>
      </c>
      <c r="B619" s="1">
        <v>43952</v>
      </c>
      <c r="C619" s="1">
        <v>44348</v>
      </c>
      <c r="D619">
        <v>192</v>
      </c>
      <c r="E619" s="1">
        <v>43983</v>
      </c>
      <c r="F619" s="2">
        <v>0</v>
      </c>
      <c r="G619" s="2">
        <v>0</v>
      </c>
      <c r="H619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t="s">
        <v>118</v>
      </c>
      <c r="W619" s="5" t="str">
        <f t="shared" si="18"/>
        <v>376G</v>
      </c>
      <c r="X619">
        <v>15</v>
      </c>
      <c r="Y619" t="s">
        <v>40</v>
      </c>
      <c r="Z619" t="s">
        <v>51</v>
      </c>
      <c r="AA619" s="2">
        <v>0</v>
      </c>
      <c r="AB619" s="2">
        <v>0</v>
      </c>
      <c r="AC619" t="s">
        <v>116</v>
      </c>
      <c r="AD619" s="2">
        <v>0</v>
      </c>
      <c r="AE619" s="2">
        <v>0</v>
      </c>
      <c r="AF619" s="2">
        <v>0</v>
      </c>
      <c r="AG619" s="2">
        <v>0</v>
      </c>
      <c r="AH619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7">
        <f t="shared" si="19"/>
        <v>0</v>
      </c>
    </row>
    <row r="620" spans="1:42" x14ac:dyDescent="0.2">
      <c r="A620">
        <v>1</v>
      </c>
      <c r="B620" s="1">
        <v>43952</v>
      </c>
      <c r="C620" s="1">
        <v>44348</v>
      </c>
      <c r="D620">
        <v>192</v>
      </c>
      <c r="E620" s="1">
        <v>44013</v>
      </c>
      <c r="F620" s="2">
        <v>0</v>
      </c>
      <c r="G620" s="2">
        <v>0</v>
      </c>
      <c r="H620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t="s">
        <v>118</v>
      </c>
      <c r="W620" s="5" t="str">
        <f t="shared" si="18"/>
        <v>376G</v>
      </c>
      <c r="X620">
        <v>15</v>
      </c>
      <c r="Y620" t="s">
        <v>40</v>
      </c>
      <c r="Z620" t="s">
        <v>51</v>
      </c>
      <c r="AA620" s="2">
        <v>0</v>
      </c>
      <c r="AB620" s="2">
        <v>0</v>
      </c>
      <c r="AC620" t="s">
        <v>116</v>
      </c>
      <c r="AD620" s="2">
        <v>0</v>
      </c>
      <c r="AE620" s="2">
        <v>0</v>
      </c>
      <c r="AF620" s="2">
        <v>0</v>
      </c>
      <c r="AG620" s="2">
        <v>0</v>
      </c>
      <c r="AH620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7">
        <f t="shared" si="19"/>
        <v>0</v>
      </c>
    </row>
    <row r="621" spans="1:42" x14ac:dyDescent="0.2">
      <c r="A621">
        <v>1</v>
      </c>
      <c r="B621" s="1">
        <v>43952</v>
      </c>
      <c r="C621" s="1">
        <v>44348</v>
      </c>
      <c r="D621">
        <v>192</v>
      </c>
      <c r="E621" s="1">
        <v>44044</v>
      </c>
      <c r="F621" s="2">
        <v>0</v>
      </c>
      <c r="G621" s="2">
        <v>0</v>
      </c>
      <c r="H621">
        <v>2.1000000000000001E-2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t="s">
        <v>118</v>
      </c>
      <c r="W621" s="5" t="str">
        <f t="shared" si="18"/>
        <v>376G</v>
      </c>
      <c r="X621">
        <v>15</v>
      </c>
      <c r="Y621" t="s">
        <v>40</v>
      </c>
      <c r="Z621" t="s">
        <v>51</v>
      </c>
      <c r="AA621" s="2">
        <v>0</v>
      </c>
      <c r="AB621" s="2">
        <v>0</v>
      </c>
      <c r="AC621" t="s">
        <v>116</v>
      </c>
      <c r="AD621" s="2">
        <v>0</v>
      </c>
      <c r="AE621" s="2">
        <v>0</v>
      </c>
      <c r="AF621" s="2">
        <v>2.8999999999999998E-3</v>
      </c>
      <c r="AG621" s="2">
        <v>0</v>
      </c>
      <c r="AH621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7">
        <f t="shared" si="19"/>
        <v>0</v>
      </c>
    </row>
    <row r="622" spans="1:42" x14ac:dyDescent="0.2">
      <c r="A622">
        <v>1</v>
      </c>
      <c r="B622" s="1">
        <v>43952</v>
      </c>
      <c r="C622" s="1">
        <v>44348</v>
      </c>
      <c r="D622">
        <v>192</v>
      </c>
      <c r="E622" s="1">
        <v>44075</v>
      </c>
      <c r="F622" s="2">
        <v>0</v>
      </c>
      <c r="G622" s="2">
        <v>0</v>
      </c>
      <c r="H622">
        <v>2.1000000000000001E-2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t="s">
        <v>118</v>
      </c>
      <c r="W622" s="5" t="str">
        <f t="shared" si="18"/>
        <v>376G</v>
      </c>
      <c r="X622">
        <v>15</v>
      </c>
      <c r="Y622" t="s">
        <v>40</v>
      </c>
      <c r="Z622" t="s">
        <v>51</v>
      </c>
      <c r="AA622" s="2">
        <v>0</v>
      </c>
      <c r="AB622" s="2">
        <v>0</v>
      </c>
      <c r="AC622" t="s">
        <v>116</v>
      </c>
      <c r="AD622" s="2">
        <v>0</v>
      </c>
      <c r="AE622" s="2">
        <v>0</v>
      </c>
      <c r="AF622" s="2">
        <v>2.8999999999999998E-3</v>
      </c>
      <c r="AG622" s="2">
        <v>0</v>
      </c>
      <c r="AH62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7">
        <f t="shared" si="19"/>
        <v>0</v>
      </c>
    </row>
    <row r="623" spans="1:42" x14ac:dyDescent="0.2">
      <c r="A623">
        <v>1</v>
      </c>
      <c r="B623" s="1">
        <v>43952</v>
      </c>
      <c r="C623" s="1">
        <v>44348</v>
      </c>
      <c r="D623">
        <v>192</v>
      </c>
      <c r="E623" s="1">
        <v>44105</v>
      </c>
      <c r="F623" s="2">
        <v>0</v>
      </c>
      <c r="G623" s="2">
        <v>0</v>
      </c>
      <c r="H623">
        <v>2.1000000000000001E-2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t="s">
        <v>118</v>
      </c>
      <c r="W623" s="5" t="str">
        <f t="shared" si="18"/>
        <v>376G</v>
      </c>
      <c r="X623">
        <v>15</v>
      </c>
      <c r="Y623" t="s">
        <v>40</v>
      </c>
      <c r="Z623" t="s">
        <v>51</v>
      </c>
      <c r="AA623" s="2">
        <v>0</v>
      </c>
      <c r="AB623" s="2">
        <v>0</v>
      </c>
      <c r="AC623" t="s">
        <v>116</v>
      </c>
      <c r="AD623" s="2">
        <v>0</v>
      </c>
      <c r="AE623" s="2">
        <v>0</v>
      </c>
      <c r="AF623" s="2">
        <v>2.8999999999999998E-3</v>
      </c>
      <c r="AG623" s="2">
        <v>0</v>
      </c>
      <c r="AH623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7">
        <f t="shared" si="19"/>
        <v>0</v>
      </c>
    </row>
    <row r="624" spans="1:42" x14ac:dyDescent="0.2">
      <c r="A624">
        <v>1</v>
      </c>
      <c r="B624" s="1">
        <v>43952</v>
      </c>
      <c r="C624" s="1">
        <v>44348</v>
      </c>
      <c r="D624">
        <v>192</v>
      </c>
      <c r="E624" s="1">
        <v>44136</v>
      </c>
      <c r="F624" s="2">
        <v>0</v>
      </c>
      <c r="G624" s="2">
        <v>0</v>
      </c>
      <c r="H624">
        <v>2.1000000000000001E-2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t="s">
        <v>118</v>
      </c>
      <c r="W624" s="5" t="str">
        <f t="shared" si="18"/>
        <v>376G</v>
      </c>
      <c r="X624">
        <v>15</v>
      </c>
      <c r="Y624" t="s">
        <v>40</v>
      </c>
      <c r="Z624" t="s">
        <v>51</v>
      </c>
      <c r="AA624" s="2">
        <v>0</v>
      </c>
      <c r="AB624" s="2">
        <v>0</v>
      </c>
      <c r="AC624" t="s">
        <v>116</v>
      </c>
      <c r="AD624" s="2">
        <v>0</v>
      </c>
      <c r="AE624" s="2">
        <v>0</v>
      </c>
      <c r="AF624" s="2">
        <v>2.8999999999999998E-3</v>
      </c>
      <c r="AG624" s="2">
        <v>0</v>
      </c>
      <c r="AH624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7">
        <f t="shared" si="19"/>
        <v>0</v>
      </c>
    </row>
    <row r="625" spans="1:42" x14ac:dyDescent="0.2">
      <c r="A625">
        <v>1</v>
      </c>
      <c r="B625" s="1">
        <v>43952</v>
      </c>
      <c r="C625" s="1">
        <v>44348</v>
      </c>
      <c r="D625">
        <v>192</v>
      </c>
      <c r="E625" s="1">
        <v>44166</v>
      </c>
      <c r="F625" s="2">
        <v>0</v>
      </c>
      <c r="G625" s="2">
        <v>0</v>
      </c>
      <c r="H625">
        <v>2.1000000000000001E-2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t="s">
        <v>118</v>
      </c>
      <c r="W625" s="5" t="str">
        <f t="shared" si="18"/>
        <v>376G</v>
      </c>
      <c r="X625">
        <v>15</v>
      </c>
      <c r="Y625" t="s">
        <v>40</v>
      </c>
      <c r="Z625" t="s">
        <v>51</v>
      </c>
      <c r="AA625" s="2">
        <v>0</v>
      </c>
      <c r="AB625" s="2">
        <v>0</v>
      </c>
      <c r="AC625" t="s">
        <v>116</v>
      </c>
      <c r="AD625" s="2">
        <v>0</v>
      </c>
      <c r="AE625" s="2">
        <v>0</v>
      </c>
      <c r="AF625" s="2">
        <v>2.8999999999999998E-3</v>
      </c>
      <c r="AG625" s="2">
        <v>0</v>
      </c>
      <c r="AH625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7">
        <f t="shared" si="19"/>
        <v>0</v>
      </c>
    </row>
    <row r="626" spans="1:42" x14ac:dyDescent="0.2">
      <c r="A626">
        <v>1</v>
      </c>
      <c r="B626" s="1">
        <v>43952</v>
      </c>
      <c r="C626" s="1">
        <v>44348</v>
      </c>
      <c r="D626">
        <v>192</v>
      </c>
      <c r="E626" s="1">
        <v>44197</v>
      </c>
      <c r="F626" s="2">
        <v>0</v>
      </c>
      <c r="G626" s="2">
        <v>0</v>
      </c>
      <c r="H626">
        <v>2.1000000000000001E-2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t="s">
        <v>118</v>
      </c>
      <c r="W626" s="5" t="str">
        <f t="shared" si="18"/>
        <v>376G</v>
      </c>
      <c r="X626">
        <v>15</v>
      </c>
      <c r="Y626" t="s">
        <v>40</v>
      </c>
      <c r="Z626" t="s">
        <v>51</v>
      </c>
      <c r="AA626" s="2">
        <v>0</v>
      </c>
      <c r="AB626" s="2">
        <v>0</v>
      </c>
      <c r="AC626" t="s">
        <v>116</v>
      </c>
      <c r="AD626" s="2">
        <v>0</v>
      </c>
      <c r="AE626" s="2">
        <v>0</v>
      </c>
      <c r="AF626" s="2">
        <v>2.8999999999999998E-3</v>
      </c>
      <c r="AG626" s="2">
        <v>0</v>
      </c>
      <c r="AH626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7">
        <f t="shared" si="19"/>
        <v>0</v>
      </c>
    </row>
    <row r="627" spans="1:42" x14ac:dyDescent="0.2">
      <c r="A627">
        <v>1</v>
      </c>
      <c r="B627" s="1">
        <v>43952</v>
      </c>
      <c r="C627" s="1">
        <v>44348</v>
      </c>
      <c r="D627">
        <v>192</v>
      </c>
      <c r="E627" s="1">
        <v>44228</v>
      </c>
      <c r="F627" s="2">
        <v>0</v>
      </c>
      <c r="G627" s="2">
        <v>0</v>
      </c>
      <c r="H627">
        <v>2.1000000000000001E-2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t="s">
        <v>118</v>
      </c>
      <c r="W627" s="5" t="str">
        <f t="shared" si="18"/>
        <v>376G</v>
      </c>
      <c r="X627">
        <v>15</v>
      </c>
      <c r="Y627" t="s">
        <v>40</v>
      </c>
      <c r="Z627" t="s">
        <v>51</v>
      </c>
      <c r="AA627" s="2">
        <v>0</v>
      </c>
      <c r="AB627" s="2">
        <v>0</v>
      </c>
      <c r="AC627" t="s">
        <v>116</v>
      </c>
      <c r="AD627" s="2">
        <v>0</v>
      </c>
      <c r="AE627" s="2">
        <v>0</v>
      </c>
      <c r="AF627" s="2">
        <v>2.8999999999999998E-3</v>
      </c>
      <c r="AG627" s="2">
        <v>0</v>
      </c>
      <c r="AH627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7">
        <f t="shared" si="19"/>
        <v>0</v>
      </c>
    </row>
    <row r="628" spans="1:42" x14ac:dyDescent="0.2">
      <c r="A628">
        <v>1</v>
      </c>
      <c r="B628" s="1">
        <v>43952</v>
      </c>
      <c r="C628" s="1">
        <v>44348</v>
      </c>
      <c r="D628">
        <v>192</v>
      </c>
      <c r="E628" s="1">
        <v>44256</v>
      </c>
      <c r="F628" s="2">
        <v>0</v>
      </c>
      <c r="G628" s="2">
        <v>0</v>
      </c>
      <c r="H628">
        <v>2.1000000000000001E-2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t="s">
        <v>118</v>
      </c>
      <c r="W628" s="5" t="str">
        <f t="shared" si="18"/>
        <v>376G</v>
      </c>
      <c r="X628">
        <v>15</v>
      </c>
      <c r="Y628" t="s">
        <v>40</v>
      </c>
      <c r="Z628" t="s">
        <v>51</v>
      </c>
      <c r="AA628" s="2">
        <v>0</v>
      </c>
      <c r="AB628" s="2">
        <v>0</v>
      </c>
      <c r="AC628" t="s">
        <v>116</v>
      </c>
      <c r="AD628" s="2">
        <v>0</v>
      </c>
      <c r="AE628" s="2">
        <v>0</v>
      </c>
      <c r="AF628" s="2">
        <v>2.8999999999999998E-3</v>
      </c>
      <c r="AG628" s="2">
        <v>0</v>
      </c>
      <c r="AH628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7">
        <f t="shared" si="19"/>
        <v>0</v>
      </c>
    </row>
    <row r="629" spans="1:42" x14ac:dyDescent="0.2">
      <c r="A629">
        <v>1</v>
      </c>
      <c r="B629" s="1">
        <v>43952</v>
      </c>
      <c r="C629" s="1">
        <v>44348</v>
      </c>
      <c r="D629">
        <v>192</v>
      </c>
      <c r="E629" s="1">
        <v>44287</v>
      </c>
      <c r="F629" s="2">
        <v>0</v>
      </c>
      <c r="G629" s="2">
        <v>0</v>
      </c>
      <c r="H629">
        <v>2.1000000000000001E-2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t="s">
        <v>118</v>
      </c>
      <c r="W629" s="5" t="str">
        <f t="shared" si="18"/>
        <v>376G</v>
      </c>
      <c r="X629">
        <v>15</v>
      </c>
      <c r="Y629" t="s">
        <v>40</v>
      </c>
      <c r="Z629" t="s">
        <v>51</v>
      </c>
      <c r="AA629" s="2">
        <v>0</v>
      </c>
      <c r="AB629" s="2">
        <v>0</v>
      </c>
      <c r="AC629" t="s">
        <v>116</v>
      </c>
      <c r="AD629" s="2">
        <v>0</v>
      </c>
      <c r="AE629" s="2">
        <v>0</v>
      </c>
      <c r="AF629" s="2">
        <v>2.8999999999999998E-3</v>
      </c>
      <c r="AG629" s="2">
        <v>0</v>
      </c>
      <c r="AH629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7">
        <f t="shared" si="19"/>
        <v>0</v>
      </c>
    </row>
    <row r="630" spans="1:42" x14ac:dyDescent="0.2">
      <c r="A630">
        <v>1</v>
      </c>
      <c r="B630" s="1">
        <v>43952</v>
      </c>
      <c r="C630" s="1">
        <v>44348</v>
      </c>
      <c r="D630">
        <v>192</v>
      </c>
      <c r="E630" s="1">
        <v>44317</v>
      </c>
      <c r="F630" s="2">
        <v>0</v>
      </c>
      <c r="G630" s="2">
        <v>0</v>
      </c>
      <c r="H630">
        <v>2.1000000000000001E-2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t="s">
        <v>118</v>
      </c>
      <c r="W630" s="5" t="str">
        <f t="shared" si="18"/>
        <v>376G</v>
      </c>
      <c r="X630">
        <v>15</v>
      </c>
      <c r="Y630" t="s">
        <v>40</v>
      </c>
      <c r="Z630" t="s">
        <v>51</v>
      </c>
      <c r="AA630" s="2">
        <v>0</v>
      </c>
      <c r="AB630" s="2">
        <v>0</v>
      </c>
      <c r="AC630" t="s">
        <v>116</v>
      </c>
      <c r="AD630" s="2">
        <v>0</v>
      </c>
      <c r="AE630" s="2">
        <v>0</v>
      </c>
      <c r="AF630" s="2">
        <v>2.8999999999999998E-3</v>
      </c>
      <c r="AG630" s="2">
        <v>0</v>
      </c>
      <c r="AH630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7">
        <f t="shared" si="19"/>
        <v>0</v>
      </c>
    </row>
    <row r="631" spans="1:42" x14ac:dyDescent="0.2">
      <c r="A631">
        <v>1</v>
      </c>
      <c r="B631" s="1">
        <v>43952</v>
      </c>
      <c r="C631" s="1">
        <v>44348</v>
      </c>
      <c r="D631">
        <v>192</v>
      </c>
      <c r="E631" s="1">
        <v>44348</v>
      </c>
      <c r="F631" s="2">
        <v>0</v>
      </c>
      <c r="G631" s="2">
        <v>0</v>
      </c>
      <c r="H631">
        <v>2.1000000000000001E-2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t="s">
        <v>118</v>
      </c>
      <c r="W631" s="5" t="str">
        <f t="shared" si="18"/>
        <v>376G</v>
      </c>
      <c r="X631">
        <v>15</v>
      </c>
      <c r="Y631" t="s">
        <v>40</v>
      </c>
      <c r="Z631" t="s">
        <v>51</v>
      </c>
      <c r="AA631" s="2">
        <v>0</v>
      </c>
      <c r="AB631" s="2">
        <v>0</v>
      </c>
      <c r="AC631" t="s">
        <v>116</v>
      </c>
      <c r="AD631" s="2">
        <v>0</v>
      </c>
      <c r="AE631" s="2">
        <v>0</v>
      </c>
      <c r="AF631" s="2">
        <v>2.8999999999999998E-3</v>
      </c>
      <c r="AG631" s="2">
        <v>0</v>
      </c>
      <c r="AH631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7">
        <f t="shared" si="19"/>
        <v>0</v>
      </c>
    </row>
    <row r="632" spans="1:42" x14ac:dyDescent="0.2">
      <c r="A632">
        <v>1</v>
      </c>
      <c r="B632" s="1">
        <v>43952</v>
      </c>
      <c r="C632" s="1">
        <v>44348</v>
      </c>
      <c r="D632">
        <v>542</v>
      </c>
      <c r="E632" s="1">
        <v>43952</v>
      </c>
      <c r="F632" s="2">
        <v>0</v>
      </c>
      <c r="G632" s="2">
        <v>0</v>
      </c>
      <c r="H63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t="s">
        <v>119</v>
      </c>
      <c r="W632" s="5" t="str">
        <f t="shared" si="18"/>
        <v>3760</v>
      </c>
      <c r="X632">
        <v>15</v>
      </c>
      <c r="Y632" t="s">
        <v>40</v>
      </c>
      <c r="Z632" t="s">
        <v>120</v>
      </c>
      <c r="AA632" s="2">
        <v>0</v>
      </c>
      <c r="AB632" s="2">
        <v>0</v>
      </c>
      <c r="AC632" t="s">
        <v>116</v>
      </c>
      <c r="AD632" s="2">
        <v>0</v>
      </c>
      <c r="AE632" s="2">
        <v>0</v>
      </c>
      <c r="AF632" s="2">
        <v>0</v>
      </c>
      <c r="AG632" s="2">
        <v>0</v>
      </c>
      <c r="AH63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7">
        <f t="shared" si="19"/>
        <v>0</v>
      </c>
    </row>
    <row r="633" spans="1:42" x14ac:dyDescent="0.2">
      <c r="A633">
        <v>1</v>
      </c>
      <c r="B633" s="1">
        <v>43952</v>
      </c>
      <c r="C633" s="1">
        <v>44348</v>
      </c>
      <c r="D633">
        <v>542</v>
      </c>
      <c r="E633" s="1">
        <v>43983</v>
      </c>
      <c r="F633" s="2">
        <v>0</v>
      </c>
      <c r="G633" s="2">
        <v>0</v>
      </c>
      <c r="H633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t="s">
        <v>119</v>
      </c>
      <c r="W633" s="5" t="str">
        <f t="shared" si="18"/>
        <v>3760</v>
      </c>
      <c r="X633">
        <v>15</v>
      </c>
      <c r="Y633" t="s">
        <v>40</v>
      </c>
      <c r="Z633" t="s">
        <v>120</v>
      </c>
      <c r="AA633" s="2">
        <v>0</v>
      </c>
      <c r="AB633" s="2">
        <v>0</v>
      </c>
      <c r="AC633" t="s">
        <v>116</v>
      </c>
      <c r="AD633" s="2">
        <v>0</v>
      </c>
      <c r="AE633" s="2">
        <v>0</v>
      </c>
      <c r="AF633" s="2">
        <v>0</v>
      </c>
      <c r="AG633" s="2">
        <v>0</v>
      </c>
      <c r="AH633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7">
        <f t="shared" si="19"/>
        <v>0</v>
      </c>
    </row>
    <row r="634" spans="1:42" x14ac:dyDescent="0.2">
      <c r="A634">
        <v>1</v>
      </c>
      <c r="B634" s="1">
        <v>43952</v>
      </c>
      <c r="C634" s="1">
        <v>44348</v>
      </c>
      <c r="D634">
        <v>542</v>
      </c>
      <c r="E634" s="1">
        <v>44013</v>
      </c>
      <c r="F634" s="2">
        <v>0</v>
      </c>
      <c r="G634" s="2">
        <v>0</v>
      </c>
      <c r="H634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t="s">
        <v>119</v>
      </c>
      <c r="W634" s="5" t="str">
        <f t="shared" si="18"/>
        <v>3760</v>
      </c>
      <c r="X634">
        <v>15</v>
      </c>
      <c r="Y634" t="s">
        <v>40</v>
      </c>
      <c r="Z634" t="s">
        <v>120</v>
      </c>
      <c r="AA634" s="2">
        <v>0</v>
      </c>
      <c r="AB634" s="2">
        <v>0</v>
      </c>
      <c r="AC634" t="s">
        <v>116</v>
      </c>
      <c r="AD634" s="2">
        <v>0</v>
      </c>
      <c r="AE634" s="2">
        <v>0</v>
      </c>
      <c r="AF634" s="2">
        <v>0</v>
      </c>
      <c r="AG634" s="2">
        <v>0</v>
      </c>
      <c r="AH634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7">
        <f t="shared" si="19"/>
        <v>0</v>
      </c>
    </row>
    <row r="635" spans="1:42" x14ac:dyDescent="0.2">
      <c r="A635">
        <v>1</v>
      </c>
      <c r="B635" s="1">
        <v>43952</v>
      </c>
      <c r="C635" s="1">
        <v>44348</v>
      </c>
      <c r="D635">
        <v>542</v>
      </c>
      <c r="E635" s="1">
        <v>44044</v>
      </c>
      <c r="F635" s="2">
        <v>0</v>
      </c>
      <c r="G635" s="2">
        <v>0</v>
      </c>
      <c r="H635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t="s">
        <v>119</v>
      </c>
      <c r="W635" s="5" t="str">
        <f t="shared" si="18"/>
        <v>3760</v>
      </c>
      <c r="X635">
        <v>15</v>
      </c>
      <c r="Y635" t="s">
        <v>40</v>
      </c>
      <c r="Z635" t="s">
        <v>120</v>
      </c>
      <c r="AA635" s="2">
        <v>0</v>
      </c>
      <c r="AB635" s="2">
        <v>0</v>
      </c>
      <c r="AC635" t="s">
        <v>116</v>
      </c>
      <c r="AD635" s="2">
        <v>0</v>
      </c>
      <c r="AE635" s="2">
        <v>0</v>
      </c>
      <c r="AF635" s="2">
        <v>0</v>
      </c>
      <c r="AG635" s="2">
        <v>0</v>
      </c>
      <c r="AH635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7">
        <f t="shared" si="19"/>
        <v>0</v>
      </c>
    </row>
    <row r="636" spans="1:42" x14ac:dyDescent="0.2">
      <c r="A636">
        <v>1</v>
      </c>
      <c r="B636" s="1">
        <v>43952</v>
      </c>
      <c r="C636" s="1">
        <v>44348</v>
      </c>
      <c r="D636">
        <v>542</v>
      </c>
      <c r="E636" s="1">
        <v>44075</v>
      </c>
      <c r="F636" s="2">
        <v>0</v>
      </c>
      <c r="G636" s="2">
        <v>0</v>
      </c>
      <c r="H636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t="s">
        <v>119</v>
      </c>
      <c r="W636" s="5" t="str">
        <f t="shared" si="18"/>
        <v>3760</v>
      </c>
      <c r="X636">
        <v>15</v>
      </c>
      <c r="Y636" t="s">
        <v>40</v>
      </c>
      <c r="Z636" t="s">
        <v>120</v>
      </c>
      <c r="AA636" s="2">
        <v>0</v>
      </c>
      <c r="AB636" s="2">
        <v>0</v>
      </c>
      <c r="AC636" t="s">
        <v>116</v>
      </c>
      <c r="AD636" s="2">
        <v>0</v>
      </c>
      <c r="AE636" s="2">
        <v>0</v>
      </c>
      <c r="AF636" s="2">
        <v>0</v>
      </c>
      <c r="AG636" s="2">
        <v>0</v>
      </c>
      <c r="AH636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7">
        <f t="shared" si="19"/>
        <v>0</v>
      </c>
    </row>
    <row r="637" spans="1:42" x14ac:dyDescent="0.2">
      <c r="A637">
        <v>1</v>
      </c>
      <c r="B637" s="1">
        <v>43952</v>
      </c>
      <c r="C637" s="1">
        <v>44348</v>
      </c>
      <c r="D637">
        <v>542</v>
      </c>
      <c r="E637" s="1">
        <v>44105</v>
      </c>
      <c r="F637" s="2">
        <v>0</v>
      </c>
      <c r="G637" s="2">
        <v>0</v>
      </c>
      <c r="H637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t="s">
        <v>119</v>
      </c>
      <c r="W637" s="5" t="str">
        <f t="shared" si="18"/>
        <v>3760</v>
      </c>
      <c r="X637">
        <v>15</v>
      </c>
      <c r="Y637" t="s">
        <v>40</v>
      </c>
      <c r="Z637" t="s">
        <v>120</v>
      </c>
      <c r="AA637" s="2">
        <v>0</v>
      </c>
      <c r="AB637" s="2">
        <v>0</v>
      </c>
      <c r="AC637" t="s">
        <v>116</v>
      </c>
      <c r="AD637" s="2">
        <v>0</v>
      </c>
      <c r="AE637" s="2">
        <v>0</v>
      </c>
      <c r="AF637" s="2">
        <v>0</v>
      </c>
      <c r="AG637" s="2">
        <v>0</v>
      </c>
      <c r="AH637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7">
        <f t="shared" si="19"/>
        <v>0</v>
      </c>
    </row>
    <row r="638" spans="1:42" x14ac:dyDescent="0.2">
      <c r="A638">
        <v>1</v>
      </c>
      <c r="B638" s="1">
        <v>43952</v>
      </c>
      <c r="C638" s="1">
        <v>44348</v>
      </c>
      <c r="D638">
        <v>542</v>
      </c>
      <c r="E638" s="1">
        <v>44136</v>
      </c>
      <c r="F638" s="2">
        <v>0</v>
      </c>
      <c r="G638" s="2">
        <v>0</v>
      </c>
      <c r="H638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t="s">
        <v>119</v>
      </c>
      <c r="W638" s="5" t="str">
        <f t="shared" si="18"/>
        <v>3760</v>
      </c>
      <c r="X638">
        <v>15</v>
      </c>
      <c r="Y638" t="s">
        <v>40</v>
      </c>
      <c r="Z638" t="s">
        <v>120</v>
      </c>
      <c r="AA638" s="2">
        <v>0</v>
      </c>
      <c r="AB638" s="2">
        <v>0</v>
      </c>
      <c r="AC638" t="s">
        <v>116</v>
      </c>
      <c r="AD638" s="2">
        <v>0</v>
      </c>
      <c r="AE638" s="2">
        <v>0</v>
      </c>
      <c r="AF638" s="2">
        <v>0</v>
      </c>
      <c r="AG638" s="2">
        <v>0</v>
      </c>
      <c r="AH638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7">
        <f t="shared" si="19"/>
        <v>0</v>
      </c>
    </row>
    <row r="639" spans="1:42" x14ac:dyDescent="0.2">
      <c r="A639">
        <v>1</v>
      </c>
      <c r="B639" s="1">
        <v>43952</v>
      </c>
      <c r="C639" s="1">
        <v>44348</v>
      </c>
      <c r="D639">
        <v>542</v>
      </c>
      <c r="E639" s="1">
        <v>44166</v>
      </c>
      <c r="F639" s="2">
        <v>0</v>
      </c>
      <c r="G639" s="2">
        <v>0</v>
      </c>
      <c r="H639">
        <v>1.8100000000000002E-2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t="s">
        <v>119</v>
      </c>
      <c r="W639" s="5" t="str">
        <f t="shared" si="18"/>
        <v>3760</v>
      </c>
      <c r="X639">
        <v>15</v>
      </c>
      <c r="Y639" t="s">
        <v>40</v>
      </c>
      <c r="Z639" t="s">
        <v>120</v>
      </c>
      <c r="AA639" s="2">
        <v>0</v>
      </c>
      <c r="AB639" s="2">
        <v>0</v>
      </c>
      <c r="AC639" t="s">
        <v>116</v>
      </c>
      <c r="AD639" s="2">
        <v>0</v>
      </c>
      <c r="AE639" s="2">
        <v>0</v>
      </c>
      <c r="AF639" s="2">
        <v>2.8999999999999998E-3</v>
      </c>
      <c r="AG639" s="2">
        <v>0</v>
      </c>
      <c r="AH639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7">
        <f t="shared" si="19"/>
        <v>0</v>
      </c>
    </row>
    <row r="640" spans="1:42" x14ac:dyDescent="0.2">
      <c r="A640">
        <v>1</v>
      </c>
      <c r="B640" s="1">
        <v>43952</v>
      </c>
      <c r="C640" s="1">
        <v>44348</v>
      </c>
      <c r="D640">
        <v>542</v>
      </c>
      <c r="E640" s="1">
        <v>44197</v>
      </c>
      <c r="F640" s="2">
        <v>0</v>
      </c>
      <c r="G640" s="2">
        <v>0</v>
      </c>
      <c r="H640">
        <v>1.8100000000000002E-2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t="s">
        <v>119</v>
      </c>
      <c r="W640" s="5" t="str">
        <f t="shared" si="18"/>
        <v>3760</v>
      </c>
      <c r="X640">
        <v>15</v>
      </c>
      <c r="Y640" t="s">
        <v>40</v>
      </c>
      <c r="Z640" t="s">
        <v>120</v>
      </c>
      <c r="AA640" s="2">
        <v>0</v>
      </c>
      <c r="AB640" s="2">
        <v>0</v>
      </c>
      <c r="AC640" t="s">
        <v>116</v>
      </c>
      <c r="AD640" s="2">
        <v>0</v>
      </c>
      <c r="AE640" s="2">
        <v>0</v>
      </c>
      <c r="AF640" s="2">
        <v>2.8999999999999998E-3</v>
      </c>
      <c r="AG640" s="2">
        <v>0</v>
      </c>
      <c r="AH640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7">
        <f t="shared" si="19"/>
        <v>0</v>
      </c>
    </row>
    <row r="641" spans="1:42" x14ac:dyDescent="0.2">
      <c r="A641">
        <v>1</v>
      </c>
      <c r="B641" s="1">
        <v>43952</v>
      </c>
      <c r="C641" s="1">
        <v>44348</v>
      </c>
      <c r="D641">
        <v>542</v>
      </c>
      <c r="E641" s="1">
        <v>44228</v>
      </c>
      <c r="F641" s="2">
        <v>0</v>
      </c>
      <c r="G641" s="2">
        <v>0</v>
      </c>
      <c r="H641">
        <v>1.8100000000000002E-2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t="s">
        <v>119</v>
      </c>
      <c r="W641" s="5" t="str">
        <f t="shared" si="18"/>
        <v>3760</v>
      </c>
      <c r="X641">
        <v>15</v>
      </c>
      <c r="Y641" t="s">
        <v>40</v>
      </c>
      <c r="Z641" t="s">
        <v>120</v>
      </c>
      <c r="AA641" s="2">
        <v>0</v>
      </c>
      <c r="AB641" s="2">
        <v>0</v>
      </c>
      <c r="AC641" t="s">
        <v>116</v>
      </c>
      <c r="AD641" s="2">
        <v>0</v>
      </c>
      <c r="AE641" s="2">
        <v>0</v>
      </c>
      <c r="AF641" s="2">
        <v>2.8999999999999998E-3</v>
      </c>
      <c r="AG641" s="2">
        <v>0</v>
      </c>
      <c r="AH641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7">
        <f t="shared" si="19"/>
        <v>0</v>
      </c>
    </row>
    <row r="642" spans="1:42" x14ac:dyDescent="0.2">
      <c r="A642">
        <v>1</v>
      </c>
      <c r="B642" s="1">
        <v>43952</v>
      </c>
      <c r="C642" s="1">
        <v>44348</v>
      </c>
      <c r="D642">
        <v>542</v>
      </c>
      <c r="E642" s="1">
        <v>44256</v>
      </c>
      <c r="F642" s="2">
        <v>0</v>
      </c>
      <c r="G642" s="2">
        <v>0</v>
      </c>
      <c r="H642">
        <v>1.8100000000000002E-2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t="s">
        <v>119</v>
      </c>
      <c r="W642" s="5" t="str">
        <f t="shared" si="18"/>
        <v>3760</v>
      </c>
      <c r="X642">
        <v>15</v>
      </c>
      <c r="Y642" t="s">
        <v>40</v>
      </c>
      <c r="Z642" t="s">
        <v>120</v>
      </c>
      <c r="AA642" s="2">
        <v>0</v>
      </c>
      <c r="AB642" s="2">
        <v>0</v>
      </c>
      <c r="AC642" t="s">
        <v>116</v>
      </c>
      <c r="AD642" s="2">
        <v>0</v>
      </c>
      <c r="AE642" s="2">
        <v>0</v>
      </c>
      <c r="AF642" s="2">
        <v>2.8999999999999998E-3</v>
      </c>
      <c r="AG642" s="2">
        <v>0</v>
      </c>
      <c r="AH64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7">
        <f t="shared" si="19"/>
        <v>0</v>
      </c>
    </row>
    <row r="643" spans="1:42" x14ac:dyDescent="0.2">
      <c r="A643">
        <v>1</v>
      </c>
      <c r="B643" s="1">
        <v>43952</v>
      </c>
      <c r="C643" s="1">
        <v>44348</v>
      </c>
      <c r="D643">
        <v>542</v>
      </c>
      <c r="E643" s="1">
        <v>44287</v>
      </c>
      <c r="F643" s="2">
        <v>0</v>
      </c>
      <c r="G643" s="2">
        <v>0</v>
      </c>
      <c r="H643">
        <v>1.8100000000000002E-2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t="s">
        <v>119</v>
      </c>
      <c r="W643" s="5" t="str">
        <f t="shared" ref="W643:W706" si="20">MID(V643,4,4)</f>
        <v>3760</v>
      </c>
      <c r="X643">
        <v>15</v>
      </c>
      <c r="Y643" t="s">
        <v>40</v>
      </c>
      <c r="Z643" t="s">
        <v>120</v>
      </c>
      <c r="AA643" s="2">
        <v>0</v>
      </c>
      <c r="AB643" s="2">
        <v>0</v>
      </c>
      <c r="AC643" t="s">
        <v>116</v>
      </c>
      <c r="AD643" s="2">
        <v>0</v>
      </c>
      <c r="AE643" s="2">
        <v>0</v>
      </c>
      <c r="AF643" s="2">
        <v>2.8999999999999998E-3</v>
      </c>
      <c r="AG643" s="2">
        <v>0</v>
      </c>
      <c r="AH643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7">
        <f t="shared" ref="AP643:AP706" si="21">I643+K643+M643+T643+AD643+AL643+AB643+L643</f>
        <v>0</v>
      </c>
    </row>
    <row r="644" spans="1:42" x14ac:dyDescent="0.2">
      <c r="A644">
        <v>1</v>
      </c>
      <c r="B644" s="1">
        <v>43952</v>
      </c>
      <c r="C644" s="1">
        <v>44348</v>
      </c>
      <c r="D644">
        <v>542</v>
      </c>
      <c r="E644" s="1">
        <v>44317</v>
      </c>
      <c r="F644" s="2">
        <v>0</v>
      </c>
      <c r="G644" s="2">
        <v>0</v>
      </c>
      <c r="H644">
        <v>1.8100000000000002E-2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t="s">
        <v>119</v>
      </c>
      <c r="W644" s="5" t="str">
        <f t="shared" si="20"/>
        <v>3760</v>
      </c>
      <c r="X644">
        <v>15</v>
      </c>
      <c r="Y644" t="s">
        <v>40</v>
      </c>
      <c r="Z644" t="s">
        <v>120</v>
      </c>
      <c r="AA644" s="2">
        <v>0</v>
      </c>
      <c r="AB644" s="2">
        <v>0</v>
      </c>
      <c r="AC644" t="s">
        <v>116</v>
      </c>
      <c r="AD644" s="2">
        <v>0</v>
      </c>
      <c r="AE644" s="2">
        <v>0</v>
      </c>
      <c r="AF644" s="2">
        <v>2.8999999999999998E-3</v>
      </c>
      <c r="AG644" s="2">
        <v>0</v>
      </c>
      <c r="AH644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7">
        <f t="shared" si="21"/>
        <v>0</v>
      </c>
    </row>
    <row r="645" spans="1:42" x14ac:dyDescent="0.2">
      <c r="A645">
        <v>1</v>
      </c>
      <c r="B645" s="1">
        <v>43952</v>
      </c>
      <c r="C645" s="1">
        <v>44348</v>
      </c>
      <c r="D645">
        <v>542</v>
      </c>
      <c r="E645" s="1">
        <v>44348</v>
      </c>
      <c r="F645" s="2">
        <v>0</v>
      </c>
      <c r="G645" s="2">
        <v>0</v>
      </c>
      <c r="H645">
        <v>1.8100000000000002E-2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t="s">
        <v>119</v>
      </c>
      <c r="W645" s="5" t="str">
        <f t="shared" si="20"/>
        <v>3760</v>
      </c>
      <c r="X645">
        <v>15</v>
      </c>
      <c r="Y645" t="s">
        <v>40</v>
      </c>
      <c r="Z645" t="s">
        <v>120</v>
      </c>
      <c r="AA645" s="2">
        <v>0</v>
      </c>
      <c r="AB645" s="2">
        <v>0</v>
      </c>
      <c r="AC645" t="s">
        <v>116</v>
      </c>
      <c r="AD645" s="2">
        <v>0</v>
      </c>
      <c r="AE645" s="2">
        <v>0</v>
      </c>
      <c r="AF645" s="2">
        <v>2.8999999999999998E-3</v>
      </c>
      <c r="AG645" s="2">
        <v>0</v>
      </c>
      <c r="AH645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7">
        <f t="shared" si="21"/>
        <v>0</v>
      </c>
    </row>
    <row r="646" spans="1:42" x14ac:dyDescent="0.2">
      <c r="A646">
        <v>1</v>
      </c>
      <c r="B646" s="1">
        <v>43952</v>
      </c>
      <c r="C646" s="1">
        <v>44348</v>
      </c>
      <c r="D646">
        <v>193</v>
      </c>
      <c r="E646" s="1">
        <v>43952</v>
      </c>
      <c r="F646" s="2">
        <v>1068.8</v>
      </c>
      <c r="G646" s="2">
        <v>1068.8</v>
      </c>
      <c r="H646">
        <v>3.3329999999999999E-2</v>
      </c>
      <c r="I646" s="2">
        <v>2.97</v>
      </c>
      <c r="J646" s="2">
        <v>1068.8</v>
      </c>
      <c r="K646" s="2">
        <v>0</v>
      </c>
      <c r="L646" s="2">
        <v>0</v>
      </c>
      <c r="M646" s="2">
        <v>-2.97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t="s">
        <v>121</v>
      </c>
      <c r="W646" s="5" t="str">
        <f t="shared" si="20"/>
        <v>3780</v>
      </c>
      <c r="X646">
        <v>15</v>
      </c>
      <c r="Y646" t="s">
        <v>40</v>
      </c>
      <c r="Z646" t="s">
        <v>53</v>
      </c>
      <c r="AA646" s="2">
        <v>0</v>
      </c>
      <c r="AB646" s="2">
        <v>0</v>
      </c>
      <c r="AC646" t="s">
        <v>116</v>
      </c>
      <c r="AD646" s="2">
        <v>0.15</v>
      </c>
      <c r="AE646" s="2">
        <v>0.15</v>
      </c>
      <c r="AF646" s="2">
        <v>1.67E-3</v>
      </c>
      <c r="AG646" s="2">
        <v>1068.8</v>
      </c>
      <c r="AH646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0.15</v>
      </c>
      <c r="AO646" s="2">
        <v>0</v>
      </c>
      <c r="AP646" s="7">
        <f t="shared" si="21"/>
        <v>0.15</v>
      </c>
    </row>
    <row r="647" spans="1:42" x14ac:dyDescent="0.2">
      <c r="A647">
        <v>1</v>
      </c>
      <c r="B647" s="1">
        <v>43952</v>
      </c>
      <c r="C647" s="1">
        <v>44348</v>
      </c>
      <c r="D647">
        <v>193</v>
      </c>
      <c r="E647" s="1">
        <v>43983</v>
      </c>
      <c r="F647" s="2">
        <v>1068.8</v>
      </c>
      <c r="G647" s="2">
        <v>1068.8</v>
      </c>
      <c r="H647">
        <v>3.3329999999999999E-2</v>
      </c>
      <c r="I647" s="2">
        <v>2.97</v>
      </c>
      <c r="J647" s="2">
        <v>1068.8</v>
      </c>
      <c r="K647" s="2">
        <v>0</v>
      </c>
      <c r="L647" s="2">
        <v>0</v>
      </c>
      <c r="M647" s="2">
        <v>-2.97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t="s">
        <v>121</v>
      </c>
      <c r="W647" s="5" t="str">
        <f t="shared" si="20"/>
        <v>3780</v>
      </c>
      <c r="X647">
        <v>15</v>
      </c>
      <c r="Y647" t="s">
        <v>40</v>
      </c>
      <c r="Z647" t="s">
        <v>53</v>
      </c>
      <c r="AA647" s="2">
        <v>0</v>
      </c>
      <c r="AB647" s="2">
        <v>0</v>
      </c>
      <c r="AC647" t="s">
        <v>116</v>
      </c>
      <c r="AD647" s="2">
        <v>0.15</v>
      </c>
      <c r="AE647" s="2">
        <v>0.3</v>
      </c>
      <c r="AF647" s="2">
        <v>1.67E-3</v>
      </c>
      <c r="AG647" s="2">
        <v>1068.8</v>
      </c>
      <c r="AH647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0.15</v>
      </c>
      <c r="AO647" s="2">
        <v>0</v>
      </c>
      <c r="AP647" s="7">
        <f t="shared" si="21"/>
        <v>0.15</v>
      </c>
    </row>
    <row r="648" spans="1:42" x14ac:dyDescent="0.2">
      <c r="A648">
        <v>1</v>
      </c>
      <c r="B648" s="1">
        <v>43952</v>
      </c>
      <c r="C648" s="1">
        <v>44348</v>
      </c>
      <c r="D648">
        <v>193</v>
      </c>
      <c r="E648" s="1">
        <v>44013</v>
      </c>
      <c r="F648" s="2">
        <v>1068.8</v>
      </c>
      <c r="G648" s="2">
        <v>1068.8</v>
      </c>
      <c r="H648">
        <v>3.3329999999999999E-2</v>
      </c>
      <c r="I648" s="2">
        <v>2.97</v>
      </c>
      <c r="J648" s="2">
        <v>1068.8</v>
      </c>
      <c r="K648" s="2">
        <v>0</v>
      </c>
      <c r="L648" s="2">
        <v>0</v>
      </c>
      <c r="M648" s="2">
        <v>-2.97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t="s">
        <v>121</v>
      </c>
      <c r="W648" s="5" t="str">
        <f t="shared" si="20"/>
        <v>3780</v>
      </c>
      <c r="X648">
        <v>15</v>
      </c>
      <c r="Y648" t="s">
        <v>40</v>
      </c>
      <c r="Z648" t="s">
        <v>53</v>
      </c>
      <c r="AA648" s="2">
        <v>0</v>
      </c>
      <c r="AB648" s="2">
        <v>0</v>
      </c>
      <c r="AC648" t="s">
        <v>116</v>
      </c>
      <c r="AD648" s="2">
        <v>0.15</v>
      </c>
      <c r="AE648" s="2">
        <v>0.45</v>
      </c>
      <c r="AF648" s="2">
        <v>1.67E-3</v>
      </c>
      <c r="AG648" s="2">
        <v>1068.8</v>
      </c>
      <c r="AH648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0.15</v>
      </c>
      <c r="AO648" s="2">
        <v>0</v>
      </c>
      <c r="AP648" s="7">
        <f t="shared" si="21"/>
        <v>0.15</v>
      </c>
    </row>
    <row r="649" spans="1:42" x14ac:dyDescent="0.2">
      <c r="A649">
        <v>1</v>
      </c>
      <c r="B649" s="1">
        <v>43952</v>
      </c>
      <c r="C649" s="1">
        <v>44348</v>
      </c>
      <c r="D649">
        <v>193</v>
      </c>
      <c r="E649" s="1">
        <v>44044</v>
      </c>
      <c r="F649" s="2">
        <v>1068.8</v>
      </c>
      <c r="G649" s="2">
        <v>1068.8</v>
      </c>
      <c r="H649">
        <v>3.3329999999999999E-2</v>
      </c>
      <c r="I649" s="2">
        <v>2.97</v>
      </c>
      <c r="J649" s="2">
        <v>1068.8</v>
      </c>
      <c r="K649" s="2">
        <v>0</v>
      </c>
      <c r="L649" s="2">
        <v>0</v>
      </c>
      <c r="M649" s="2">
        <v>-2.97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t="s">
        <v>121</v>
      </c>
      <c r="W649" s="5" t="str">
        <f t="shared" si="20"/>
        <v>3780</v>
      </c>
      <c r="X649">
        <v>15</v>
      </c>
      <c r="Y649" t="s">
        <v>40</v>
      </c>
      <c r="Z649" t="s">
        <v>53</v>
      </c>
      <c r="AA649" s="2">
        <v>0</v>
      </c>
      <c r="AB649" s="2">
        <v>0</v>
      </c>
      <c r="AC649" t="s">
        <v>116</v>
      </c>
      <c r="AD649" s="2">
        <v>0.15</v>
      </c>
      <c r="AE649" s="2">
        <v>0.6</v>
      </c>
      <c r="AF649" s="2">
        <v>1.67E-3</v>
      </c>
      <c r="AG649" s="2">
        <v>1068.8</v>
      </c>
      <c r="AH649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0.15</v>
      </c>
      <c r="AO649" s="2">
        <v>0</v>
      </c>
      <c r="AP649" s="7">
        <f t="shared" si="21"/>
        <v>0.15</v>
      </c>
    </row>
    <row r="650" spans="1:42" x14ac:dyDescent="0.2">
      <c r="A650">
        <v>1</v>
      </c>
      <c r="B650" s="1">
        <v>43952</v>
      </c>
      <c r="C650" s="1">
        <v>44348</v>
      </c>
      <c r="D650">
        <v>193</v>
      </c>
      <c r="E650" s="1">
        <v>44075</v>
      </c>
      <c r="F650" s="2">
        <v>1068.8</v>
      </c>
      <c r="G650" s="2">
        <v>1068.8</v>
      </c>
      <c r="H650">
        <v>3.3329999999999999E-2</v>
      </c>
      <c r="I650" s="2">
        <v>2.97</v>
      </c>
      <c r="J650" s="2">
        <v>1068.8</v>
      </c>
      <c r="K650" s="2">
        <v>0</v>
      </c>
      <c r="L650" s="2">
        <v>0</v>
      </c>
      <c r="M650" s="2">
        <v>-2.97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t="s">
        <v>121</v>
      </c>
      <c r="W650" s="5" t="str">
        <f t="shared" si="20"/>
        <v>3780</v>
      </c>
      <c r="X650">
        <v>15</v>
      </c>
      <c r="Y650" t="s">
        <v>40</v>
      </c>
      <c r="Z650" t="s">
        <v>53</v>
      </c>
      <c r="AA650" s="2">
        <v>0</v>
      </c>
      <c r="AB650" s="2">
        <v>0</v>
      </c>
      <c r="AC650" t="s">
        <v>116</v>
      </c>
      <c r="AD650" s="2">
        <v>0.15</v>
      </c>
      <c r="AE650" s="2">
        <v>0.75</v>
      </c>
      <c r="AF650" s="2">
        <v>1.67E-3</v>
      </c>
      <c r="AG650" s="2">
        <v>1068.8</v>
      </c>
      <c r="AH650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0.15</v>
      </c>
      <c r="AO650" s="2">
        <v>0</v>
      </c>
      <c r="AP650" s="7">
        <f t="shared" si="21"/>
        <v>0.15</v>
      </c>
    </row>
    <row r="651" spans="1:42" x14ac:dyDescent="0.2">
      <c r="A651">
        <v>1</v>
      </c>
      <c r="B651" s="1">
        <v>43952</v>
      </c>
      <c r="C651" s="1">
        <v>44348</v>
      </c>
      <c r="D651">
        <v>193</v>
      </c>
      <c r="E651" s="1">
        <v>44105</v>
      </c>
      <c r="F651" s="2">
        <v>1068.8</v>
      </c>
      <c r="G651" s="2">
        <v>1068.8</v>
      </c>
      <c r="H651">
        <v>3.3329999999999999E-2</v>
      </c>
      <c r="I651" s="2">
        <v>2.97</v>
      </c>
      <c r="J651" s="2">
        <v>1068.8</v>
      </c>
      <c r="K651" s="2">
        <v>0</v>
      </c>
      <c r="L651" s="2">
        <v>0</v>
      </c>
      <c r="M651" s="2">
        <v>-2.97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t="s">
        <v>121</v>
      </c>
      <c r="W651" s="5" t="str">
        <f t="shared" si="20"/>
        <v>3780</v>
      </c>
      <c r="X651">
        <v>15</v>
      </c>
      <c r="Y651" t="s">
        <v>40</v>
      </c>
      <c r="Z651" t="s">
        <v>53</v>
      </c>
      <c r="AA651" s="2">
        <v>0</v>
      </c>
      <c r="AB651" s="2">
        <v>0</v>
      </c>
      <c r="AC651" t="s">
        <v>116</v>
      </c>
      <c r="AD651" s="2">
        <v>0.15</v>
      </c>
      <c r="AE651" s="2">
        <v>0.9</v>
      </c>
      <c r="AF651" s="2">
        <v>1.67E-3</v>
      </c>
      <c r="AG651" s="2">
        <v>1068.8</v>
      </c>
      <c r="AH651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0.15</v>
      </c>
      <c r="AO651" s="2">
        <v>0</v>
      </c>
      <c r="AP651" s="7">
        <f t="shared" si="21"/>
        <v>0.15</v>
      </c>
    </row>
    <row r="652" spans="1:42" x14ac:dyDescent="0.2">
      <c r="A652">
        <v>1</v>
      </c>
      <c r="B652" s="1">
        <v>43952</v>
      </c>
      <c r="C652" s="1">
        <v>44348</v>
      </c>
      <c r="D652">
        <v>193</v>
      </c>
      <c r="E652" s="1">
        <v>44136</v>
      </c>
      <c r="F652" s="2">
        <v>1068.8</v>
      </c>
      <c r="G652" s="2">
        <v>1068.8</v>
      </c>
      <c r="H652">
        <v>3.3329999999999999E-2</v>
      </c>
      <c r="I652" s="2">
        <v>2.97</v>
      </c>
      <c r="J652" s="2">
        <v>1068.8</v>
      </c>
      <c r="K652" s="2">
        <v>0</v>
      </c>
      <c r="L652" s="2">
        <v>0</v>
      </c>
      <c r="M652" s="2">
        <v>-2.97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t="s">
        <v>121</v>
      </c>
      <c r="W652" s="5" t="str">
        <f t="shared" si="20"/>
        <v>3780</v>
      </c>
      <c r="X652">
        <v>15</v>
      </c>
      <c r="Y652" t="s">
        <v>40</v>
      </c>
      <c r="Z652" t="s">
        <v>53</v>
      </c>
      <c r="AA652" s="2">
        <v>0</v>
      </c>
      <c r="AB652" s="2">
        <v>0</v>
      </c>
      <c r="AC652" t="s">
        <v>116</v>
      </c>
      <c r="AD652" s="2">
        <v>0.15</v>
      </c>
      <c r="AE652" s="2">
        <v>1.05</v>
      </c>
      <c r="AF652" s="2">
        <v>1.67E-3</v>
      </c>
      <c r="AG652" s="2">
        <v>1068.8</v>
      </c>
      <c r="AH65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0.15</v>
      </c>
      <c r="AO652" s="2">
        <v>0</v>
      </c>
      <c r="AP652" s="7">
        <f t="shared" si="21"/>
        <v>0.15</v>
      </c>
    </row>
    <row r="653" spans="1:42" x14ac:dyDescent="0.2">
      <c r="A653">
        <v>1</v>
      </c>
      <c r="B653" s="1">
        <v>43952</v>
      </c>
      <c r="C653" s="1">
        <v>44348</v>
      </c>
      <c r="D653">
        <v>193</v>
      </c>
      <c r="E653" s="1">
        <v>44166</v>
      </c>
      <c r="F653" s="2">
        <v>1068.8</v>
      </c>
      <c r="G653" s="2">
        <v>1068.8</v>
      </c>
      <c r="H653">
        <v>3.3329999999999999E-2</v>
      </c>
      <c r="I653" s="2">
        <v>2.97</v>
      </c>
      <c r="J653" s="2">
        <v>1068.8</v>
      </c>
      <c r="K653" s="2">
        <v>0</v>
      </c>
      <c r="L653" s="2">
        <v>0</v>
      </c>
      <c r="M653" s="2">
        <v>-2.97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t="s">
        <v>121</v>
      </c>
      <c r="W653" s="5" t="str">
        <f t="shared" si="20"/>
        <v>3780</v>
      </c>
      <c r="X653">
        <v>15</v>
      </c>
      <c r="Y653" t="s">
        <v>40</v>
      </c>
      <c r="Z653" t="s">
        <v>53</v>
      </c>
      <c r="AA653" s="2">
        <v>0</v>
      </c>
      <c r="AB653" s="2">
        <v>0</v>
      </c>
      <c r="AC653" t="s">
        <v>116</v>
      </c>
      <c r="AD653" s="2">
        <v>0.15</v>
      </c>
      <c r="AE653" s="2">
        <v>1.2</v>
      </c>
      <c r="AF653" s="2">
        <v>1.67E-3</v>
      </c>
      <c r="AG653" s="2">
        <v>1068.8</v>
      </c>
      <c r="AH653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0.15</v>
      </c>
      <c r="AO653" s="2">
        <v>0</v>
      </c>
      <c r="AP653" s="7">
        <f t="shared" si="21"/>
        <v>0.15</v>
      </c>
    </row>
    <row r="654" spans="1:42" x14ac:dyDescent="0.2">
      <c r="A654">
        <v>1</v>
      </c>
      <c r="B654" s="1">
        <v>43952</v>
      </c>
      <c r="C654" s="1">
        <v>44348</v>
      </c>
      <c r="D654">
        <v>193</v>
      </c>
      <c r="E654" s="1">
        <v>44197</v>
      </c>
      <c r="F654" s="2">
        <v>1068.8</v>
      </c>
      <c r="G654" s="2">
        <v>1068.8</v>
      </c>
      <c r="H654">
        <v>3.3329999999999999E-2</v>
      </c>
      <c r="I654" s="2">
        <v>2.97</v>
      </c>
      <c r="J654" s="2">
        <v>1068.8</v>
      </c>
      <c r="K654" s="2">
        <v>0</v>
      </c>
      <c r="L654" s="2">
        <v>0</v>
      </c>
      <c r="M654" s="2">
        <v>-2.97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t="s">
        <v>121</v>
      </c>
      <c r="W654" s="5" t="str">
        <f t="shared" si="20"/>
        <v>3780</v>
      </c>
      <c r="X654">
        <v>15</v>
      </c>
      <c r="Y654" t="s">
        <v>40</v>
      </c>
      <c r="Z654" t="s">
        <v>53</v>
      </c>
      <c r="AA654" s="2">
        <v>0</v>
      </c>
      <c r="AB654" s="2">
        <v>0</v>
      </c>
      <c r="AC654" t="s">
        <v>116</v>
      </c>
      <c r="AD654" s="2">
        <v>0.15</v>
      </c>
      <c r="AE654" s="2">
        <v>1.35</v>
      </c>
      <c r="AF654" s="2">
        <v>1.67E-3</v>
      </c>
      <c r="AG654" s="2">
        <v>1068.8</v>
      </c>
      <c r="AH654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0.15</v>
      </c>
      <c r="AO654" s="2">
        <v>0</v>
      </c>
      <c r="AP654" s="7">
        <f t="shared" si="21"/>
        <v>0.15</v>
      </c>
    </row>
    <row r="655" spans="1:42" x14ac:dyDescent="0.2">
      <c r="A655">
        <v>1</v>
      </c>
      <c r="B655" s="1">
        <v>43952</v>
      </c>
      <c r="C655" s="1">
        <v>44348</v>
      </c>
      <c r="D655">
        <v>193</v>
      </c>
      <c r="E655" s="1">
        <v>44228</v>
      </c>
      <c r="F655" s="2">
        <v>1068.8</v>
      </c>
      <c r="G655" s="2">
        <v>1068.8</v>
      </c>
      <c r="H655">
        <v>3.3329999999999999E-2</v>
      </c>
      <c r="I655" s="2">
        <v>2.97</v>
      </c>
      <c r="J655" s="2">
        <v>1068.8</v>
      </c>
      <c r="K655" s="2">
        <v>0</v>
      </c>
      <c r="L655" s="2">
        <v>0</v>
      </c>
      <c r="M655" s="2">
        <v>-2.97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t="s">
        <v>121</v>
      </c>
      <c r="W655" s="5" t="str">
        <f t="shared" si="20"/>
        <v>3780</v>
      </c>
      <c r="X655">
        <v>15</v>
      </c>
      <c r="Y655" t="s">
        <v>40</v>
      </c>
      <c r="Z655" t="s">
        <v>53</v>
      </c>
      <c r="AA655" s="2">
        <v>0</v>
      </c>
      <c r="AB655" s="2">
        <v>0</v>
      </c>
      <c r="AC655" t="s">
        <v>116</v>
      </c>
      <c r="AD655" s="2">
        <v>0.15</v>
      </c>
      <c r="AE655" s="2">
        <v>1.5</v>
      </c>
      <c r="AF655" s="2">
        <v>1.67E-3</v>
      </c>
      <c r="AG655" s="2">
        <v>1068.8</v>
      </c>
      <c r="AH655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0.15</v>
      </c>
      <c r="AO655" s="2">
        <v>0</v>
      </c>
      <c r="AP655" s="7">
        <f t="shared" si="21"/>
        <v>0.15</v>
      </c>
    </row>
    <row r="656" spans="1:42" x14ac:dyDescent="0.2">
      <c r="A656">
        <v>1</v>
      </c>
      <c r="B656" s="1">
        <v>43952</v>
      </c>
      <c r="C656" s="1">
        <v>44348</v>
      </c>
      <c r="D656">
        <v>193</v>
      </c>
      <c r="E656" s="1">
        <v>44256</v>
      </c>
      <c r="F656" s="2">
        <v>1068.8</v>
      </c>
      <c r="G656" s="2">
        <v>1068.8</v>
      </c>
      <c r="H656">
        <v>3.3329999999999999E-2</v>
      </c>
      <c r="I656" s="2">
        <v>2.97</v>
      </c>
      <c r="J656" s="2">
        <v>1068.8</v>
      </c>
      <c r="K656" s="2">
        <v>0</v>
      </c>
      <c r="L656" s="2">
        <v>0</v>
      </c>
      <c r="M656" s="2">
        <v>-2.97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t="s">
        <v>121</v>
      </c>
      <c r="W656" s="5" t="str">
        <f t="shared" si="20"/>
        <v>3780</v>
      </c>
      <c r="X656">
        <v>15</v>
      </c>
      <c r="Y656" t="s">
        <v>40</v>
      </c>
      <c r="Z656" t="s">
        <v>53</v>
      </c>
      <c r="AA656" s="2">
        <v>0</v>
      </c>
      <c r="AB656" s="2">
        <v>0</v>
      </c>
      <c r="AC656" t="s">
        <v>116</v>
      </c>
      <c r="AD656" s="2">
        <v>0.15</v>
      </c>
      <c r="AE656" s="2">
        <v>1.65</v>
      </c>
      <c r="AF656" s="2">
        <v>1.67E-3</v>
      </c>
      <c r="AG656" s="2">
        <v>1068.8</v>
      </c>
      <c r="AH656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0.15</v>
      </c>
      <c r="AO656" s="2">
        <v>0</v>
      </c>
      <c r="AP656" s="7">
        <f t="shared" si="21"/>
        <v>0.15</v>
      </c>
    </row>
    <row r="657" spans="1:42" x14ac:dyDescent="0.2">
      <c r="A657">
        <v>1</v>
      </c>
      <c r="B657" s="1">
        <v>43952</v>
      </c>
      <c r="C657" s="1">
        <v>44348</v>
      </c>
      <c r="D657">
        <v>193</v>
      </c>
      <c r="E657" s="1">
        <v>44287</v>
      </c>
      <c r="F657" s="2">
        <v>1068.8</v>
      </c>
      <c r="G657" s="2">
        <v>1068.8</v>
      </c>
      <c r="H657">
        <v>3.3329999999999999E-2</v>
      </c>
      <c r="I657" s="2">
        <v>2.97</v>
      </c>
      <c r="J657" s="2">
        <v>1068.8</v>
      </c>
      <c r="K657" s="2">
        <v>0</v>
      </c>
      <c r="L657" s="2">
        <v>0</v>
      </c>
      <c r="M657" s="2">
        <v>-2.97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t="s">
        <v>121</v>
      </c>
      <c r="W657" s="5" t="str">
        <f t="shared" si="20"/>
        <v>3780</v>
      </c>
      <c r="X657">
        <v>15</v>
      </c>
      <c r="Y657" t="s">
        <v>40</v>
      </c>
      <c r="Z657" t="s">
        <v>53</v>
      </c>
      <c r="AA657" s="2">
        <v>0</v>
      </c>
      <c r="AB657" s="2">
        <v>0</v>
      </c>
      <c r="AC657" t="s">
        <v>116</v>
      </c>
      <c r="AD657" s="2">
        <v>0.15</v>
      </c>
      <c r="AE657" s="2">
        <v>1.8</v>
      </c>
      <c r="AF657" s="2">
        <v>1.67E-3</v>
      </c>
      <c r="AG657" s="2">
        <v>1068.8</v>
      </c>
      <c r="AH657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0.15</v>
      </c>
      <c r="AO657" s="2">
        <v>0</v>
      </c>
      <c r="AP657" s="7">
        <f t="shared" si="21"/>
        <v>0.15</v>
      </c>
    </row>
    <row r="658" spans="1:42" x14ac:dyDescent="0.2">
      <c r="A658">
        <v>1</v>
      </c>
      <c r="B658" s="1">
        <v>43952</v>
      </c>
      <c r="C658" s="1">
        <v>44348</v>
      </c>
      <c r="D658">
        <v>193</v>
      </c>
      <c r="E658" s="1">
        <v>44317</v>
      </c>
      <c r="F658" s="2">
        <v>1068.8</v>
      </c>
      <c r="G658" s="2">
        <v>1068.8</v>
      </c>
      <c r="H658">
        <v>3.3329999999999999E-2</v>
      </c>
      <c r="I658" s="2">
        <v>2.97</v>
      </c>
      <c r="J658" s="2">
        <v>1068.8</v>
      </c>
      <c r="K658" s="2">
        <v>0</v>
      </c>
      <c r="L658" s="2">
        <v>0</v>
      </c>
      <c r="M658" s="2">
        <v>-2.97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t="s">
        <v>121</v>
      </c>
      <c r="W658" s="5" t="str">
        <f t="shared" si="20"/>
        <v>3780</v>
      </c>
      <c r="X658">
        <v>15</v>
      </c>
      <c r="Y658" t="s">
        <v>40</v>
      </c>
      <c r="Z658" t="s">
        <v>53</v>
      </c>
      <c r="AA658" s="2">
        <v>0</v>
      </c>
      <c r="AB658" s="2">
        <v>0</v>
      </c>
      <c r="AC658" t="s">
        <v>116</v>
      </c>
      <c r="AD658" s="2">
        <v>0.15</v>
      </c>
      <c r="AE658" s="2">
        <v>1.95</v>
      </c>
      <c r="AF658" s="2">
        <v>1.67E-3</v>
      </c>
      <c r="AG658" s="2">
        <v>1068.8</v>
      </c>
      <c r="AH658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0.15</v>
      </c>
      <c r="AO658" s="2">
        <v>0</v>
      </c>
      <c r="AP658" s="7">
        <f t="shared" si="21"/>
        <v>0.15</v>
      </c>
    </row>
    <row r="659" spans="1:42" x14ac:dyDescent="0.2">
      <c r="A659">
        <v>1</v>
      </c>
      <c r="B659" s="1">
        <v>43952</v>
      </c>
      <c r="C659" s="1">
        <v>44348</v>
      </c>
      <c r="D659">
        <v>193</v>
      </c>
      <c r="E659" s="1">
        <v>44348</v>
      </c>
      <c r="F659" s="2">
        <v>1068.8</v>
      </c>
      <c r="G659" s="2">
        <v>1068.8</v>
      </c>
      <c r="H659">
        <v>3.3329999999999999E-2</v>
      </c>
      <c r="I659" s="2">
        <v>2.97</v>
      </c>
      <c r="J659" s="2">
        <v>1068.8</v>
      </c>
      <c r="K659" s="2">
        <v>0</v>
      </c>
      <c r="L659" s="2">
        <v>0</v>
      </c>
      <c r="M659" s="2">
        <v>-2.97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t="s">
        <v>121</v>
      </c>
      <c r="W659" s="5" t="str">
        <f t="shared" si="20"/>
        <v>3780</v>
      </c>
      <c r="X659">
        <v>15</v>
      </c>
      <c r="Y659" t="s">
        <v>40</v>
      </c>
      <c r="Z659" t="s">
        <v>53</v>
      </c>
      <c r="AA659" s="2">
        <v>0</v>
      </c>
      <c r="AB659" s="2">
        <v>0</v>
      </c>
      <c r="AC659" t="s">
        <v>116</v>
      </c>
      <c r="AD659" s="2">
        <v>0.15</v>
      </c>
      <c r="AE659" s="2">
        <v>2.1</v>
      </c>
      <c r="AF659" s="2">
        <v>1.67E-3</v>
      </c>
      <c r="AG659" s="2">
        <v>1068.8</v>
      </c>
      <c r="AH659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0.15</v>
      </c>
      <c r="AO659" s="2">
        <v>0</v>
      </c>
      <c r="AP659" s="7">
        <f t="shared" si="21"/>
        <v>0.15</v>
      </c>
    </row>
    <row r="660" spans="1:42" x14ac:dyDescent="0.2">
      <c r="A660">
        <v>1</v>
      </c>
      <c r="B660" s="1">
        <v>43952</v>
      </c>
      <c r="C660" s="1">
        <v>44348</v>
      </c>
      <c r="D660">
        <v>194</v>
      </c>
      <c r="E660" s="1">
        <v>43952</v>
      </c>
      <c r="F660" s="2">
        <v>162952.04999999999</v>
      </c>
      <c r="G660" s="2">
        <v>162952.04999999999</v>
      </c>
      <c r="H660">
        <v>2.9520000000000001E-2</v>
      </c>
      <c r="I660" s="2">
        <v>400.86</v>
      </c>
      <c r="J660" s="2">
        <v>19576.86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t="s">
        <v>122</v>
      </c>
      <c r="W660" s="5" t="str">
        <f t="shared" si="20"/>
        <v>3790</v>
      </c>
      <c r="X660">
        <v>15</v>
      </c>
      <c r="Y660" t="s">
        <v>40</v>
      </c>
      <c r="Z660" t="s">
        <v>55</v>
      </c>
      <c r="AA660" s="2">
        <v>0</v>
      </c>
      <c r="AB660" s="2">
        <v>0</v>
      </c>
      <c r="AC660" t="s">
        <v>116</v>
      </c>
      <c r="AD660" s="2">
        <v>20.100000000000001</v>
      </c>
      <c r="AE660" s="2">
        <v>-14369.65</v>
      </c>
      <c r="AF660" s="2">
        <v>1.48E-3</v>
      </c>
      <c r="AG660" s="2">
        <v>162952.04999999999</v>
      </c>
      <c r="AH660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20.100000000000001</v>
      </c>
      <c r="AO660" s="2">
        <v>400.86</v>
      </c>
      <c r="AP660" s="7">
        <f t="shared" si="21"/>
        <v>420.96000000000004</v>
      </c>
    </row>
    <row r="661" spans="1:42" x14ac:dyDescent="0.2">
      <c r="A661">
        <v>1</v>
      </c>
      <c r="B661" s="1">
        <v>43952</v>
      </c>
      <c r="C661" s="1">
        <v>44348</v>
      </c>
      <c r="D661">
        <v>194</v>
      </c>
      <c r="E661" s="1">
        <v>43983</v>
      </c>
      <c r="F661" s="2">
        <v>162952.04999999999</v>
      </c>
      <c r="G661" s="2">
        <v>162952.04999999999</v>
      </c>
      <c r="H661">
        <v>2.9520000000000001E-2</v>
      </c>
      <c r="I661" s="2">
        <v>400.86</v>
      </c>
      <c r="J661" s="2">
        <v>19977.72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t="s">
        <v>122</v>
      </c>
      <c r="W661" s="5" t="str">
        <f t="shared" si="20"/>
        <v>3790</v>
      </c>
      <c r="X661">
        <v>15</v>
      </c>
      <c r="Y661" t="s">
        <v>40</v>
      </c>
      <c r="Z661" t="s">
        <v>55</v>
      </c>
      <c r="AA661" s="2">
        <v>0</v>
      </c>
      <c r="AB661" s="2">
        <v>0</v>
      </c>
      <c r="AC661" t="s">
        <v>116</v>
      </c>
      <c r="AD661" s="2">
        <v>20.100000000000001</v>
      </c>
      <c r="AE661" s="2">
        <v>-14349.55</v>
      </c>
      <c r="AF661" s="2">
        <v>1.48E-3</v>
      </c>
      <c r="AG661" s="2">
        <v>162952.04999999999</v>
      </c>
      <c r="AH661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20.100000000000001</v>
      </c>
      <c r="AO661" s="2">
        <v>400.86</v>
      </c>
      <c r="AP661" s="7">
        <f t="shared" si="21"/>
        <v>420.96000000000004</v>
      </c>
    </row>
    <row r="662" spans="1:42" x14ac:dyDescent="0.2">
      <c r="A662">
        <v>1</v>
      </c>
      <c r="B662" s="1">
        <v>43952</v>
      </c>
      <c r="C662" s="1">
        <v>44348</v>
      </c>
      <c r="D662">
        <v>194</v>
      </c>
      <c r="E662" s="1">
        <v>44013</v>
      </c>
      <c r="F662" s="2">
        <v>162952.04999999999</v>
      </c>
      <c r="G662" s="2">
        <v>162952.04999999999</v>
      </c>
      <c r="H662">
        <v>2.9520000000000001E-2</v>
      </c>
      <c r="I662" s="2">
        <v>400.86</v>
      </c>
      <c r="J662" s="2">
        <v>20378.580000000002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t="s">
        <v>122</v>
      </c>
      <c r="W662" s="5" t="str">
        <f t="shared" si="20"/>
        <v>3790</v>
      </c>
      <c r="X662">
        <v>15</v>
      </c>
      <c r="Y662" t="s">
        <v>40</v>
      </c>
      <c r="Z662" t="s">
        <v>55</v>
      </c>
      <c r="AA662" s="2">
        <v>0</v>
      </c>
      <c r="AB662" s="2">
        <v>0</v>
      </c>
      <c r="AC662" t="s">
        <v>116</v>
      </c>
      <c r="AD662" s="2">
        <v>20.100000000000001</v>
      </c>
      <c r="AE662" s="2">
        <v>-14329.45</v>
      </c>
      <c r="AF662" s="2">
        <v>1.48E-3</v>
      </c>
      <c r="AG662" s="2">
        <v>162952.04999999999</v>
      </c>
      <c r="AH66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20.100000000000001</v>
      </c>
      <c r="AO662" s="2">
        <v>400.86</v>
      </c>
      <c r="AP662" s="7">
        <f t="shared" si="21"/>
        <v>420.96000000000004</v>
      </c>
    </row>
    <row r="663" spans="1:42" x14ac:dyDescent="0.2">
      <c r="A663">
        <v>1</v>
      </c>
      <c r="B663" s="1">
        <v>43952</v>
      </c>
      <c r="C663" s="1">
        <v>44348</v>
      </c>
      <c r="D663">
        <v>194</v>
      </c>
      <c r="E663" s="1">
        <v>44044</v>
      </c>
      <c r="F663" s="2">
        <v>162952.04999999999</v>
      </c>
      <c r="G663" s="2">
        <v>162952.04999999999</v>
      </c>
      <c r="H663">
        <v>2.9520000000000001E-2</v>
      </c>
      <c r="I663" s="2">
        <v>400.86</v>
      </c>
      <c r="J663" s="2">
        <v>20779.439999999999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t="s">
        <v>122</v>
      </c>
      <c r="W663" s="5" t="str">
        <f t="shared" si="20"/>
        <v>3790</v>
      </c>
      <c r="X663">
        <v>15</v>
      </c>
      <c r="Y663" t="s">
        <v>40</v>
      </c>
      <c r="Z663" t="s">
        <v>55</v>
      </c>
      <c r="AA663" s="2">
        <v>0</v>
      </c>
      <c r="AB663" s="2">
        <v>0</v>
      </c>
      <c r="AC663" t="s">
        <v>116</v>
      </c>
      <c r="AD663" s="2">
        <v>20.100000000000001</v>
      </c>
      <c r="AE663" s="2">
        <v>-14309.35</v>
      </c>
      <c r="AF663" s="2">
        <v>1.48E-3</v>
      </c>
      <c r="AG663" s="2">
        <v>162952.04999999999</v>
      </c>
      <c r="AH663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20.100000000000001</v>
      </c>
      <c r="AO663" s="2">
        <v>400.86</v>
      </c>
      <c r="AP663" s="7">
        <f t="shared" si="21"/>
        <v>420.96000000000004</v>
      </c>
    </row>
    <row r="664" spans="1:42" x14ac:dyDescent="0.2">
      <c r="A664">
        <v>1</v>
      </c>
      <c r="B664" s="1">
        <v>43952</v>
      </c>
      <c r="C664" s="1">
        <v>44348</v>
      </c>
      <c r="D664">
        <v>194</v>
      </c>
      <c r="E664" s="1">
        <v>44075</v>
      </c>
      <c r="F664" s="2">
        <v>162952.04999999999</v>
      </c>
      <c r="G664" s="2">
        <v>162952.04999999999</v>
      </c>
      <c r="H664">
        <v>2.9520000000000001E-2</v>
      </c>
      <c r="I664" s="2">
        <v>400.86</v>
      </c>
      <c r="J664" s="2">
        <v>21180.3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t="s">
        <v>122</v>
      </c>
      <c r="W664" s="5" t="str">
        <f t="shared" si="20"/>
        <v>3790</v>
      </c>
      <c r="X664">
        <v>15</v>
      </c>
      <c r="Y664" t="s">
        <v>40</v>
      </c>
      <c r="Z664" t="s">
        <v>55</v>
      </c>
      <c r="AA664" s="2">
        <v>0</v>
      </c>
      <c r="AB664" s="2">
        <v>0</v>
      </c>
      <c r="AC664" t="s">
        <v>116</v>
      </c>
      <c r="AD664" s="2">
        <v>20.100000000000001</v>
      </c>
      <c r="AE664" s="2">
        <v>-14289.25</v>
      </c>
      <c r="AF664" s="2">
        <v>1.48E-3</v>
      </c>
      <c r="AG664" s="2">
        <v>162952.04999999999</v>
      </c>
      <c r="AH664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20.100000000000001</v>
      </c>
      <c r="AO664" s="2">
        <v>400.86</v>
      </c>
      <c r="AP664" s="7">
        <f t="shared" si="21"/>
        <v>420.96000000000004</v>
      </c>
    </row>
    <row r="665" spans="1:42" x14ac:dyDescent="0.2">
      <c r="A665">
        <v>1</v>
      </c>
      <c r="B665" s="1">
        <v>43952</v>
      </c>
      <c r="C665" s="1">
        <v>44348</v>
      </c>
      <c r="D665">
        <v>194</v>
      </c>
      <c r="E665" s="1">
        <v>44105</v>
      </c>
      <c r="F665" s="2">
        <v>162952.04999999999</v>
      </c>
      <c r="G665" s="2">
        <v>162952.04999999999</v>
      </c>
      <c r="H665">
        <v>2.9520000000000001E-2</v>
      </c>
      <c r="I665" s="2">
        <v>400.86</v>
      </c>
      <c r="J665" s="2">
        <v>21581.16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t="s">
        <v>122</v>
      </c>
      <c r="W665" s="5" t="str">
        <f t="shared" si="20"/>
        <v>3790</v>
      </c>
      <c r="X665">
        <v>15</v>
      </c>
      <c r="Y665" t="s">
        <v>40</v>
      </c>
      <c r="Z665" t="s">
        <v>55</v>
      </c>
      <c r="AA665" s="2">
        <v>0</v>
      </c>
      <c r="AB665" s="2">
        <v>0</v>
      </c>
      <c r="AC665" t="s">
        <v>116</v>
      </c>
      <c r="AD665" s="2">
        <v>20.100000000000001</v>
      </c>
      <c r="AE665" s="2">
        <v>-14269.15</v>
      </c>
      <c r="AF665" s="2">
        <v>1.48E-3</v>
      </c>
      <c r="AG665" s="2">
        <v>162952.04999999999</v>
      </c>
      <c r="AH665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20.100000000000001</v>
      </c>
      <c r="AO665" s="2">
        <v>400.86</v>
      </c>
      <c r="AP665" s="7">
        <f t="shared" si="21"/>
        <v>420.96000000000004</v>
      </c>
    </row>
    <row r="666" spans="1:42" x14ac:dyDescent="0.2">
      <c r="A666">
        <v>1</v>
      </c>
      <c r="B666" s="1">
        <v>43952</v>
      </c>
      <c r="C666" s="1">
        <v>44348</v>
      </c>
      <c r="D666">
        <v>194</v>
      </c>
      <c r="E666" s="1">
        <v>44136</v>
      </c>
      <c r="F666" s="2">
        <v>162952.04999999999</v>
      </c>
      <c r="G666" s="2">
        <v>162952.04999999999</v>
      </c>
      <c r="H666">
        <v>2.9520000000000001E-2</v>
      </c>
      <c r="I666" s="2">
        <v>400.86</v>
      </c>
      <c r="J666" s="2">
        <v>21982.02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t="s">
        <v>122</v>
      </c>
      <c r="W666" s="5" t="str">
        <f t="shared" si="20"/>
        <v>3790</v>
      </c>
      <c r="X666">
        <v>15</v>
      </c>
      <c r="Y666" t="s">
        <v>40</v>
      </c>
      <c r="Z666" t="s">
        <v>55</v>
      </c>
      <c r="AA666" s="2">
        <v>0</v>
      </c>
      <c r="AB666" s="2">
        <v>0</v>
      </c>
      <c r="AC666" t="s">
        <v>116</v>
      </c>
      <c r="AD666" s="2">
        <v>20.100000000000001</v>
      </c>
      <c r="AE666" s="2">
        <v>-14249.05</v>
      </c>
      <c r="AF666" s="2">
        <v>1.48E-3</v>
      </c>
      <c r="AG666" s="2">
        <v>162952.04999999999</v>
      </c>
      <c r="AH666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20.100000000000001</v>
      </c>
      <c r="AO666" s="2">
        <v>400.86</v>
      </c>
      <c r="AP666" s="7">
        <f t="shared" si="21"/>
        <v>420.96000000000004</v>
      </c>
    </row>
    <row r="667" spans="1:42" x14ac:dyDescent="0.2">
      <c r="A667">
        <v>1</v>
      </c>
      <c r="B667" s="1">
        <v>43952</v>
      </c>
      <c r="C667" s="1">
        <v>44348</v>
      </c>
      <c r="D667">
        <v>194</v>
      </c>
      <c r="E667" s="1">
        <v>44166</v>
      </c>
      <c r="F667" s="2">
        <v>162952.04999999999</v>
      </c>
      <c r="G667" s="2">
        <v>162952.04999999999</v>
      </c>
      <c r="H667">
        <v>2.9520000000000001E-2</v>
      </c>
      <c r="I667" s="2">
        <v>400.86</v>
      </c>
      <c r="J667" s="2">
        <v>22382.880000000001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t="s">
        <v>122</v>
      </c>
      <c r="W667" s="5" t="str">
        <f t="shared" si="20"/>
        <v>3790</v>
      </c>
      <c r="X667">
        <v>15</v>
      </c>
      <c r="Y667" t="s">
        <v>40</v>
      </c>
      <c r="Z667" t="s">
        <v>55</v>
      </c>
      <c r="AA667" s="2">
        <v>0</v>
      </c>
      <c r="AB667" s="2">
        <v>0</v>
      </c>
      <c r="AC667" t="s">
        <v>116</v>
      </c>
      <c r="AD667" s="2">
        <v>20.100000000000001</v>
      </c>
      <c r="AE667" s="2">
        <v>-14228.95</v>
      </c>
      <c r="AF667" s="2">
        <v>1.48E-3</v>
      </c>
      <c r="AG667" s="2">
        <v>162952.04999999999</v>
      </c>
      <c r="AH667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20.100000000000001</v>
      </c>
      <c r="AO667" s="2">
        <v>400.86</v>
      </c>
      <c r="AP667" s="7">
        <f t="shared" si="21"/>
        <v>420.96000000000004</v>
      </c>
    </row>
    <row r="668" spans="1:42" x14ac:dyDescent="0.2">
      <c r="A668">
        <v>1</v>
      </c>
      <c r="B668" s="1">
        <v>43952</v>
      </c>
      <c r="C668" s="1">
        <v>44348</v>
      </c>
      <c r="D668">
        <v>194</v>
      </c>
      <c r="E668" s="1">
        <v>44197</v>
      </c>
      <c r="F668" s="2">
        <v>162952.04999999999</v>
      </c>
      <c r="G668" s="2">
        <v>162952.04999999999</v>
      </c>
      <c r="H668">
        <v>2.9520000000000001E-2</v>
      </c>
      <c r="I668" s="2">
        <v>400.86</v>
      </c>
      <c r="J668" s="2">
        <v>22783.74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t="s">
        <v>122</v>
      </c>
      <c r="W668" s="5" t="str">
        <f t="shared" si="20"/>
        <v>3790</v>
      </c>
      <c r="X668">
        <v>15</v>
      </c>
      <c r="Y668" t="s">
        <v>40</v>
      </c>
      <c r="Z668" t="s">
        <v>55</v>
      </c>
      <c r="AA668" s="2">
        <v>0</v>
      </c>
      <c r="AB668" s="2">
        <v>0</v>
      </c>
      <c r="AC668" t="s">
        <v>116</v>
      </c>
      <c r="AD668" s="2">
        <v>20.100000000000001</v>
      </c>
      <c r="AE668" s="2">
        <v>-14208.85</v>
      </c>
      <c r="AF668" s="2">
        <v>1.48E-3</v>
      </c>
      <c r="AG668" s="2">
        <v>162952.04999999999</v>
      </c>
      <c r="AH668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20.100000000000001</v>
      </c>
      <c r="AO668" s="2">
        <v>400.86</v>
      </c>
      <c r="AP668" s="7">
        <f t="shared" si="21"/>
        <v>420.96000000000004</v>
      </c>
    </row>
    <row r="669" spans="1:42" x14ac:dyDescent="0.2">
      <c r="A669">
        <v>1</v>
      </c>
      <c r="B669" s="1">
        <v>43952</v>
      </c>
      <c r="C669" s="1">
        <v>44348</v>
      </c>
      <c r="D669">
        <v>194</v>
      </c>
      <c r="E669" s="1">
        <v>44228</v>
      </c>
      <c r="F669" s="2">
        <v>162952.04999999999</v>
      </c>
      <c r="G669" s="2">
        <v>162952.04999999999</v>
      </c>
      <c r="H669">
        <v>2.9520000000000001E-2</v>
      </c>
      <c r="I669" s="2">
        <v>400.86</v>
      </c>
      <c r="J669" s="2">
        <v>23184.6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t="s">
        <v>122</v>
      </c>
      <c r="W669" s="5" t="str">
        <f t="shared" si="20"/>
        <v>3790</v>
      </c>
      <c r="X669">
        <v>15</v>
      </c>
      <c r="Y669" t="s">
        <v>40</v>
      </c>
      <c r="Z669" t="s">
        <v>55</v>
      </c>
      <c r="AA669" s="2">
        <v>0</v>
      </c>
      <c r="AB669" s="2">
        <v>0</v>
      </c>
      <c r="AC669" t="s">
        <v>116</v>
      </c>
      <c r="AD669" s="2">
        <v>20.100000000000001</v>
      </c>
      <c r="AE669" s="2">
        <v>-14188.75</v>
      </c>
      <c r="AF669" s="2">
        <v>1.48E-3</v>
      </c>
      <c r="AG669" s="2">
        <v>162952.04999999999</v>
      </c>
      <c r="AH669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20.100000000000001</v>
      </c>
      <c r="AO669" s="2">
        <v>400.86</v>
      </c>
      <c r="AP669" s="7">
        <f t="shared" si="21"/>
        <v>420.96000000000004</v>
      </c>
    </row>
    <row r="670" spans="1:42" x14ac:dyDescent="0.2">
      <c r="A670">
        <v>1</v>
      </c>
      <c r="B670" s="1">
        <v>43952</v>
      </c>
      <c r="C670" s="1">
        <v>44348</v>
      </c>
      <c r="D670">
        <v>194</v>
      </c>
      <c r="E670" s="1">
        <v>44256</v>
      </c>
      <c r="F670" s="2">
        <v>162952.04999999999</v>
      </c>
      <c r="G670" s="2">
        <v>162952.04999999999</v>
      </c>
      <c r="H670">
        <v>2.9520000000000001E-2</v>
      </c>
      <c r="I670" s="2">
        <v>400.86</v>
      </c>
      <c r="J670" s="2">
        <v>23585.46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t="s">
        <v>122</v>
      </c>
      <c r="W670" s="5" t="str">
        <f t="shared" si="20"/>
        <v>3790</v>
      </c>
      <c r="X670">
        <v>15</v>
      </c>
      <c r="Y670" t="s">
        <v>40</v>
      </c>
      <c r="Z670" t="s">
        <v>55</v>
      </c>
      <c r="AA670" s="2">
        <v>0</v>
      </c>
      <c r="AB670" s="2">
        <v>0</v>
      </c>
      <c r="AC670" t="s">
        <v>116</v>
      </c>
      <c r="AD670" s="2">
        <v>20.100000000000001</v>
      </c>
      <c r="AE670" s="2">
        <v>-14168.65</v>
      </c>
      <c r="AF670" s="2">
        <v>1.48E-3</v>
      </c>
      <c r="AG670" s="2">
        <v>162952.04999999999</v>
      </c>
      <c r="AH670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20.100000000000001</v>
      </c>
      <c r="AO670" s="2">
        <v>400.86</v>
      </c>
      <c r="AP670" s="7">
        <f t="shared" si="21"/>
        <v>420.96000000000004</v>
      </c>
    </row>
    <row r="671" spans="1:42" x14ac:dyDescent="0.2">
      <c r="A671">
        <v>1</v>
      </c>
      <c r="B671" s="1">
        <v>43952</v>
      </c>
      <c r="C671" s="1">
        <v>44348</v>
      </c>
      <c r="D671">
        <v>194</v>
      </c>
      <c r="E671" s="1">
        <v>44287</v>
      </c>
      <c r="F671" s="2">
        <v>162952.04999999999</v>
      </c>
      <c r="G671" s="2">
        <v>162952.04999999999</v>
      </c>
      <c r="H671">
        <v>2.9520000000000001E-2</v>
      </c>
      <c r="I671" s="2">
        <v>400.86</v>
      </c>
      <c r="J671" s="2">
        <v>23986.32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t="s">
        <v>122</v>
      </c>
      <c r="W671" s="5" t="str">
        <f t="shared" si="20"/>
        <v>3790</v>
      </c>
      <c r="X671">
        <v>15</v>
      </c>
      <c r="Y671" t="s">
        <v>40</v>
      </c>
      <c r="Z671" t="s">
        <v>55</v>
      </c>
      <c r="AA671" s="2">
        <v>0</v>
      </c>
      <c r="AB671" s="2">
        <v>0</v>
      </c>
      <c r="AC671" t="s">
        <v>116</v>
      </c>
      <c r="AD671" s="2">
        <v>20.100000000000001</v>
      </c>
      <c r="AE671" s="2">
        <v>-14148.55</v>
      </c>
      <c r="AF671" s="2">
        <v>1.48E-3</v>
      </c>
      <c r="AG671" s="2">
        <v>162952.04999999999</v>
      </c>
      <c r="AH671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20.100000000000001</v>
      </c>
      <c r="AO671" s="2">
        <v>400.86</v>
      </c>
      <c r="AP671" s="7">
        <f t="shared" si="21"/>
        <v>420.96000000000004</v>
      </c>
    </row>
    <row r="672" spans="1:42" x14ac:dyDescent="0.2">
      <c r="A672">
        <v>1</v>
      </c>
      <c r="B672" s="1">
        <v>43952</v>
      </c>
      <c r="C672" s="1">
        <v>44348</v>
      </c>
      <c r="D672">
        <v>194</v>
      </c>
      <c r="E672" s="1">
        <v>44317</v>
      </c>
      <c r="F672" s="2">
        <v>162952.04999999999</v>
      </c>
      <c r="G672" s="2">
        <v>162952.04999999999</v>
      </c>
      <c r="H672">
        <v>2.9520000000000001E-2</v>
      </c>
      <c r="I672" s="2">
        <v>400.86</v>
      </c>
      <c r="J672" s="2">
        <v>24387.18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t="s">
        <v>122</v>
      </c>
      <c r="W672" s="5" t="str">
        <f t="shared" si="20"/>
        <v>3790</v>
      </c>
      <c r="X672">
        <v>15</v>
      </c>
      <c r="Y672" t="s">
        <v>40</v>
      </c>
      <c r="Z672" t="s">
        <v>55</v>
      </c>
      <c r="AA672" s="2">
        <v>0</v>
      </c>
      <c r="AB672" s="2">
        <v>0</v>
      </c>
      <c r="AC672" t="s">
        <v>116</v>
      </c>
      <c r="AD672" s="2">
        <v>20.100000000000001</v>
      </c>
      <c r="AE672" s="2">
        <v>-14128.45</v>
      </c>
      <c r="AF672" s="2">
        <v>1.48E-3</v>
      </c>
      <c r="AG672" s="2">
        <v>162952.04999999999</v>
      </c>
      <c r="AH67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20.100000000000001</v>
      </c>
      <c r="AO672" s="2">
        <v>400.86</v>
      </c>
      <c r="AP672" s="7">
        <f t="shared" si="21"/>
        <v>420.96000000000004</v>
      </c>
    </row>
    <row r="673" spans="1:42" x14ac:dyDescent="0.2">
      <c r="A673">
        <v>1</v>
      </c>
      <c r="B673" s="1">
        <v>43952</v>
      </c>
      <c r="C673" s="1">
        <v>44348</v>
      </c>
      <c r="D673">
        <v>194</v>
      </c>
      <c r="E673" s="1">
        <v>44348</v>
      </c>
      <c r="F673" s="2">
        <v>162952.04999999999</v>
      </c>
      <c r="G673" s="2">
        <v>162952.04999999999</v>
      </c>
      <c r="H673">
        <v>2.9520000000000001E-2</v>
      </c>
      <c r="I673" s="2">
        <v>400.86</v>
      </c>
      <c r="J673" s="2">
        <v>24788.04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t="s">
        <v>122</v>
      </c>
      <c r="W673" s="5" t="str">
        <f t="shared" si="20"/>
        <v>3790</v>
      </c>
      <c r="X673">
        <v>15</v>
      </c>
      <c r="Y673" t="s">
        <v>40</v>
      </c>
      <c r="Z673" t="s">
        <v>55</v>
      </c>
      <c r="AA673" s="2">
        <v>0</v>
      </c>
      <c r="AB673" s="2">
        <v>0</v>
      </c>
      <c r="AC673" t="s">
        <v>116</v>
      </c>
      <c r="AD673" s="2">
        <v>20.100000000000001</v>
      </c>
      <c r="AE673" s="2">
        <v>-14108.35</v>
      </c>
      <c r="AF673" s="2">
        <v>1.48E-3</v>
      </c>
      <c r="AG673" s="2">
        <v>162952.04999999999</v>
      </c>
      <c r="AH673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20.100000000000001</v>
      </c>
      <c r="AO673" s="2">
        <v>400.86</v>
      </c>
      <c r="AP673" s="7">
        <f t="shared" si="21"/>
        <v>420.96000000000004</v>
      </c>
    </row>
    <row r="674" spans="1:42" x14ac:dyDescent="0.2">
      <c r="A674">
        <v>1</v>
      </c>
      <c r="B674" s="1">
        <v>43952</v>
      </c>
      <c r="C674" s="1">
        <v>44348</v>
      </c>
      <c r="D674">
        <v>195</v>
      </c>
      <c r="E674" s="1">
        <v>43952</v>
      </c>
      <c r="F674" s="2">
        <v>78101.7</v>
      </c>
      <c r="G674" s="2">
        <v>78101.7</v>
      </c>
      <c r="H674">
        <v>1.8030000000000001E-2</v>
      </c>
      <c r="I674" s="2">
        <v>117.35</v>
      </c>
      <c r="J674" s="2">
        <v>22169.08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t="s">
        <v>123</v>
      </c>
      <c r="W674" s="5" t="str">
        <f t="shared" si="20"/>
        <v>3801</v>
      </c>
      <c r="X674">
        <v>15</v>
      </c>
      <c r="Y674" t="s">
        <v>40</v>
      </c>
      <c r="Z674" t="s">
        <v>57</v>
      </c>
      <c r="AA674" s="2">
        <v>0</v>
      </c>
      <c r="AB674" s="2">
        <v>0</v>
      </c>
      <c r="AC674" t="s">
        <v>116</v>
      </c>
      <c r="AD674" s="2">
        <v>25.84</v>
      </c>
      <c r="AE674" s="2">
        <v>-14188.19</v>
      </c>
      <c r="AF674" s="2">
        <v>3.9699999999999996E-3</v>
      </c>
      <c r="AG674" s="2">
        <v>78101.7</v>
      </c>
      <c r="AH674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25.84</v>
      </c>
      <c r="AO674" s="2">
        <v>117.35000000000001</v>
      </c>
      <c r="AP674" s="7">
        <f t="shared" si="21"/>
        <v>143.19</v>
      </c>
    </row>
    <row r="675" spans="1:42" x14ac:dyDescent="0.2">
      <c r="A675">
        <v>1</v>
      </c>
      <c r="B675" s="1">
        <v>43952</v>
      </c>
      <c r="C675" s="1">
        <v>44348</v>
      </c>
      <c r="D675">
        <v>195</v>
      </c>
      <c r="E675" s="1">
        <v>43983</v>
      </c>
      <c r="F675" s="2">
        <v>78101.7</v>
      </c>
      <c r="G675" s="2">
        <v>78101.7</v>
      </c>
      <c r="H675">
        <v>1.8030000000000001E-2</v>
      </c>
      <c r="I675" s="2">
        <v>117.35</v>
      </c>
      <c r="J675" s="2">
        <v>22286.43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t="s">
        <v>123</v>
      </c>
      <c r="W675" s="5" t="str">
        <f t="shared" si="20"/>
        <v>3801</v>
      </c>
      <c r="X675">
        <v>15</v>
      </c>
      <c r="Y675" t="s">
        <v>40</v>
      </c>
      <c r="Z675" t="s">
        <v>57</v>
      </c>
      <c r="AA675" s="2">
        <v>0</v>
      </c>
      <c r="AB675" s="2">
        <v>0</v>
      </c>
      <c r="AC675" t="s">
        <v>116</v>
      </c>
      <c r="AD675" s="2">
        <v>25.84</v>
      </c>
      <c r="AE675" s="2">
        <v>-14162.35</v>
      </c>
      <c r="AF675" s="2">
        <v>3.9699999999999996E-3</v>
      </c>
      <c r="AG675" s="2">
        <v>78101.7</v>
      </c>
      <c r="AH675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25.84</v>
      </c>
      <c r="AO675" s="2">
        <v>117.35000000000001</v>
      </c>
      <c r="AP675" s="7">
        <f t="shared" si="21"/>
        <v>143.19</v>
      </c>
    </row>
    <row r="676" spans="1:42" x14ac:dyDescent="0.2">
      <c r="A676">
        <v>1</v>
      </c>
      <c r="B676" s="1">
        <v>43952</v>
      </c>
      <c r="C676" s="1">
        <v>44348</v>
      </c>
      <c r="D676">
        <v>195</v>
      </c>
      <c r="E676" s="1">
        <v>44013</v>
      </c>
      <c r="F676" s="2">
        <v>78101.7</v>
      </c>
      <c r="G676" s="2">
        <v>78101.7</v>
      </c>
      <c r="H676">
        <v>1.8030000000000001E-2</v>
      </c>
      <c r="I676" s="2">
        <v>117.35</v>
      </c>
      <c r="J676" s="2">
        <v>22403.78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t="s">
        <v>123</v>
      </c>
      <c r="W676" s="5" t="str">
        <f t="shared" si="20"/>
        <v>3801</v>
      </c>
      <c r="X676">
        <v>15</v>
      </c>
      <c r="Y676" t="s">
        <v>40</v>
      </c>
      <c r="Z676" t="s">
        <v>57</v>
      </c>
      <c r="AA676" s="2">
        <v>0</v>
      </c>
      <c r="AB676" s="2">
        <v>0</v>
      </c>
      <c r="AC676" t="s">
        <v>116</v>
      </c>
      <c r="AD676" s="2">
        <v>25.84</v>
      </c>
      <c r="AE676" s="2">
        <v>-14136.51</v>
      </c>
      <c r="AF676" s="2">
        <v>3.9699999999999996E-3</v>
      </c>
      <c r="AG676" s="2">
        <v>78101.7</v>
      </c>
      <c r="AH676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25.84</v>
      </c>
      <c r="AO676" s="2">
        <v>117.35000000000001</v>
      </c>
      <c r="AP676" s="7">
        <f t="shared" si="21"/>
        <v>143.19</v>
      </c>
    </row>
    <row r="677" spans="1:42" x14ac:dyDescent="0.2">
      <c r="A677">
        <v>1</v>
      </c>
      <c r="B677" s="1">
        <v>43952</v>
      </c>
      <c r="C677" s="1">
        <v>44348</v>
      </c>
      <c r="D677">
        <v>195</v>
      </c>
      <c r="E677" s="1">
        <v>44044</v>
      </c>
      <c r="F677" s="2">
        <v>78101.7</v>
      </c>
      <c r="G677" s="2">
        <v>78101.7</v>
      </c>
      <c r="H677">
        <v>1.8030000000000001E-2</v>
      </c>
      <c r="I677" s="2">
        <v>117.35</v>
      </c>
      <c r="J677" s="2">
        <v>22521.13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t="s">
        <v>123</v>
      </c>
      <c r="W677" s="5" t="str">
        <f t="shared" si="20"/>
        <v>3801</v>
      </c>
      <c r="X677">
        <v>15</v>
      </c>
      <c r="Y677" t="s">
        <v>40</v>
      </c>
      <c r="Z677" t="s">
        <v>57</v>
      </c>
      <c r="AA677" s="2">
        <v>0</v>
      </c>
      <c r="AB677" s="2">
        <v>0</v>
      </c>
      <c r="AC677" t="s">
        <v>116</v>
      </c>
      <c r="AD677" s="2">
        <v>25.84</v>
      </c>
      <c r="AE677" s="2">
        <v>-14110.67</v>
      </c>
      <c r="AF677" s="2">
        <v>3.9699999999999996E-3</v>
      </c>
      <c r="AG677" s="2">
        <v>78101.7</v>
      </c>
      <c r="AH677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25.84</v>
      </c>
      <c r="AO677" s="2">
        <v>117.35000000000001</v>
      </c>
      <c r="AP677" s="7">
        <f t="shared" si="21"/>
        <v>143.19</v>
      </c>
    </row>
    <row r="678" spans="1:42" x14ac:dyDescent="0.2">
      <c r="A678">
        <v>1</v>
      </c>
      <c r="B678" s="1">
        <v>43952</v>
      </c>
      <c r="C678" s="1">
        <v>44348</v>
      </c>
      <c r="D678">
        <v>195</v>
      </c>
      <c r="E678" s="1">
        <v>44075</v>
      </c>
      <c r="F678" s="2">
        <v>76101.7</v>
      </c>
      <c r="G678" s="2">
        <v>76101.7</v>
      </c>
      <c r="H678">
        <v>1.8030000000000001E-2</v>
      </c>
      <c r="I678" s="2">
        <v>114.34</v>
      </c>
      <c r="J678" s="2">
        <v>22635.47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t="s">
        <v>123</v>
      </c>
      <c r="W678" s="5" t="str">
        <f t="shared" si="20"/>
        <v>3801</v>
      </c>
      <c r="X678">
        <v>15</v>
      </c>
      <c r="Y678" t="s">
        <v>40</v>
      </c>
      <c r="Z678" t="s">
        <v>57</v>
      </c>
      <c r="AA678" s="2">
        <v>0</v>
      </c>
      <c r="AB678" s="2">
        <v>0</v>
      </c>
      <c r="AC678" t="s">
        <v>116</v>
      </c>
      <c r="AD678" s="2">
        <v>25.18</v>
      </c>
      <c r="AE678" s="2">
        <v>-14085.49</v>
      </c>
      <c r="AF678" s="2">
        <v>3.9699999999999996E-3</v>
      </c>
      <c r="AG678" s="2">
        <v>76101.7</v>
      </c>
      <c r="AH678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25.18</v>
      </c>
      <c r="AO678" s="2">
        <v>114.34</v>
      </c>
      <c r="AP678" s="7">
        <f t="shared" si="21"/>
        <v>139.52000000000001</v>
      </c>
    </row>
    <row r="679" spans="1:42" x14ac:dyDescent="0.2">
      <c r="A679">
        <v>1</v>
      </c>
      <c r="B679" s="1">
        <v>43952</v>
      </c>
      <c r="C679" s="1">
        <v>44348</v>
      </c>
      <c r="D679">
        <v>195</v>
      </c>
      <c r="E679" s="1">
        <v>44105</v>
      </c>
      <c r="F679" s="2">
        <v>78101.7</v>
      </c>
      <c r="G679" s="2">
        <v>78101.7</v>
      </c>
      <c r="H679">
        <v>1.8030000000000001E-2</v>
      </c>
      <c r="I679" s="2">
        <v>117.35</v>
      </c>
      <c r="J679" s="2">
        <v>22752.82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t="s">
        <v>123</v>
      </c>
      <c r="W679" s="5" t="str">
        <f t="shared" si="20"/>
        <v>3801</v>
      </c>
      <c r="X679">
        <v>15</v>
      </c>
      <c r="Y679" t="s">
        <v>40</v>
      </c>
      <c r="Z679" t="s">
        <v>57</v>
      </c>
      <c r="AA679" s="2">
        <v>0</v>
      </c>
      <c r="AB679" s="2">
        <v>0</v>
      </c>
      <c r="AC679" t="s">
        <v>116</v>
      </c>
      <c r="AD679" s="2">
        <v>25.84</v>
      </c>
      <c r="AE679" s="2">
        <v>-14059.65</v>
      </c>
      <c r="AF679" s="2">
        <v>3.9699999999999996E-3</v>
      </c>
      <c r="AG679" s="2">
        <v>78101.7</v>
      </c>
      <c r="AH679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25.84</v>
      </c>
      <c r="AO679" s="2">
        <v>117.35000000000001</v>
      </c>
      <c r="AP679" s="7">
        <f t="shared" si="21"/>
        <v>143.19</v>
      </c>
    </row>
    <row r="680" spans="1:42" x14ac:dyDescent="0.2">
      <c r="A680">
        <v>1</v>
      </c>
      <c r="B680" s="1">
        <v>43952</v>
      </c>
      <c r="C680" s="1">
        <v>44348</v>
      </c>
      <c r="D680">
        <v>195</v>
      </c>
      <c r="E680" s="1">
        <v>44136</v>
      </c>
      <c r="F680" s="2">
        <v>78101.7</v>
      </c>
      <c r="G680" s="2">
        <v>78101.7</v>
      </c>
      <c r="H680">
        <v>1.8030000000000001E-2</v>
      </c>
      <c r="I680" s="2">
        <v>117.35</v>
      </c>
      <c r="J680" s="2">
        <v>22870.17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t="s">
        <v>123</v>
      </c>
      <c r="W680" s="5" t="str">
        <f t="shared" si="20"/>
        <v>3801</v>
      </c>
      <c r="X680">
        <v>15</v>
      </c>
      <c r="Y680" t="s">
        <v>40</v>
      </c>
      <c r="Z680" t="s">
        <v>57</v>
      </c>
      <c r="AA680" s="2">
        <v>0</v>
      </c>
      <c r="AB680" s="2">
        <v>0</v>
      </c>
      <c r="AC680" t="s">
        <v>116</v>
      </c>
      <c r="AD680" s="2">
        <v>25.84</v>
      </c>
      <c r="AE680" s="2">
        <v>-14033.81</v>
      </c>
      <c r="AF680" s="2">
        <v>3.9699999999999996E-3</v>
      </c>
      <c r="AG680" s="2">
        <v>78101.7</v>
      </c>
      <c r="AH680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25.84</v>
      </c>
      <c r="AO680" s="2">
        <v>117.35000000000001</v>
      </c>
      <c r="AP680" s="7">
        <f t="shared" si="21"/>
        <v>143.19</v>
      </c>
    </row>
    <row r="681" spans="1:42" x14ac:dyDescent="0.2">
      <c r="A681">
        <v>1</v>
      </c>
      <c r="B681" s="1">
        <v>43952</v>
      </c>
      <c r="C681" s="1">
        <v>44348</v>
      </c>
      <c r="D681">
        <v>195</v>
      </c>
      <c r="E681" s="1">
        <v>44166</v>
      </c>
      <c r="F681" s="2">
        <v>78101.7</v>
      </c>
      <c r="G681" s="2">
        <v>78101.7</v>
      </c>
      <c r="H681">
        <v>1.8030000000000001E-2</v>
      </c>
      <c r="I681" s="2">
        <v>117.35</v>
      </c>
      <c r="J681" s="2">
        <v>22987.52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t="s">
        <v>123</v>
      </c>
      <c r="W681" s="5" t="str">
        <f t="shared" si="20"/>
        <v>3801</v>
      </c>
      <c r="X681">
        <v>15</v>
      </c>
      <c r="Y681" t="s">
        <v>40</v>
      </c>
      <c r="Z681" t="s">
        <v>57</v>
      </c>
      <c r="AA681" s="2">
        <v>0</v>
      </c>
      <c r="AB681" s="2">
        <v>0</v>
      </c>
      <c r="AC681" t="s">
        <v>116</v>
      </c>
      <c r="AD681" s="2">
        <v>25.84</v>
      </c>
      <c r="AE681" s="2">
        <v>-14007.97</v>
      </c>
      <c r="AF681" s="2">
        <v>3.9699999999999996E-3</v>
      </c>
      <c r="AG681" s="2">
        <v>78101.7</v>
      </c>
      <c r="AH681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25.84</v>
      </c>
      <c r="AO681" s="2">
        <v>117.35000000000001</v>
      </c>
      <c r="AP681" s="7">
        <f t="shared" si="21"/>
        <v>143.19</v>
      </c>
    </row>
    <row r="682" spans="1:42" x14ac:dyDescent="0.2">
      <c r="A682">
        <v>1</v>
      </c>
      <c r="B682" s="1">
        <v>43952</v>
      </c>
      <c r="C682" s="1">
        <v>44348</v>
      </c>
      <c r="D682">
        <v>195</v>
      </c>
      <c r="E682" s="1">
        <v>44197</v>
      </c>
      <c r="F682" s="2">
        <v>74611.289999999994</v>
      </c>
      <c r="G682" s="2">
        <v>74611.289999999994</v>
      </c>
      <c r="H682">
        <v>1.8030000000000001E-2</v>
      </c>
      <c r="I682" s="2">
        <v>112.1</v>
      </c>
      <c r="J682" s="2">
        <v>23099.62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t="s">
        <v>123</v>
      </c>
      <c r="W682" s="5" t="str">
        <f t="shared" si="20"/>
        <v>3801</v>
      </c>
      <c r="X682">
        <v>15</v>
      </c>
      <c r="Y682" t="s">
        <v>40</v>
      </c>
      <c r="Z682" t="s">
        <v>57</v>
      </c>
      <c r="AA682" s="2">
        <v>0</v>
      </c>
      <c r="AB682" s="2">
        <v>0</v>
      </c>
      <c r="AC682" t="s">
        <v>116</v>
      </c>
      <c r="AD682" s="2">
        <v>24.68</v>
      </c>
      <c r="AE682" s="2">
        <v>-13983.29</v>
      </c>
      <c r="AF682" s="2">
        <v>3.9699999999999996E-3</v>
      </c>
      <c r="AG682" s="2">
        <v>74611.289999999994</v>
      </c>
      <c r="AH68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24.68</v>
      </c>
      <c r="AO682" s="2">
        <v>112.10000000000001</v>
      </c>
      <c r="AP682" s="7">
        <f t="shared" si="21"/>
        <v>136.78</v>
      </c>
    </row>
    <row r="683" spans="1:42" x14ac:dyDescent="0.2">
      <c r="A683">
        <v>1</v>
      </c>
      <c r="B683" s="1">
        <v>43952</v>
      </c>
      <c r="C683" s="1">
        <v>44348</v>
      </c>
      <c r="D683">
        <v>195</v>
      </c>
      <c r="E683" s="1">
        <v>44228</v>
      </c>
      <c r="F683" s="2">
        <v>74611.289999999994</v>
      </c>
      <c r="G683" s="2">
        <v>74611.289999999994</v>
      </c>
      <c r="H683">
        <v>1.8030000000000001E-2</v>
      </c>
      <c r="I683" s="2">
        <v>112.1</v>
      </c>
      <c r="J683" s="2">
        <v>23211.72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t="s">
        <v>123</v>
      </c>
      <c r="W683" s="5" t="str">
        <f t="shared" si="20"/>
        <v>3801</v>
      </c>
      <c r="X683">
        <v>15</v>
      </c>
      <c r="Y683" t="s">
        <v>40</v>
      </c>
      <c r="Z683" t="s">
        <v>57</v>
      </c>
      <c r="AA683" s="2">
        <v>0</v>
      </c>
      <c r="AB683" s="2">
        <v>0</v>
      </c>
      <c r="AC683" t="s">
        <v>116</v>
      </c>
      <c r="AD683" s="2">
        <v>24.68</v>
      </c>
      <c r="AE683" s="2">
        <v>-13958.61</v>
      </c>
      <c r="AF683" s="2">
        <v>3.9699999999999996E-3</v>
      </c>
      <c r="AG683" s="2">
        <v>74611.289999999994</v>
      </c>
      <c r="AH683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24.68</v>
      </c>
      <c r="AO683" s="2">
        <v>112.10000000000001</v>
      </c>
      <c r="AP683" s="7">
        <f t="shared" si="21"/>
        <v>136.78</v>
      </c>
    </row>
    <row r="684" spans="1:42" x14ac:dyDescent="0.2">
      <c r="A684">
        <v>1</v>
      </c>
      <c r="B684" s="1">
        <v>43952</v>
      </c>
      <c r="C684" s="1">
        <v>44348</v>
      </c>
      <c r="D684">
        <v>195</v>
      </c>
      <c r="E684" s="1">
        <v>44256</v>
      </c>
      <c r="F684" s="2">
        <v>74611.289999999994</v>
      </c>
      <c r="G684" s="2">
        <v>74611.289999999994</v>
      </c>
      <c r="H684">
        <v>1.8030000000000001E-2</v>
      </c>
      <c r="I684" s="2">
        <v>112.1</v>
      </c>
      <c r="J684" s="2">
        <v>23323.82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t="s">
        <v>123</v>
      </c>
      <c r="W684" s="5" t="str">
        <f t="shared" si="20"/>
        <v>3801</v>
      </c>
      <c r="X684">
        <v>15</v>
      </c>
      <c r="Y684" t="s">
        <v>40</v>
      </c>
      <c r="Z684" t="s">
        <v>57</v>
      </c>
      <c r="AA684" s="2">
        <v>0</v>
      </c>
      <c r="AB684" s="2">
        <v>0</v>
      </c>
      <c r="AC684" t="s">
        <v>116</v>
      </c>
      <c r="AD684" s="2">
        <v>24.68</v>
      </c>
      <c r="AE684" s="2">
        <v>-13933.93</v>
      </c>
      <c r="AF684" s="2">
        <v>3.9699999999999996E-3</v>
      </c>
      <c r="AG684" s="2">
        <v>74611.289999999994</v>
      </c>
      <c r="AH684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24.68</v>
      </c>
      <c r="AO684" s="2">
        <v>112.10000000000001</v>
      </c>
      <c r="AP684" s="7">
        <f t="shared" si="21"/>
        <v>136.78</v>
      </c>
    </row>
    <row r="685" spans="1:42" x14ac:dyDescent="0.2">
      <c r="A685">
        <v>1</v>
      </c>
      <c r="B685" s="1">
        <v>43952</v>
      </c>
      <c r="C685" s="1">
        <v>44348</v>
      </c>
      <c r="D685">
        <v>195</v>
      </c>
      <c r="E685" s="1">
        <v>44287</v>
      </c>
      <c r="F685" s="2">
        <v>74611.289999999994</v>
      </c>
      <c r="G685" s="2">
        <v>74611.289999999994</v>
      </c>
      <c r="H685">
        <v>1.8030000000000001E-2</v>
      </c>
      <c r="I685" s="2">
        <v>112.1</v>
      </c>
      <c r="J685" s="2">
        <v>23435.919999999998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t="s">
        <v>123</v>
      </c>
      <c r="W685" s="5" t="str">
        <f t="shared" si="20"/>
        <v>3801</v>
      </c>
      <c r="X685">
        <v>15</v>
      </c>
      <c r="Y685" t="s">
        <v>40</v>
      </c>
      <c r="Z685" t="s">
        <v>57</v>
      </c>
      <c r="AA685" s="2">
        <v>0</v>
      </c>
      <c r="AB685" s="2">
        <v>0</v>
      </c>
      <c r="AC685" t="s">
        <v>116</v>
      </c>
      <c r="AD685" s="2">
        <v>24.68</v>
      </c>
      <c r="AE685" s="2">
        <v>-13909.25</v>
      </c>
      <c r="AF685" s="2">
        <v>3.9699999999999996E-3</v>
      </c>
      <c r="AG685" s="2">
        <v>74611.289999999994</v>
      </c>
      <c r="AH685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24.68</v>
      </c>
      <c r="AO685" s="2">
        <v>112.10000000000001</v>
      </c>
      <c r="AP685" s="7">
        <f t="shared" si="21"/>
        <v>136.78</v>
      </c>
    </row>
    <row r="686" spans="1:42" x14ac:dyDescent="0.2">
      <c r="A686">
        <v>1</v>
      </c>
      <c r="B686" s="1">
        <v>43952</v>
      </c>
      <c r="C686" s="1">
        <v>44348</v>
      </c>
      <c r="D686">
        <v>195</v>
      </c>
      <c r="E686" s="1">
        <v>44317</v>
      </c>
      <c r="F686" s="2">
        <v>74611.289999999994</v>
      </c>
      <c r="G686" s="2">
        <v>74611.289999999994</v>
      </c>
      <c r="H686">
        <v>1.8030000000000001E-2</v>
      </c>
      <c r="I686" s="2">
        <v>112.1</v>
      </c>
      <c r="J686" s="2">
        <v>23548.02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t="s">
        <v>123</v>
      </c>
      <c r="W686" s="5" t="str">
        <f t="shared" si="20"/>
        <v>3801</v>
      </c>
      <c r="X686">
        <v>15</v>
      </c>
      <c r="Y686" t="s">
        <v>40</v>
      </c>
      <c r="Z686" t="s">
        <v>57</v>
      </c>
      <c r="AA686" s="2">
        <v>0</v>
      </c>
      <c r="AB686" s="2">
        <v>0</v>
      </c>
      <c r="AC686" t="s">
        <v>116</v>
      </c>
      <c r="AD686" s="2">
        <v>24.68</v>
      </c>
      <c r="AE686" s="2">
        <v>-13884.57</v>
      </c>
      <c r="AF686" s="2">
        <v>3.9699999999999996E-3</v>
      </c>
      <c r="AG686" s="2">
        <v>74611.289999999994</v>
      </c>
      <c r="AH686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24.68</v>
      </c>
      <c r="AO686" s="2">
        <v>112.10000000000001</v>
      </c>
      <c r="AP686" s="7">
        <f t="shared" si="21"/>
        <v>136.78</v>
      </c>
    </row>
    <row r="687" spans="1:42" x14ac:dyDescent="0.2">
      <c r="A687">
        <v>1</v>
      </c>
      <c r="B687" s="1">
        <v>43952</v>
      </c>
      <c r="C687" s="1">
        <v>44348</v>
      </c>
      <c r="D687">
        <v>195</v>
      </c>
      <c r="E687" s="1">
        <v>44348</v>
      </c>
      <c r="F687" s="2">
        <v>74611.289999999994</v>
      </c>
      <c r="G687" s="2">
        <v>74611.289999999994</v>
      </c>
      <c r="H687">
        <v>1.8030000000000001E-2</v>
      </c>
      <c r="I687" s="2">
        <v>112.1</v>
      </c>
      <c r="J687" s="2">
        <v>23660.12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t="s">
        <v>123</v>
      </c>
      <c r="W687" s="5" t="str">
        <f t="shared" si="20"/>
        <v>3801</v>
      </c>
      <c r="X687">
        <v>15</v>
      </c>
      <c r="Y687" t="s">
        <v>40</v>
      </c>
      <c r="Z687" t="s">
        <v>57</v>
      </c>
      <c r="AA687" s="2">
        <v>0</v>
      </c>
      <c r="AB687" s="2">
        <v>0</v>
      </c>
      <c r="AC687" t="s">
        <v>116</v>
      </c>
      <c r="AD687" s="2">
        <v>24.68</v>
      </c>
      <c r="AE687" s="2">
        <v>-13859.89</v>
      </c>
      <c r="AF687" s="2">
        <v>3.9699999999999996E-3</v>
      </c>
      <c r="AG687" s="2">
        <v>74611.289999999994</v>
      </c>
      <c r="AH687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24.68</v>
      </c>
      <c r="AO687" s="2">
        <v>112.10000000000001</v>
      </c>
      <c r="AP687" s="7">
        <f t="shared" si="21"/>
        <v>136.78</v>
      </c>
    </row>
    <row r="688" spans="1:42" x14ac:dyDescent="0.2">
      <c r="A688">
        <v>1</v>
      </c>
      <c r="B688" s="1">
        <v>43952</v>
      </c>
      <c r="C688" s="1">
        <v>44348</v>
      </c>
      <c r="D688">
        <v>196</v>
      </c>
      <c r="E688" s="1">
        <v>43952</v>
      </c>
      <c r="F688" s="2">
        <v>61786.9</v>
      </c>
      <c r="G688" s="2">
        <v>61786.9</v>
      </c>
      <c r="H688">
        <v>4.0890000000000003E-2</v>
      </c>
      <c r="I688" s="2">
        <v>210.54</v>
      </c>
      <c r="J688" s="2">
        <v>-49569.95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t="s">
        <v>124</v>
      </c>
      <c r="W688" s="5" t="str">
        <f t="shared" si="20"/>
        <v>3802</v>
      </c>
      <c r="X688">
        <v>15</v>
      </c>
      <c r="Y688" t="s">
        <v>40</v>
      </c>
      <c r="Z688" t="s">
        <v>59</v>
      </c>
      <c r="AA688" s="2">
        <v>0</v>
      </c>
      <c r="AB688" s="2">
        <v>0</v>
      </c>
      <c r="AC688" t="s">
        <v>116</v>
      </c>
      <c r="AD688" s="2">
        <v>263.16000000000003</v>
      </c>
      <c r="AE688" s="2">
        <v>66964.009999999995</v>
      </c>
      <c r="AF688" s="2">
        <v>5.1110000000000003E-2</v>
      </c>
      <c r="AG688" s="2">
        <v>61786.9</v>
      </c>
      <c r="AH688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263.16000000000003</v>
      </c>
      <c r="AO688" s="2">
        <v>210.54</v>
      </c>
      <c r="AP688" s="7">
        <f t="shared" si="21"/>
        <v>473.70000000000005</v>
      </c>
    </row>
    <row r="689" spans="1:42" x14ac:dyDescent="0.2">
      <c r="A689">
        <v>1</v>
      </c>
      <c r="B689" s="1">
        <v>43952</v>
      </c>
      <c r="C689" s="1">
        <v>44348</v>
      </c>
      <c r="D689">
        <v>196</v>
      </c>
      <c r="E689" s="1">
        <v>43983</v>
      </c>
      <c r="F689" s="2">
        <v>61786.9</v>
      </c>
      <c r="G689" s="2">
        <v>61786.9</v>
      </c>
      <c r="H689">
        <v>4.0890000000000003E-2</v>
      </c>
      <c r="I689" s="2">
        <v>210.54</v>
      </c>
      <c r="J689" s="2">
        <v>-49359.41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t="s">
        <v>124</v>
      </c>
      <c r="W689" s="5" t="str">
        <f t="shared" si="20"/>
        <v>3802</v>
      </c>
      <c r="X689">
        <v>15</v>
      </c>
      <c r="Y689" t="s">
        <v>40</v>
      </c>
      <c r="Z689" t="s">
        <v>59</v>
      </c>
      <c r="AA689" s="2">
        <v>0</v>
      </c>
      <c r="AB689" s="2">
        <v>0</v>
      </c>
      <c r="AC689" t="s">
        <v>116</v>
      </c>
      <c r="AD689" s="2">
        <v>263.16000000000003</v>
      </c>
      <c r="AE689" s="2">
        <v>67227.17</v>
      </c>
      <c r="AF689" s="2">
        <v>5.1110000000000003E-2</v>
      </c>
      <c r="AG689" s="2">
        <v>61786.9</v>
      </c>
      <c r="AH689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263.16000000000003</v>
      </c>
      <c r="AO689" s="2">
        <v>210.54</v>
      </c>
      <c r="AP689" s="7">
        <f t="shared" si="21"/>
        <v>473.70000000000005</v>
      </c>
    </row>
    <row r="690" spans="1:42" x14ac:dyDescent="0.2">
      <c r="A690">
        <v>1</v>
      </c>
      <c r="B690" s="1">
        <v>43952</v>
      </c>
      <c r="C690" s="1">
        <v>44348</v>
      </c>
      <c r="D690">
        <v>196</v>
      </c>
      <c r="E690" s="1">
        <v>44013</v>
      </c>
      <c r="F690" s="2">
        <v>61786.9</v>
      </c>
      <c r="G690" s="2">
        <v>61786.9</v>
      </c>
      <c r="H690">
        <v>4.0890000000000003E-2</v>
      </c>
      <c r="I690" s="2">
        <v>210.54</v>
      </c>
      <c r="J690" s="2">
        <v>-49148.87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t="s">
        <v>124</v>
      </c>
      <c r="W690" s="5" t="str">
        <f t="shared" si="20"/>
        <v>3802</v>
      </c>
      <c r="X690">
        <v>15</v>
      </c>
      <c r="Y690" t="s">
        <v>40</v>
      </c>
      <c r="Z690" t="s">
        <v>59</v>
      </c>
      <c r="AA690" s="2">
        <v>0</v>
      </c>
      <c r="AB690" s="2">
        <v>0</v>
      </c>
      <c r="AC690" t="s">
        <v>116</v>
      </c>
      <c r="AD690" s="2">
        <v>263.16000000000003</v>
      </c>
      <c r="AE690" s="2">
        <v>67490.33</v>
      </c>
      <c r="AF690" s="2">
        <v>5.1110000000000003E-2</v>
      </c>
      <c r="AG690" s="2">
        <v>61786.9</v>
      </c>
      <c r="AH690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263.16000000000003</v>
      </c>
      <c r="AO690" s="2">
        <v>210.54</v>
      </c>
      <c r="AP690" s="7">
        <f t="shared" si="21"/>
        <v>473.70000000000005</v>
      </c>
    </row>
    <row r="691" spans="1:42" x14ac:dyDescent="0.2">
      <c r="A691">
        <v>1</v>
      </c>
      <c r="B691" s="1">
        <v>43952</v>
      </c>
      <c r="C691" s="1">
        <v>44348</v>
      </c>
      <c r="D691">
        <v>196</v>
      </c>
      <c r="E691" s="1">
        <v>44044</v>
      </c>
      <c r="F691" s="2">
        <v>61786.9</v>
      </c>
      <c r="G691" s="2">
        <v>61786.9</v>
      </c>
      <c r="H691">
        <v>4.0890000000000003E-2</v>
      </c>
      <c r="I691" s="2">
        <v>210.54</v>
      </c>
      <c r="J691" s="2">
        <v>-48938.33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t="s">
        <v>124</v>
      </c>
      <c r="W691" s="5" t="str">
        <f t="shared" si="20"/>
        <v>3802</v>
      </c>
      <c r="X691">
        <v>15</v>
      </c>
      <c r="Y691" t="s">
        <v>40</v>
      </c>
      <c r="Z691" t="s">
        <v>59</v>
      </c>
      <c r="AA691" s="2">
        <v>0</v>
      </c>
      <c r="AB691" s="2">
        <v>0</v>
      </c>
      <c r="AC691" t="s">
        <v>116</v>
      </c>
      <c r="AD691" s="2">
        <v>263.16000000000003</v>
      </c>
      <c r="AE691" s="2">
        <v>67753.490000000005</v>
      </c>
      <c r="AF691" s="2">
        <v>5.1110000000000003E-2</v>
      </c>
      <c r="AG691" s="2">
        <v>61786.9</v>
      </c>
      <c r="AH691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263.16000000000003</v>
      </c>
      <c r="AO691" s="2">
        <v>210.54</v>
      </c>
      <c r="AP691" s="7">
        <f t="shared" si="21"/>
        <v>473.70000000000005</v>
      </c>
    </row>
    <row r="692" spans="1:42" x14ac:dyDescent="0.2">
      <c r="A692">
        <v>1</v>
      </c>
      <c r="B692" s="1">
        <v>43952</v>
      </c>
      <c r="C692" s="1">
        <v>44348</v>
      </c>
      <c r="D692">
        <v>196</v>
      </c>
      <c r="E692" s="1">
        <v>44075</v>
      </c>
      <c r="F692" s="2">
        <v>61786.9</v>
      </c>
      <c r="G692" s="2">
        <v>61786.9</v>
      </c>
      <c r="H692">
        <v>4.0890000000000003E-2</v>
      </c>
      <c r="I692" s="2">
        <v>210.54</v>
      </c>
      <c r="J692" s="2">
        <v>-48727.79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t="s">
        <v>124</v>
      </c>
      <c r="W692" s="5" t="str">
        <f t="shared" si="20"/>
        <v>3802</v>
      </c>
      <c r="X692">
        <v>15</v>
      </c>
      <c r="Y692" t="s">
        <v>40</v>
      </c>
      <c r="Z692" t="s">
        <v>59</v>
      </c>
      <c r="AA692" s="2">
        <v>0</v>
      </c>
      <c r="AB692" s="2">
        <v>0</v>
      </c>
      <c r="AC692" t="s">
        <v>116</v>
      </c>
      <c r="AD692" s="2">
        <v>263.16000000000003</v>
      </c>
      <c r="AE692" s="2">
        <v>68016.649999999994</v>
      </c>
      <c r="AF692" s="2">
        <v>5.1110000000000003E-2</v>
      </c>
      <c r="AG692" s="2">
        <v>61786.9</v>
      </c>
      <c r="AH69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263.16000000000003</v>
      </c>
      <c r="AO692" s="2">
        <v>210.54</v>
      </c>
      <c r="AP692" s="7">
        <f t="shared" si="21"/>
        <v>473.70000000000005</v>
      </c>
    </row>
    <row r="693" spans="1:42" x14ac:dyDescent="0.2">
      <c r="A693">
        <v>1</v>
      </c>
      <c r="B693" s="1">
        <v>43952</v>
      </c>
      <c r="C693" s="1">
        <v>44348</v>
      </c>
      <c r="D693">
        <v>196</v>
      </c>
      <c r="E693" s="1">
        <v>44105</v>
      </c>
      <c r="F693" s="2">
        <v>61786.9</v>
      </c>
      <c r="G693" s="2">
        <v>61786.9</v>
      </c>
      <c r="H693">
        <v>4.0890000000000003E-2</v>
      </c>
      <c r="I693" s="2">
        <v>210.54</v>
      </c>
      <c r="J693" s="2">
        <v>-48517.25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t="s">
        <v>124</v>
      </c>
      <c r="W693" s="5" t="str">
        <f t="shared" si="20"/>
        <v>3802</v>
      </c>
      <c r="X693">
        <v>15</v>
      </c>
      <c r="Y693" t="s">
        <v>40</v>
      </c>
      <c r="Z693" t="s">
        <v>59</v>
      </c>
      <c r="AA693" s="2">
        <v>0</v>
      </c>
      <c r="AB693" s="2">
        <v>0</v>
      </c>
      <c r="AC693" t="s">
        <v>116</v>
      </c>
      <c r="AD693" s="2">
        <v>263.16000000000003</v>
      </c>
      <c r="AE693" s="2">
        <v>68279.81</v>
      </c>
      <c r="AF693" s="2">
        <v>5.1110000000000003E-2</v>
      </c>
      <c r="AG693" s="2">
        <v>61786.9</v>
      </c>
      <c r="AH693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263.16000000000003</v>
      </c>
      <c r="AO693" s="2">
        <v>210.54</v>
      </c>
      <c r="AP693" s="7">
        <f t="shared" si="21"/>
        <v>473.70000000000005</v>
      </c>
    </row>
    <row r="694" spans="1:42" x14ac:dyDescent="0.2">
      <c r="A694">
        <v>1</v>
      </c>
      <c r="B694" s="1">
        <v>43952</v>
      </c>
      <c r="C694" s="1">
        <v>44348</v>
      </c>
      <c r="D694">
        <v>196</v>
      </c>
      <c r="E694" s="1">
        <v>44136</v>
      </c>
      <c r="F694" s="2">
        <v>62586.9</v>
      </c>
      <c r="G694" s="2">
        <v>62586.9</v>
      </c>
      <c r="H694">
        <v>4.0890000000000003E-2</v>
      </c>
      <c r="I694" s="2">
        <v>213.26</v>
      </c>
      <c r="J694" s="2">
        <v>-48303.99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t="s">
        <v>124</v>
      </c>
      <c r="W694" s="5" t="str">
        <f t="shared" si="20"/>
        <v>3802</v>
      </c>
      <c r="X694">
        <v>15</v>
      </c>
      <c r="Y694" t="s">
        <v>40</v>
      </c>
      <c r="Z694" t="s">
        <v>59</v>
      </c>
      <c r="AA694" s="2">
        <v>0</v>
      </c>
      <c r="AB694" s="2">
        <v>0</v>
      </c>
      <c r="AC694" t="s">
        <v>116</v>
      </c>
      <c r="AD694" s="2">
        <v>266.57</v>
      </c>
      <c r="AE694" s="2">
        <v>68546.38</v>
      </c>
      <c r="AF694" s="2">
        <v>5.1110000000000003E-2</v>
      </c>
      <c r="AG694" s="2">
        <v>62586.9</v>
      </c>
      <c r="AH694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266.57</v>
      </c>
      <c r="AO694" s="2">
        <v>213.26</v>
      </c>
      <c r="AP694" s="7">
        <f t="shared" si="21"/>
        <v>479.83</v>
      </c>
    </row>
    <row r="695" spans="1:42" x14ac:dyDescent="0.2">
      <c r="A695">
        <v>1</v>
      </c>
      <c r="B695" s="1">
        <v>43952</v>
      </c>
      <c r="C695" s="1">
        <v>44348</v>
      </c>
      <c r="D695">
        <v>196</v>
      </c>
      <c r="E695" s="1">
        <v>44166</v>
      </c>
      <c r="F695" s="2">
        <v>62586.9</v>
      </c>
      <c r="G695" s="2">
        <v>62586.9</v>
      </c>
      <c r="H695">
        <v>4.0890000000000003E-2</v>
      </c>
      <c r="I695" s="2">
        <v>213.26</v>
      </c>
      <c r="J695" s="2">
        <v>-48479.4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t="s">
        <v>124</v>
      </c>
      <c r="W695" s="5" t="str">
        <f t="shared" si="20"/>
        <v>3802</v>
      </c>
      <c r="X695">
        <v>15</v>
      </c>
      <c r="Y695" t="s">
        <v>40</v>
      </c>
      <c r="Z695" t="s">
        <v>59</v>
      </c>
      <c r="AA695" s="2">
        <v>0</v>
      </c>
      <c r="AB695" s="2">
        <v>-388.67</v>
      </c>
      <c r="AC695" t="s">
        <v>116</v>
      </c>
      <c r="AD695" s="2">
        <v>266.57</v>
      </c>
      <c r="AE695" s="2">
        <v>68812.95</v>
      </c>
      <c r="AF695" s="2">
        <v>5.1110000000000003E-2</v>
      </c>
      <c r="AG695" s="2">
        <v>62586.9</v>
      </c>
      <c r="AH695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266.57</v>
      </c>
      <c r="AO695" s="2">
        <v>213.26</v>
      </c>
      <c r="AP695" s="7">
        <f t="shared" si="21"/>
        <v>91.159999999999968</v>
      </c>
    </row>
    <row r="696" spans="1:42" x14ac:dyDescent="0.2">
      <c r="A696">
        <v>1</v>
      </c>
      <c r="B696" s="1">
        <v>43952</v>
      </c>
      <c r="C696" s="1">
        <v>44348</v>
      </c>
      <c r="D696">
        <v>196</v>
      </c>
      <c r="E696" s="1">
        <v>44197</v>
      </c>
      <c r="F696" s="2">
        <v>62198.23</v>
      </c>
      <c r="G696" s="2">
        <v>62198.23</v>
      </c>
      <c r="H696">
        <v>4.0890000000000003E-2</v>
      </c>
      <c r="I696" s="2">
        <v>211.94</v>
      </c>
      <c r="J696" s="2">
        <v>-48267.46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t="s">
        <v>124</v>
      </c>
      <c r="W696" s="5" t="str">
        <f t="shared" si="20"/>
        <v>3802</v>
      </c>
      <c r="X696">
        <v>15</v>
      </c>
      <c r="Y696" t="s">
        <v>40</v>
      </c>
      <c r="Z696" t="s">
        <v>59</v>
      </c>
      <c r="AA696" s="2">
        <v>0</v>
      </c>
      <c r="AB696" s="2">
        <v>0</v>
      </c>
      <c r="AC696" t="s">
        <v>116</v>
      </c>
      <c r="AD696" s="2">
        <v>264.91000000000003</v>
      </c>
      <c r="AE696" s="2">
        <v>69077.86</v>
      </c>
      <c r="AF696" s="2">
        <v>5.1110000000000003E-2</v>
      </c>
      <c r="AG696" s="2">
        <v>62198.23</v>
      </c>
      <c r="AH696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264.91000000000003</v>
      </c>
      <c r="AO696" s="2">
        <v>211.94</v>
      </c>
      <c r="AP696" s="7">
        <f t="shared" si="21"/>
        <v>476.85</v>
      </c>
    </row>
    <row r="697" spans="1:42" x14ac:dyDescent="0.2">
      <c r="A697">
        <v>1</v>
      </c>
      <c r="B697" s="1">
        <v>43952</v>
      </c>
      <c r="C697" s="1">
        <v>44348</v>
      </c>
      <c r="D697">
        <v>196</v>
      </c>
      <c r="E697" s="1">
        <v>44228</v>
      </c>
      <c r="F697" s="2">
        <v>62198.23</v>
      </c>
      <c r="G697" s="2">
        <v>62198.23</v>
      </c>
      <c r="H697">
        <v>4.0890000000000003E-2</v>
      </c>
      <c r="I697" s="2">
        <v>211.94</v>
      </c>
      <c r="J697" s="2">
        <v>-48055.519999999997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t="s">
        <v>124</v>
      </c>
      <c r="W697" s="5" t="str">
        <f t="shared" si="20"/>
        <v>3802</v>
      </c>
      <c r="X697">
        <v>15</v>
      </c>
      <c r="Y697" t="s">
        <v>40</v>
      </c>
      <c r="Z697" t="s">
        <v>59</v>
      </c>
      <c r="AA697" s="2">
        <v>0</v>
      </c>
      <c r="AB697" s="2">
        <v>0</v>
      </c>
      <c r="AC697" t="s">
        <v>116</v>
      </c>
      <c r="AD697" s="2">
        <v>264.91000000000003</v>
      </c>
      <c r="AE697" s="2">
        <v>69342.77</v>
      </c>
      <c r="AF697" s="2">
        <v>5.1110000000000003E-2</v>
      </c>
      <c r="AG697" s="2">
        <v>62198.23</v>
      </c>
      <c r="AH697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264.91000000000003</v>
      </c>
      <c r="AO697" s="2">
        <v>211.94</v>
      </c>
      <c r="AP697" s="7">
        <f t="shared" si="21"/>
        <v>476.85</v>
      </c>
    </row>
    <row r="698" spans="1:42" x14ac:dyDescent="0.2">
      <c r="A698">
        <v>1</v>
      </c>
      <c r="B698" s="1">
        <v>43952</v>
      </c>
      <c r="C698" s="1">
        <v>44348</v>
      </c>
      <c r="D698">
        <v>196</v>
      </c>
      <c r="E698" s="1">
        <v>44256</v>
      </c>
      <c r="F698" s="2">
        <v>62198.23</v>
      </c>
      <c r="G698" s="2">
        <v>62198.23</v>
      </c>
      <c r="H698">
        <v>4.0890000000000003E-2</v>
      </c>
      <c r="I698" s="2">
        <v>211.94</v>
      </c>
      <c r="J698" s="2">
        <v>-47843.58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t="s">
        <v>124</v>
      </c>
      <c r="W698" s="5" t="str">
        <f t="shared" si="20"/>
        <v>3802</v>
      </c>
      <c r="X698">
        <v>15</v>
      </c>
      <c r="Y698" t="s">
        <v>40</v>
      </c>
      <c r="Z698" t="s">
        <v>59</v>
      </c>
      <c r="AA698" s="2">
        <v>0</v>
      </c>
      <c r="AB698" s="2">
        <v>0</v>
      </c>
      <c r="AC698" t="s">
        <v>116</v>
      </c>
      <c r="AD698" s="2">
        <v>264.91000000000003</v>
      </c>
      <c r="AE698" s="2">
        <v>69607.679999999993</v>
      </c>
      <c r="AF698" s="2">
        <v>5.1110000000000003E-2</v>
      </c>
      <c r="AG698" s="2">
        <v>62198.23</v>
      </c>
      <c r="AH698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264.91000000000003</v>
      </c>
      <c r="AO698" s="2">
        <v>211.94</v>
      </c>
      <c r="AP698" s="7">
        <f t="shared" si="21"/>
        <v>476.85</v>
      </c>
    </row>
    <row r="699" spans="1:42" x14ac:dyDescent="0.2">
      <c r="A699">
        <v>1</v>
      </c>
      <c r="B699" s="1">
        <v>43952</v>
      </c>
      <c r="C699" s="1">
        <v>44348</v>
      </c>
      <c r="D699">
        <v>196</v>
      </c>
      <c r="E699" s="1">
        <v>44287</v>
      </c>
      <c r="F699" s="2">
        <v>62198.23</v>
      </c>
      <c r="G699" s="2">
        <v>62198.23</v>
      </c>
      <c r="H699">
        <v>4.0890000000000003E-2</v>
      </c>
      <c r="I699" s="2">
        <v>211.94</v>
      </c>
      <c r="J699" s="2">
        <v>-47631.64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t="s">
        <v>124</v>
      </c>
      <c r="W699" s="5" t="str">
        <f t="shared" si="20"/>
        <v>3802</v>
      </c>
      <c r="X699">
        <v>15</v>
      </c>
      <c r="Y699" t="s">
        <v>40</v>
      </c>
      <c r="Z699" t="s">
        <v>59</v>
      </c>
      <c r="AA699" s="2">
        <v>0</v>
      </c>
      <c r="AB699" s="2">
        <v>0</v>
      </c>
      <c r="AC699" t="s">
        <v>116</v>
      </c>
      <c r="AD699" s="2">
        <v>264.91000000000003</v>
      </c>
      <c r="AE699" s="2">
        <v>69872.59</v>
      </c>
      <c r="AF699" s="2">
        <v>5.1110000000000003E-2</v>
      </c>
      <c r="AG699" s="2">
        <v>62198.23</v>
      </c>
      <c r="AH699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264.91000000000003</v>
      </c>
      <c r="AO699" s="2">
        <v>211.94</v>
      </c>
      <c r="AP699" s="7">
        <f t="shared" si="21"/>
        <v>476.85</v>
      </c>
    </row>
    <row r="700" spans="1:42" x14ac:dyDescent="0.2">
      <c r="A700">
        <v>1</v>
      </c>
      <c r="B700" s="1">
        <v>43952</v>
      </c>
      <c r="C700" s="1">
        <v>44348</v>
      </c>
      <c r="D700">
        <v>196</v>
      </c>
      <c r="E700" s="1">
        <v>44317</v>
      </c>
      <c r="F700" s="2">
        <v>62198.23</v>
      </c>
      <c r="G700" s="2">
        <v>62198.23</v>
      </c>
      <c r="H700">
        <v>4.0890000000000003E-2</v>
      </c>
      <c r="I700" s="2">
        <v>211.94</v>
      </c>
      <c r="J700" s="2">
        <v>-47419.7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t="s">
        <v>124</v>
      </c>
      <c r="W700" s="5" t="str">
        <f t="shared" si="20"/>
        <v>3802</v>
      </c>
      <c r="X700">
        <v>15</v>
      </c>
      <c r="Y700" t="s">
        <v>40</v>
      </c>
      <c r="Z700" t="s">
        <v>59</v>
      </c>
      <c r="AA700" s="2">
        <v>0</v>
      </c>
      <c r="AB700" s="2">
        <v>0</v>
      </c>
      <c r="AC700" t="s">
        <v>116</v>
      </c>
      <c r="AD700" s="2">
        <v>264.91000000000003</v>
      </c>
      <c r="AE700" s="2">
        <v>70137.5</v>
      </c>
      <c r="AF700" s="2">
        <v>5.1110000000000003E-2</v>
      </c>
      <c r="AG700" s="2">
        <v>62198.23</v>
      </c>
      <c r="AH700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264.91000000000003</v>
      </c>
      <c r="AO700" s="2">
        <v>211.94</v>
      </c>
      <c r="AP700" s="7">
        <f t="shared" si="21"/>
        <v>476.85</v>
      </c>
    </row>
    <row r="701" spans="1:42" x14ac:dyDescent="0.2">
      <c r="A701">
        <v>1</v>
      </c>
      <c r="B701" s="1">
        <v>43952</v>
      </c>
      <c r="C701" s="1">
        <v>44348</v>
      </c>
      <c r="D701">
        <v>196</v>
      </c>
      <c r="E701" s="1">
        <v>44348</v>
      </c>
      <c r="F701" s="2">
        <v>62198.23</v>
      </c>
      <c r="G701" s="2">
        <v>62198.23</v>
      </c>
      <c r="H701">
        <v>4.0890000000000003E-2</v>
      </c>
      <c r="I701" s="2">
        <v>211.94</v>
      </c>
      <c r="J701" s="2">
        <v>-47207.76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t="s">
        <v>124</v>
      </c>
      <c r="W701" s="5" t="str">
        <f t="shared" si="20"/>
        <v>3802</v>
      </c>
      <c r="X701">
        <v>15</v>
      </c>
      <c r="Y701" t="s">
        <v>40</v>
      </c>
      <c r="Z701" t="s">
        <v>59</v>
      </c>
      <c r="AA701" s="2">
        <v>0</v>
      </c>
      <c r="AB701" s="2">
        <v>0</v>
      </c>
      <c r="AC701" t="s">
        <v>116</v>
      </c>
      <c r="AD701" s="2">
        <v>264.91000000000003</v>
      </c>
      <c r="AE701" s="2">
        <v>70402.41</v>
      </c>
      <c r="AF701" s="2">
        <v>5.1110000000000003E-2</v>
      </c>
      <c r="AG701" s="2">
        <v>62198.23</v>
      </c>
      <c r="AH701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264.91000000000003</v>
      </c>
      <c r="AO701" s="2">
        <v>211.94</v>
      </c>
      <c r="AP701" s="7">
        <f t="shared" si="21"/>
        <v>476.85</v>
      </c>
    </row>
    <row r="702" spans="1:42" x14ac:dyDescent="0.2">
      <c r="A702">
        <v>1</v>
      </c>
      <c r="B702" s="1">
        <v>43952</v>
      </c>
      <c r="C702" s="1">
        <v>44348</v>
      </c>
      <c r="D702">
        <v>197</v>
      </c>
      <c r="E702" s="1">
        <v>43952</v>
      </c>
      <c r="F702" s="2">
        <v>253934.16</v>
      </c>
      <c r="G702" s="2">
        <v>253934.16</v>
      </c>
      <c r="H702">
        <v>1.8030000000000001E-2</v>
      </c>
      <c r="I702" s="2">
        <v>381.54</v>
      </c>
      <c r="J702" s="2">
        <v>14155.54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t="s">
        <v>125</v>
      </c>
      <c r="W702" s="5" t="str">
        <f t="shared" si="20"/>
        <v>380G</v>
      </c>
      <c r="X702">
        <v>15</v>
      </c>
      <c r="Y702" t="s">
        <v>40</v>
      </c>
      <c r="Z702" t="s">
        <v>61</v>
      </c>
      <c r="AA702" s="2">
        <v>0</v>
      </c>
      <c r="AB702" s="2">
        <v>0</v>
      </c>
      <c r="AC702" t="s">
        <v>116</v>
      </c>
      <c r="AD702" s="2">
        <v>84.01</v>
      </c>
      <c r="AE702" s="2">
        <v>-111512.99</v>
      </c>
      <c r="AF702" s="2">
        <v>3.9699999999999996E-3</v>
      </c>
      <c r="AG702" s="2">
        <v>253934.16</v>
      </c>
      <c r="AH70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84.01</v>
      </c>
      <c r="AO702" s="2">
        <v>381.54</v>
      </c>
      <c r="AP702" s="7">
        <f t="shared" si="21"/>
        <v>465.55</v>
      </c>
    </row>
    <row r="703" spans="1:42" x14ac:dyDescent="0.2">
      <c r="A703">
        <v>1</v>
      </c>
      <c r="B703" s="1">
        <v>43952</v>
      </c>
      <c r="C703" s="1">
        <v>44348</v>
      </c>
      <c r="D703">
        <v>197</v>
      </c>
      <c r="E703" s="1">
        <v>43983</v>
      </c>
      <c r="F703" s="2">
        <v>253934.16</v>
      </c>
      <c r="G703" s="2">
        <v>253934.16</v>
      </c>
      <c r="H703">
        <v>1.8030000000000001E-2</v>
      </c>
      <c r="I703" s="2">
        <v>381.54</v>
      </c>
      <c r="J703" s="2">
        <v>14537.08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t="s">
        <v>125</v>
      </c>
      <c r="W703" s="5" t="str">
        <f t="shared" si="20"/>
        <v>380G</v>
      </c>
      <c r="X703">
        <v>15</v>
      </c>
      <c r="Y703" t="s">
        <v>40</v>
      </c>
      <c r="Z703" t="s">
        <v>61</v>
      </c>
      <c r="AA703" s="2">
        <v>0</v>
      </c>
      <c r="AB703" s="2">
        <v>0</v>
      </c>
      <c r="AC703" t="s">
        <v>116</v>
      </c>
      <c r="AD703" s="2">
        <v>84.01</v>
      </c>
      <c r="AE703" s="2">
        <v>-111428.98</v>
      </c>
      <c r="AF703" s="2">
        <v>3.9699999999999996E-3</v>
      </c>
      <c r="AG703" s="2">
        <v>253934.16</v>
      </c>
      <c r="AH703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84.01</v>
      </c>
      <c r="AO703" s="2">
        <v>381.54</v>
      </c>
      <c r="AP703" s="7">
        <f t="shared" si="21"/>
        <v>465.55</v>
      </c>
    </row>
    <row r="704" spans="1:42" x14ac:dyDescent="0.2">
      <c r="A704">
        <v>1</v>
      </c>
      <c r="B704" s="1">
        <v>43952</v>
      </c>
      <c r="C704" s="1">
        <v>44348</v>
      </c>
      <c r="D704">
        <v>197</v>
      </c>
      <c r="E704" s="1">
        <v>44013</v>
      </c>
      <c r="F704" s="2">
        <v>253934.16</v>
      </c>
      <c r="G704" s="2">
        <v>253934.16</v>
      </c>
      <c r="H704">
        <v>1.8030000000000001E-2</v>
      </c>
      <c r="I704" s="2">
        <v>381.54</v>
      </c>
      <c r="J704" s="2">
        <v>14918.62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t="s">
        <v>125</v>
      </c>
      <c r="W704" s="5" t="str">
        <f t="shared" si="20"/>
        <v>380G</v>
      </c>
      <c r="X704">
        <v>15</v>
      </c>
      <c r="Y704" t="s">
        <v>40</v>
      </c>
      <c r="Z704" t="s">
        <v>61</v>
      </c>
      <c r="AA704" s="2">
        <v>0</v>
      </c>
      <c r="AB704" s="2">
        <v>0</v>
      </c>
      <c r="AC704" t="s">
        <v>116</v>
      </c>
      <c r="AD704" s="2">
        <v>84.01</v>
      </c>
      <c r="AE704" s="2">
        <v>-111344.97</v>
      </c>
      <c r="AF704" s="2">
        <v>3.9699999999999996E-3</v>
      </c>
      <c r="AG704" s="2">
        <v>253934.16</v>
      </c>
      <c r="AH704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84.01</v>
      </c>
      <c r="AO704" s="2">
        <v>381.54</v>
      </c>
      <c r="AP704" s="7">
        <f t="shared" si="21"/>
        <v>465.55</v>
      </c>
    </row>
    <row r="705" spans="1:42" x14ac:dyDescent="0.2">
      <c r="A705">
        <v>1</v>
      </c>
      <c r="B705" s="1">
        <v>43952</v>
      </c>
      <c r="C705" s="1">
        <v>44348</v>
      </c>
      <c r="D705">
        <v>197</v>
      </c>
      <c r="E705" s="1">
        <v>44044</v>
      </c>
      <c r="F705" s="2">
        <v>253934.16</v>
      </c>
      <c r="G705" s="2">
        <v>253934.16</v>
      </c>
      <c r="H705">
        <v>1.8030000000000001E-2</v>
      </c>
      <c r="I705" s="2">
        <v>381.54</v>
      </c>
      <c r="J705" s="2">
        <v>15300.16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t="s">
        <v>125</v>
      </c>
      <c r="W705" s="5" t="str">
        <f t="shared" si="20"/>
        <v>380G</v>
      </c>
      <c r="X705">
        <v>15</v>
      </c>
      <c r="Y705" t="s">
        <v>40</v>
      </c>
      <c r="Z705" t="s">
        <v>61</v>
      </c>
      <c r="AA705" s="2">
        <v>0</v>
      </c>
      <c r="AB705" s="2">
        <v>0</v>
      </c>
      <c r="AC705" t="s">
        <v>116</v>
      </c>
      <c r="AD705" s="2">
        <v>84.01</v>
      </c>
      <c r="AE705" s="2">
        <v>-111260.96</v>
      </c>
      <c r="AF705" s="2">
        <v>3.9699999999999996E-3</v>
      </c>
      <c r="AG705" s="2">
        <v>253934.16</v>
      </c>
      <c r="AH705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84.01</v>
      </c>
      <c r="AO705" s="2">
        <v>381.54</v>
      </c>
      <c r="AP705" s="7">
        <f t="shared" si="21"/>
        <v>465.55</v>
      </c>
    </row>
    <row r="706" spans="1:42" x14ac:dyDescent="0.2">
      <c r="A706">
        <v>1</v>
      </c>
      <c r="B706" s="1">
        <v>43952</v>
      </c>
      <c r="C706" s="1">
        <v>44348</v>
      </c>
      <c r="D706">
        <v>197</v>
      </c>
      <c r="E706" s="1">
        <v>44075</v>
      </c>
      <c r="F706" s="2">
        <v>253934.16</v>
      </c>
      <c r="G706" s="2">
        <v>253934.16</v>
      </c>
      <c r="H706">
        <v>1.8030000000000001E-2</v>
      </c>
      <c r="I706" s="2">
        <v>381.54</v>
      </c>
      <c r="J706" s="2">
        <v>15681.7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t="s">
        <v>125</v>
      </c>
      <c r="W706" s="5" t="str">
        <f t="shared" si="20"/>
        <v>380G</v>
      </c>
      <c r="X706">
        <v>15</v>
      </c>
      <c r="Y706" t="s">
        <v>40</v>
      </c>
      <c r="Z706" t="s">
        <v>61</v>
      </c>
      <c r="AA706" s="2">
        <v>0</v>
      </c>
      <c r="AB706" s="2">
        <v>0</v>
      </c>
      <c r="AC706" t="s">
        <v>116</v>
      </c>
      <c r="AD706" s="2">
        <v>84.01</v>
      </c>
      <c r="AE706" s="2">
        <v>-111176.95</v>
      </c>
      <c r="AF706" s="2">
        <v>3.9699999999999996E-3</v>
      </c>
      <c r="AG706" s="2">
        <v>253934.16</v>
      </c>
      <c r="AH706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84.01</v>
      </c>
      <c r="AO706" s="2">
        <v>381.54</v>
      </c>
      <c r="AP706" s="7">
        <f t="shared" si="21"/>
        <v>465.55</v>
      </c>
    </row>
    <row r="707" spans="1:42" x14ac:dyDescent="0.2">
      <c r="A707">
        <v>1</v>
      </c>
      <c r="B707" s="1">
        <v>43952</v>
      </c>
      <c r="C707" s="1">
        <v>44348</v>
      </c>
      <c r="D707">
        <v>197</v>
      </c>
      <c r="E707" s="1">
        <v>44105</v>
      </c>
      <c r="F707" s="2">
        <v>253934.16</v>
      </c>
      <c r="G707" s="2">
        <v>253934.16</v>
      </c>
      <c r="H707">
        <v>1.8030000000000001E-2</v>
      </c>
      <c r="I707" s="2">
        <v>381.54</v>
      </c>
      <c r="J707" s="2">
        <v>16063.24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t="s">
        <v>125</v>
      </c>
      <c r="W707" s="5" t="str">
        <f t="shared" ref="W707:W770" si="22">MID(V707,4,4)</f>
        <v>380G</v>
      </c>
      <c r="X707">
        <v>15</v>
      </c>
      <c r="Y707" t="s">
        <v>40</v>
      </c>
      <c r="Z707" t="s">
        <v>61</v>
      </c>
      <c r="AA707" s="2">
        <v>0</v>
      </c>
      <c r="AB707" s="2">
        <v>0</v>
      </c>
      <c r="AC707" t="s">
        <v>116</v>
      </c>
      <c r="AD707" s="2">
        <v>84.01</v>
      </c>
      <c r="AE707" s="2">
        <v>-111092.94</v>
      </c>
      <c r="AF707" s="2">
        <v>3.9699999999999996E-3</v>
      </c>
      <c r="AG707" s="2">
        <v>253934.16</v>
      </c>
      <c r="AH707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84.01</v>
      </c>
      <c r="AO707" s="2">
        <v>381.54</v>
      </c>
      <c r="AP707" s="7">
        <f t="shared" ref="AP707:AP770" si="23">I707+K707+M707+T707+AD707+AL707+AB707+L707</f>
        <v>465.55</v>
      </c>
    </row>
    <row r="708" spans="1:42" x14ac:dyDescent="0.2">
      <c r="A708">
        <v>1</v>
      </c>
      <c r="B708" s="1">
        <v>43952</v>
      </c>
      <c r="C708" s="1">
        <v>44348</v>
      </c>
      <c r="D708">
        <v>197</v>
      </c>
      <c r="E708" s="1">
        <v>44136</v>
      </c>
      <c r="F708" s="2">
        <v>253934.16</v>
      </c>
      <c r="G708" s="2">
        <v>253934.16</v>
      </c>
      <c r="H708">
        <v>1.8030000000000001E-2</v>
      </c>
      <c r="I708" s="2">
        <v>381.54</v>
      </c>
      <c r="J708" s="2">
        <v>16444.78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t="s">
        <v>125</v>
      </c>
      <c r="W708" s="5" t="str">
        <f t="shared" si="22"/>
        <v>380G</v>
      </c>
      <c r="X708">
        <v>15</v>
      </c>
      <c r="Y708" t="s">
        <v>40</v>
      </c>
      <c r="Z708" t="s">
        <v>61</v>
      </c>
      <c r="AA708" s="2">
        <v>0</v>
      </c>
      <c r="AB708" s="2">
        <v>0</v>
      </c>
      <c r="AC708" t="s">
        <v>116</v>
      </c>
      <c r="AD708" s="2">
        <v>84.01</v>
      </c>
      <c r="AE708" s="2">
        <v>-111008.93</v>
      </c>
      <c r="AF708" s="2">
        <v>3.9699999999999996E-3</v>
      </c>
      <c r="AG708" s="2">
        <v>253934.16</v>
      </c>
      <c r="AH708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84.01</v>
      </c>
      <c r="AO708" s="2">
        <v>381.54</v>
      </c>
      <c r="AP708" s="7">
        <f t="shared" si="23"/>
        <v>465.55</v>
      </c>
    </row>
    <row r="709" spans="1:42" x14ac:dyDescent="0.2">
      <c r="A709">
        <v>1</v>
      </c>
      <c r="B709" s="1">
        <v>43952</v>
      </c>
      <c r="C709" s="1">
        <v>44348</v>
      </c>
      <c r="D709">
        <v>197</v>
      </c>
      <c r="E709" s="1">
        <v>44166</v>
      </c>
      <c r="F709" s="2">
        <v>253934.16</v>
      </c>
      <c r="G709" s="2">
        <v>253934.16</v>
      </c>
      <c r="H709">
        <v>1.8030000000000001E-2</v>
      </c>
      <c r="I709" s="2">
        <v>381.54</v>
      </c>
      <c r="J709" s="2">
        <v>16826.32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t="s">
        <v>125</v>
      </c>
      <c r="W709" s="5" t="str">
        <f t="shared" si="22"/>
        <v>380G</v>
      </c>
      <c r="X709">
        <v>15</v>
      </c>
      <c r="Y709" t="s">
        <v>40</v>
      </c>
      <c r="Z709" t="s">
        <v>61</v>
      </c>
      <c r="AA709" s="2">
        <v>0</v>
      </c>
      <c r="AB709" s="2">
        <v>0</v>
      </c>
      <c r="AC709" t="s">
        <v>116</v>
      </c>
      <c r="AD709" s="2">
        <v>84.01</v>
      </c>
      <c r="AE709" s="2">
        <v>-110924.92</v>
      </c>
      <c r="AF709" s="2">
        <v>3.9699999999999996E-3</v>
      </c>
      <c r="AG709" s="2">
        <v>253934.16</v>
      </c>
      <c r="AH709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84.01</v>
      </c>
      <c r="AO709" s="2">
        <v>381.54</v>
      </c>
      <c r="AP709" s="7">
        <f t="shared" si="23"/>
        <v>465.55</v>
      </c>
    </row>
    <row r="710" spans="1:42" x14ac:dyDescent="0.2">
      <c r="A710">
        <v>1</v>
      </c>
      <c r="B710" s="1">
        <v>43952</v>
      </c>
      <c r="C710" s="1">
        <v>44348</v>
      </c>
      <c r="D710">
        <v>197</v>
      </c>
      <c r="E710" s="1">
        <v>44197</v>
      </c>
      <c r="F710" s="2">
        <v>253934.16</v>
      </c>
      <c r="G710" s="2">
        <v>253934.16</v>
      </c>
      <c r="H710">
        <v>1.8030000000000001E-2</v>
      </c>
      <c r="I710" s="2">
        <v>381.54</v>
      </c>
      <c r="J710" s="2">
        <v>17207.86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t="s">
        <v>125</v>
      </c>
      <c r="W710" s="5" t="str">
        <f t="shared" si="22"/>
        <v>380G</v>
      </c>
      <c r="X710">
        <v>15</v>
      </c>
      <c r="Y710" t="s">
        <v>40</v>
      </c>
      <c r="Z710" t="s">
        <v>61</v>
      </c>
      <c r="AA710" s="2">
        <v>0</v>
      </c>
      <c r="AB710" s="2">
        <v>0</v>
      </c>
      <c r="AC710" t="s">
        <v>116</v>
      </c>
      <c r="AD710" s="2">
        <v>84.01</v>
      </c>
      <c r="AE710" s="2">
        <v>-110840.91</v>
      </c>
      <c r="AF710" s="2">
        <v>3.9699999999999996E-3</v>
      </c>
      <c r="AG710" s="2">
        <v>253934.16</v>
      </c>
      <c r="AH710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84.01</v>
      </c>
      <c r="AO710" s="2">
        <v>381.54</v>
      </c>
      <c r="AP710" s="7">
        <f t="shared" si="23"/>
        <v>465.55</v>
      </c>
    </row>
    <row r="711" spans="1:42" x14ac:dyDescent="0.2">
      <c r="A711">
        <v>1</v>
      </c>
      <c r="B711" s="1">
        <v>43952</v>
      </c>
      <c r="C711" s="1">
        <v>44348</v>
      </c>
      <c r="D711">
        <v>197</v>
      </c>
      <c r="E711" s="1">
        <v>44228</v>
      </c>
      <c r="F711" s="2">
        <v>253934.16</v>
      </c>
      <c r="G711" s="2">
        <v>253934.16</v>
      </c>
      <c r="H711">
        <v>1.8030000000000001E-2</v>
      </c>
      <c r="I711" s="2">
        <v>381.54</v>
      </c>
      <c r="J711" s="2">
        <v>17589.400000000001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t="s">
        <v>125</v>
      </c>
      <c r="W711" s="5" t="str">
        <f t="shared" si="22"/>
        <v>380G</v>
      </c>
      <c r="X711">
        <v>15</v>
      </c>
      <c r="Y711" t="s">
        <v>40</v>
      </c>
      <c r="Z711" t="s">
        <v>61</v>
      </c>
      <c r="AA711" s="2">
        <v>0</v>
      </c>
      <c r="AB711" s="2">
        <v>0</v>
      </c>
      <c r="AC711" t="s">
        <v>116</v>
      </c>
      <c r="AD711" s="2">
        <v>84.01</v>
      </c>
      <c r="AE711" s="2">
        <v>-110756.9</v>
      </c>
      <c r="AF711" s="2">
        <v>3.9699999999999996E-3</v>
      </c>
      <c r="AG711" s="2">
        <v>253934.16</v>
      </c>
      <c r="AH711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84.01</v>
      </c>
      <c r="AO711" s="2">
        <v>381.54</v>
      </c>
      <c r="AP711" s="7">
        <f t="shared" si="23"/>
        <v>465.55</v>
      </c>
    </row>
    <row r="712" spans="1:42" x14ac:dyDescent="0.2">
      <c r="A712">
        <v>1</v>
      </c>
      <c r="B712" s="1">
        <v>43952</v>
      </c>
      <c r="C712" s="1">
        <v>44348</v>
      </c>
      <c r="D712">
        <v>197</v>
      </c>
      <c r="E712" s="1">
        <v>44256</v>
      </c>
      <c r="F712" s="2">
        <v>253934.16</v>
      </c>
      <c r="G712" s="2">
        <v>253934.16</v>
      </c>
      <c r="H712">
        <v>1.8030000000000001E-2</v>
      </c>
      <c r="I712" s="2">
        <v>381.54</v>
      </c>
      <c r="J712" s="2">
        <v>17970.939999999999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t="s">
        <v>125</v>
      </c>
      <c r="W712" s="5" t="str">
        <f t="shared" si="22"/>
        <v>380G</v>
      </c>
      <c r="X712">
        <v>15</v>
      </c>
      <c r="Y712" t="s">
        <v>40</v>
      </c>
      <c r="Z712" t="s">
        <v>61</v>
      </c>
      <c r="AA712" s="2">
        <v>0</v>
      </c>
      <c r="AB712" s="2">
        <v>0</v>
      </c>
      <c r="AC712" t="s">
        <v>116</v>
      </c>
      <c r="AD712" s="2">
        <v>84.01</v>
      </c>
      <c r="AE712" s="2">
        <v>-110672.89</v>
      </c>
      <c r="AF712" s="2">
        <v>3.9699999999999996E-3</v>
      </c>
      <c r="AG712" s="2">
        <v>253934.16</v>
      </c>
      <c r="AH71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84.01</v>
      </c>
      <c r="AO712" s="2">
        <v>381.54</v>
      </c>
      <c r="AP712" s="7">
        <f t="shared" si="23"/>
        <v>465.55</v>
      </c>
    </row>
    <row r="713" spans="1:42" x14ac:dyDescent="0.2">
      <c r="A713">
        <v>1</v>
      </c>
      <c r="B713" s="1">
        <v>43952</v>
      </c>
      <c r="C713" s="1">
        <v>44348</v>
      </c>
      <c r="D713">
        <v>197</v>
      </c>
      <c r="E713" s="1">
        <v>44287</v>
      </c>
      <c r="F713" s="2">
        <v>253934.16</v>
      </c>
      <c r="G713" s="2">
        <v>253934.16</v>
      </c>
      <c r="H713">
        <v>1.8030000000000001E-2</v>
      </c>
      <c r="I713" s="2">
        <v>381.54</v>
      </c>
      <c r="J713" s="2">
        <v>18352.48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t="s">
        <v>125</v>
      </c>
      <c r="W713" s="5" t="str">
        <f t="shared" si="22"/>
        <v>380G</v>
      </c>
      <c r="X713">
        <v>15</v>
      </c>
      <c r="Y713" t="s">
        <v>40</v>
      </c>
      <c r="Z713" t="s">
        <v>61</v>
      </c>
      <c r="AA713" s="2">
        <v>0</v>
      </c>
      <c r="AB713" s="2">
        <v>0</v>
      </c>
      <c r="AC713" t="s">
        <v>116</v>
      </c>
      <c r="AD713" s="2">
        <v>84.01</v>
      </c>
      <c r="AE713" s="2">
        <v>-110588.88</v>
      </c>
      <c r="AF713" s="2">
        <v>3.9699999999999996E-3</v>
      </c>
      <c r="AG713" s="2">
        <v>253934.16</v>
      </c>
      <c r="AH713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84.01</v>
      </c>
      <c r="AO713" s="2">
        <v>381.54</v>
      </c>
      <c r="AP713" s="7">
        <f t="shared" si="23"/>
        <v>465.55</v>
      </c>
    </row>
    <row r="714" spans="1:42" x14ac:dyDescent="0.2">
      <c r="A714">
        <v>1</v>
      </c>
      <c r="B714" s="1">
        <v>43952</v>
      </c>
      <c r="C714" s="1">
        <v>44348</v>
      </c>
      <c r="D714">
        <v>197</v>
      </c>
      <c r="E714" s="1">
        <v>44317</v>
      </c>
      <c r="F714" s="2">
        <v>253934.16</v>
      </c>
      <c r="G714" s="2">
        <v>253934.16</v>
      </c>
      <c r="H714">
        <v>1.8030000000000001E-2</v>
      </c>
      <c r="I714" s="2">
        <v>381.54</v>
      </c>
      <c r="J714" s="2">
        <v>18734.02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t="s">
        <v>125</v>
      </c>
      <c r="W714" s="5" t="str">
        <f t="shared" si="22"/>
        <v>380G</v>
      </c>
      <c r="X714">
        <v>15</v>
      </c>
      <c r="Y714" t="s">
        <v>40</v>
      </c>
      <c r="Z714" t="s">
        <v>61</v>
      </c>
      <c r="AA714" s="2">
        <v>0</v>
      </c>
      <c r="AB714" s="2">
        <v>0</v>
      </c>
      <c r="AC714" t="s">
        <v>116</v>
      </c>
      <c r="AD714" s="2">
        <v>84.01</v>
      </c>
      <c r="AE714" s="2">
        <v>-110504.87</v>
      </c>
      <c r="AF714" s="2">
        <v>3.9699999999999996E-3</v>
      </c>
      <c r="AG714" s="2">
        <v>253934.16</v>
      </c>
      <c r="AH714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84.01</v>
      </c>
      <c r="AO714" s="2">
        <v>381.54</v>
      </c>
      <c r="AP714" s="7">
        <f t="shared" si="23"/>
        <v>465.55</v>
      </c>
    </row>
    <row r="715" spans="1:42" x14ac:dyDescent="0.2">
      <c r="A715">
        <v>1</v>
      </c>
      <c r="B715" s="1">
        <v>43952</v>
      </c>
      <c r="C715" s="1">
        <v>44348</v>
      </c>
      <c r="D715">
        <v>197</v>
      </c>
      <c r="E715" s="1">
        <v>44348</v>
      </c>
      <c r="F715" s="2">
        <v>253934.16</v>
      </c>
      <c r="G715" s="2">
        <v>253934.16</v>
      </c>
      <c r="H715">
        <v>1.8030000000000001E-2</v>
      </c>
      <c r="I715" s="2">
        <v>381.54</v>
      </c>
      <c r="J715" s="2">
        <v>19115.560000000001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t="s">
        <v>125</v>
      </c>
      <c r="W715" s="5" t="str">
        <f t="shared" si="22"/>
        <v>380G</v>
      </c>
      <c r="X715">
        <v>15</v>
      </c>
      <c r="Y715" t="s">
        <v>40</v>
      </c>
      <c r="Z715" t="s">
        <v>61</v>
      </c>
      <c r="AA715" s="2">
        <v>0</v>
      </c>
      <c r="AB715" s="2">
        <v>0</v>
      </c>
      <c r="AC715" t="s">
        <v>116</v>
      </c>
      <c r="AD715" s="2">
        <v>84.01</v>
      </c>
      <c r="AE715" s="2">
        <v>-110420.86</v>
      </c>
      <c r="AF715" s="2">
        <v>3.9699999999999996E-3</v>
      </c>
      <c r="AG715" s="2">
        <v>253934.16</v>
      </c>
      <c r="AH715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84.01</v>
      </c>
      <c r="AO715" s="2">
        <v>381.54</v>
      </c>
      <c r="AP715" s="7">
        <f t="shared" si="23"/>
        <v>465.55</v>
      </c>
    </row>
    <row r="716" spans="1:42" x14ac:dyDescent="0.2">
      <c r="A716">
        <v>1</v>
      </c>
      <c r="B716" s="1">
        <v>43952</v>
      </c>
      <c r="C716" s="1">
        <v>44348</v>
      </c>
      <c r="D716">
        <v>198</v>
      </c>
      <c r="E716" s="1">
        <v>43952</v>
      </c>
      <c r="F716" s="2">
        <v>149776.34</v>
      </c>
      <c r="G716" s="2">
        <v>149776.34</v>
      </c>
      <c r="H716">
        <v>3.5999999999999997E-2</v>
      </c>
      <c r="I716" s="2">
        <v>449.33</v>
      </c>
      <c r="J716" s="2">
        <v>26366.33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t="s">
        <v>126</v>
      </c>
      <c r="W716" s="5" t="str">
        <f t="shared" si="22"/>
        <v>3810</v>
      </c>
      <c r="X716">
        <v>15</v>
      </c>
      <c r="Y716" t="s">
        <v>40</v>
      </c>
      <c r="Z716" t="s">
        <v>63</v>
      </c>
      <c r="AA716" s="2">
        <v>0</v>
      </c>
      <c r="AB716" s="2">
        <v>0</v>
      </c>
      <c r="AC716" t="s">
        <v>116</v>
      </c>
      <c r="AD716" s="2">
        <v>0</v>
      </c>
      <c r="AE716" s="2">
        <v>-721.02</v>
      </c>
      <c r="AF716" s="2">
        <v>0</v>
      </c>
      <c r="AG716" s="2">
        <v>149776.34</v>
      </c>
      <c r="AH716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449.33</v>
      </c>
      <c r="AP716" s="7">
        <f t="shared" si="23"/>
        <v>449.33</v>
      </c>
    </row>
    <row r="717" spans="1:42" x14ac:dyDescent="0.2">
      <c r="A717">
        <v>1</v>
      </c>
      <c r="B717" s="1">
        <v>43952</v>
      </c>
      <c r="C717" s="1">
        <v>44348</v>
      </c>
      <c r="D717">
        <v>198</v>
      </c>
      <c r="E717" s="1">
        <v>43983</v>
      </c>
      <c r="F717" s="2">
        <v>149776.34</v>
      </c>
      <c r="G717" s="2">
        <v>149776.34</v>
      </c>
      <c r="H717">
        <v>3.5999999999999997E-2</v>
      </c>
      <c r="I717" s="2">
        <v>449.33</v>
      </c>
      <c r="J717" s="2">
        <v>26815.66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t="s">
        <v>126</v>
      </c>
      <c r="W717" s="5" t="str">
        <f t="shared" si="22"/>
        <v>3810</v>
      </c>
      <c r="X717">
        <v>15</v>
      </c>
      <c r="Y717" t="s">
        <v>40</v>
      </c>
      <c r="Z717" t="s">
        <v>63</v>
      </c>
      <c r="AA717" s="2">
        <v>0</v>
      </c>
      <c r="AB717" s="2">
        <v>0</v>
      </c>
      <c r="AC717" t="s">
        <v>116</v>
      </c>
      <c r="AD717" s="2">
        <v>0</v>
      </c>
      <c r="AE717" s="2">
        <v>-721.02</v>
      </c>
      <c r="AF717" s="2">
        <v>0</v>
      </c>
      <c r="AG717" s="2">
        <v>149776.34</v>
      </c>
      <c r="AH717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449.33</v>
      </c>
      <c r="AP717" s="7">
        <f t="shared" si="23"/>
        <v>449.33</v>
      </c>
    </row>
    <row r="718" spans="1:42" x14ac:dyDescent="0.2">
      <c r="A718">
        <v>1</v>
      </c>
      <c r="B718" s="1">
        <v>43952</v>
      </c>
      <c r="C718" s="1">
        <v>44348</v>
      </c>
      <c r="D718">
        <v>198</v>
      </c>
      <c r="E718" s="1">
        <v>44013</v>
      </c>
      <c r="F718" s="2">
        <v>149776.34</v>
      </c>
      <c r="G718" s="2">
        <v>149776.34</v>
      </c>
      <c r="H718">
        <v>3.5999999999999997E-2</v>
      </c>
      <c r="I718" s="2">
        <v>449.33</v>
      </c>
      <c r="J718" s="2">
        <v>27264.99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t="s">
        <v>126</v>
      </c>
      <c r="W718" s="5" t="str">
        <f t="shared" si="22"/>
        <v>3810</v>
      </c>
      <c r="X718">
        <v>15</v>
      </c>
      <c r="Y718" t="s">
        <v>40</v>
      </c>
      <c r="Z718" t="s">
        <v>63</v>
      </c>
      <c r="AA718" s="2">
        <v>0</v>
      </c>
      <c r="AB718" s="2">
        <v>0</v>
      </c>
      <c r="AC718" t="s">
        <v>116</v>
      </c>
      <c r="AD718" s="2">
        <v>0</v>
      </c>
      <c r="AE718" s="2">
        <v>-721.02</v>
      </c>
      <c r="AF718" s="2">
        <v>0</v>
      </c>
      <c r="AG718" s="2">
        <v>149776.34</v>
      </c>
      <c r="AH718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449.33</v>
      </c>
      <c r="AP718" s="7">
        <f t="shared" si="23"/>
        <v>449.33</v>
      </c>
    </row>
    <row r="719" spans="1:42" x14ac:dyDescent="0.2">
      <c r="A719">
        <v>1</v>
      </c>
      <c r="B719" s="1">
        <v>43952</v>
      </c>
      <c r="C719" s="1">
        <v>44348</v>
      </c>
      <c r="D719">
        <v>198</v>
      </c>
      <c r="E719" s="1">
        <v>44044</v>
      </c>
      <c r="F719" s="2">
        <v>149776.34</v>
      </c>
      <c r="G719" s="2">
        <v>149776.34</v>
      </c>
      <c r="H719">
        <v>3.5999999999999997E-2</v>
      </c>
      <c r="I719" s="2">
        <v>449.33</v>
      </c>
      <c r="J719" s="2">
        <v>27714.32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t="s">
        <v>126</v>
      </c>
      <c r="W719" s="5" t="str">
        <f t="shared" si="22"/>
        <v>3810</v>
      </c>
      <c r="X719">
        <v>15</v>
      </c>
      <c r="Y719" t="s">
        <v>40</v>
      </c>
      <c r="Z719" t="s">
        <v>63</v>
      </c>
      <c r="AA719" s="2">
        <v>0</v>
      </c>
      <c r="AB719" s="2">
        <v>0</v>
      </c>
      <c r="AC719" t="s">
        <v>116</v>
      </c>
      <c r="AD719" s="2">
        <v>0</v>
      </c>
      <c r="AE719" s="2">
        <v>-721.02</v>
      </c>
      <c r="AF719" s="2">
        <v>0</v>
      </c>
      <c r="AG719" s="2">
        <v>149776.34</v>
      </c>
      <c r="AH719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449.33</v>
      </c>
      <c r="AP719" s="7">
        <f t="shared" si="23"/>
        <v>449.33</v>
      </c>
    </row>
    <row r="720" spans="1:42" x14ac:dyDescent="0.2">
      <c r="A720">
        <v>1</v>
      </c>
      <c r="B720" s="1">
        <v>43952</v>
      </c>
      <c r="C720" s="1">
        <v>44348</v>
      </c>
      <c r="D720">
        <v>198</v>
      </c>
      <c r="E720" s="1">
        <v>44075</v>
      </c>
      <c r="F720" s="2">
        <v>149776.34</v>
      </c>
      <c r="G720" s="2">
        <v>149776.34</v>
      </c>
      <c r="H720">
        <v>3.5999999999999997E-2</v>
      </c>
      <c r="I720" s="2">
        <v>449.33</v>
      </c>
      <c r="J720" s="2">
        <v>28163.65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t="s">
        <v>126</v>
      </c>
      <c r="W720" s="5" t="str">
        <f t="shared" si="22"/>
        <v>3810</v>
      </c>
      <c r="X720">
        <v>15</v>
      </c>
      <c r="Y720" t="s">
        <v>40</v>
      </c>
      <c r="Z720" t="s">
        <v>63</v>
      </c>
      <c r="AA720" s="2">
        <v>0</v>
      </c>
      <c r="AB720" s="2">
        <v>0</v>
      </c>
      <c r="AC720" t="s">
        <v>116</v>
      </c>
      <c r="AD720" s="2">
        <v>0</v>
      </c>
      <c r="AE720" s="2">
        <v>-721.02</v>
      </c>
      <c r="AF720" s="2">
        <v>0</v>
      </c>
      <c r="AG720" s="2">
        <v>149776.34</v>
      </c>
      <c r="AH720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449.33</v>
      </c>
      <c r="AP720" s="7">
        <f t="shared" si="23"/>
        <v>449.33</v>
      </c>
    </row>
    <row r="721" spans="1:42" x14ac:dyDescent="0.2">
      <c r="A721">
        <v>1</v>
      </c>
      <c r="B721" s="1">
        <v>43952</v>
      </c>
      <c r="C721" s="1">
        <v>44348</v>
      </c>
      <c r="D721">
        <v>198</v>
      </c>
      <c r="E721" s="1">
        <v>44105</v>
      </c>
      <c r="F721" s="2">
        <v>149776.34</v>
      </c>
      <c r="G721" s="2">
        <v>149776.34</v>
      </c>
      <c r="H721">
        <v>3.5999999999999997E-2</v>
      </c>
      <c r="I721" s="2">
        <v>449.33</v>
      </c>
      <c r="J721" s="2">
        <v>28612.98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t="s">
        <v>126</v>
      </c>
      <c r="W721" s="5" t="str">
        <f t="shared" si="22"/>
        <v>3810</v>
      </c>
      <c r="X721">
        <v>15</v>
      </c>
      <c r="Y721" t="s">
        <v>40</v>
      </c>
      <c r="Z721" t="s">
        <v>63</v>
      </c>
      <c r="AA721" s="2">
        <v>0</v>
      </c>
      <c r="AB721" s="2">
        <v>0</v>
      </c>
      <c r="AC721" t="s">
        <v>116</v>
      </c>
      <c r="AD721" s="2">
        <v>0</v>
      </c>
      <c r="AE721" s="2">
        <v>-721.02</v>
      </c>
      <c r="AF721" s="2">
        <v>0</v>
      </c>
      <c r="AG721" s="2">
        <v>149776.34</v>
      </c>
      <c r="AH721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449.33</v>
      </c>
      <c r="AP721" s="7">
        <f t="shared" si="23"/>
        <v>449.33</v>
      </c>
    </row>
    <row r="722" spans="1:42" x14ac:dyDescent="0.2">
      <c r="A722">
        <v>1</v>
      </c>
      <c r="B722" s="1">
        <v>43952</v>
      </c>
      <c r="C722" s="1">
        <v>44348</v>
      </c>
      <c r="D722">
        <v>198</v>
      </c>
      <c r="E722" s="1">
        <v>44136</v>
      </c>
      <c r="F722" s="2">
        <v>149776.34</v>
      </c>
      <c r="G722" s="2">
        <v>149776.34</v>
      </c>
      <c r="H722">
        <v>3.5999999999999997E-2</v>
      </c>
      <c r="I722" s="2">
        <v>449.33</v>
      </c>
      <c r="J722" s="2">
        <v>29062.31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t="s">
        <v>126</v>
      </c>
      <c r="W722" s="5" t="str">
        <f t="shared" si="22"/>
        <v>3810</v>
      </c>
      <c r="X722">
        <v>15</v>
      </c>
      <c r="Y722" t="s">
        <v>40</v>
      </c>
      <c r="Z722" t="s">
        <v>63</v>
      </c>
      <c r="AA722" s="2">
        <v>0</v>
      </c>
      <c r="AB722" s="2">
        <v>0</v>
      </c>
      <c r="AC722" t="s">
        <v>116</v>
      </c>
      <c r="AD722" s="2">
        <v>0</v>
      </c>
      <c r="AE722" s="2">
        <v>-721.02</v>
      </c>
      <c r="AF722" s="2">
        <v>0</v>
      </c>
      <c r="AG722" s="2">
        <v>149776.34</v>
      </c>
      <c r="AH72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449.33</v>
      </c>
      <c r="AP722" s="7">
        <f t="shared" si="23"/>
        <v>449.33</v>
      </c>
    </row>
    <row r="723" spans="1:42" x14ac:dyDescent="0.2">
      <c r="A723">
        <v>1</v>
      </c>
      <c r="B723" s="1">
        <v>43952</v>
      </c>
      <c r="C723" s="1">
        <v>44348</v>
      </c>
      <c r="D723">
        <v>198</v>
      </c>
      <c r="E723" s="1">
        <v>44166</v>
      </c>
      <c r="F723" s="2">
        <v>149776.34</v>
      </c>
      <c r="G723" s="2">
        <v>149776.34</v>
      </c>
      <c r="H723">
        <v>3.5999999999999997E-2</v>
      </c>
      <c r="I723" s="2">
        <v>449.33</v>
      </c>
      <c r="J723" s="2">
        <v>29511.64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t="s">
        <v>126</v>
      </c>
      <c r="W723" s="5" t="str">
        <f t="shared" si="22"/>
        <v>3810</v>
      </c>
      <c r="X723">
        <v>15</v>
      </c>
      <c r="Y723" t="s">
        <v>40</v>
      </c>
      <c r="Z723" t="s">
        <v>63</v>
      </c>
      <c r="AA723" s="2">
        <v>0</v>
      </c>
      <c r="AB723" s="2">
        <v>0</v>
      </c>
      <c r="AC723" t="s">
        <v>116</v>
      </c>
      <c r="AD723" s="2">
        <v>0</v>
      </c>
      <c r="AE723" s="2">
        <v>-721.02</v>
      </c>
      <c r="AF723" s="2">
        <v>0</v>
      </c>
      <c r="AG723" s="2">
        <v>149776.34</v>
      </c>
      <c r="AH723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449.33</v>
      </c>
      <c r="AP723" s="7">
        <f t="shared" si="23"/>
        <v>449.33</v>
      </c>
    </row>
    <row r="724" spans="1:42" x14ac:dyDescent="0.2">
      <c r="A724">
        <v>1</v>
      </c>
      <c r="B724" s="1">
        <v>43952</v>
      </c>
      <c r="C724" s="1">
        <v>44348</v>
      </c>
      <c r="D724">
        <v>198</v>
      </c>
      <c r="E724" s="1">
        <v>44197</v>
      </c>
      <c r="F724" s="2">
        <v>149776.34</v>
      </c>
      <c r="G724" s="2">
        <v>149776.34</v>
      </c>
      <c r="H724">
        <v>3.5999999999999997E-2</v>
      </c>
      <c r="I724" s="2">
        <v>449.33</v>
      </c>
      <c r="J724" s="2">
        <v>29960.97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t="s">
        <v>126</v>
      </c>
      <c r="W724" s="5" t="str">
        <f t="shared" si="22"/>
        <v>3810</v>
      </c>
      <c r="X724">
        <v>15</v>
      </c>
      <c r="Y724" t="s">
        <v>40</v>
      </c>
      <c r="Z724" t="s">
        <v>63</v>
      </c>
      <c r="AA724" s="2">
        <v>0</v>
      </c>
      <c r="AB724" s="2">
        <v>0</v>
      </c>
      <c r="AC724" t="s">
        <v>116</v>
      </c>
      <c r="AD724" s="2">
        <v>0</v>
      </c>
      <c r="AE724" s="2">
        <v>-721.02</v>
      </c>
      <c r="AF724" s="2">
        <v>0</v>
      </c>
      <c r="AG724" s="2">
        <v>149776.34</v>
      </c>
      <c r="AH724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449.33</v>
      </c>
      <c r="AP724" s="7">
        <f t="shared" si="23"/>
        <v>449.33</v>
      </c>
    </row>
    <row r="725" spans="1:42" x14ac:dyDescent="0.2">
      <c r="A725">
        <v>1</v>
      </c>
      <c r="B725" s="1">
        <v>43952</v>
      </c>
      <c r="C725" s="1">
        <v>44348</v>
      </c>
      <c r="D725">
        <v>198</v>
      </c>
      <c r="E725" s="1">
        <v>44228</v>
      </c>
      <c r="F725" s="2">
        <v>149776.34</v>
      </c>
      <c r="G725" s="2">
        <v>149776.34</v>
      </c>
      <c r="H725">
        <v>3.5999999999999997E-2</v>
      </c>
      <c r="I725" s="2">
        <v>449.33</v>
      </c>
      <c r="J725" s="2">
        <v>30410.3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t="s">
        <v>126</v>
      </c>
      <c r="W725" s="5" t="str">
        <f t="shared" si="22"/>
        <v>3810</v>
      </c>
      <c r="X725">
        <v>15</v>
      </c>
      <c r="Y725" t="s">
        <v>40</v>
      </c>
      <c r="Z725" t="s">
        <v>63</v>
      </c>
      <c r="AA725" s="2">
        <v>0</v>
      </c>
      <c r="AB725" s="2">
        <v>0</v>
      </c>
      <c r="AC725" t="s">
        <v>116</v>
      </c>
      <c r="AD725" s="2">
        <v>0</v>
      </c>
      <c r="AE725" s="2">
        <v>-721.02</v>
      </c>
      <c r="AF725" s="2">
        <v>0</v>
      </c>
      <c r="AG725" s="2">
        <v>149776.34</v>
      </c>
      <c r="AH725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449.33</v>
      </c>
      <c r="AP725" s="7">
        <f t="shared" si="23"/>
        <v>449.33</v>
      </c>
    </row>
    <row r="726" spans="1:42" x14ac:dyDescent="0.2">
      <c r="A726">
        <v>1</v>
      </c>
      <c r="B726" s="1">
        <v>43952</v>
      </c>
      <c r="C726" s="1">
        <v>44348</v>
      </c>
      <c r="D726">
        <v>198</v>
      </c>
      <c r="E726" s="1">
        <v>44256</v>
      </c>
      <c r="F726" s="2">
        <v>149776.34</v>
      </c>
      <c r="G726" s="2">
        <v>149776.34</v>
      </c>
      <c r="H726">
        <v>3.5999999999999997E-2</v>
      </c>
      <c r="I726" s="2">
        <v>449.33</v>
      </c>
      <c r="J726" s="2">
        <v>30859.63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t="s">
        <v>126</v>
      </c>
      <c r="W726" s="5" t="str">
        <f t="shared" si="22"/>
        <v>3810</v>
      </c>
      <c r="X726">
        <v>15</v>
      </c>
      <c r="Y726" t="s">
        <v>40</v>
      </c>
      <c r="Z726" t="s">
        <v>63</v>
      </c>
      <c r="AA726" s="2">
        <v>0</v>
      </c>
      <c r="AB726" s="2">
        <v>0</v>
      </c>
      <c r="AC726" t="s">
        <v>116</v>
      </c>
      <c r="AD726" s="2">
        <v>0</v>
      </c>
      <c r="AE726" s="2">
        <v>-721.02</v>
      </c>
      <c r="AF726" s="2">
        <v>0</v>
      </c>
      <c r="AG726" s="2">
        <v>149776.34</v>
      </c>
      <c r="AH726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449.33</v>
      </c>
      <c r="AP726" s="7">
        <f t="shared" si="23"/>
        <v>449.33</v>
      </c>
    </row>
    <row r="727" spans="1:42" x14ac:dyDescent="0.2">
      <c r="A727">
        <v>1</v>
      </c>
      <c r="B727" s="1">
        <v>43952</v>
      </c>
      <c r="C727" s="1">
        <v>44348</v>
      </c>
      <c r="D727">
        <v>198</v>
      </c>
      <c r="E727" s="1">
        <v>44287</v>
      </c>
      <c r="F727" s="2">
        <v>149776.34</v>
      </c>
      <c r="G727" s="2">
        <v>149776.34</v>
      </c>
      <c r="H727">
        <v>3.5999999999999997E-2</v>
      </c>
      <c r="I727" s="2">
        <v>449.33</v>
      </c>
      <c r="J727" s="2">
        <v>31308.959999999999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t="s">
        <v>126</v>
      </c>
      <c r="W727" s="5" t="str">
        <f t="shared" si="22"/>
        <v>3810</v>
      </c>
      <c r="X727">
        <v>15</v>
      </c>
      <c r="Y727" t="s">
        <v>40</v>
      </c>
      <c r="Z727" t="s">
        <v>63</v>
      </c>
      <c r="AA727" s="2">
        <v>0</v>
      </c>
      <c r="AB727" s="2">
        <v>0</v>
      </c>
      <c r="AC727" t="s">
        <v>116</v>
      </c>
      <c r="AD727" s="2">
        <v>0</v>
      </c>
      <c r="AE727" s="2">
        <v>-721.02</v>
      </c>
      <c r="AF727" s="2">
        <v>0</v>
      </c>
      <c r="AG727" s="2">
        <v>149776.34</v>
      </c>
      <c r="AH727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449.33</v>
      </c>
      <c r="AP727" s="7">
        <f t="shared" si="23"/>
        <v>449.33</v>
      </c>
    </row>
    <row r="728" spans="1:42" x14ac:dyDescent="0.2">
      <c r="A728">
        <v>1</v>
      </c>
      <c r="B728" s="1">
        <v>43952</v>
      </c>
      <c r="C728" s="1">
        <v>44348</v>
      </c>
      <c r="D728">
        <v>198</v>
      </c>
      <c r="E728" s="1">
        <v>44317</v>
      </c>
      <c r="F728" s="2">
        <v>149776.34</v>
      </c>
      <c r="G728" s="2">
        <v>149776.34</v>
      </c>
      <c r="H728">
        <v>3.5999999999999997E-2</v>
      </c>
      <c r="I728" s="2">
        <v>449.33</v>
      </c>
      <c r="J728" s="2">
        <v>31758.29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t="s">
        <v>126</v>
      </c>
      <c r="W728" s="5" t="str">
        <f t="shared" si="22"/>
        <v>3810</v>
      </c>
      <c r="X728">
        <v>15</v>
      </c>
      <c r="Y728" t="s">
        <v>40</v>
      </c>
      <c r="Z728" t="s">
        <v>63</v>
      </c>
      <c r="AA728" s="2">
        <v>0</v>
      </c>
      <c r="AB728" s="2">
        <v>0</v>
      </c>
      <c r="AC728" t="s">
        <v>116</v>
      </c>
      <c r="AD728" s="2">
        <v>0</v>
      </c>
      <c r="AE728" s="2">
        <v>-721.02</v>
      </c>
      <c r="AF728" s="2">
        <v>0</v>
      </c>
      <c r="AG728" s="2">
        <v>149776.34</v>
      </c>
      <c r="AH728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449.33</v>
      </c>
      <c r="AP728" s="7">
        <f t="shared" si="23"/>
        <v>449.33</v>
      </c>
    </row>
    <row r="729" spans="1:42" x14ac:dyDescent="0.2">
      <c r="A729">
        <v>1</v>
      </c>
      <c r="B729" s="1">
        <v>43952</v>
      </c>
      <c r="C729" s="1">
        <v>44348</v>
      </c>
      <c r="D729">
        <v>198</v>
      </c>
      <c r="E729" s="1">
        <v>44348</v>
      </c>
      <c r="F729" s="2">
        <v>149776.34</v>
      </c>
      <c r="G729" s="2">
        <v>149776.34</v>
      </c>
      <c r="H729">
        <v>3.5999999999999997E-2</v>
      </c>
      <c r="I729" s="2">
        <v>449.33</v>
      </c>
      <c r="J729" s="2">
        <v>32207.62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t="s">
        <v>126</v>
      </c>
      <c r="W729" s="5" t="str">
        <f t="shared" si="22"/>
        <v>3810</v>
      </c>
      <c r="X729">
        <v>15</v>
      </c>
      <c r="Y729" t="s">
        <v>40</v>
      </c>
      <c r="Z729" t="s">
        <v>63</v>
      </c>
      <c r="AA729" s="2">
        <v>0</v>
      </c>
      <c r="AB729" s="2">
        <v>0</v>
      </c>
      <c r="AC729" t="s">
        <v>116</v>
      </c>
      <c r="AD729" s="2">
        <v>0</v>
      </c>
      <c r="AE729" s="2">
        <v>-721.02</v>
      </c>
      <c r="AF729" s="2">
        <v>0</v>
      </c>
      <c r="AG729" s="2">
        <v>149776.34</v>
      </c>
      <c r="AH729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449.33</v>
      </c>
      <c r="AP729" s="7">
        <f t="shared" si="23"/>
        <v>449.33</v>
      </c>
    </row>
    <row r="730" spans="1:42" x14ac:dyDescent="0.2">
      <c r="A730">
        <v>1</v>
      </c>
      <c r="B730" s="1">
        <v>43952</v>
      </c>
      <c r="C730" s="1">
        <v>44348</v>
      </c>
      <c r="D730">
        <v>199</v>
      </c>
      <c r="E730" s="1">
        <v>43952</v>
      </c>
      <c r="F730" s="2">
        <v>59339.06</v>
      </c>
      <c r="G730" s="2">
        <v>59339.06</v>
      </c>
      <c r="H730">
        <v>2.9090000000000001E-2</v>
      </c>
      <c r="I730" s="2">
        <v>143.85</v>
      </c>
      <c r="J730" s="2">
        <v>6883.85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t="s">
        <v>127</v>
      </c>
      <c r="W730" s="5" t="str">
        <f t="shared" si="22"/>
        <v>3820</v>
      </c>
      <c r="X730">
        <v>15</v>
      </c>
      <c r="Y730" t="s">
        <v>40</v>
      </c>
      <c r="Z730" t="s">
        <v>66</v>
      </c>
      <c r="AA730" s="2">
        <v>0</v>
      </c>
      <c r="AB730" s="2">
        <v>0</v>
      </c>
      <c r="AC730" t="s">
        <v>116</v>
      </c>
      <c r="AD730" s="2">
        <v>14.39</v>
      </c>
      <c r="AE730" s="2">
        <v>-19276.59</v>
      </c>
      <c r="AF730" s="2">
        <v>2.9099999999999998E-3</v>
      </c>
      <c r="AG730" s="2">
        <v>59339.06</v>
      </c>
      <c r="AH730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14.39</v>
      </c>
      <c r="AO730" s="2">
        <v>143.85</v>
      </c>
      <c r="AP730" s="7">
        <f t="shared" si="23"/>
        <v>158.24</v>
      </c>
    </row>
    <row r="731" spans="1:42" x14ac:dyDescent="0.2">
      <c r="A731">
        <v>1</v>
      </c>
      <c r="B731" s="1">
        <v>43952</v>
      </c>
      <c r="C731" s="1">
        <v>44348</v>
      </c>
      <c r="D731">
        <v>199</v>
      </c>
      <c r="E731" s="1">
        <v>43983</v>
      </c>
      <c r="F731" s="2">
        <v>60339.06</v>
      </c>
      <c r="G731" s="2">
        <v>60339.06</v>
      </c>
      <c r="H731">
        <v>2.9090000000000001E-2</v>
      </c>
      <c r="I731" s="2">
        <v>146.27000000000001</v>
      </c>
      <c r="J731" s="2">
        <v>7030.12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t="s">
        <v>127</v>
      </c>
      <c r="W731" s="5" t="str">
        <f t="shared" si="22"/>
        <v>3820</v>
      </c>
      <c r="X731">
        <v>15</v>
      </c>
      <c r="Y731" t="s">
        <v>40</v>
      </c>
      <c r="Z731" t="s">
        <v>66</v>
      </c>
      <c r="AA731" s="2">
        <v>0</v>
      </c>
      <c r="AB731" s="2">
        <v>0</v>
      </c>
      <c r="AC731" t="s">
        <v>116</v>
      </c>
      <c r="AD731" s="2">
        <v>14.63</v>
      </c>
      <c r="AE731" s="2">
        <v>-19261.96</v>
      </c>
      <c r="AF731" s="2">
        <v>2.9099999999999998E-3</v>
      </c>
      <c r="AG731" s="2">
        <v>60339.06</v>
      </c>
      <c r="AH731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14.63</v>
      </c>
      <c r="AO731" s="2">
        <v>146.27000000000001</v>
      </c>
      <c r="AP731" s="7">
        <f t="shared" si="23"/>
        <v>160.9</v>
      </c>
    </row>
    <row r="732" spans="1:42" x14ac:dyDescent="0.2">
      <c r="A732">
        <v>1</v>
      </c>
      <c r="B732" s="1">
        <v>43952</v>
      </c>
      <c r="C732" s="1">
        <v>44348</v>
      </c>
      <c r="D732">
        <v>199</v>
      </c>
      <c r="E732" s="1">
        <v>44013</v>
      </c>
      <c r="F732" s="2">
        <v>60734.06</v>
      </c>
      <c r="G732" s="2">
        <v>60734.06</v>
      </c>
      <c r="H732">
        <v>2.9090000000000001E-2</v>
      </c>
      <c r="I732" s="2">
        <v>147.22999999999999</v>
      </c>
      <c r="J732" s="2">
        <v>7177.35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t="s">
        <v>127</v>
      </c>
      <c r="W732" s="5" t="str">
        <f t="shared" si="22"/>
        <v>3820</v>
      </c>
      <c r="X732">
        <v>15</v>
      </c>
      <c r="Y732" t="s">
        <v>40</v>
      </c>
      <c r="Z732" t="s">
        <v>66</v>
      </c>
      <c r="AA732" s="2">
        <v>0</v>
      </c>
      <c r="AB732" s="2">
        <v>0</v>
      </c>
      <c r="AC732" t="s">
        <v>116</v>
      </c>
      <c r="AD732" s="2">
        <v>14.73</v>
      </c>
      <c r="AE732" s="2">
        <v>-19247.23</v>
      </c>
      <c r="AF732" s="2">
        <v>2.9099999999999998E-3</v>
      </c>
      <c r="AG732" s="2">
        <v>60734.06</v>
      </c>
      <c r="AH73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14.73</v>
      </c>
      <c r="AO732" s="2">
        <v>147.22999999999999</v>
      </c>
      <c r="AP732" s="7">
        <f t="shared" si="23"/>
        <v>161.95999999999998</v>
      </c>
    </row>
    <row r="733" spans="1:42" x14ac:dyDescent="0.2">
      <c r="A733">
        <v>1</v>
      </c>
      <c r="B733" s="1">
        <v>43952</v>
      </c>
      <c r="C733" s="1">
        <v>44348</v>
      </c>
      <c r="D733">
        <v>199</v>
      </c>
      <c r="E733" s="1">
        <v>44044</v>
      </c>
      <c r="F733" s="2">
        <v>60734.06</v>
      </c>
      <c r="G733" s="2">
        <v>60734.06</v>
      </c>
      <c r="H733">
        <v>2.9090000000000001E-2</v>
      </c>
      <c r="I733" s="2">
        <v>147.22999999999999</v>
      </c>
      <c r="J733" s="2">
        <v>7324.58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t="s">
        <v>127</v>
      </c>
      <c r="W733" s="5" t="str">
        <f t="shared" si="22"/>
        <v>3820</v>
      </c>
      <c r="X733">
        <v>15</v>
      </c>
      <c r="Y733" t="s">
        <v>40</v>
      </c>
      <c r="Z733" t="s">
        <v>66</v>
      </c>
      <c r="AA733" s="2">
        <v>0</v>
      </c>
      <c r="AB733" s="2">
        <v>0</v>
      </c>
      <c r="AC733" t="s">
        <v>116</v>
      </c>
      <c r="AD733" s="2">
        <v>14.73</v>
      </c>
      <c r="AE733" s="2">
        <v>-19232.5</v>
      </c>
      <c r="AF733" s="2">
        <v>2.9099999999999998E-3</v>
      </c>
      <c r="AG733" s="2">
        <v>60734.06</v>
      </c>
      <c r="AH733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14.73</v>
      </c>
      <c r="AO733" s="2">
        <v>147.22999999999999</v>
      </c>
      <c r="AP733" s="7">
        <f t="shared" si="23"/>
        <v>161.95999999999998</v>
      </c>
    </row>
    <row r="734" spans="1:42" x14ac:dyDescent="0.2">
      <c r="A734">
        <v>1</v>
      </c>
      <c r="B734" s="1">
        <v>43952</v>
      </c>
      <c r="C734" s="1">
        <v>44348</v>
      </c>
      <c r="D734">
        <v>199</v>
      </c>
      <c r="E734" s="1">
        <v>44075</v>
      </c>
      <c r="F734" s="2">
        <v>60854.06</v>
      </c>
      <c r="G734" s="2">
        <v>60854.06</v>
      </c>
      <c r="H734">
        <v>2.9090000000000001E-2</v>
      </c>
      <c r="I734" s="2">
        <v>147.52000000000001</v>
      </c>
      <c r="J734" s="2">
        <v>7472.1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t="s">
        <v>127</v>
      </c>
      <c r="W734" s="5" t="str">
        <f t="shared" si="22"/>
        <v>3820</v>
      </c>
      <c r="X734">
        <v>15</v>
      </c>
      <c r="Y734" t="s">
        <v>40</v>
      </c>
      <c r="Z734" t="s">
        <v>66</v>
      </c>
      <c r="AA734" s="2">
        <v>0</v>
      </c>
      <c r="AB734" s="2">
        <v>0</v>
      </c>
      <c r="AC734" t="s">
        <v>116</v>
      </c>
      <c r="AD734" s="2">
        <v>14.76</v>
      </c>
      <c r="AE734" s="2">
        <v>-19217.740000000002</v>
      </c>
      <c r="AF734" s="2">
        <v>2.9099999999999998E-3</v>
      </c>
      <c r="AG734" s="2">
        <v>60854.06</v>
      </c>
      <c r="AH734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14.76</v>
      </c>
      <c r="AO734" s="2">
        <v>147.52000000000001</v>
      </c>
      <c r="AP734" s="7">
        <f t="shared" si="23"/>
        <v>162.28</v>
      </c>
    </row>
    <row r="735" spans="1:42" x14ac:dyDescent="0.2">
      <c r="A735">
        <v>1</v>
      </c>
      <c r="B735" s="1">
        <v>43952</v>
      </c>
      <c r="C735" s="1">
        <v>44348</v>
      </c>
      <c r="D735">
        <v>199</v>
      </c>
      <c r="E735" s="1">
        <v>44105</v>
      </c>
      <c r="F735" s="2">
        <v>61249.06</v>
      </c>
      <c r="G735" s="2">
        <v>61249.06</v>
      </c>
      <c r="H735">
        <v>2.9090000000000001E-2</v>
      </c>
      <c r="I735" s="2">
        <v>148.47999999999999</v>
      </c>
      <c r="J735" s="2">
        <v>7620.58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t="s">
        <v>127</v>
      </c>
      <c r="W735" s="5" t="str">
        <f t="shared" si="22"/>
        <v>3820</v>
      </c>
      <c r="X735">
        <v>15</v>
      </c>
      <c r="Y735" t="s">
        <v>40</v>
      </c>
      <c r="Z735" t="s">
        <v>66</v>
      </c>
      <c r="AA735" s="2">
        <v>0</v>
      </c>
      <c r="AB735" s="2">
        <v>0</v>
      </c>
      <c r="AC735" t="s">
        <v>116</v>
      </c>
      <c r="AD735" s="2">
        <v>14.85</v>
      </c>
      <c r="AE735" s="2">
        <v>-19202.89</v>
      </c>
      <c r="AF735" s="2">
        <v>2.9099999999999998E-3</v>
      </c>
      <c r="AG735" s="2">
        <v>61249.06</v>
      </c>
      <c r="AH735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14.85</v>
      </c>
      <c r="AO735" s="2">
        <v>148.47999999999999</v>
      </c>
      <c r="AP735" s="7">
        <f t="shared" si="23"/>
        <v>163.32999999999998</v>
      </c>
    </row>
    <row r="736" spans="1:42" x14ac:dyDescent="0.2">
      <c r="A736">
        <v>1</v>
      </c>
      <c r="B736" s="1">
        <v>43952</v>
      </c>
      <c r="C736" s="1">
        <v>44348</v>
      </c>
      <c r="D736">
        <v>199</v>
      </c>
      <c r="E736" s="1">
        <v>44136</v>
      </c>
      <c r="F736" s="2">
        <v>61249.06</v>
      </c>
      <c r="G736" s="2">
        <v>61249.06</v>
      </c>
      <c r="H736">
        <v>2.9090000000000001E-2</v>
      </c>
      <c r="I736" s="2">
        <v>148.47999999999999</v>
      </c>
      <c r="J736" s="2">
        <v>7769.06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t="s">
        <v>127</v>
      </c>
      <c r="W736" s="5" t="str">
        <f t="shared" si="22"/>
        <v>3820</v>
      </c>
      <c r="X736">
        <v>15</v>
      </c>
      <c r="Y736" t="s">
        <v>40</v>
      </c>
      <c r="Z736" t="s">
        <v>66</v>
      </c>
      <c r="AA736" s="2">
        <v>0</v>
      </c>
      <c r="AB736" s="2">
        <v>0</v>
      </c>
      <c r="AC736" t="s">
        <v>116</v>
      </c>
      <c r="AD736" s="2">
        <v>14.85</v>
      </c>
      <c r="AE736" s="2">
        <v>-19188.04</v>
      </c>
      <c r="AF736" s="2">
        <v>2.9099999999999998E-3</v>
      </c>
      <c r="AG736" s="2">
        <v>61249.06</v>
      </c>
      <c r="AH736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14.85</v>
      </c>
      <c r="AO736" s="2">
        <v>148.47999999999999</v>
      </c>
      <c r="AP736" s="7">
        <f t="shared" si="23"/>
        <v>163.32999999999998</v>
      </c>
    </row>
    <row r="737" spans="1:42" x14ac:dyDescent="0.2">
      <c r="A737">
        <v>1</v>
      </c>
      <c r="B737" s="1">
        <v>43952</v>
      </c>
      <c r="C737" s="1">
        <v>44348</v>
      </c>
      <c r="D737">
        <v>199</v>
      </c>
      <c r="E737" s="1">
        <v>44166</v>
      </c>
      <c r="F737" s="2">
        <v>61474.06</v>
      </c>
      <c r="G737" s="2">
        <v>61474.06</v>
      </c>
      <c r="H737">
        <v>2.9090000000000001E-2</v>
      </c>
      <c r="I737" s="2">
        <v>149.02000000000001</v>
      </c>
      <c r="J737" s="2">
        <v>7918.08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t="s">
        <v>127</v>
      </c>
      <c r="W737" s="5" t="str">
        <f t="shared" si="22"/>
        <v>3820</v>
      </c>
      <c r="X737">
        <v>15</v>
      </c>
      <c r="Y737" t="s">
        <v>40</v>
      </c>
      <c r="Z737" t="s">
        <v>66</v>
      </c>
      <c r="AA737" s="2">
        <v>0</v>
      </c>
      <c r="AB737" s="2">
        <v>0</v>
      </c>
      <c r="AC737" t="s">
        <v>116</v>
      </c>
      <c r="AD737" s="2">
        <v>14.91</v>
      </c>
      <c r="AE737" s="2">
        <v>-19173.13</v>
      </c>
      <c r="AF737" s="2">
        <v>2.9099999999999998E-3</v>
      </c>
      <c r="AG737" s="2">
        <v>61474.06</v>
      </c>
      <c r="AH737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14.91</v>
      </c>
      <c r="AO737" s="2">
        <v>149.02000000000001</v>
      </c>
      <c r="AP737" s="7">
        <f t="shared" si="23"/>
        <v>163.93</v>
      </c>
    </row>
    <row r="738" spans="1:42" x14ac:dyDescent="0.2">
      <c r="A738">
        <v>1</v>
      </c>
      <c r="B738" s="1">
        <v>43952</v>
      </c>
      <c r="C738" s="1">
        <v>44348</v>
      </c>
      <c r="D738">
        <v>199</v>
      </c>
      <c r="E738" s="1">
        <v>44197</v>
      </c>
      <c r="F738" s="2">
        <v>61679.06</v>
      </c>
      <c r="G738" s="2">
        <v>61679.06</v>
      </c>
      <c r="H738">
        <v>2.9090000000000001E-2</v>
      </c>
      <c r="I738" s="2">
        <v>149.52000000000001</v>
      </c>
      <c r="J738" s="2">
        <v>8067.6</v>
      </c>
      <c r="K738" s="2">
        <v>0</v>
      </c>
      <c r="L738" s="2">
        <v>-40.35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t="s">
        <v>127</v>
      </c>
      <c r="W738" s="5" t="str">
        <f t="shared" si="22"/>
        <v>3820</v>
      </c>
      <c r="X738">
        <v>15</v>
      </c>
      <c r="Y738" t="s">
        <v>40</v>
      </c>
      <c r="Z738" t="s">
        <v>66</v>
      </c>
      <c r="AA738" s="2">
        <v>0</v>
      </c>
      <c r="AB738" s="2">
        <v>0</v>
      </c>
      <c r="AC738" t="s">
        <v>116</v>
      </c>
      <c r="AD738" s="2">
        <v>14.96</v>
      </c>
      <c r="AE738" s="2">
        <v>-19198.52</v>
      </c>
      <c r="AF738" s="2">
        <v>2.9099999999999998E-3</v>
      </c>
      <c r="AG738" s="2">
        <v>61679.06</v>
      </c>
      <c r="AH738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14.96</v>
      </c>
      <c r="AO738" s="2">
        <v>149.52000000000001</v>
      </c>
      <c r="AP738" s="7">
        <f t="shared" si="23"/>
        <v>124.13000000000002</v>
      </c>
    </row>
    <row r="739" spans="1:42" x14ac:dyDescent="0.2">
      <c r="A739">
        <v>1</v>
      </c>
      <c r="B739" s="1">
        <v>43952</v>
      </c>
      <c r="C739" s="1">
        <v>44348</v>
      </c>
      <c r="D739">
        <v>199</v>
      </c>
      <c r="E739" s="1">
        <v>44228</v>
      </c>
      <c r="F739" s="2">
        <v>61987.71</v>
      </c>
      <c r="G739" s="2">
        <v>61987.71</v>
      </c>
      <c r="H739">
        <v>2.9090000000000001E-2</v>
      </c>
      <c r="I739" s="2">
        <v>150.27000000000001</v>
      </c>
      <c r="J739" s="2">
        <v>8217.8700000000008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t="s">
        <v>127</v>
      </c>
      <c r="W739" s="5" t="str">
        <f t="shared" si="22"/>
        <v>3820</v>
      </c>
      <c r="X739">
        <v>15</v>
      </c>
      <c r="Y739" t="s">
        <v>40</v>
      </c>
      <c r="Z739" t="s">
        <v>66</v>
      </c>
      <c r="AA739" s="2">
        <v>0</v>
      </c>
      <c r="AB739" s="2">
        <v>0</v>
      </c>
      <c r="AC739" t="s">
        <v>116</v>
      </c>
      <c r="AD739" s="2">
        <v>15.03</v>
      </c>
      <c r="AE739" s="2">
        <v>-19183.490000000002</v>
      </c>
      <c r="AF739" s="2">
        <v>2.9099999999999998E-3</v>
      </c>
      <c r="AG739" s="2">
        <v>61987.71</v>
      </c>
      <c r="AH739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15.030000000000001</v>
      </c>
      <c r="AO739" s="2">
        <v>150.27000000000001</v>
      </c>
      <c r="AP739" s="7">
        <f t="shared" si="23"/>
        <v>165.3</v>
      </c>
    </row>
    <row r="740" spans="1:42" x14ac:dyDescent="0.2">
      <c r="A740">
        <v>1</v>
      </c>
      <c r="B740" s="1">
        <v>43952</v>
      </c>
      <c r="C740" s="1">
        <v>44348</v>
      </c>
      <c r="D740">
        <v>199</v>
      </c>
      <c r="E740" s="1">
        <v>44256</v>
      </c>
      <c r="F740" s="2">
        <v>61987.71</v>
      </c>
      <c r="G740" s="2">
        <v>61987.71</v>
      </c>
      <c r="H740">
        <v>2.9090000000000001E-2</v>
      </c>
      <c r="I740" s="2">
        <v>150.27000000000001</v>
      </c>
      <c r="J740" s="2">
        <v>8368.14</v>
      </c>
      <c r="K740" s="2">
        <v>0</v>
      </c>
      <c r="L740" s="2">
        <v>-73.41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t="s">
        <v>127</v>
      </c>
      <c r="W740" s="5" t="str">
        <f t="shared" si="22"/>
        <v>3820</v>
      </c>
      <c r="X740">
        <v>15</v>
      </c>
      <c r="Y740" t="s">
        <v>40</v>
      </c>
      <c r="Z740" t="s">
        <v>66</v>
      </c>
      <c r="AA740" s="2">
        <v>0</v>
      </c>
      <c r="AB740" s="2">
        <v>0</v>
      </c>
      <c r="AC740" t="s">
        <v>116</v>
      </c>
      <c r="AD740" s="2">
        <v>15.03</v>
      </c>
      <c r="AE740" s="2">
        <v>-19241.87</v>
      </c>
      <c r="AF740" s="2">
        <v>2.9099999999999998E-3</v>
      </c>
      <c r="AG740" s="2">
        <v>61987.71</v>
      </c>
      <c r="AH740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15.030000000000001</v>
      </c>
      <c r="AO740" s="2">
        <v>150.27000000000001</v>
      </c>
      <c r="AP740" s="7">
        <f t="shared" si="23"/>
        <v>91.890000000000015</v>
      </c>
    </row>
    <row r="741" spans="1:42" x14ac:dyDescent="0.2">
      <c r="A741">
        <v>1</v>
      </c>
      <c r="B741" s="1">
        <v>43952</v>
      </c>
      <c r="C741" s="1">
        <v>44348</v>
      </c>
      <c r="D741">
        <v>199</v>
      </c>
      <c r="E741" s="1">
        <v>44287</v>
      </c>
      <c r="F741" s="2">
        <v>62549.3</v>
      </c>
      <c r="G741" s="2">
        <v>62549.3</v>
      </c>
      <c r="H741">
        <v>2.9090000000000001E-2</v>
      </c>
      <c r="I741" s="2">
        <v>151.63</v>
      </c>
      <c r="J741" s="2">
        <v>8519.77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t="s">
        <v>127</v>
      </c>
      <c r="W741" s="5" t="str">
        <f t="shared" si="22"/>
        <v>3820</v>
      </c>
      <c r="X741">
        <v>15</v>
      </c>
      <c r="Y741" t="s">
        <v>40</v>
      </c>
      <c r="Z741" t="s">
        <v>66</v>
      </c>
      <c r="AA741" s="2">
        <v>0</v>
      </c>
      <c r="AB741" s="2">
        <v>0</v>
      </c>
      <c r="AC741" t="s">
        <v>116</v>
      </c>
      <c r="AD741" s="2">
        <v>15.17</v>
      </c>
      <c r="AE741" s="2">
        <v>-19226.7</v>
      </c>
      <c r="AF741" s="2">
        <v>2.9099999999999998E-3</v>
      </c>
      <c r="AG741" s="2">
        <v>62549.3</v>
      </c>
      <c r="AH741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15.17</v>
      </c>
      <c r="AO741" s="2">
        <v>151.63</v>
      </c>
      <c r="AP741" s="7">
        <f t="shared" si="23"/>
        <v>166.79999999999998</v>
      </c>
    </row>
    <row r="742" spans="1:42" x14ac:dyDescent="0.2">
      <c r="A742">
        <v>1</v>
      </c>
      <c r="B742" s="1">
        <v>43952</v>
      </c>
      <c r="C742" s="1">
        <v>44348</v>
      </c>
      <c r="D742">
        <v>199</v>
      </c>
      <c r="E742" s="1">
        <v>44317</v>
      </c>
      <c r="F742" s="2">
        <v>62549.3</v>
      </c>
      <c r="G742" s="2">
        <v>62549.3</v>
      </c>
      <c r="H742">
        <v>2.9090000000000001E-2</v>
      </c>
      <c r="I742" s="2">
        <v>151.63</v>
      </c>
      <c r="J742" s="2">
        <v>8671.4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t="s">
        <v>127</v>
      </c>
      <c r="W742" s="5" t="str">
        <f t="shared" si="22"/>
        <v>3820</v>
      </c>
      <c r="X742">
        <v>15</v>
      </c>
      <c r="Y742" t="s">
        <v>40</v>
      </c>
      <c r="Z742" t="s">
        <v>66</v>
      </c>
      <c r="AA742" s="2">
        <v>0</v>
      </c>
      <c r="AB742" s="2">
        <v>0</v>
      </c>
      <c r="AC742" t="s">
        <v>116</v>
      </c>
      <c r="AD742" s="2">
        <v>15.17</v>
      </c>
      <c r="AE742" s="2">
        <v>-19211.53</v>
      </c>
      <c r="AF742" s="2">
        <v>2.9099999999999998E-3</v>
      </c>
      <c r="AG742" s="2">
        <v>62549.3</v>
      </c>
      <c r="AH74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15.17</v>
      </c>
      <c r="AO742" s="2">
        <v>151.63</v>
      </c>
      <c r="AP742" s="7">
        <f t="shared" si="23"/>
        <v>166.79999999999998</v>
      </c>
    </row>
    <row r="743" spans="1:42" x14ac:dyDescent="0.2">
      <c r="A743">
        <v>1</v>
      </c>
      <c r="B743" s="1">
        <v>43952</v>
      </c>
      <c r="C743" s="1">
        <v>44348</v>
      </c>
      <c r="D743">
        <v>199</v>
      </c>
      <c r="E743" s="1">
        <v>44348</v>
      </c>
      <c r="F743" s="2">
        <v>62549.3</v>
      </c>
      <c r="G743" s="2">
        <v>62549.3</v>
      </c>
      <c r="H743">
        <v>2.9090000000000001E-2</v>
      </c>
      <c r="I743" s="2">
        <v>151.63</v>
      </c>
      <c r="J743" s="2">
        <v>8823.0300000000007</v>
      </c>
      <c r="K743" s="2">
        <v>0</v>
      </c>
      <c r="L743" s="2">
        <v>-38.15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t="s">
        <v>127</v>
      </c>
      <c r="W743" s="5" t="str">
        <f t="shared" si="22"/>
        <v>3820</v>
      </c>
      <c r="X743">
        <v>15</v>
      </c>
      <c r="Y743" t="s">
        <v>40</v>
      </c>
      <c r="Z743" t="s">
        <v>66</v>
      </c>
      <c r="AA743" s="2">
        <v>0</v>
      </c>
      <c r="AB743" s="2">
        <v>0</v>
      </c>
      <c r="AC743" t="s">
        <v>116</v>
      </c>
      <c r="AD743" s="2">
        <v>15.17</v>
      </c>
      <c r="AE743" s="2">
        <v>-19234.509999999998</v>
      </c>
      <c r="AF743" s="2">
        <v>2.9099999999999998E-3</v>
      </c>
      <c r="AG743" s="2">
        <v>62549.3</v>
      </c>
      <c r="AH743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15.17</v>
      </c>
      <c r="AO743" s="2">
        <v>151.63</v>
      </c>
      <c r="AP743" s="7">
        <f t="shared" si="23"/>
        <v>128.64999999999998</v>
      </c>
    </row>
    <row r="744" spans="1:42" x14ac:dyDescent="0.2">
      <c r="A744">
        <v>1</v>
      </c>
      <c r="B744" s="1">
        <v>43952</v>
      </c>
      <c r="C744" s="1">
        <v>44348</v>
      </c>
      <c r="D744">
        <v>200418</v>
      </c>
      <c r="E744" s="1">
        <v>43952</v>
      </c>
      <c r="F744" s="2">
        <v>86307.66</v>
      </c>
      <c r="G744" s="2">
        <v>86307.66</v>
      </c>
      <c r="H744">
        <v>2.3E-2</v>
      </c>
      <c r="I744" s="2">
        <v>165.42</v>
      </c>
      <c r="J744" s="2">
        <v>330.42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t="s">
        <v>128</v>
      </c>
      <c r="W744" s="5" t="str">
        <f t="shared" si="22"/>
        <v>3850</v>
      </c>
      <c r="X744">
        <v>15</v>
      </c>
      <c r="Y744" t="s">
        <v>40</v>
      </c>
      <c r="Z744" t="s">
        <v>73</v>
      </c>
      <c r="AA744" s="2">
        <v>0</v>
      </c>
      <c r="AB744" s="2">
        <v>0</v>
      </c>
      <c r="AC744" t="s">
        <v>116</v>
      </c>
      <c r="AD744" s="2">
        <v>0</v>
      </c>
      <c r="AE744" s="2">
        <v>0</v>
      </c>
      <c r="AF744" s="2">
        <v>0</v>
      </c>
      <c r="AG744" s="2">
        <v>86307.66</v>
      </c>
      <c r="AH744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165.42000000000002</v>
      </c>
      <c r="AP744" s="7">
        <f t="shared" si="23"/>
        <v>165.42</v>
      </c>
    </row>
    <row r="745" spans="1:42" x14ac:dyDescent="0.2">
      <c r="A745">
        <v>1</v>
      </c>
      <c r="B745" s="1">
        <v>43952</v>
      </c>
      <c r="C745" s="1">
        <v>44348</v>
      </c>
      <c r="D745">
        <v>200418</v>
      </c>
      <c r="E745" s="1">
        <v>43983</v>
      </c>
      <c r="F745" s="2">
        <v>117878.34</v>
      </c>
      <c r="G745" s="2">
        <v>117878.34</v>
      </c>
      <c r="H745">
        <v>2.3E-2</v>
      </c>
      <c r="I745" s="2">
        <v>225.93</v>
      </c>
      <c r="J745" s="2">
        <v>556.35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t="s">
        <v>128</v>
      </c>
      <c r="W745" s="5" t="str">
        <f t="shared" si="22"/>
        <v>3850</v>
      </c>
      <c r="X745">
        <v>15</v>
      </c>
      <c r="Y745" t="s">
        <v>40</v>
      </c>
      <c r="Z745" t="s">
        <v>73</v>
      </c>
      <c r="AA745" s="2">
        <v>0</v>
      </c>
      <c r="AB745" s="2">
        <v>0</v>
      </c>
      <c r="AC745" t="s">
        <v>116</v>
      </c>
      <c r="AD745" s="2">
        <v>0</v>
      </c>
      <c r="AE745" s="2">
        <v>0</v>
      </c>
      <c r="AF745" s="2">
        <v>0</v>
      </c>
      <c r="AG745" s="2">
        <v>117878.34</v>
      </c>
      <c r="AH745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225.93</v>
      </c>
      <c r="AP745" s="7">
        <f t="shared" si="23"/>
        <v>225.93</v>
      </c>
    </row>
    <row r="746" spans="1:42" x14ac:dyDescent="0.2">
      <c r="A746">
        <v>1</v>
      </c>
      <c r="B746" s="1">
        <v>43952</v>
      </c>
      <c r="C746" s="1">
        <v>44348</v>
      </c>
      <c r="D746">
        <v>200418</v>
      </c>
      <c r="E746" s="1">
        <v>44013</v>
      </c>
      <c r="F746" s="2">
        <v>117878.34</v>
      </c>
      <c r="G746" s="2">
        <v>117878.34</v>
      </c>
      <c r="H746">
        <v>2.3E-2</v>
      </c>
      <c r="I746" s="2">
        <v>225.93</v>
      </c>
      <c r="J746" s="2">
        <v>782.28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t="s">
        <v>128</v>
      </c>
      <c r="W746" s="5" t="str">
        <f t="shared" si="22"/>
        <v>3850</v>
      </c>
      <c r="X746">
        <v>15</v>
      </c>
      <c r="Y746" t="s">
        <v>40</v>
      </c>
      <c r="Z746" t="s">
        <v>73</v>
      </c>
      <c r="AA746" s="2">
        <v>0</v>
      </c>
      <c r="AB746" s="2">
        <v>0</v>
      </c>
      <c r="AC746" t="s">
        <v>116</v>
      </c>
      <c r="AD746" s="2">
        <v>0</v>
      </c>
      <c r="AE746" s="2">
        <v>0</v>
      </c>
      <c r="AF746" s="2">
        <v>0</v>
      </c>
      <c r="AG746" s="2">
        <v>117878.34</v>
      </c>
      <c r="AH746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225.93</v>
      </c>
      <c r="AP746" s="7">
        <f t="shared" si="23"/>
        <v>225.93</v>
      </c>
    </row>
    <row r="747" spans="1:42" x14ac:dyDescent="0.2">
      <c r="A747">
        <v>1</v>
      </c>
      <c r="B747" s="1">
        <v>43952</v>
      </c>
      <c r="C747" s="1">
        <v>44348</v>
      </c>
      <c r="D747">
        <v>200418</v>
      </c>
      <c r="E747" s="1">
        <v>44044</v>
      </c>
      <c r="F747" s="2">
        <v>118296.76</v>
      </c>
      <c r="G747" s="2">
        <v>118296.76</v>
      </c>
      <c r="H747">
        <v>2.3E-2</v>
      </c>
      <c r="I747" s="2">
        <v>226.74</v>
      </c>
      <c r="J747" s="2">
        <v>1009.02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t="s">
        <v>128</v>
      </c>
      <c r="W747" s="5" t="str">
        <f t="shared" si="22"/>
        <v>3850</v>
      </c>
      <c r="X747">
        <v>15</v>
      </c>
      <c r="Y747" t="s">
        <v>40</v>
      </c>
      <c r="Z747" t="s">
        <v>73</v>
      </c>
      <c r="AA747" s="2">
        <v>0</v>
      </c>
      <c r="AB747" s="2">
        <v>0</v>
      </c>
      <c r="AC747" t="s">
        <v>116</v>
      </c>
      <c r="AD747" s="2">
        <v>0</v>
      </c>
      <c r="AE747" s="2">
        <v>0</v>
      </c>
      <c r="AF747" s="2">
        <v>0</v>
      </c>
      <c r="AG747" s="2">
        <v>118296.76</v>
      </c>
      <c r="AH747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226.74</v>
      </c>
      <c r="AP747" s="7">
        <f t="shared" si="23"/>
        <v>226.74</v>
      </c>
    </row>
    <row r="748" spans="1:42" x14ac:dyDescent="0.2">
      <c r="A748">
        <v>1</v>
      </c>
      <c r="B748" s="1">
        <v>43952</v>
      </c>
      <c r="C748" s="1">
        <v>44348</v>
      </c>
      <c r="D748">
        <v>200418</v>
      </c>
      <c r="E748" s="1">
        <v>44075</v>
      </c>
      <c r="F748" s="2">
        <v>118296.76</v>
      </c>
      <c r="G748" s="2">
        <v>118296.76</v>
      </c>
      <c r="H748">
        <v>2.3E-2</v>
      </c>
      <c r="I748" s="2">
        <v>226.74</v>
      </c>
      <c r="J748" s="2">
        <v>1235.76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t="s">
        <v>128</v>
      </c>
      <c r="W748" s="5" t="str">
        <f t="shared" si="22"/>
        <v>3850</v>
      </c>
      <c r="X748">
        <v>15</v>
      </c>
      <c r="Y748" t="s">
        <v>40</v>
      </c>
      <c r="Z748" t="s">
        <v>73</v>
      </c>
      <c r="AA748" s="2">
        <v>0</v>
      </c>
      <c r="AB748" s="2">
        <v>0</v>
      </c>
      <c r="AC748" t="s">
        <v>116</v>
      </c>
      <c r="AD748" s="2">
        <v>0</v>
      </c>
      <c r="AE748" s="2">
        <v>0</v>
      </c>
      <c r="AF748" s="2">
        <v>0</v>
      </c>
      <c r="AG748" s="2">
        <v>118296.76</v>
      </c>
      <c r="AH748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226.74</v>
      </c>
      <c r="AP748" s="7">
        <f t="shared" si="23"/>
        <v>226.74</v>
      </c>
    </row>
    <row r="749" spans="1:42" x14ac:dyDescent="0.2">
      <c r="A749">
        <v>1</v>
      </c>
      <c r="B749" s="1">
        <v>43952</v>
      </c>
      <c r="C749" s="1">
        <v>44348</v>
      </c>
      <c r="D749">
        <v>200418</v>
      </c>
      <c r="E749" s="1">
        <v>44105</v>
      </c>
      <c r="F749" s="2">
        <v>118296.76</v>
      </c>
      <c r="G749" s="2">
        <v>118296.76</v>
      </c>
      <c r="H749">
        <v>2.3E-2</v>
      </c>
      <c r="I749" s="2">
        <v>226.74</v>
      </c>
      <c r="J749" s="2">
        <v>1462.5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t="s">
        <v>128</v>
      </c>
      <c r="W749" s="5" t="str">
        <f t="shared" si="22"/>
        <v>3850</v>
      </c>
      <c r="X749">
        <v>15</v>
      </c>
      <c r="Y749" t="s">
        <v>40</v>
      </c>
      <c r="Z749" t="s">
        <v>73</v>
      </c>
      <c r="AA749" s="2">
        <v>0</v>
      </c>
      <c r="AB749" s="2">
        <v>0</v>
      </c>
      <c r="AC749" t="s">
        <v>116</v>
      </c>
      <c r="AD749" s="2">
        <v>0</v>
      </c>
      <c r="AE749" s="2">
        <v>0</v>
      </c>
      <c r="AF749" s="2">
        <v>0</v>
      </c>
      <c r="AG749" s="2">
        <v>118296.76</v>
      </c>
      <c r="AH749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226.74</v>
      </c>
      <c r="AP749" s="7">
        <f t="shared" si="23"/>
        <v>226.74</v>
      </c>
    </row>
    <row r="750" spans="1:42" x14ac:dyDescent="0.2">
      <c r="A750">
        <v>1</v>
      </c>
      <c r="B750" s="1">
        <v>43952</v>
      </c>
      <c r="C750" s="1">
        <v>44348</v>
      </c>
      <c r="D750">
        <v>200418</v>
      </c>
      <c r="E750" s="1">
        <v>44136</v>
      </c>
      <c r="F750" s="2">
        <v>118296.76</v>
      </c>
      <c r="G750" s="2">
        <v>118296.76</v>
      </c>
      <c r="H750">
        <v>2.3E-2</v>
      </c>
      <c r="I750" s="2">
        <v>226.74</v>
      </c>
      <c r="J750" s="2">
        <v>1689.24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t="s">
        <v>128</v>
      </c>
      <c r="W750" s="5" t="str">
        <f t="shared" si="22"/>
        <v>3850</v>
      </c>
      <c r="X750">
        <v>15</v>
      </c>
      <c r="Y750" t="s">
        <v>40</v>
      </c>
      <c r="Z750" t="s">
        <v>73</v>
      </c>
      <c r="AA750" s="2">
        <v>0</v>
      </c>
      <c r="AB750" s="2">
        <v>0</v>
      </c>
      <c r="AC750" t="s">
        <v>116</v>
      </c>
      <c r="AD750" s="2">
        <v>0</v>
      </c>
      <c r="AE750" s="2">
        <v>0</v>
      </c>
      <c r="AF750" s="2">
        <v>0</v>
      </c>
      <c r="AG750" s="2">
        <v>118296.76</v>
      </c>
      <c r="AH750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226.74</v>
      </c>
      <c r="AP750" s="7">
        <f t="shared" si="23"/>
        <v>226.74</v>
      </c>
    </row>
    <row r="751" spans="1:42" x14ac:dyDescent="0.2">
      <c r="A751">
        <v>1</v>
      </c>
      <c r="B751" s="1">
        <v>43952</v>
      </c>
      <c r="C751" s="1">
        <v>44348</v>
      </c>
      <c r="D751">
        <v>200418</v>
      </c>
      <c r="E751" s="1">
        <v>44166</v>
      </c>
      <c r="F751" s="2">
        <v>118296.76</v>
      </c>
      <c r="G751" s="2">
        <v>118296.76</v>
      </c>
      <c r="H751">
        <v>2.3E-2</v>
      </c>
      <c r="I751" s="2">
        <v>226.74</v>
      </c>
      <c r="J751" s="2">
        <v>1915.98</v>
      </c>
      <c r="K751" s="2">
        <v>0</v>
      </c>
      <c r="L751" s="2">
        <v>-6224.58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t="s">
        <v>128</v>
      </c>
      <c r="W751" s="5" t="str">
        <f t="shared" si="22"/>
        <v>3850</v>
      </c>
      <c r="X751">
        <v>15</v>
      </c>
      <c r="Y751" t="s">
        <v>40</v>
      </c>
      <c r="Z751" t="s">
        <v>73</v>
      </c>
      <c r="AA751" s="2">
        <v>0</v>
      </c>
      <c r="AB751" s="2">
        <v>0</v>
      </c>
      <c r="AC751" t="s">
        <v>116</v>
      </c>
      <c r="AD751" s="2">
        <v>0</v>
      </c>
      <c r="AE751" s="2">
        <v>-6224.58</v>
      </c>
      <c r="AF751" s="2">
        <v>0</v>
      </c>
      <c r="AG751" s="2">
        <v>118296.76</v>
      </c>
      <c r="AH751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226.74</v>
      </c>
      <c r="AP751" s="7">
        <f t="shared" si="23"/>
        <v>-5997.84</v>
      </c>
    </row>
    <row r="752" spans="1:42" x14ac:dyDescent="0.2">
      <c r="A752">
        <v>1</v>
      </c>
      <c r="B752" s="1">
        <v>43952</v>
      </c>
      <c r="C752" s="1">
        <v>44348</v>
      </c>
      <c r="D752">
        <v>200418</v>
      </c>
      <c r="E752" s="1">
        <v>44197</v>
      </c>
      <c r="F752" s="2">
        <v>118296.76</v>
      </c>
      <c r="G752" s="2">
        <v>118296.76</v>
      </c>
      <c r="H752">
        <v>2.3E-2</v>
      </c>
      <c r="I752" s="2">
        <v>226.74</v>
      </c>
      <c r="J752" s="2">
        <v>2142.7199999999998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t="s">
        <v>128</v>
      </c>
      <c r="W752" s="5" t="str">
        <f t="shared" si="22"/>
        <v>3850</v>
      </c>
      <c r="X752">
        <v>15</v>
      </c>
      <c r="Y752" t="s">
        <v>40</v>
      </c>
      <c r="Z752" t="s">
        <v>73</v>
      </c>
      <c r="AA752" s="2">
        <v>0</v>
      </c>
      <c r="AB752" s="2">
        <v>0</v>
      </c>
      <c r="AC752" t="s">
        <v>116</v>
      </c>
      <c r="AD752" s="2">
        <v>0</v>
      </c>
      <c r="AE752" s="2">
        <v>-6224.58</v>
      </c>
      <c r="AF752" s="2">
        <v>0</v>
      </c>
      <c r="AG752" s="2">
        <v>118296.76</v>
      </c>
      <c r="AH75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226.74</v>
      </c>
      <c r="AP752" s="7">
        <f t="shared" si="23"/>
        <v>226.74</v>
      </c>
    </row>
    <row r="753" spans="1:42" x14ac:dyDescent="0.2">
      <c r="A753">
        <v>1</v>
      </c>
      <c r="B753" s="1">
        <v>43952</v>
      </c>
      <c r="C753" s="1">
        <v>44348</v>
      </c>
      <c r="D753">
        <v>200418</v>
      </c>
      <c r="E753" s="1">
        <v>44228</v>
      </c>
      <c r="F753" s="2">
        <v>118296.76</v>
      </c>
      <c r="G753" s="2">
        <v>118296.76</v>
      </c>
      <c r="H753">
        <v>2.3E-2</v>
      </c>
      <c r="I753" s="2">
        <v>226.74</v>
      </c>
      <c r="J753" s="2">
        <v>2369.46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t="s">
        <v>128</v>
      </c>
      <c r="W753" s="5" t="str">
        <f t="shared" si="22"/>
        <v>3850</v>
      </c>
      <c r="X753">
        <v>15</v>
      </c>
      <c r="Y753" t="s">
        <v>40</v>
      </c>
      <c r="Z753" t="s">
        <v>73</v>
      </c>
      <c r="AA753" s="2">
        <v>0</v>
      </c>
      <c r="AB753" s="2">
        <v>0</v>
      </c>
      <c r="AC753" t="s">
        <v>116</v>
      </c>
      <c r="AD753" s="2">
        <v>0</v>
      </c>
      <c r="AE753" s="2">
        <v>-6224.58</v>
      </c>
      <c r="AF753" s="2">
        <v>0</v>
      </c>
      <c r="AG753" s="2">
        <v>118296.76</v>
      </c>
      <c r="AH753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226.74</v>
      </c>
      <c r="AP753" s="7">
        <f t="shared" si="23"/>
        <v>226.74</v>
      </c>
    </row>
    <row r="754" spans="1:42" x14ac:dyDescent="0.2">
      <c r="A754">
        <v>1</v>
      </c>
      <c r="B754" s="1">
        <v>43952</v>
      </c>
      <c r="C754" s="1">
        <v>44348</v>
      </c>
      <c r="D754">
        <v>200418</v>
      </c>
      <c r="E754" s="1">
        <v>44256</v>
      </c>
      <c r="F754" s="2">
        <v>118296.76</v>
      </c>
      <c r="G754" s="2">
        <v>118296.76</v>
      </c>
      <c r="H754">
        <v>2.3E-2</v>
      </c>
      <c r="I754" s="2">
        <v>226.74</v>
      </c>
      <c r="J754" s="2">
        <v>2596.1999999999998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t="s">
        <v>128</v>
      </c>
      <c r="W754" s="5" t="str">
        <f t="shared" si="22"/>
        <v>3850</v>
      </c>
      <c r="X754">
        <v>15</v>
      </c>
      <c r="Y754" t="s">
        <v>40</v>
      </c>
      <c r="Z754" t="s">
        <v>73</v>
      </c>
      <c r="AA754" s="2">
        <v>0</v>
      </c>
      <c r="AB754" s="2">
        <v>0</v>
      </c>
      <c r="AC754" t="s">
        <v>116</v>
      </c>
      <c r="AD754" s="2">
        <v>0</v>
      </c>
      <c r="AE754" s="2">
        <v>-6224.58</v>
      </c>
      <c r="AF754" s="2">
        <v>0</v>
      </c>
      <c r="AG754" s="2">
        <v>118296.76</v>
      </c>
      <c r="AH754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226.74</v>
      </c>
      <c r="AP754" s="7">
        <f t="shared" si="23"/>
        <v>226.74</v>
      </c>
    </row>
    <row r="755" spans="1:42" x14ac:dyDescent="0.2">
      <c r="A755">
        <v>1</v>
      </c>
      <c r="B755" s="1">
        <v>43952</v>
      </c>
      <c r="C755" s="1">
        <v>44348</v>
      </c>
      <c r="D755">
        <v>200418</v>
      </c>
      <c r="E755" s="1">
        <v>44287</v>
      </c>
      <c r="F755" s="2">
        <v>118296.76</v>
      </c>
      <c r="G755" s="2">
        <v>118296.76</v>
      </c>
      <c r="H755">
        <v>2.3E-2</v>
      </c>
      <c r="I755" s="2">
        <v>226.74</v>
      </c>
      <c r="J755" s="2">
        <v>0</v>
      </c>
      <c r="K755" s="2">
        <v>0</v>
      </c>
      <c r="L755" s="2">
        <v>0</v>
      </c>
      <c r="M755" s="2">
        <v>-226.74</v>
      </c>
      <c r="N755" s="2">
        <v>0</v>
      </c>
      <c r="O755" s="2">
        <v>0</v>
      </c>
      <c r="P755" s="2">
        <v>0</v>
      </c>
      <c r="Q755" s="2">
        <v>0</v>
      </c>
      <c r="R755" s="2">
        <v>-2596.1999999999998</v>
      </c>
      <c r="S755" s="2">
        <v>0</v>
      </c>
      <c r="T755" s="2">
        <v>0</v>
      </c>
      <c r="U755" s="2">
        <v>0</v>
      </c>
      <c r="V755" t="s">
        <v>128</v>
      </c>
      <c r="W755" s="5" t="str">
        <f t="shared" si="22"/>
        <v>3850</v>
      </c>
      <c r="X755">
        <v>15</v>
      </c>
      <c r="Y755" t="s">
        <v>40</v>
      </c>
      <c r="Z755" t="s">
        <v>73</v>
      </c>
      <c r="AA755" s="2">
        <v>0</v>
      </c>
      <c r="AB755" s="2">
        <v>0</v>
      </c>
      <c r="AC755" t="s">
        <v>116</v>
      </c>
      <c r="AD755" s="2">
        <v>0</v>
      </c>
      <c r="AE755" s="2">
        <v>0</v>
      </c>
      <c r="AF755" s="2">
        <v>0</v>
      </c>
      <c r="AG755" s="2">
        <v>118296.76</v>
      </c>
      <c r="AH755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7">
        <f t="shared" si="23"/>
        <v>0</v>
      </c>
    </row>
    <row r="756" spans="1:42" x14ac:dyDescent="0.2">
      <c r="A756">
        <v>1</v>
      </c>
      <c r="B756" s="1">
        <v>43952</v>
      </c>
      <c r="C756" s="1">
        <v>44348</v>
      </c>
      <c r="D756">
        <v>200418</v>
      </c>
      <c r="E756" s="1">
        <v>44317</v>
      </c>
      <c r="F756" s="2">
        <v>0</v>
      </c>
      <c r="G756" s="2">
        <v>0</v>
      </c>
      <c r="H756">
        <v>2.3E-2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t="s">
        <v>128</v>
      </c>
      <c r="W756" s="5" t="str">
        <f t="shared" si="22"/>
        <v>3850</v>
      </c>
      <c r="X756">
        <v>15</v>
      </c>
      <c r="Y756" t="s">
        <v>40</v>
      </c>
      <c r="Z756" t="s">
        <v>73</v>
      </c>
      <c r="AA756" s="2">
        <v>0</v>
      </c>
      <c r="AB756" s="2">
        <v>0</v>
      </c>
      <c r="AC756" t="s">
        <v>116</v>
      </c>
      <c r="AD756" s="2">
        <v>0</v>
      </c>
      <c r="AE756" s="2">
        <v>0</v>
      </c>
      <c r="AF756" s="2">
        <v>0</v>
      </c>
      <c r="AG756" s="2">
        <v>0</v>
      </c>
      <c r="AH756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7">
        <f t="shared" si="23"/>
        <v>0</v>
      </c>
    </row>
    <row r="757" spans="1:42" x14ac:dyDescent="0.2">
      <c r="A757">
        <v>1</v>
      </c>
      <c r="B757" s="1">
        <v>43952</v>
      </c>
      <c r="C757" s="1">
        <v>44348</v>
      </c>
      <c r="D757">
        <v>200418</v>
      </c>
      <c r="E757" s="1">
        <v>44348</v>
      </c>
      <c r="F757" s="2">
        <v>0</v>
      </c>
      <c r="G757" s="2">
        <v>0</v>
      </c>
      <c r="H757">
        <v>2.3E-2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t="s">
        <v>128</v>
      </c>
      <c r="W757" s="5" t="str">
        <f t="shared" si="22"/>
        <v>3850</v>
      </c>
      <c r="X757">
        <v>15</v>
      </c>
      <c r="Y757" t="s">
        <v>40</v>
      </c>
      <c r="Z757" t="s">
        <v>73</v>
      </c>
      <c r="AA757" s="2">
        <v>0</v>
      </c>
      <c r="AB757" s="2">
        <v>0</v>
      </c>
      <c r="AC757" t="s">
        <v>116</v>
      </c>
      <c r="AD757" s="2">
        <v>0</v>
      </c>
      <c r="AE757" s="2">
        <v>0</v>
      </c>
      <c r="AF757" s="2">
        <v>0</v>
      </c>
      <c r="AG757" s="2">
        <v>0</v>
      </c>
      <c r="AH757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7">
        <f t="shared" si="23"/>
        <v>0</v>
      </c>
    </row>
    <row r="758" spans="1:42" x14ac:dyDescent="0.2">
      <c r="A758">
        <v>1</v>
      </c>
      <c r="B758" s="1">
        <v>43952</v>
      </c>
      <c r="C758" s="1">
        <v>44348</v>
      </c>
      <c r="D758">
        <v>200</v>
      </c>
      <c r="E758" s="1">
        <v>43952</v>
      </c>
      <c r="F758" s="2">
        <v>24376.11</v>
      </c>
      <c r="G758" s="2">
        <v>24376.11</v>
      </c>
      <c r="H758">
        <v>0.04</v>
      </c>
      <c r="I758" s="2">
        <v>81.25</v>
      </c>
      <c r="J758" s="2">
        <v>24376.11</v>
      </c>
      <c r="K758" s="2">
        <v>0</v>
      </c>
      <c r="L758" s="2">
        <v>0</v>
      </c>
      <c r="M758" s="2">
        <v>-81.25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t="s">
        <v>129</v>
      </c>
      <c r="W758" s="5" t="str">
        <f t="shared" si="22"/>
        <v>3870</v>
      </c>
      <c r="X758">
        <v>15</v>
      </c>
      <c r="Y758" t="s">
        <v>40</v>
      </c>
      <c r="Z758" t="s">
        <v>75</v>
      </c>
      <c r="AA758" s="2">
        <v>0</v>
      </c>
      <c r="AB758" s="2">
        <v>0</v>
      </c>
      <c r="AC758" t="s">
        <v>116</v>
      </c>
      <c r="AD758" s="2">
        <v>0</v>
      </c>
      <c r="AE758" s="2">
        <v>0</v>
      </c>
      <c r="AF758" s="2">
        <v>0</v>
      </c>
      <c r="AG758" s="2">
        <v>24376.11</v>
      </c>
      <c r="AH758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7">
        <f t="shared" si="23"/>
        <v>0</v>
      </c>
    </row>
    <row r="759" spans="1:42" x14ac:dyDescent="0.2">
      <c r="A759">
        <v>1</v>
      </c>
      <c r="B759" s="1">
        <v>43952</v>
      </c>
      <c r="C759" s="1">
        <v>44348</v>
      </c>
      <c r="D759">
        <v>200</v>
      </c>
      <c r="E759" s="1">
        <v>43983</v>
      </c>
      <c r="F759" s="2">
        <v>24376.11</v>
      </c>
      <c r="G759" s="2">
        <v>24376.11</v>
      </c>
      <c r="H759">
        <v>0.04</v>
      </c>
      <c r="I759" s="2">
        <v>81.25</v>
      </c>
      <c r="J759" s="2">
        <v>24376.11</v>
      </c>
      <c r="K759" s="2">
        <v>0</v>
      </c>
      <c r="L759" s="2">
        <v>0</v>
      </c>
      <c r="M759" s="2">
        <v>-81.25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t="s">
        <v>129</v>
      </c>
      <c r="W759" s="5" t="str">
        <f t="shared" si="22"/>
        <v>3870</v>
      </c>
      <c r="X759">
        <v>15</v>
      </c>
      <c r="Y759" t="s">
        <v>40</v>
      </c>
      <c r="Z759" t="s">
        <v>75</v>
      </c>
      <c r="AA759" s="2">
        <v>0</v>
      </c>
      <c r="AB759" s="2">
        <v>0</v>
      </c>
      <c r="AC759" t="s">
        <v>116</v>
      </c>
      <c r="AD759" s="2">
        <v>0</v>
      </c>
      <c r="AE759" s="2">
        <v>0</v>
      </c>
      <c r="AF759" s="2">
        <v>0</v>
      </c>
      <c r="AG759" s="2">
        <v>24376.11</v>
      </c>
      <c r="AH759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7">
        <f t="shared" si="23"/>
        <v>0</v>
      </c>
    </row>
    <row r="760" spans="1:42" x14ac:dyDescent="0.2">
      <c r="A760">
        <v>1</v>
      </c>
      <c r="B760" s="1">
        <v>43952</v>
      </c>
      <c r="C760" s="1">
        <v>44348</v>
      </c>
      <c r="D760">
        <v>200</v>
      </c>
      <c r="E760" s="1">
        <v>44013</v>
      </c>
      <c r="F760" s="2">
        <v>24376.11</v>
      </c>
      <c r="G760" s="2">
        <v>24376.11</v>
      </c>
      <c r="H760">
        <v>0.04</v>
      </c>
      <c r="I760" s="2">
        <v>81.25</v>
      </c>
      <c r="J760" s="2">
        <v>24376.11</v>
      </c>
      <c r="K760" s="2">
        <v>0</v>
      </c>
      <c r="L760" s="2">
        <v>0</v>
      </c>
      <c r="M760" s="2">
        <v>-81.25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t="s">
        <v>129</v>
      </c>
      <c r="W760" s="5" t="str">
        <f t="shared" si="22"/>
        <v>3870</v>
      </c>
      <c r="X760">
        <v>15</v>
      </c>
      <c r="Y760" t="s">
        <v>40</v>
      </c>
      <c r="Z760" t="s">
        <v>75</v>
      </c>
      <c r="AA760" s="2">
        <v>0</v>
      </c>
      <c r="AB760" s="2">
        <v>0</v>
      </c>
      <c r="AC760" t="s">
        <v>116</v>
      </c>
      <c r="AD760" s="2">
        <v>0</v>
      </c>
      <c r="AE760" s="2">
        <v>0</v>
      </c>
      <c r="AF760" s="2">
        <v>0</v>
      </c>
      <c r="AG760" s="2">
        <v>24376.11</v>
      </c>
      <c r="AH760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7">
        <f t="shared" si="23"/>
        <v>0</v>
      </c>
    </row>
    <row r="761" spans="1:42" x14ac:dyDescent="0.2">
      <c r="A761">
        <v>1</v>
      </c>
      <c r="B761" s="1">
        <v>43952</v>
      </c>
      <c r="C761" s="1">
        <v>44348</v>
      </c>
      <c r="D761">
        <v>200</v>
      </c>
      <c r="E761" s="1">
        <v>44044</v>
      </c>
      <c r="F761" s="2">
        <v>24376.11</v>
      </c>
      <c r="G761" s="2">
        <v>24376.11</v>
      </c>
      <c r="H761">
        <v>0.04</v>
      </c>
      <c r="I761" s="2">
        <v>81.25</v>
      </c>
      <c r="J761" s="2">
        <v>24376.11</v>
      </c>
      <c r="K761" s="2">
        <v>0</v>
      </c>
      <c r="L761" s="2">
        <v>0</v>
      </c>
      <c r="M761" s="2">
        <v>-81.25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t="s">
        <v>129</v>
      </c>
      <c r="W761" s="5" t="str">
        <f t="shared" si="22"/>
        <v>3870</v>
      </c>
      <c r="X761">
        <v>15</v>
      </c>
      <c r="Y761" t="s">
        <v>40</v>
      </c>
      <c r="Z761" t="s">
        <v>75</v>
      </c>
      <c r="AA761" s="2">
        <v>0</v>
      </c>
      <c r="AB761" s="2">
        <v>0</v>
      </c>
      <c r="AC761" t="s">
        <v>116</v>
      </c>
      <c r="AD761" s="2">
        <v>0</v>
      </c>
      <c r="AE761" s="2">
        <v>0</v>
      </c>
      <c r="AF761" s="2">
        <v>0</v>
      </c>
      <c r="AG761" s="2">
        <v>24376.11</v>
      </c>
      <c r="AH761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7">
        <f t="shared" si="23"/>
        <v>0</v>
      </c>
    </row>
    <row r="762" spans="1:42" x14ac:dyDescent="0.2">
      <c r="A762">
        <v>1</v>
      </c>
      <c r="B762" s="1">
        <v>43952</v>
      </c>
      <c r="C762" s="1">
        <v>44348</v>
      </c>
      <c r="D762">
        <v>200</v>
      </c>
      <c r="E762" s="1">
        <v>44075</v>
      </c>
      <c r="F762" s="2">
        <v>24376.11</v>
      </c>
      <c r="G762" s="2">
        <v>24376.11</v>
      </c>
      <c r="H762">
        <v>0.04</v>
      </c>
      <c r="I762" s="2">
        <v>81.25</v>
      </c>
      <c r="J762" s="2">
        <v>24376.11</v>
      </c>
      <c r="K762" s="2">
        <v>0</v>
      </c>
      <c r="L762" s="2">
        <v>0</v>
      </c>
      <c r="M762" s="2">
        <v>-81.25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t="s">
        <v>129</v>
      </c>
      <c r="W762" s="5" t="str">
        <f t="shared" si="22"/>
        <v>3870</v>
      </c>
      <c r="X762">
        <v>15</v>
      </c>
      <c r="Y762" t="s">
        <v>40</v>
      </c>
      <c r="Z762" t="s">
        <v>75</v>
      </c>
      <c r="AA762" s="2">
        <v>0</v>
      </c>
      <c r="AB762" s="2">
        <v>0</v>
      </c>
      <c r="AC762" t="s">
        <v>116</v>
      </c>
      <c r="AD762" s="2">
        <v>0</v>
      </c>
      <c r="AE762" s="2">
        <v>0</v>
      </c>
      <c r="AF762" s="2">
        <v>0</v>
      </c>
      <c r="AG762" s="2">
        <v>24376.11</v>
      </c>
      <c r="AH76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7">
        <f t="shared" si="23"/>
        <v>0</v>
      </c>
    </row>
    <row r="763" spans="1:42" x14ac:dyDescent="0.2">
      <c r="A763">
        <v>1</v>
      </c>
      <c r="B763" s="1">
        <v>43952</v>
      </c>
      <c r="C763" s="1">
        <v>44348</v>
      </c>
      <c r="D763">
        <v>200</v>
      </c>
      <c r="E763" s="1">
        <v>44105</v>
      </c>
      <c r="F763" s="2">
        <v>24376.11</v>
      </c>
      <c r="G763" s="2">
        <v>24376.11</v>
      </c>
      <c r="H763">
        <v>0.04</v>
      </c>
      <c r="I763" s="2">
        <v>81.25</v>
      </c>
      <c r="J763" s="2">
        <v>24376.11</v>
      </c>
      <c r="K763" s="2">
        <v>0</v>
      </c>
      <c r="L763" s="2">
        <v>0</v>
      </c>
      <c r="M763" s="2">
        <v>-81.25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t="s">
        <v>129</v>
      </c>
      <c r="W763" s="5" t="str">
        <f t="shared" si="22"/>
        <v>3870</v>
      </c>
      <c r="X763">
        <v>15</v>
      </c>
      <c r="Y763" t="s">
        <v>40</v>
      </c>
      <c r="Z763" t="s">
        <v>75</v>
      </c>
      <c r="AA763" s="2">
        <v>0</v>
      </c>
      <c r="AB763" s="2">
        <v>0</v>
      </c>
      <c r="AC763" t="s">
        <v>116</v>
      </c>
      <c r="AD763" s="2">
        <v>0</v>
      </c>
      <c r="AE763" s="2">
        <v>0</v>
      </c>
      <c r="AF763" s="2">
        <v>0</v>
      </c>
      <c r="AG763" s="2">
        <v>24376.11</v>
      </c>
      <c r="AH763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7">
        <f t="shared" si="23"/>
        <v>0</v>
      </c>
    </row>
    <row r="764" spans="1:42" x14ac:dyDescent="0.2">
      <c r="A764">
        <v>1</v>
      </c>
      <c r="B764" s="1">
        <v>43952</v>
      </c>
      <c r="C764" s="1">
        <v>44348</v>
      </c>
      <c r="D764">
        <v>200</v>
      </c>
      <c r="E764" s="1">
        <v>44136</v>
      </c>
      <c r="F764" s="2">
        <v>24376.11</v>
      </c>
      <c r="G764" s="2">
        <v>24376.11</v>
      </c>
      <c r="H764">
        <v>0.04</v>
      </c>
      <c r="I764" s="2">
        <v>81.25</v>
      </c>
      <c r="J764" s="2">
        <v>24376.11</v>
      </c>
      <c r="K764" s="2">
        <v>0</v>
      </c>
      <c r="L764" s="2">
        <v>0</v>
      </c>
      <c r="M764" s="2">
        <v>-81.25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t="s">
        <v>129</v>
      </c>
      <c r="W764" s="5" t="str">
        <f t="shared" si="22"/>
        <v>3870</v>
      </c>
      <c r="X764">
        <v>15</v>
      </c>
      <c r="Y764" t="s">
        <v>40</v>
      </c>
      <c r="Z764" t="s">
        <v>75</v>
      </c>
      <c r="AA764" s="2">
        <v>0</v>
      </c>
      <c r="AB764" s="2">
        <v>0</v>
      </c>
      <c r="AC764" t="s">
        <v>116</v>
      </c>
      <c r="AD764" s="2">
        <v>0</v>
      </c>
      <c r="AE764" s="2">
        <v>0</v>
      </c>
      <c r="AF764" s="2">
        <v>0</v>
      </c>
      <c r="AG764" s="2">
        <v>24376.11</v>
      </c>
      <c r="AH764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7">
        <f t="shared" si="23"/>
        <v>0</v>
      </c>
    </row>
    <row r="765" spans="1:42" x14ac:dyDescent="0.2">
      <c r="A765">
        <v>1</v>
      </c>
      <c r="B765" s="1">
        <v>43952</v>
      </c>
      <c r="C765" s="1">
        <v>44348</v>
      </c>
      <c r="D765">
        <v>200</v>
      </c>
      <c r="E765" s="1">
        <v>44166</v>
      </c>
      <c r="F765" s="2">
        <v>24376.11</v>
      </c>
      <c r="G765" s="2">
        <v>24376.11</v>
      </c>
      <c r="H765">
        <v>0.04</v>
      </c>
      <c r="I765" s="2">
        <v>81.25</v>
      </c>
      <c r="J765" s="2">
        <v>24376.11</v>
      </c>
      <c r="K765" s="2">
        <v>0</v>
      </c>
      <c r="L765" s="2">
        <v>0</v>
      </c>
      <c r="M765" s="2">
        <v>-81.25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t="s">
        <v>129</v>
      </c>
      <c r="W765" s="5" t="str">
        <f t="shared" si="22"/>
        <v>3870</v>
      </c>
      <c r="X765">
        <v>15</v>
      </c>
      <c r="Y765" t="s">
        <v>40</v>
      </c>
      <c r="Z765" t="s">
        <v>75</v>
      </c>
      <c r="AA765" s="2">
        <v>0</v>
      </c>
      <c r="AB765" s="2">
        <v>0</v>
      </c>
      <c r="AC765" t="s">
        <v>116</v>
      </c>
      <c r="AD765" s="2">
        <v>0</v>
      </c>
      <c r="AE765" s="2">
        <v>0</v>
      </c>
      <c r="AF765" s="2">
        <v>0</v>
      </c>
      <c r="AG765" s="2">
        <v>24376.11</v>
      </c>
      <c r="AH765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7">
        <f t="shared" si="23"/>
        <v>0</v>
      </c>
    </row>
    <row r="766" spans="1:42" x14ac:dyDescent="0.2">
      <c r="A766">
        <v>1</v>
      </c>
      <c r="B766" s="1">
        <v>43952</v>
      </c>
      <c r="C766" s="1">
        <v>44348</v>
      </c>
      <c r="D766">
        <v>200</v>
      </c>
      <c r="E766" s="1">
        <v>44197</v>
      </c>
      <c r="F766" s="2">
        <v>24376.11</v>
      </c>
      <c r="G766" s="2">
        <v>24376.11</v>
      </c>
      <c r="H766">
        <v>0.04</v>
      </c>
      <c r="I766" s="2">
        <v>81.25</v>
      </c>
      <c r="J766" s="2">
        <v>24376.11</v>
      </c>
      <c r="K766" s="2">
        <v>0</v>
      </c>
      <c r="L766" s="2">
        <v>0</v>
      </c>
      <c r="M766" s="2">
        <v>-81.25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t="s">
        <v>129</v>
      </c>
      <c r="W766" s="5" t="str">
        <f t="shared" si="22"/>
        <v>3870</v>
      </c>
      <c r="X766">
        <v>15</v>
      </c>
      <c r="Y766" t="s">
        <v>40</v>
      </c>
      <c r="Z766" t="s">
        <v>75</v>
      </c>
      <c r="AA766" s="2">
        <v>0</v>
      </c>
      <c r="AB766" s="2">
        <v>0</v>
      </c>
      <c r="AC766" t="s">
        <v>116</v>
      </c>
      <c r="AD766" s="2">
        <v>0</v>
      </c>
      <c r="AE766" s="2">
        <v>0</v>
      </c>
      <c r="AF766" s="2">
        <v>0</v>
      </c>
      <c r="AG766" s="2">
        <v>24376.11</v>
      </c>
      <c r="AH766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7">
        <f t="shared" si="23"/>
        <v>0</v>
      </c>
    </row>
    <row r="767" spans="1:42" x14ac:dyDescent="0.2">
      <c r="A767">
        <v>1</v>
      </c>
      <c r="B767" s="1">
        <v>43952</v>
      </c>
      <c r="C767" s="1">
        <v>44348</v>
      </c>
      <c r="D767">
        <v>200</v>
      </c>
      <c r="E767" s="1">
        <v>44228</v>
      </c>
      <c r="F767" s="2">
        <v>24376.11</v>
      </c>
      <c r="G767" s="2">
        <v>24376.11</v>
      </c>
      <c r="H767">
        <v>0.04</v>
      </c>
      <c r="I767" s="2">
        <v>81.25</v>
      </c>
      <c r="J767" s="2">
        <v>24376.11</v>
      </c>
      <c r="K767" s="2">
        <v>0</v>
      </c>
      <c r="L767" s="2">
        <v>0</v>
      </c>
      <c r="M767" s="2">
        <v>-81.25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t="s">
        <v>129</v>
      </c>
      <c r="W767" s="5" t="str">
        <f t="shared" si="22"/>
        <v>3870</v>
      </c>
      <c r="X767">
        <v>15</v>
      </c>
      <c r="Y767" t="s">
        <v>40</v>
      </c>
      <c r="Z767" t="s">
        <v>75</v>
      </c>
      <c r="AA767" s="2">
        <v>0</v>
      </c>
      <c r="AB767" s="2">
        <v>0</v>
      </c>
      <c r="AC767" t="s">
        <v>116</v>
      </c>
      <c r="AD767" s="2">
        <v>0</v>
      </c>
      <c r="AE767" s="2">
        <v>0</v>
      </c>
      <c r="AF767" s="2">
        <v>0</v>
      </c>
      <c r="AG767" s="2">
        <v>24376.11</v>
      </c>
      <c r="AH767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7">
        <f t="shared" si="23"/>
        <v>0</v>
      </c>
    </row>
    <row r="768" spans="1:42" x14ac:dyDescent="0.2">
      <c r="A768">
        <v>1</v>
      </c>
      <c r="B768" s="1">
        <v>43952</v>
      </c>
      <c r="C768" s="1">
        <v>44348</v>
      </c>
      <c r="D768">
        <v>200</v>
      </c>
      <c r="E768" s="1">
        <v>44256</v>
      </c>
      <c r="F768" s="2">
        <v>24376.11</v>
      </c>
      <c r="G768" s="2">
        <v>24376.11</v>
      </c>
      <c r="H768">
        <v>0.04</v>
      </c>
      <c r="I768" s="2">
        <v>81.25</v>
      </c>
      <c r="J768" s="2">
        <v>24376.11</v>
      </c>
      <c r="K768" s="2">
        <v>0</v>
      </c>
      <c r="L768" s="2">
        <v>0</v>
      </c>
      <c r="M768" s="2">
        <v>-81.25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t="s">
        <v>129</v>
      </c>
      <c r="W768" s="5" t="str">
        <f t="shared" si="22"/>
        <v>3870</v>
      </c>
      <c r="X768">
        <v>15</v>
      </c>
      <c r="Y768" t="s">
        <v>40</v>
      </c>
      <c r="Z768" t="s">
        <v>75</v>
      </c>
      <c r="AA768" s="2">
        <v>0</v>
      </c>
      <c r="AB768" s="2">
        <v>0</v>
      </c>
      <c r="AC768" t="s">
        <v>116</v>
      </c>
      <c r="AD768" s="2">
        <v>0</v>
      </c>
      <c r="AE768" s="2">
        <v>0</v>
      </c>
      <c r="AF768" s="2">
        <v>0</v>
      </c>
      <c r="AG768" s="2">
        <v>24376.11</v>
      </c>
      <c r="AH768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7">
        <f t="shared" si="23"/>
        <v>0</v>
      </c>
    </row>
    <row r="769" spans="1:42" x14ac:dyDescent="0.2">
      <c r="A769">
        <v>1</v>
      </c>
      <c r="B769" s="1">
        <v>43952</v>
      </c>
      <c r="C769" s="1">
        <v>44348</v>
      </c>
      <c r="D769">
        <v>200</v>
      </c>
      <c r="E769" s="1">
        <v>44287</v>
      </c>
      <c r="F769" s="2">
        <v>24376.11</v>
      </c>
      <c r="G769" s="2">
        <v>24376.11</v>
      </c>
      <c r="H769">
        <v>0.04</v>
      </c>
      <c r="I769" s="2">
        <v>81.25</v>
      </c>
      <c r="J769" s="2">
        <v>24376.11</v>
      </c>
      <c r="K769" s="2">
        <v>0</v>
      </c>
      <c r="L769" s="2">
        <v>0</v>
      </c>
      <c r="M769" s="2">
        <v>-81.25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t="s">
        <v>129</v>
      </c>
      <c r="W769" s="5" t="str">
        <f t="shared" si="22"/>
        <v>3870</v>
      </c>
      <c r="X769">
        <v>15</v>
      </c>
      <c r="Y769" t="s">
        <v>40</v>
      </c>
      <c r="Z769" t="s">
        <v>75</v>
      </c>
      <c r="AA769" s="2">
        <v>0</v>
      </c>
      <c r="AB769" s="2">
        <v>0</v>
      </c>
      <c r="AC769" t="s">
        <v>116</v>
      </c>
      <c r="AD769" s="2">
        <v>0</v>
      </c>
      <c r="AE769" s="2">
        <v>0</v>
      </c>
      <c r="AF769" s="2">
        <v>0</v>
      </c>
      <c r="AG769" s="2">
        <v>24376.11</v>
      </c>
      <c r="AH769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7">
        <f t="shared" si="23"/>
        <v>0</v>
      </c>
    </row>
    <row r="770" spans="1:42" x14ac:dyDescent="0.2">
      <c r="A770">
        <v>1</v>
      </c>
      <c r="B770" s="1">
        <v>43952</v>
      </c>
      <c r="C770" s="1">
        <v>44348</v>
      </c>
      <c r="D770">
        <v>200</v>
      </c>
      <c r="E770" s="1">
        <v>44317</v>
      </c>
      <c r="F770" s="2">
        <v>24376.11</v>
      </c>
      <c r="G770" s="2">
        <v>24376.11</v>
      </c>
      <c r="H770">
        <v>0.04</v>
      </c>
      <c r="I770" s="2">
        <v>81.25</v>
      </c>
      <c r="J770" s="2">
        <v>24376.11</v>
      </c>
      <c r="K770" s="2">
        <v>0</v>
      </c>
      <c r="L770" s="2">
        <v>0</v>
      </c>
      <c r="M770" s="2">
        <v>-81.25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t="s">
        <v>129</v>
      </c>
      <c r="W770" s="5" t="str">
        <f t="shared" si="22"/>
        <v>3870</v>
      </c>
      <c r="X770">
        <v>15</v>
      </c>
      <c r="Y770" t="s">
        <v>40</v>
      </c>
      <c r="Z770" t="s">
        <v>75</v>
      </c>
      <c r="AA770" s="2">
        <v>0</v>
      </c>
      <c r="AB770" s="2">
        <v>0</v>
      </c>
      <c r="AC770" t="s">
        <v>116</v>
      </c>
      <c r="AD770" s="2">
        <v>0</v>
      </c>
      <c r="AE770" s="2">
        <v>0</v>
      </c>
      <c r="AF770" s="2">
        <v>0</v>
      </c>
      <c r="AG770" s="2">
        <v>24376.11</v>
      </c>
      <c r="AH770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7">
        <f t="shared" si="23"/>
        <v>0</v>
      </c>
    </row>
    <row r="771" spans="1:42" x14ac:dyDescent="0.2">
      <c r="A771">
        <v>1</v>
      </c>
      <c r="B771" s="1">
        <v>43952</v>
      </c>
      <c r="C771" s="1">
        <v>44348</v>
      </c>
      <c r="D771">
        <v>200</v>
      </c>
      <c r="E771" s="1">
        <v>44348</v>
      </c>
      <c r="F771" s="2">
        <v>24376.11</v>
      </c>
      <c r="G771" s="2">
        <v>24376.11</v>
      </c>
      <c r="H771">
        <v>0.04</v>
      </c>
      <c r="I771" s="2">
        <v>81.25</v>
      </c>
      <c r="J771" s="2">
        <v>24376.11</v>
      </c>
      <c r="K771" s="2">
        <v>0</v>
      </c>
      <c r="L771" s="2">
        <v>0</v>
      </c>
      <c r="M771" s="2">
        <v>-81.25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t="s">
        <v>129</v>
      </c>
      <c r="W771" s="5" t="str">
        <f t="shared" ref="W771:W834" si="24">MID(V771,4,4)</f>
        <v>3870</v>
      </c>
      <c r="X771">
        <v>15</v>
      </c>
      <c r="Y771" t="s">
        <v>40</v>
      </c>
      <c r="Z771" t="s">
        <v>75</v>
      </c>
      <c r="AA771" s="2">
        <v>0</v>
      </c>
      <c r="AB771" s="2">
        <v>0</v>
      </c>
      <c r="AC771" t="s">
        <v>116</v>
      </c>
      <c r="AD771" s="2">
        <v>0</v>
      </c>
      <c r="AE771" s="2">
        <v>0</v>
      </c>
      <c r="AF771" s="2">
        <v>0</v>
      </c>
      <c r="AG771" s="2">
        <v>24376.11</v>
      </c>
      <c r="AH771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7">
        <f t="shared" ref="AP771:AP834" si="25">I771+K771+M771+T771+AD771+AL771+AB771+L771</f>
        <v>0</v>
      </c>
    </row>
    <row r="772" spans="1:42" x14ac:dyDescent="0.2">
      <c r="A772">
        <v>1</v>
      </c>
      <c r="B772" s="1">
        <v>43952</v>
      </c>
      <c r="C772" s="1">
        <v>44348</v>
      </c>
      <c r="D772">
        <v>201</v>
      </c>
      <c r="E772" s="1">
        <v>43952</v>
      </c>
      <c r="F772" s="2">
        <v>0</v>
      </c>
      <c r="G772" s="2">
        <v>0</v>
      </c>
      <c r="H772">
        <v>0.05</v>
      </c>
      <c r="I772" s="2">
        <v>0</v>
      </c>
      <c r="J772" s="2">
        <v>-127.72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t="s">
        <v>130</v>
      </c>
      <c r="W772" s="5" t="str">
        <f t="shared" si="24"/>
        <v>3913</v>
      </c>
      <c r="X772">
        <v>16</v>
      </c>
      <c r="Y772" t="s">
        <v>77</v>
      </c>
      <c r="Z772" t="s">
        <v>88</v>
      </c>
      <c r="AA772" s="2">
        <v>0</v>
      </c>
      <c r="AB772" s="2">
        <v>0</v>
      </c>
      <c r="AC772" t="s">
        <v>116</v>
      </c>
      <c r="AD772" s="2">
        <v>0</v>
      </c>
      <c r="AE772" s="2">
        <v>0</v>
      </c>
      <c r="AF772" s="2">
        <v>0</v>
      </c>
      <c r="AG772" s="2">
        <v>0</v>
      </c>
      <c r="AH77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7">
        <f t="shared" si="25"/>
        <v>0</v>
      </c>
    </row>
    <row r="773" spans="1:42" x14ac:dyDescent="0.2">
      <c r="A773">
        <v>1</v>
      </c>
      <c r="B773" s="1">
        <v>43952</v>
      </c>
      <c r="C773" s="1">
        <v>44348</v>
      </c>
      <c r="D773">
        <v>201</v>
      </c>
      <c r="E773" s="1">
        <v>43983</v>
      </c>
      <c r="F773" s="2">
        <v>0</v>
      </c>
      <c r="G773" s="2">
        <v>0</v>
      </c>
      <c r="H773">
        <v>0.05</v>
      </c>
      <c r="I773" s="2">
        <v>0</v>
      </c>
      <c r="J773" s="2">
        <v>-127.72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t="s">
        <v>130</v>
      </c>
      <c r="W773" s="5" t="str">
        <f t="shared" si="24"/>
        <v>3913</v>
      </c>
      <c r="X773">
        <v>16</v>
      </c>
      <c r="Y773" t="s">
        <v>77</v>
      </c>
      <c r="Z773" t="s">
        <v>88</v>
      </c>
      <c r="AA773" s="2">
        <v>0</v>
      </c>
      <c r="AB773" s="2">
        <v>0</v>
      </c>
      <c r="AC773" t="s">
        <v>116</v>
      </c>
      <c r="AD773" s="2">
        <v>0</v>
      </c>
      <c r="AE773" s="2">
        <v>0</v>
      </c>
      <c r="AF773" s="2">
        <v>0</v>
      </c>
      <c r="AG773" s="2">
        <v>0</v>
      </c>
      <c r="AH773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7">
        <f t="shared" si="25"/>
        <v>0</v>
      </c>
    </row>
    <row r="774" spans="1:42" x14ac:dyDescent="0.2">
      <c r="A774">
        <v>1</v>
      </c>
      <c r="B774" s="1">
        <v>43952</v>
      </c>
      <c r="C774" s="1">
        <v>44348</v>
      </c>
      <c r="D774">
        <v>201</v>
      </c>
      <c r="E774" s="1">
        <v>44013</v>
      </c>
      <c r="F774" s="2">
        <v>0</v>
      </c>
      <c r="G774" s="2">
        <v>0</v>
      </c>
      <c r="H774">
        <v>0.05</v>
      </c>
      <c r="I774" s="2">
        <v>0</v>
      </c>
      <c r="J774" s="2">
        <v>-127.72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t="s">
        <v>130</v>
      </c>
      <c r="W774" s="5" t="str">
        <f t="shared" si="24"/>
        <v>3913</v>
      </c>
      <c r="X774">
        <v>16</v>
      </c>
      <c r="Y774" t="s">
        <v>77</v>
      </c>
      <c r="Z774" t="s">
        <v>88</v>
      </c>
      <c r="AA774" s="2">
        <v>0</v>
      </c>
      <c r="AB774" s="2">
        <v>0</v>
      </c>
      <c r="AC774" t="s">
        <v>116</v>
      </c>
      <c r="AD774" s="2">
        <v>0</v>
      </c>
      <c r="AE774" s="2">
        <v>0</v>
      </c>
      <c r="AF774" s="2">
        <v>0</v>
      </c>
      <c r="AG774" s="2">
        <v>0</v>
      </c>
      <c r="AH774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7">
        <f t="shared" si="25"/>
        <v>0</v>
      </c>
    </row>
    <row r="775" spans="1:42" x14ac:dyDescent="0.2">
      <c r="A775">
        <v>1</v>
      </c>
      <c r="B775" s="1">
        <v>43952</v>
      </c>
      <c r="C775" s="1">
        <v>44348</v>
      </c>
      <c r="D775">
        <v>201</v>
      </c>
      <c r="E775" s="1">
        <v>44044</v>
      </c>
      <c r="F775" s="2">
        <v>0</v>
      </c>
      <c r="G775" s="2">
        <v>0</v>
      </c>
      <c r="H775">
        <v>0.05</v>
      </c>
      <c r="I775" s="2">
        <v>0</v>
      </c>
      <c r="J775" s="2">
        <v>-127.72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t="s">
        <v>130</v>
      </c>
      <c r="W775" s="5" t="str">
        <f t="shared" si="24"/>
        <v>3913</v>
      </c>
      <c r="X775">
        <v>16</v>
      </c>
      <c r="Y775" t="s">
        <v>77</v>
      </c>
      <c r="Z775" t="s">
        <v>88</v>
      </c>
      <c r="AA775" s="2">
        <v>0</v>
      </c>
      <c r="AB775" s="2">
        <v>0</v>
      </c>
      <c r="AC775" t="s">
        <v>116</v>
      </c>
      <c r="AD775" s="2">
        <v>0</v>
      </c>
      <c r="AE775" s="2">
        <v>0</v>
      </c>
      <c r="AF775" s="2">
        <v>0</v>
      </c>
      <c r="AG775" s="2">
        <v>0</v>
      </c>
      <c r="AH775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7">
        <f t="shared" si="25"/>
        <v>0</v>
      </c>
    </row>
    <row r="776" spans="1:42" x14ac:dyDescent="0.2">
      <c r="A776">
        <v>1</v>
      </c>
      <c r="B776" s="1">
        <v>43952</v>
      </c>
      <c r="C776" s="1">
        <v>44348</v>
      </c>
      <c r="D776">
        <v>201</v>
      </c>
      <c r="E776" s="1">
        <v>44075</v>
      </c>
      <c r="F776" s="2">
        <v>0</v>
      </c>
      <c r="G776" s="2">
        <v>0</v>
      </c>
      <c r="H776">
        <v>0.05</v>
      </c>
      <c r="I776" s="2">
        <v>0</v>
      </c>
      <c r="J776" s="2">
        <v>-136.63999999999999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-8.92</v>
      </c>
      <c r="U776" s="2">
        <v>0</v>
      </c>
      <c r="V776" t="s">
        <v>130</v>
      </c>
      <c r="W776" s="5" t="str">
        <f t="shared" si="24"/>
        <v>3913</v>
      </c>
      <c r="X776">
        <v>16</v>
      </c>
      <c r="Y776" t="s">
        <v>77</v>
      </c>
      <c r="Z776" t="s">
        <v>88</v>
      </c>
      <c r="AA776" s="2">
        <v>0</v>
      </c>
      <c r="AB776" s="2">
        <v>0</v>
      </c>
      <c r="AC776" t="s">
        <v>116</v>
      </c>
      <c r="AD776" s="2">
        <v>0</v>
      </c>
      <c r="AE776" s="2">
        <v>0</v>
      </c>
      <c r="AF776" s="2">
        <v>0</v>
      </c>
      <c r="AG776" s="2">
        <v>0</v>
      </c>
      <c r="AH776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7">
        <f t="shared" si="25"/>
        <v>-8.92</v>
      </c>
    </row>
    <row r="777" spans="1:42" x14ac:dyDescent="0.2">
      <c r="A777">
        <v>1</v>
      </c>
      <c r="B777" s="1">
        <v>43952</v>
      </c>
      <c r="C777" s="1">
        <v>44348</v>
      </c>
      <c r="D777">
        <v>201</v>
      </c>
      <c r="E777" s="1">
        <v>44105</v>
      </c>
      <c r="F777" s="2">
        <v>0</v>
      </c>
      <c r="G777" s="2">
        <v>0</v>
      </c>
      <c r="H777">
        <v>0.05</v>
      </c>
      <c r="I777" s="2">
        <v>0</v>
      </c>
      <c r="J777" s="2">
        <v>-145.56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-8.92</v>
      </c>
      <c r="U777" s="2">
        <v>0</v>
      </c>
      <c r="V777" t="s">
        <v>130</v>
      </c>
      <c r="W777" s="5" t="str">
        <f t="shared" si="24"/>
        <v>3913</v>
      </c>
      <c r="X777">
        <v>16</v>
      </c>
      <c r="Y777" t="s">
        <v>77</v>
      </c>
      <c r="Z777" t="s">
        <v>88</v>
      </c>
      <c r="AA777" s="2">
        <v>0</v>
      </c>
      <c r="AB777" s="2">
        <v>0</v>
      </c>
      <c r="AC777" t="s">
        <v>116</v>
      </c>
      <c r="AD777" s="2">
        <v>0</v>
      </c>
      <c r="AE777" s="2">
        <v>0</v>
      </c>
      <c r="AF777" s="2">
        <v>0</v>
      </c>
      <c r="AG777" s="2">
        <v>0</v>
      </c>
      <c r="AH777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7">
        <f t="shared" si="25"/>
        <v>-8.92</v>
      </c>
    </row>
    <row r="778" spans="1:42" x14ac:dyDescent="0.2">
      <c r="A778">
        <v>1</v>
      </c>
      <c r="B778" s="1">
        <v>43952</v>
      </c>
      <c r="C778" s="1">
        <v>44348</v>
      </c>
      <c r="D778">
        <v>201</v>
      </c>
      <c r="E778" s="1">
        <v>44136</v>
      </c>
      <c r="F778" s="2">
        <v>0</v>
      </c>
      <c r="G778" s="2">
        <v>0</v>
      </c>
      <c r="H778">
        <v>0.05</v>
      </c>
      <c r="I778" s="2">
        <v>0</v>
      </c>
      <c r="J778" s="2">
        <v>-154.47999999999999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-8.92</v>
      </c>
      <c r="U778" s="2">
        <v>0</v>
      </c>
      <c r="V778" t="s">
        <v>130</v>
      </c>
      <c r="W778" s="5" t="str">
        <f t="shared" si="24"/>
        <v>3913</v>
      </c>
      <c r="X778">
        <v>16</v>
      </c>
      <c r="Y778" t="s">
        <v>77</v>
      </c>
      <c r="Z778" t="s">
        <v>88</v>
      </c>
      <c r="AA778" s="2">
        <v>0</v>
      </c>
      <c r="AB778" s="2">
        <v>0</v>
      </c>
      <c r="AC778" t="s">
        <v>116</v>
      </c>
      <c r="AD778" s="2">
        <v>0</v>
      </c>
      <c r="AE778" s="2">
        <v>0</v>
      </c>
      <c r="AF778" s="2">
        <v>0</v>
      </c>
      <c r="AG778" s="2">
        <v>0</v>
      </c>
      <c r="AH778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7">
        <f t="shared" si="25"/>
        <v>-8.92</v>
      </c>
    </row>
    <row r="779" spans="1:42" x14ac:dyDescent="0.2">
      <c r="A779">
        <v>1</v>
      </c>
      <c r="B779" s="1">
        <v>43952</v>
      </c>
      <c r="C779" s="1">
        <v>44348</v>
      </c>
      <c r="D779">
        <v>201</v>
      </c>
      <c r="E779" s="1">
        <v>44166</v>
      </c>
      <c r="F779" s="2">
        <v>0</v>
      </c>
      <c r="G779" s="2">
        <v>0</v>
      </c>
      <c r="H779">
        <v>0.05</v>
      </c>
      <c r="I779" s="2">
        <v>0</v>
      </c>
      <c r="J779" s="2">
        <v>-163.4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-8.92</v>
      </c>
      <c r="U779" s="2">
        <v>0</v>
      </c>
      <c r="V779" t="s">
        <v>130</v>
      </c>
      <c r="W779" s="5" t="str">
        <f t="shared" si="24"/>
        <v>3913</v>
      </c>
      <c r="X779">
        <v>16</v>
      </c>
      <c r="Y779" t="s">
        <v>77</v>
      </c>
      <c r="Z779" t="s">
        <v>88</v>
      </c>
      <c r="AA779" s="2">
        <v>0</v>
      </c>
      <c r="AB779" s="2">
        <v>0</v>
      </c>
      <c r="AC779" t="s">
        <v>116</v>
      </c>
      <c r="AD779" s="2">
        <v>0</v>
      </c>
      <c r="AE779" s="2">
        <v>0</v>
      </c>
      <c r="AF779" s="2">
        <v>0</v>
      </c>
      <c r="AG779" s="2">
        <v>0</v>
      </c>
      <c r="AH779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7">
        <f t="shared" si="25"/>
        <v>-8.92</v>
      </c>
    </row>
    <row r="780" spans="1:42" x14ac:dyDescent="0.2">
      <c r="A780">
        <v>1</v>
      </c>
      <c r="B780" s="1">
        <v>43952</v>
      </c>
      <c r="C780" s="1">
        <v>44348</v>
      </c>
      <c r="D780">
        <v>201</v>
      </c>
      <c r="E780" s="1">
        <v>44197</v>
      </c>
      <c r="F780" s="2">
        <v>0</v>
      </c>
      <c r="G780" s="2">
        <v>0</v>
      </c>
      <c r="H780">
        <v>0.05</v>
      </c>
      <c r="I780" s="2">
        <v>0</v>
      </c>
      <c r="J780" s="2">
        <v>-172.32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-8.92</v>
      </c>
      <c r="U780" s="2">
        <v>0</v>
      </c>
      <c r="V780" t="s">
        <v>130</v>
      </c>
      <c r="W780" s="5" t="str">
        <f t="shared" si="24"/>
        <v>3913</v>
      </c>
      <c r="X780">
        <v>16</v>
      </c>
      <c r="Y780" t="s">
        <v>77</v>
      </c>
      <c r="Z780" t="s">
        <v>88</v>
      </c>
      <c r="AA780" s="2">
        <v>0</v>
      </c>
      <c r="AB780" s="2">
        <v>0</v>
      </c>
      <c r="AC780" t="s">
        <v>116</v>
      </c>
      <c r="AD780" s="2">
        <v>0</v>
      </c>
      <c r="AE780" s="2">
        <v>0</v>
      </c>
      <c r="AF780" s="2">
        <v>0</v>
      </c>
      <c r="AG780" s="2">
        <v>0</v>
      </c>
      <c r="AH780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7">
        <f t="shared" si="25"/>
        <v>-8.92</v>
      </c>
    </row>
    <row r="781" spans="1:42" x14ac:dyDescent="0.2">
      <c r="A781">
        <v>1</v>
      </c>
      <c r="B781" s="1">
        <v>43952</v>
      </c>
      <c r="C781" s="1">
        <v>44348</v>
      </c>
      <c r="D781">
        <v>201</v>
      </c>
      <c r="E781" s="1">
        <v>44228</v>
      </c>
      <c r="F781" s="2">
        <v>0</v>
      </c>
      <c r="G781" s="2">
        <v>0</v>
      </c>
      <c r="H781">
        <v>0.05</v>
      </c>
      <c r="I781" s="2">
        <v>0</v>
      </c>
      <c r="J781" s="2">
        <v>-181.24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-8.92</v>
      </c>
      <c r="U781" s="2">
        <v>0</v>
      </c>
      <c r="V781" t="s">
        <v>130</v>
      </c>
      <c r="W781" s="5" t="str">
        <f t="shared" si="24"/>
        <v>3913</v>
      </c>
      <c r="X781">
        <v>16</v>
      </c>
      <c r="Y781" t="s">
        <v>77</v>
      </c>
      <c r="Z781" t="s">
        <v>88</v>
      </c>
      <c r="AA781" s="2">
        <v>0</v>
      </c>
      <c r="AB781" s="2">
        <v>0</v>
      </c>
      <c r="AC781" t="s">
        <v>116</v>
      </c>
      <c r="AD781" s="2">
        <v>0</v>
      </c>
      <c r="AE781" s="2">
        <v>0</v>
      </c>
      <c r="AF781" s="2">
        <v>0</v>
      </c>
      <c r="AG781" s="2">
        <v>0</v>
      </c>
      <c r="AH781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7">
        <f t="shared" si="25"/>
        <v>-8.92</v>
      </c>
    </row>
    <row r="782" spans="1:42" x14ac:dyDescent="0.2">
      <c r="A782">
        <v>1</v>
      </c>
      <c r="B782" s="1">
        <v>43952</v>
      </c>
      <c r="C782" s="1">
        <v>44348</v>
      </c>
      <c r="D782">
        <v>201</v>
      </c>
      <c r="E782" s="1">
        <v>44256</v>
      </c>
      <c r="F782" s="2">
        <v>0</v>
      </c>
      <c r="G782" s="2">
        <v>0</v>
      </c>
      <c r="H782">
        <v>0.05</v>
      </c>
      <c r="I782" s="2">
        <v>0</v>
      </c>
      <c r="J782" s="2">
        <v>-190.16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-8.92</v>
      </c>
      <c r="U782" s="2">
        <v>0</v>
      </c>
      <c r="V782" t="s">
        <v>130</v>
      </c>
      <c r="W782" s="5" t="str">
        <f t="shared" si="24"/>
        <v>3913</v>
      </c>
      <c r="X782">
        <v>16</v>
      </c>
      <c r="Y782" t="s">
        <v>77</v>
      </c>
      <c r="Z782" t="s">
        <v>88</v>
      </c>
      <c r="AA782" s="2">
        <v>0</v>
      </c>
      <c r="AB782" s="2">
        <v>0</v>
      </c>
      <c r="AC782" t="s">
        <v>116</v>
      </c>
      <c r="AD782" s="2">
        <v>0</v>
      </c>
      <c r="AE782" s="2">
        <v>0</v>
      </c>
      <c r="AF782" s="2">
        <v>0</v>
      </c>
      <c r="AG782" s="2">
        <v>0</v>
      </c>
      <c r="AH78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7">
        <f t="shared" si="25"/>
        <v>-8.92</v>
      </c>
    </row>
    <row r="783" spans="1:42" x14ac:dyDescent="0.2">
      <c r="A783">
        <v>1</v>
      </c>
      <c r="B783" s="1">
        <v>43952</v>
      </c>
      <c r="C783" s="1">
        <v>44348</v>
      </c>
      <c r="D783">
        <v>201</v>
      </c>
      <c r="E783" s="1">
        <v>44287</v>
      </c>
      <c r="F783" s="2">
        <v>0</v>
      </c>
      <c r="G783" s="2">
        <v>0</v>
      </c>
      <c r="H783">
        <v>0.05</v>
      </c>
      <c r="I783" s="2">
        <v>0</v>
      </c>
      <c r="J783" s="2">
        <v>-199.08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-8.92</v>
      </c>
      <c r="U783" s="2">
        <v>0</v>
      </c>
      <c r="V783" t="s">
        <v>130</v>
      </c>
      <c r="W783" s="5" t="str">
        <f t="shared" si="24"/>
        <v>3913</v>
      </c>
      <c r="X783">
        <v>16</v>
      </c>
      <c r="Y783" t="s">
        <v>77</v>
      </c>
      <c r="Z783" t="s">
        <v>88</v>
      </c>
      <c r="AA783" s="2">
        <v>0</v>
      </c>
      <c r="AB783" s="2">
        <v>0</v>
      </c>
      <c r="AC783" t="s">
        <v>116</v>
      </c>
      <c r="AD783" s="2">
        <v>0</v>
      </c>
      <c r="AE783" s="2">
        <v>0</v>
      </c>
      <c r="AF783" s="2">
        <v>0</v>
      </c>
      <c r="AG783" s="2">
        <v>0</v>
      </c>
      <c r="AH783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7">
        <f t="shared" si="25"/>
        <v>-8.92</v>
      </c>
    </row>
    <row r="784" spans="1:42" x14ac:dyDescent="0.2">
      <c r="A784">
        <v>1</v>
      </c>
      <c r="B784" s="1">
        <v>43952</v>
      </c>
      <c r="C784" s="1">
        <v>44348</v>
      </c>
      <c r="D784">
        <v>201</v>
      </c>
      <c r="E784" s="1">
        <v>44317</v>
      </c>
      <c r="F784" s="2">
        <v>0</v>
      </c>
      <c r="G784" s="2">
        <v>0</v>
      </c>
      <c r="H784">
        <v>0.05</v>
      </c>
      <c r="I784" s="2">
        <v>0</v>
      </c>
      <c r="J784" s="2">
        <v>-208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-8.92</v>
      </c>
      <c r="U784" s="2">
        <v>0</v>
      </c>
      <c r="V784" t="s">
        <v>130</v>
      </c>
      <c r="W784" s="5" t="str">
        <f t="shared" si="24"/>
        <v>3913</v>
      </c>
      <c r="X784">
        <v>16</v>
      </c>
      <c r="Y784" t="s">
        <v>77</v>
      </c>
      <c r="Z784" t="s">
        <v>88</v>
      </c>
      <c r="AA784" s="2">
        <v>0</v>
      </c>
      <c r="AB784" s="2">
        <v>0</v>
      </c>
      <c r="AC784" t="s">
        <v>116</v>
      </c>
      <c r="AD784" s="2">
        <v>0</v>
      </c>
      <c r="AE784" s="2">
        <v>0</v>
      </c>
      <c r="AF784" s="2">
        <v>0</v>
      </c>
      <c r="AG784" s="2">
        <v>0</v>
      </c>
      <c r="AH784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7">
        <f t="shared" si="25"/>
        <v>-8.92</v>
      </c>
    </row>
    <row r="785" spans="1:42" x14ac:dyDescent="0.2">
      <c r="A785">
        <v>1</v>
      </c>
      <c r="B785" s="1">
        <v>43952</v>
      </c>
      <c r="C785" s="1">
        <v>44348</v>
      </c>
      <c r="D785">
        <v>201</v>
      </c>
      <c r="E785" s="1">
        <v>44348</v>
      </c>
      <c r="F785" s="2">
        <v>0</v>
      </c>
      <c r="G785" s="2">
        <v>0</v>
      </c>
      <c r="H785">
        <v>0.05</v>
      </c>
      <c r="I785" s="2">
        <v>0</v>
      </c>
      <c r="J785" s="2">
        <v>-216.92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-8.92</v>
      </c>
      <c r="U785" s="2">
        <v>0</v>
      </c>
      <c r="V785" t="s">
        <v>130</v>
      </c>
      <c r="W785" s="5" t="str">
        <f t="shared" si="24"/>
        <v>3913</v>
      </c>
      <c r="X785">
        <v>16</v>
      </c>
      <c r="Y785" t="s">
        <v>77</v>
      </c>
      <c r="Z785" t="s">
        <v>88</v>
      </c>
      <c r="AA785" s="2">
        <v>0</v>
      </c>
      <c r="AB785" s="2">
        <v>0</v>
      </c>
      <c r="AC785" t="s">
        <v>116</v>
      </c>
      <c r="AD785" s="2">
        <v>0</v>
      </c>
      <c r="AE785" s="2">
        <v>0</v>
      </c>
      <c r="AF785" s="2">
        <v>0</v>
      </c>
      <c r="AG785" s="2">
        <v>0</v>
      </c>
      <c r="AH785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7">
        <f t="shared" si="25"/>
        <v>-8.92</v>
      </c>
    </row>
    <row r="786" spans="1:42" x14ac:dyDescent="0.2">
      <c r="A786">
        <v>1</v>
      </c>
      <c r="B786" s="1">
        <v>43952</v>
      </c>
      <c r="C786" s="1">
        <v>44348</v>
      </c>
      <c r="D786">
        <v>202</v>
      </c>
      <c r="E786" s="1">
        <v>43952</v>
      </c>
      <c r="F786" s="2">
        <v>887.94</v>
      </c>
      <c r="G786" s="2">
        <v>887.94</v>
      </c>
      <c r="H786">
        <v>0.1</v>
      </c>
      <c r="I786" s="2">
        <v>7.4</v>
      </c>
      <c r="J786" s="2">
        <v>222.2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t="s">
        <v>131</v>
      </c>
      <c r="W786" s="5" t="str">
        <f t="shared" si="24"/>
        <v>391S</v>
      </c>
      <c r="X786">
        <v>16</v>
      </c>
      <c r="Y786" t="s">
        <v>77</v>
      </c>
      <c r="Z786" t="s">
        <v>92</v>
      </c>
      <c r="AA786" s="2">
        <v>0</v>
      </c>
      <c r="AB786" s="2">
        <v>0</v>
      </c>
      <c r="AC786" t="s">
        <v>116</v>
      </c>
      <c r="AD786" s="2">
        <v>0</v>
      </c>
      <c r="AE786" s="2">
        <v>0</v>
      </c>
      <c r="AF786" s="2">
        <v>0</v>
      </c>
      <c r="AG786" s="2">
        <v>887.94</v>
      </c>
      <c r="AH786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7.4</v>
      </c>
      <c r="AP786" s="7">
        <f t="shared" si="25"/>
        <v>7.4</v>
      </c>
    </row>
    <row r="787" spans="1:42" x14ac:dyDescent="0.2">
      <c r="A787">
        <v>1</v>
      </c>
      <c r="B787" s="1">
        <v>43952</v>
      </c>
      <c r="C787" s="1">
        <v>44348</v>
      </c>
      <c r="D787">
        <v>202</v>
      </c>
      <c r="E787" s="1">
        <v>43983</v>
      </c>
      <c r="F787" s="2">
        <v>887.94</v>
      </c>
      <c r="G787" s="2">
        <v>887.94</v>
      </c>
      <c r="H787">
        <v>0.1</v>
      </c>
      <c r="I787" s="2">
        <v>7.4</v>
      </c>
      <c r="J787" s="2">
        <v>229.6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t="s">
        <v>131</v>
      </c>
      <c r="W787" s="5" t="str">
        <f t="shared" si="24"/>
        <v>391S</v>
      </c>
      <c r="X787">
        <v>16</v>
      </c>
      <c r="Y787" t="s">
        <v>77</v>
      </c>
      <c r="Z787" t="s">
        <v>92</v>
      </c>
      <c r="AA787" s="2">
        <v>0</v>
      </c>
      <c r="AB787" s="2">
        <v>0</v>
      </c>
      <c r="AC787" t="s">
        <v>116</v>
      </c>
      <c r="AD787" s="2">
        <v>0</v>
      </c>
      <c r="AE787" s="2">
        <v>0</v>
      </c>
      <c r="AF787" s="2">
        <v>0</v>
      </c>
      <c r="AG787" s="2">
        <v>887.94</v>
      </c>
      <c r="AH787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7.4</v>
      </c>
      <c r="AP787" s="7">
        <f t="shared" si="25"/>
        <v>7.4</v>
      </c>
    </row>
    <row r="788" spans="1:42" x14ac:dyDescent="0.2">
      <c r="A788">
        <v>1</v>
      </c>
      <c r="B788" s="1">
        <v>43952</v>
      </c>
      <c r="C788" s="1">
        <v>44348</v>
      </c>
      <c r="D788">
        <v>202</v>
      </c>
      <c r="E788" s="1">
        <v>44013</v>
      </c>
      <c r="F788" s="2">
        <v>887.94</v>
      </c>
      <c r="G788" s="2">
        <v>887.94</v>
      </c>
      <c r="H788">
        <v>0.1</v>
      </c>
      <c r="I788" s="2">
        <v>7.4</v>
      </c>
      <c r="J788" s="2">
        <v>237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t="s">
        <v>131</v>
      </c>
      <c r="W788" s="5" t="str">
        <f t="shared" si="24"/>
        <v>391S</v>
      </c>
      <c r="X788">
        <v>16</v>
      </c>
      <c r="Y788" t="s">
        <v>77</v>
      </c>
      <c r="Z788" t="s">
        <v>92</v>
      </c>
      <c r="AA788" s="2">
        <v>0</v>
      </c>
      <c r="AB788" s="2">
        <v>0</v>
      </c>
      <c r="AC788" t="s">
        <v>116</v>
      </c>
      <c r="AD788" s="2">
        <v>0</v>
      </c>
      <c r="AE788" s="2">
        <v>0</v>
      </c>
      <c r="AF788" s="2">
        <v>0</v>
      </c>
      <c r="AG788" s="2">
        <v>887.94</v>
      </c>
      <c r="AH788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7.4</v>
      </c>
      <c r="AP788" s="7">
        <f t="shared" si="25"/>
        <v>7.4</v>
      </c>
    </row>
    <row r="789" spans="1:42" x14ac:dyDescent="0.2">
      <c r="A789">
        <v>1</v>
      </c>
      <c r="B789" s="1">
        <v>43952</v>
      </c>
      <c r="C789" s="1">
        <v>44348</v>
      </c>
      <c r="D789">
        <v>202</v>
      </c>
      <c r="E789" s="1">
        <v>44044</v>
      </c>
      <c r="F789" s="2">
        <v>887.94</v>
      </c>
      <c r="G789" s="2">
        <v>887.94</v>
      </c>
      <c r="H789">
        <v>0.1</v>
      </c>
      <c r="I789" s="2">
        <v>7.4</v>
      </c>
      <c r="J789" s="2">
        <v>244.4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t="s">
        <v>131</v>
      </c>
      <c r="W789" s="5" t="str">
        <f t="shared" si="24"/>
        <v>391S</v>
      </c>
      <c r="X789">
        <v>16</v>
      </c>
      <c r="Y789" t="s">
        <v>77</v>
      </c>
      <c r="Z789" t="s">
        <v>92</v>
      </c>
      <c r="AA789" s="2">
        <v>0</v>
      </c>
      <c r="AB789" s="2">
        <v>0</v>
      </c>
      <c r="AC789" t="s">
        <v>116</v>
      </c>
      <c r="AD789" s="2">
        <v>0</v>
      </c>
      <c r="AE789" s="2">
        <v>0</v>
      </c>
      <c r="AF789" s="2">
        <v>0</v>
      </c>
      <c r="AG789" s="2">
        <v>887.94</v>
      </c>
      <c r="AH789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7.4</v>
      </c>
      <c r="AP789" s="7">
        <f t="shared" si="25"/>
        <v>7.4</v>
      </c>
    </row>
    <row r="790" spans="1:42" x14ac:dyDescent="0.2">
      <c r="A790">
        <v>1</v>
      </c>
      <c r="B790" s="1">
        <v>43952</v>
      </c>
      <c r="C790" s="1">
        <v>44348</v>
      </c>
      <c r="D790">
        <v>202</v>
      </c>
      <c r="E790" s="1">
        <v>44075</v>
      </c>
      <c r="F790" s="2">
        <v>887.94</v>
      </c>
      <c r="G790" s="2">
        <v>887.94</v>
      </c>
      <c r="H790">
        <v>0.1</v>
      </c>
      <c r="I790" s="2">
        <v>7.4</v>
      </c>
      <c r="J790" s="2">
        <v>257.55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5.75</v>
      </c>
      <c r="U790" s="2">
        <v>0</v>
      </c>
      <c r="V790" t="s">
        <v>131</v>
      </c>
      <c r="W790" s="5" t="str">
        <f t="shared" si="24"/>
        <v>391S</v>
      </c>
      <c r="X790">
        <v>16</v>
      </c>
      <c r="Y790" t="s">
        <v>77</v>
      </c>
      <c r="Z790" t="s">
        <v>92</v>
      </c>
      <c r="AA790" s="2">
        <v>0</v>
      </c>
      <c r="AB790" s="2">
        <v>0</v>
      </c>
      <c r="AC790" t="s">
        <v>116</v>
      </c>
      <c r="AD790" s="2">
        <v>0</v>
      </c>
      <c r="AE790" s="2">
        <v>0</v>
      </c>
      <c r="AF790" s="2">
        <v>0</v>
      </c>
      <c r="AG790" s="2">
        <v>887.94</v>
      </c>
      <c r="AH790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7.4</v>
      </c>
      <c r="AP790" s="7">
        <f t="shared" si="25"/>
        <v>13.15</v>
      </c>
    </row>
    <row r="791" spans="1:42" x14ac:dyDescent="0.2">
      <c r="A791">
        <v>1</v>
      </c>
      <c r="B791" s="1">
        <v>43952</v>
      </c>
      <c r="C791" s="1">
        <v>44348</v>
      </c>
      <c r="D791">
        <v>202</v>
      </c>
      <c r="E791" s="1">
        <v>44105</v>
      </c>
      <c r="F791" s="2">
        <v>4397.7700000000004</v>
      </c>
      <c r="G791" s="2">
        <v>4397.7700000000004</v>
      </c>
      <c r="H791">
        <v>0.1</v>
      </c>
      <c r="I791" s="2">
        <v>36.65</v>
      </c>
      <c r="J791" s="2">
        <v>299.95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5.75</v>
      </c>
      <c r="U791" s="2">
        <v>0</v>
      </c>
      <c r="V791" t="s">
        <v>131</v>
      </c>
      <c r="W791" s="5" t="str">
        <f t="shared" si="24"/>
        <v>391S</v>
      </c>
      <c r="X791">
        <v>16</v>
      </c>
      <c r="Y791" t="s">
        <v>77</v>
      </c>
      <c r="Z791" t="s">
        <v>92</v>
      </c>
      <c r="AA791" s="2">
        <v>0</v>
      </c>
      <c r="AB791" s="2">
        <v>0</v>
      </c>
      <c r="AC791" t="s">
        <v>116</v>
      </c>
      <c r="AD791" s="2">
        <v>0</v>
      </c>
      <c r="AE791" s="2">
        <v>0</v>
      </c>
      <c r="AF791" s="2">
        <v>0</v>
      </c>
      <c r="AG791" s="2">
        <v>4397.7700000000004</v>
      </c>
      <c r="AH791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36.65</v>
      </c>
      <c r="AP791" s="7">
        <f t="shared" si="25"/>
        <v>42.4</v>
      </c>
    </row>
    <row r="792" spans="1:42" x14ac:dyDescent="0.2">
      <c r="A792">
        <v>1</v>
      </c>
      <c r="B792" s="1">
        <v>43952</v>
      </c>
      <c r="C792" s="1">
        <v>44348</v>
      </c>
      <c r="D792">
        <v>202</v>
      </c>
      <c r="E792" s="1">
        <v>44136</v>
      </c>
      <c r="F792" s="2">
        <v>4417.38</v>
      </c>
      <c r="G792" s="2">
        <v>4417.38</v>
      </c>
      <c r="H792">
        <v>0.1</v>
      </c>
      <c r="I792" s="2">
        <v>36.81</v>
      </c>
      <c r="J792" s="2">
        <v>342.51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5.75</v>
      </c>
      <c r="U792" s="2">
        <v>0</v>
      </c>
      <c r="V792" t="s">
        <v>131</v>
      </c>
      <c r="W792" s="5" t="str">
        <f t="shared" si="24"/>
        <v>391S</v>
      </c>
      <c r="X792">
        <v>16</v>
      </c>
      <c r="Y792" t="s">
        <v>77</v>
      </c>
      <c r="Z792" t="s">
        <v>92</v>
      </c>
      <c r="AA792" s="2">
        <v>0</v>
      </c>
      <c r="AB792" s="2">
        <v>0</v>
      </c>
      <c r="AC792" t="s">
        <v>116</v>
      </c>
      <c r="AD792" s="2">
        <v>0</v>
      </c>
      <c r="AE792" s="2">
        <v>0</v>
      </c>
      <c r="AF792" s="2">
        <v>0</v>
      </c>
      <c r="AG792" s="2">
        <v>4417.38</v>
      </c>
      <c r="AH79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36.81</v>
      </c>
      <c r="AP792" s="7">
        <f t="shared" si="25"/>
        <v>42.56</v>
      </c>
    </row>
    <row r="793" spans="1:42" x14ac:dyDescent="0.2">
      <c r="A793">
        <v>1</v>
      </c>
      <c r="B793" s="1">
        <v>43952</v>
      </c>
      <c r="C793" s="1">
        <v>44348</v>
      </c>
      <c r="D793">
        <v>202</v>
      </c>
      <c r="E793" s="1">
        <v>44166</v>
      </c>
      <c r="F793" s="2">
        <v>4400.5600000000004</v>
      </c>
      <c r="G793" s="2">
        <v>4400.5600000000004</v>
      </c>
      <c r="H793">
        <v>0.1</v>
      </c>
      <c r="I793" s="2">
        <v>36.67</v>
      </c>
      <c r="J793" s="2">
        <v>384.93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5.75</v>
      </c>
      <c r="U793" s="2">
        <v>0</v>
      </c>
      <c r="V793" t="s">
        <v>131</v>
      </c>
      <c r="W793" s="5" t="str">
        <f t="shared" si="24"/>
        <v>391S</v>
      </c>
      <c r="X793">
        <v>16</v>
      </c>
      <c r="Y793" t="s">
        <v>77</v>
      </c>
      <c r="Z793" t="s">
        <v>92</v>
      </c>
      <c r="AA793" s="2">
        <v>0</v>
      </c>
      <c r="AB793" s="2">
        <v>0</v>
      </c>
      <c r="AC793" t="s">
        <v>116</v>
      </c>
      <c r="AD793" s="2">
        <v>0</v>
      </c>
      <c r="AE793" s="2">
        <v>0</v>
      </c>
      <c r="AF793" s="2">
        <v>0</v>
      </c>
      <c r="AG793" s="2">
        <v>4400.5600000000004</v>
      </c>
      <c r="AH793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36.67</v>
      </c>
      <c r="AP793" s="7">
        <f t="shared" si="25"/>
        <v>42.42</v>
      </c>
    </row>
    <row r="794" spans="1:42" x14ac:dyDescent="0.2">
      <c r="A794">
        <v>1</v>
      </c>
      <c r="B794" s="1">
        <v>43952</v>
      </c>
      <c r="C794" s="1">
        <v>44348</v>
      </c>
      <c r="D794">
        <v>202</v>
      </c>
      <c r="E794" s="1">
        <v>44197</v>
      </c>
      <c r="F794" s="2">
        <v>4546.18</v>
      </c>
      <c r="G794" s="2">
        <v>4546.18</v>
      </c>
      <c r="H794">
        <v>0.1</v>
      </c>
      <c r="I794" s="2">
        <v>37.880000000000003</v>
      </c>
      <c r="J794" s="2">
        <v>428.56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5.75</v>
      </c>
      <c r="U794" s="2">
        <v>0</v>
      </c>
      <c r="V794" t="s">
        <v>131</v>
      </c>
      <c r="W794" s="5" t="str">
        <f t="shared" si="24"/>
        <v>391S</v>
      </c>
      <c r="X794">
        <v>16</v>
      </c>
      <c r="Y794" t="s">
        <v>77</v>
      </c>
      <c r="Z794" t="s">
        <v>92</v>
      </c>
      <c r="AA794" s="2">
        <v>0</v>
      </c>
      <c r="AB794" s="2">
        <v>0</v>
      </c>
      <c r="AC794" t="s">
        <v>116</v>
      </c>
      <c r="AD794" s="2">
        <v>0</v>
      </c>
      <c r="AE794" s="2">
        <v>0</v>
      </c>
      <c r="AF794" s="2">
        <v>0</v>
      </c>
      <c r="AG794" s="2">
        <v>4546.18</v>
      </c>
      <c r="AH794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37.880000000000003</v>
      </c>
      <c r="AP794" s="7">
        <f t="shared" si="25"/>
        <v>43.63</v>
      </c>
    </row>
    <row r="795" spans="1:42" x14ac:dyDescent="0.2">
      <c r="A795">
        <v>1</v>
      </c>
      <c r="B795" s="1">
        <v>43952</v>
      </c>
      <c r="C795" s="1">
        <v>44348</v>
      </c>
      <c r="D795">
        <v>202</v>
      </c>
      <c r="E795" s="1">
        <v>44228</v>
      </c>
      <c r="F795" s="2">
        <v>4571.5200000000004</v>
      </c>
      <c r="G795" s="2">
        <v>4571.5200000000004</v>
      </c>
      <c r="H795">
        <v>0.1</v>
      </c>
      <c r="I795" s="2">
        <v>38.1</v>
      </c>
      <c r="J795" s="2">
        <v>472.41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5.75</v>
      </c>
      <c r="U795" s="2">
        <v>0</v>
      </c>
      <c r="V795" t="s">
        <v>131</v>
      </c>
      <c r="W795" s="5" t="str">
        <f t="shared" si="24"/>
        <v>391S</v>
      </c>
      <c r="X795">
        <v>16</v>
      </c>
      <c r="Y795" t="s">
        <v>77</v>
      </c>
      <c r="Z795" t="s">
        <v>92</v>
      </c>
      <c r="AA795" s="2">
        <v>0</v>
      </c>
      <c r="AB795" s="2">
        <v>0</v>
      </c>
      <c r="AC795" t="s">
        <v>116</v>
      </c>
      <c r="AD795" s="2">
        <v>0</v>
      </c>
      <c r="AE795" s="2">
        <v>0</v>
      </c>
      <c r="AF795" s="2">
        <v>0</v>
      </c>
      <c r="AG795" s="2">
        <v>4571.5200000000004</v>
      </c>
      <c r="AH795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38.1</v>
      </c>
      <c r="AP795" s="7">
        <f t="shared" si="25"/>
        <v>43.85</v>
      </c>
    </row>
    <row r="796" spans="1:42" x14ac:dyDescent="0.2">
      <c r="A796">
        <v>1</v>
      </c>
      <c r="B796" s="1">
        <v>43952</v>
      </c>
      <c r="C796" s="1">
        <v>44348</v>
      </c>
      <c r="D796">
        <v>202</v>
      </c>
      <c r="E796" s="1">
        <v>44256</v>
      </c>
      <c r="F796" s="2">
        <v>4578.4399999999996</v>
      </c>
      <c r="G796" s="2">
        <v>4578.4399999999996</v>
      </c>
      <c r="H796">
        <v>0.1</v>
      </c>
      <c r="I796" s="2">
        <v>38.15</v>
      </c>
      <c r="J796" s="2">
        <v>516.30999999999995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5.75</v>
      </c>
      <c r="U796" s="2">
        <v>0</v>
      </c>
      <c r="V796" t="s">
        <v>131</v>
      </c>
      <c r="W796" s="5" t="str">
        <f t="shared" si="24"/>
        <v>391S</v>
      </c>
      <c r="X796">
        <v>16</v>
      </c>
      <c r="Y796" t="s">
        <v>77</v>
      </c>
      <c r="Z796" t="s">
        <v>92</v>
      </c>
      <c r="AA796" s="2">
        <v>0</v>
      </c>
      <c r="AB796" s="2">
        <v>0</v>
      </c>
      <c r="AC796" t="s">
        <v>116</v>
      </c>
      <c r="AD796" s="2">
        <v>0</v>
      </c>
      <c r="AE796" s="2">
        <v>0</v>
      </c>
      <c r="AF796" s="2">
        <v>0</v>
      </c>
      <c r="AG796" s="2">
        <v>4578.4399999999996</v>
      </c>
      <c r="AH796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38.15</v>
      </c>
      <c r="AP796" s="7">
        <f t="shared" si="25"/>
        <v>43.9</v>
      </c>
    </row>
    <row r="797" spans="1:42" x14ac:dyDescent="0.2">
      <c r="A797">
        <v>1</v>
      </c>
      <c r="B797" s="1">
        <v>43952</v>
      </c>
      <c r="C797" s="1">
        <v>44348</v>
      </c>
      <c r="D797">
        <v>202</v>
      </c>
      <c r="E797" s="1">
        <v>44287</v>
      </c>
      <c r="F797" s="2">
        <v>4656.8599999999997</v>
      </c>
      <c r="G797" s="2">
        <v>4656.8599999999997</v>
      </c>
      <c r="H797">
        <v>0.1</v>
      </c>
      <c r="I797" s="2">
        <v>38.81</v>
      </c>
      <c r="J797" s="2">
        <v>560.87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5.75</v>
      </c>
      <c r="U797" s="2">
        <v>0</v>
      </c>
      <c r="V797" t="s">
        <v>131</v>
      </c>
      <c r="W797" s="5" t="str">
        <f t="shared" si="24"/>
        <v>391S</v>
      </c>
      <c r="X797">
        <v>16</v>
      </c>
      <c r="Y797" t="s">
        <v>77</v>
      </c>
      <c r="Z797" t="s">
        <v>92</v>
      </c>
      <c r="AA797" s="2">
        <v>0</v>
      </c>
      <c r="AB797" s="2">
        <v>0</v>
      </c>
      <c r="AC797" t="s">
        <v>116</v>
      </c>
      <c r="AD797" s="2">
        <v>0</v>
      </c>
      <c r="AE797" s="2">
        <v>0</v>
      </c>
      <c r="AF797" s="2">
        <v>0</v>
      </c>
      <c r="AG797" s="2">
        <v>4656.8599999999997</v>
      </c>
      <c r="AH797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38.81</v>
      </c>
      <c r="AP797" s="7">
        <f t="shared" si="25"/>
        <v>44.56</v>
      </c>
    </row>
    <row r="798" spans="1:42" x14ac:dyDescent="0.2">
      <c r="A798">
        <v>1</v>
      </c>
      <c r="B798" s="1">
        <v>43952</v>
      </c>
      <c r="C798" s="1">
        <v>44348</v>
      </c>
      <c r="D798">
        <v>202</v>
      </c>
      <c r="E798" s="1">
        <v>44317</v>
      </c>
      <c r="F798" s="2">
        <v>4666.91</v>
      </c>
      <c r="G798" s="2">
        <v>4666.91</v>
      </c>
      <c r="H798">
        <v>0.1</v>
      </c>
      <c r="I798" s="2">
        <v>38.89</v>
      </c>
      <c r="J798" s="2">
        <v>605.51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5.75</v>
      </c>
      <c r="U798" s="2">
        <v>0</v>
      </c>
      <c r="V798" t="s">
        <v>131</v>
      </c>
      <c r="W798" s="5" t="str">
        <f t="shared" si="24"/>
        <v>391S</v>
      </c>
      <c r="X798">
        <v>16</v>
      </c>
      <c r="Y798" t="s">
        <v>77</v>
      </c>
      <c r="Z798" t="s">
        <v>92</v>
      </c>
      <c r="AA798" s="2">
        <v>0</v>
      </c>
      <c r="AB798" s="2">
        <v>0</v>
      </c>
      <c r="AC798" t="s">
        <v>116</v>
      </c>
      <c r="AD798" s="2">
        <v>0</v>
      </c>
      <c r="AE798" s="2">
        <v>0</v>
      </c>
      <c r="AF798" s="2">
        <v>0</v>
      </c>
      <c r="AG798" s="2">
        <v>4666.91</v>
      </c>
      <c r="AH798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38.89</v>
      </c>
      <c r="AP798" s="7">
        <f t="shared" si="25"/>
        <v>44.64</v>
      </c>
    </row>
    <row r="799" spans="1:42" x14ac:dyDescent="0.2">
      <c r="A799">
        <v>1</v>
      </c>
      <c r="B799" s="1">
        <v>43952</v>
      </c>
      <c r="C799" s="1">
        <v>44348</v>
      </c>
      <c r="D799">
        <v>202</v>
      </c>
      <c r="E799" s="1">
        <v>44348</v>
      </c>
      <c r="F799" s="2">
        <v>4684.4799999999996</v>
      </c>
      <c r="G799" s="2">
        <v>4684.4799999999996</v>
      </c>
      <c r="H799">
        <v>0.1</v>
      </c>
      <c r="I799" s="2">
        <v>39.04</v>
      </c>
      <c r="J799" s="2">
        <v>650.29999999999995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5.75</v>
      </c>
      <c r="U799" s="2">
        <v>0</v>
      </c>
      <c r="V799" t="s">
        <v>131</v>
      </c>
      <c r="W799" s="5" t="str">
        <f t="shared" si="24"/>
        <v>391S</v>
      </c>
      <c r="X799">
        <v>16</v>
      </c>
      <c r="Y799" t="s">
        <v>77</v>
      </c>
      <c r="Z799" t="s">
        <v>92</v>
      </c>
      <c r="AA799" s="2">
        <v>0</v>
      </c>
      <c r="AB799" s="2">
        <v>0</v>
      </c>
      <c r="AC799" t="s">
        <v>116</v>
      </c>
      <c r="AD799" s="2">
        <v>0</v>
      </c>
      <c r="AE799" s="2">
        <v>0</v>
      </c>
      <c r="AF799" s="2">
        <v>0</v>
      </c>
      <c r="AG799" s="2">
        <v>4684.4799999999996</v>
      </c>
      <c r="AH799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39.04</v>
      </c>
      <c r="AP799" s="7">
        <f t="shared" si="25"/>
        <v>44.79</v>
      </c>
    </row>
    <row r="800" spans="1:42" x14ac:dyDescent="0.2">
      <c r="A800">
        <v>1</v>
      </c>
      <c r="B800" s="1">
        <v>43952</v>
      </c>
      <c r="C800" s="1">
        <v>44348</v>
      </c>
      <c r="D800">
        <v>519</v>
      </c>
      <c r="E800" s="1">
        <v>43952</v>
      </c>
      <c r="F800" s="2">
        <v>28000</v>
      </c>
      <c r="G800" s="2">
        <v>28000</v>
      </c>
      <c r="H800">
        <v>8.4000000000000005E-2</v>
      </c>
      <c r="I800" s="2">
        <v>196</v>
      </c>
      <c r="J800" s="2">
        <v>28000</v>
      </c>
      <c r="K800" s="2">
        <v>0</v>
      </c>
      <c r="L800" s="2">
        <v>0</v>
      </c>
      <c r="M800" s="2">
        <v>-196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t="s">
        <v>132</v>
      </c>
      <c r="W800" s="5" t="str">
        <f t="shared" si="24"/>
        <v>3922</v>
      </c>
      <c r="X800">
        <v>16</v>
      </c>
      <c r="Y800" t="s">
        <v>77</v>
      </c>
      <c r="Z800" t="s">
        <v>97</v>
      </c>
      <c r="AA800" s="2">
        <v>0</v>
      </c>
      <c r="AB800" s="2">
        <v>0</v>
      </c>
      <c r="AC800" t="s">
        <v>116</v>
      </c>
      <c r="AD800" s="2">
        <v>0</v>
      </c>
      <c r="AE800" s="2">
        <v>0</v>
      </c>
      <c r="AF800" s="2">
        <v>0</v>
      </c>
      <c r="AG800" s="2">
        <v>28000</v>
      </c>
      <c r="AH800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7">
        <f t="shared" si="25"/>
        <v>0</v>
      </c>
    </row>
    <row r="801" spans="1:42" x14ac:dyDescent="0.2">
      <c r="A801">
        <v>1</v>
      </c>
      <c r="B801" s="1">
        <v>43952</v>
      </c>
      <c r="C801" s="1">
        <v>44348</v>
      </c>
      <c r="D801">
        <v>519</v>
      </c>
      <c r="E801" s="1">
        <v>43983</v>
      </c>
      <c r="F801" s="2">
        <v>28000</v>
      </c>
      <c r="G801" s="2">
        <v>28000</v>
      </c>
      <c r="H801">
        <v>8.4000000000000005E-2</v>
      </c>
      <c r="I801" s="2">
        <v>196</v>
      </c>
      <c r="J801" s="2">
        <v>28000</v>
      </c>
      <c r="K801" s="2">
        <v>0</v>
      </c>
      <c r="L801" s="2">
        <v>0</v>
      </c>
      <c r="M801" s="2">
        <v>-196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t="s">
        <v>132</v>
      </c>
      <c r="W801" s="5" t="str">
        <f t="shared" si="24"/>
        <v>3922</v>
      </c>
      <c r="X801">
        <v>16</v>
      </c>
      <c r="Y801" t="s">
        <v>77</v>
      </c>
      <c r="Z801" t="s">
        <v>97</v>
      </c>
      <c r="AA801" s="2">
        <v>0</v>
      </c>
      <c r="AB801" s="2">
        <v>0</v>
      </c>
      <c r="AC801" t="s">
        <v>116</v>
      </c>
      <c r="AD801" s="2">
        <v>0</v>
      </c>
      <c r="AE801" s="2">
        <v>0</v>
      </c>
      <c r="AF801" s="2">
        <v>0</v>
      </c>
      <c r="AG801" s="2">
        <v>28000</v>
      </c>
      <c r="AH801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7">
        <f t="shared" si="25"/>
        <v>0</v>
      </c>
    </row>
    <row r="802" spans="1:42" x14ac:dyDescent="0.2">
      <c r="A802">
        <v>1</v>
      </c>
      <c r="B802" s="1">
        <v>43952</v>
      </c>
      <c r="C802" s="1">
        <v>44348</v>
      </c>
      <c r="D802">
        <v>519</v>
      </c>
      <c r="E802" s="1">
        <v>44013</v>
      </c>
      <c r="F802" s="2">
        <v>28000</v>
      </c>
      <c r="G802" s="2">
        <v>28000</v>
      </c>
      <c r="H802">
        <v>8.4000000000000005E-2</v>
      </c>
      <c r="I802" s="2">
        <v>196</v>
      </c>
      <c r="J802" s="2">
        <v>28000</v>
      </c>
      <c r="K802" s="2">
        <v>0</v>
      </c>
      <c r="L802" s="2">
        <v>0</v>
      </c>
      <c r="M802" s="2">
        <v>-196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t="s">
        <v>132</v>
      </c>
      <c r="W802" s="5" t="str">
        <f t="shared" si="24"/>
        <v>3922</v>
      </c>
      <c r="X802">
        <v>16</v>
      </c>
      <c r="Y802" t="s">
        <v>77</v>
      </c>
      <c r="Z802" t="s">
        <v>97</v>
      </c>
      <c r="AA802" s="2">
        <v>0</v>
      </c>
      <c r="AB802" s="2">
        <v>0</v>
      </c>
      <c r="AC802" t="s">
        <v>116</v>
      </c>
      <c r="AD802" s="2">
        <v>0</v>
      </c>
      <c r="AE802" s="2">
        <v>0</v>
      </c>
      <c r="AF802" s="2">
        <v>0</v>
      </c>
      <c r="AG802" s="2">
        <v>28000</v>
      </c>
      <c r="AH80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7">
        <f t="shared" si="25"/>
        <v>0</v>
      </c>
    </row>
    <row r="803" spans="1:42" x14ac:dyDescent="0.2">
      <c r="A803">
        <v>1</v>
      </c>
      <c r="B803" s="1">
        <v>43952</v>
      </c>
      <c r="C803" s="1">
        <v>44348</v>
      </c>
      <c r="D803">
        <v>519</v>
      </c>
      <c r="E803" s="1">
        <v>44044</v>
      </c>
      <c r="F803" s="2">
        <v>28000</v>
      </c>
      <c r="G803" s="2">
        <v>28000</v>
      </c>
      <c r="H803">
        <v>8.4000000000000005E-2</v>
      </c>
      <c r="I803" s="2">
        <v>196</v>
      </c>
      <c r="J803" s="2">
        <v>28000</v>
      </c>
      <c r="K803" s="2">
        <v>0</v>
      </c>
      <c r="L803" s="2">
        <v>0</v>
      </c>
      <c r="M803" s="2">
        <v>-196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t="s">
        <v>132</v>
      </c>
      <c r="W803" s="5" t="str">
        <f t="shared" si="24"/>
        <v>3922</v>
      </c>
      <c r="X803">
        <v>16</v>
      </c>
      <c r="Y803" t="s">
        <v>77</v>
      </c>
      <c r="Z803" t="s">
        <v>97</v>
      </c>
      <c r="AA803" s="2">
        <v>0</v>
      </c>
      <c r="AB803" s="2">
        <v>0</v>
      </c>
      <c r="AC803" t="s">
        <v>116</v>
      </c>
      <c r="AD803" s="2">
        <v>0</v>
      </c>
      <c r="AE803" s="2">
        <v>0</v>
      </c>
      <c r="AF803" s="2">
        <v>0</v>
      </c>
      <c r="AG803" s="2">
        <v>28000</v>
      </c>
      <c r="AH803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7">
        <f t="shared" si="25"/>
        <v>0</v>
      </c>
    </row>
    <row r="804" spans="1:42" x14ac:dyDescent="0.2">
      <c r="A804">
        <v>1</v>
      </c>
      <c r="B804" s="1">
        <v>43952</v>
      </c>
      <c r="C804" s="1">
        <v>44348</v>
      </c>
      <c r="D804">
        <v>519</v>
      </c>
      <c r="E804" s="1">
        <v>44075</v>
      </c>
      <c r="F804" s="2">
        <v>28000</v>
      </c>
      <c r="G804" s="2">
        <v>28000</v>
      </c>
      <c r="H804">
        <v>8.4000000000000005E-2</v>
      </c>
      <c r="I804" s="2">
        <v>196</v>
      </c>
      <c r="J804" s="2">
        <v>28000</v>
      </c>
      <c r="K804" s="2">
        <v>0</v>
      </c>
      <c r="L804" s="2">
        <v>0</v>
      </c>
      <c r="M804" s="2">
        <v>-196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t="s">
        <v>132</v>
      </c>
      <c r="W804" s="5" t="str">
        <f t="shared" si="24"/>
        <v>3922</v>
      </c>
      <c r="X804">
        <v>16</v>
      </c>
      <c r="Y804" t="s">
        <v>77</v>
      </c>
      <c r="Z804" t="s">
        <v>97</v>
      </c>
      <c r="AA804" s="2">
        <v>0</v>
      </c>
      <c r="AB804" s="2">
        <v>0</v>
      </c>
      <c r="AC804" t="s">
        <v>116</v>
      </c>
      <c r="AD804" s="2">
        <v>0</v>
      </c>
      <c r="AE804" s="2">
        <v>0</v>
      </c>
      <c r="AF804" s="2">
        <v>0</v>
      </c>
      <c r="AG804" s="2">
        <v>28000</v>
      </c>
      <c r="AH804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7">
        <f t="shared" si="25"/>
        <v>0</v>
      </c>
    </row>
    <row r="805" spans="1:42" x14ac:dyDescent="0.2">
      <c r="A805">
        <v>1</v>
      </c>
      <c r="B805" s="1">
        <v>43952</v>
      </c>
      <c r="C805" s="1">
        <v>44348</v>
      </c>
      <c r="D805">
        <v>519</v>
      </c>
      <c r="E805" s="1">
        <v>44105</v>
      </c>
      <c r="F805" s="2">
        <v>28000</v>
      </c>
      <c r="G805" s="2">
        <v>28000</v>
      </c>
      <c r="H805">
        <v>8.4000000000000005E-2</v>
      </c>
      <c r="I805" s="2">
        <v>196</v>
      </c>
      <c r="J805" s="2">
        <v>28000</v>
      </c>
      <c r="K805" s="2">
        <v>0</v>
      </c>
      <c r="L805" s="2">
        <v>0</v>
      </c>
      <c r="M805" s="2">
        <v>-196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t="s">
        <v>132</v>
      </c>
      <c r="W805" s="5" t="str">
        <f t="shared" si="24"/>
        <v>3922</v>
      </c>
      <c r="X805">
        <v>16</v>
      </c>
      <c r="Y805" t="s">
        <v>77</v>
      </c>
      <c r="Z805" t="s">
        <v>97</v>
      </c>
      <c r="AA805" s="2">
        <v>0</v>
      </c>
      <c r="AB805" s="2">
        <v>0</v>
      </c>
      <c r="AC805" t="s">
        <v>116</v>
      </c>
      <c r="AD805" s="2">
        <v>0</v>
      </c>
      <c r="AE805" s="2">
        <v>0</v>
      </c>
      <c r="AF805" s="2">
        <v>0</v>
      </c>
      <c r="AG805" s="2">
        <v>28000</v>
      </c>
      <c r="AH805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7">
        <f t="shared" si="25"/>
        <v>0</v>
      </c>
    </row>
    <row r="806" spans="1:42" x14ac:dyDescent="0.2">
      <c r="A806">
        <v>1</v>
      </c>
      <c r="B806" s="1">
        <v>43952</v>
      </c>
      <c r="C806" s="1">
        <v>44348</v>
      </c>
      <c r="D806">
        <v>519</v>
      </c>
      <c r="E806" s="1">
        <v>44136</v>
      </c>
      <c r="F806" s="2">
        <v>28000</v>
      </c>
      <c r="G806" s="2">
        <v>28000</v>
      </c>
      <c r="H806">
        <v>8.4000000000000005E-2</v>
      </c>
      <c r="I806" s="2">
        <v>196</v>
      </c>
      <c r="J806" s="2">
        <v>28000</v>
      </c>
      <c r="K806" s="2">
        <v>0</v>
      </c>
      <c r="L806" s="2">
        <v>0</v>
      </c>
      <c r="M806" s="2">
        <v>-196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t="s">
        <v>132</v>
      </c>
      <c r="W806" s="5" t="str">
        <f t="shared" si="24"/>
        <v>3922</v>
      </c>
      <c r="X806">
        <v>16</v>
      </c>
      <c r="Y806" t="s">
        <v>77</v>
      </c>
      <c r="Z806" t="s">
        <v>97</v>
      </c>
      <c r="AA806" s="2">
        <v>0</v>
      </c>
      <c r="AB806" s="2">
        <v>0</v>
      </c>
      <c r="AC806" t="s">
        <v>116</v>
      </c>
      <c r="AD806" s="2">
        <v>0</v>
      </c>
      <c r="AE806" s="2">
        <v>0</v>
      </c>
      <c r="AF806" s="2">
        <v>0</v>
      </c>
      <c r="AG806" s="2">
        <v>28000</v>
      </c>
      <c r="AH806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7">
        <f t="shared" si="25"/>
        <v>0</v>
      </c>
    </row>
    <row r="807" spans="1:42" x14ac:dyDescent="0.2">
      <c r="A807">
        <v>1</v>
      </c>
      <c r="B807" s="1">
        <v>43952</v>
      </c>
      <c r="C807" s="1">
        <v>44348</v>
      </c>
      <c r="D807">
        <v>519</v>
      </c>
      <c r="E807" s="1">
        <v>44166</v>
      </c>
      <c r="F807" s="2">
        <v>28000</v>
      </c>
      <c r="G807" s="2">
        <v>28000</v>
      </c>
      <c r="H807">
        <v>8.4000000000000005E-2</v>
      </c>
      <c r="I807" s="2">
        <v>196</v>
      </c>
      <c r="J807" s="2">
        <v>28000</v>
      </c>
      <c r="K807" s="2">
        <v>0</v>
      </c>
      <c r="L807" s="2">
        <v>0</v>
      </c>
      <c r="M807" s="2">
        <v>-196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t="s">
        <v>132</v>
      </c>
      <c r="W807" s="5" t="str">
        <f t="shared" si="24"/>
        <v>3922</v>
      </c>
      <c r="X807">
        <v>16</v>
      </c>
      <c r="Y807" t="s">
        <v>77</v>
      </c>
      <c r="Z807" t="s">
        <v>97</v>
      </c>
      <c r="AA807" s="2">
        <v>0</v>
      </c>
      <c r="AB807" s="2">
        <v>0</v>
      </c>
      <c r="AC807" t="s">
        <v>116</v>
      </c>
      <c r="AD807" s="2">
        <v>0</v>
      </c>
      <c r="AE807" s="2">
        <v>0</v>
      </c>
      <c r="AF807" s="2">
        <v>0</v>
      </c>
      <c r="AG807" s="2">
        <v>28000</v>
      </c>
      <c r="AH807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7">
        <f t="shared" si="25"/>
        <v>0</v>
      </c>
    </row>
    <row r="808" spans="1:42" x14ac:dyDescent="0.2">
      <c r="A808">
        <v>1</v>
      </c>
      <c r="B808" s="1">
        <v>43952</v>
      </c>
      <c r="C808" s="1">
        <v>44348</v>
      </c>
      <c r="D808">
        <v>519</v>
      </c>
      <c r="E808" s="1">
        <v>44197</v>
      </c>
      <c r="F808" s="2">
        <v>28000</v>
      </c>
      <c r="G808" s="2">
        <v>28000</v>
      </c>
      <c r="H808">
        <v>8.4000000000000005E-2</v>
      </c>
      <c r="I808" s="2">
        <v>196</v>
      </c>
      <c r="J808" s="2">
        <v>28000</v>
      </c>
      <c r="K808" s="2">
        <v>0</v>
      </c>
      <c r="L808" s="2">
        <v>0</v>
      </c>
      <c r="M808" s="2">
        <v>-196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t="s">
        <v>132</v>
      </c>
      <c r="W808" s="5" t="str">
        <f t="shared" si="24"/>
        <v>3922</v>
      </c>
      <c r="X808">
        <v>16</v>
      </c>
      <c r="Y808" t="s">
        <v>77</v>
      </c>
      <c r="Z808" t="s">
        <v>97</v>
      </c>
      <c r="AA808" s="2">
        <v>0</v>
      </c>
      <c r="AB808" s="2">
        <v>0</v>
      </c>
      <c r="AC808" t="s">
        <v>116</v>
      </c>
      <c r="AD808" s="2">
        <v>0</v>
      </c>
      <c r="AE808" s="2">
        <v>0</v>
      </c>
      <c r="AF808" s="2">
        <v>0</v>
      </c>
      <c r="AG808" s="2">
        <v>28000</v>
      </c>
      <c r="AH808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7">
        <f t="shared" si="25"/>
        <v>0</v>
      </c>
    </row>
    <row r="809" spans="1:42" x14ac:dyDescent="0.2">
      <c r="A809">
        <v>1</v>
      </c>
      <c r="B809" s="1">
        <v>43952</v>
      </c>
      <c r="C809" s="1">
        <v>44348</v>
      </c>
      <c r="D809">
        <v>519</v>
      </c>
      <c r="E809" s="1">
        <v>44228</v>
      </c>
      <c r="F809" s="2">
        <v>28000</v>
      </c>
      <c r="G809" s="2">
        <v>28000</v>
      </c>
      <c r="H809">
        <v>8.4000000000000005E-2</v>
      </c>
      <c r="I809" s="2">
        <v>196</v>
      </c>
      <c r="J809" s="2">
        <v>28000</v>
      </c>
      <c r="K809" s="2">
        <v>0</v>
      </c>
      <c r="L809" s="2">
        <v>0</v>
      </c>
      <c r="M809" s="2">
        <v>-196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t="s">
        <v>132</v>
      </c>
      <c r="W809" s="5" t="str">
        <f t="shared" si="24"/>
        <v>3922</v>
      </c>
      <c r="X809">
        <v>16</v>
      </c>
      <c r="Y809" t="s">
        <v>77</v>
      </c>
      <c r="Z809" t="s">
        <v>97</v>
      </c>
      <c r="AA809" s="2">
        <v>0</v>
      </c>
      <c r="AB809" s="2">
        <v>0</v>
      </c>
      <c r="AC809" t="s">
        <v>116</v>
      </c>
      <c r="AD809" s="2">
        <v>0</v>
      </c>
      <c r="AE809" s="2">
        <v>0</v>
      </c>
      <c r="AF809" s="2">
        <v>0</v>
      </c>
      <c r="AG809" s="2">
        <v>28000</v>
      </c>
      <c r="AH809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7">
        <f t="shared" si="25"/>
        <v>0</v>
      </c>
    </row>
    <row r="810" spans="1:42" x14ac:dyDescent="0.2">
      <c r="A810">
        <v>1</v>
      </c>
      <c r="B810" s="1">
        <v>43952</v>
      </c>
      <c r="C810" s="1">
        <v>44348</v>
      </c>
      <c r="D810">
        <v>519</v>
      </c>
      <c r="E810" s="1">
        <v>44256</v>
      </c>
      <c r="F810" s="2">
        <v>28000</v>
      </c>
      <c r="G810" s="2">
        <v>28000</v>
      </c>
      <c r="H810">
        <v>8.4000000000000005E-2</v>
      </c>
      <c r="I810" s="2">
        <v>196</v>
      </c>
      <c r="J810" s="2">
        <v>28000</v>
      </c>
      <c r="K810" s="2">
        <v>0</v>
      </c>
      <c r="L810" s="2">
        <v>0</v>
      </c>
      <c r="M810" s="2">
        <v>-196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t="s">
        <v>132</v>
      </c>
      <c r="W810" s="5" t="str">
        <f t="shared" si="24"/>
        <v>3922</v>
      </c>
      <c r="X810">
        <v>16</v>
      </c>
      <c r="Y810" t="s">
        <v>77</v>
      </c>
      <c r="Z810" t="s">
        <v>97</v>
      </c>
      <c r="AA810" s="2">
        <v>0</v>
      </c>
      <c r="AB810" s="2">
        <v>0</v>
      </c>
      <c r="AC810" t="s">
        <v>116</v>
      </c>
      <c r="AD810" s="2">
        <v>0</v>
      </c>
      <c r="AE810" s="2">
        <v>0</v>
      </c>
      <c r="AF810" s="2">
        <v>0</v>
      </c>
      <c r="AG810" s="2">
        <v>28000</v>
      </c>
      <c r="AH810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7">
        <f t="shared" si="25"/>
        <v>0</v>
      </c>
    </row>
    <row r="811" spans="1:42" x14ac:dyDescent="0.2">
      <c r="A811">
        <v>1</v>
      </c>
      <c r="B811" s="1">
        <v>43952</v>
      </c>
      <c r="C811" s="1">
        <v>44348</v>
      </c>
      <c r="D811">
        <v>519</v>
      </c>
      <c r="E811" s="1">
        <v>44287</v>
      </c>
      <c r="F811" s="2">
        <v>28000</v>
      </c>
      <c r="G811" s="2">
        <v>28000</v>
      </c>
      <c r="H811">
        <v>8.4000000000000005E-2</v>
      </c>
      <c r="I811" s="2">
        <v>196</v>
      </c>
      <c r="J811" s="2">
        <v>28000</v>
      </c>
      <c r="K811" s="2">
        <v>0</v>
      </c>
      <c r="L811" s="2">
        <v>0</v>
      </c>
      <c r="M811" s="2">
        <v>-196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t="s">
        <v>132</v>
      </c>
      <c r="W811" s="5" t="str">
        <f t="shared" si="24"/>
        <v>3922</v>
      </c>
      <c r="X811">
        <v>16</v>
      </c>
      <c r="Y811" t="s">
        <v>77</v>
      </c>
      <c r="Z811" t="s">
        <v>97</v>
      </c>
      <c r="AA811" s="2">
        <v>0</v>
      </c>
      <c r="AB811" s="2">
        <v>0</v>
      </c>
      <c r="AC811" t="s">
        <v>116</v>
      </c>
      <c r="AD811" s="2">
        <v>0</v>
      </c>
      <c r="AE811" s="2">
        <v>0</v>
      </c>
      <c r="AF811" s="2">
        <v>0</v>
      </c>
      <c r="AG811" s="2">
        <v>28000</v>
      </c>
      <c r="AH811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7">
        <f t="shared" si="25"/>
        <v>0</v>
      </c>
    </row>
    <row r="812" spans="1:42" x14ac:dyDescent="0.2">
      <c r="A812">
        <v>1</v>
      </c>
      <c r="B812" s="1">
        <v>43952</v>
      </c>
      <c r="C812" s="1">
        <v>44348</v>
      </c>
      <c r="D812">
        <v>519</v>
      </c>
      <c r="E812" s="1">
        <v>44317</v>
      </c>
      <c r="F812" s="2">
        <v>28000</v>
      </c>
      <c r="G812" s="2">
        <v>28000</v>
      </c>
      <c r="H812">
        <v>8.4000000000000005E-2</v>
      </c>
      <c r="I812" s="2">
        <v>196</v>
      </c>
      <c r="J812" s="2">
        <v>28000</v>
      </c>
      <c r="K812" s="2">
        <v>0</v>
      </c>
      <c r="L812" s="2">
        <v>0</v>
      </c>
      <c r="M812" s="2">
        <v>-196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t="s">
        <v>132</v>
      </c>
      <c r="W812" s="5" t="str">
        <f t="shared" si="24"/>
        <v>3922</v>
      </c>
      <c r="X812">
        <v>16</v>
      </c>
      <c r="Y812" t="s">
        <v>77</v>
      </c>
      <c r="Z812" t="s">
        <v>97</v>
      </c>
      <c r="AA812" s="2">
        <v>0</v>
      </c>
      <c r="AB812" s="2">
        <v>0</v>
      </c>
      <c r="AC812" t="s">
        <v>116</v>
      </c>
      <c r="AD812" s="2">
        <v>0</v>
      </c>
      <c r="AE812" s="2">
        <v>0</v>
      </c>
      <c r="AF812" s="2">
        <v>0</v>
      </c>
      <c r="AG812" s="2">
        <v>28000</v>
      </c>
      <c r="AH81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7">
        <f t="shared" si="25"/>
        <v>0</v>
      </c>
    </row>
    <row r="813" spans="1:42" x14ac:dyDescent="0.2">
      <c r="A813">
        <v>1</v>
      </c>
      <c r="B813" s="1">
        <v>43952</v>
      </c>
      <c r="C813" s="1">
        <v>44348</v>
      </c>
      <c r="D813">
        <v>519</v>
      </c>
      <c r="E813" s="1">
        <v>44348</v>
      </c>
      <c r="F813" s="2">
        <v>28000</v>
      </c>
      <c r="G813" s="2">
        <v>28000</v>
      </c>
      <c r="H813">
        <v>8.4000000000000005E-2</v>
      </c>
      <c r="I813" s="2">
        <v>196</v>
      </c>
      <c r="J813" s="2">
        <v>28000</v>
      </c>
      <c r="K813" s="2">
        <v>0</v>
      </c>
      <c r="L813" s="2">
        <v>0</v>
      </c>
      <c r="M813" s="2">
        <v>-196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t="s">
        <v>132</v>
      </c>
      <c r="W813" s="5" t="str">
        <f t="shared" si="24"/>
        <v>3922</v>
      </c>
      <c r="X813">
        <v>16</v>
      </c>
      <c r="Y813" t="s">
        <v>77</v>
      </c>
      <c r="Z813" t="s">
        <v>97</v>
      </c>
      <c r="AA813" s="2">
        <v>0</v>
      </c>
      <c r="AB813" s="2">
        <v>0</v>
      </c>
      <c r="AC813" t="s">
        <v>116</v>
      </c>
      <c r="AD813" s="2">
        <v>0</v>
      </c>
      <c r="AE813" s="2">
        <v>0</v>
      </c>
      <c r="AF813" s="2">
        <v>0</v>
      </c>
      <c r="AG813" s="2">
        <v>28000</v>
      </c>
      <c r="AH813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7">
        <f t="shared" si="25"/>
        <v>0</v>
      </c>
    </row>
    <row r="814" spans="1:42" x14ac:dyDescent="0.2">
      <c r="A814">
        <v>1</v>
      </c>
      <c r="B814" s="1">
        <v>43952</v>
      </c>
      <c r="C814" s="1">
        <v>44348</v>
      </c>
      <c r="D814">
        <v>203</v>
      </c>
      <c r="E814" s="1">
        <v>43952</v>
      </c>
      <c r="F814" s="2">
        <v>0</v>
      </c>
      <c r="G814" s="2">
        <v>0</v>
      </c>
      <c r="H814">
        <v>0.17399999999999999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t="s">
        <v>133</v>
      </c>
      <c r="W814" s="5" t="str">
        <f t="shared" si="24"/>
        <v>3920</v>
      </c>
      <c r="X814">
        <v>16</v>
      </c>
      <c r="Y814" t="s">
        <v>77</v>
      </c>
      <c r="Z814" t="s">
        <v>101</v>
      </c>
      <c r="AA814" s="2">
        <v>0</v>
      </c>
      <c r="AB814" s="2">
        <v>0</v>
      </c>
      <c r="AC814" t="s">
        <v>116</v>
      </c>
      <c r="AD814" s="2">
        <v>0</v>
      </c>
      <c r="AE814" s="2">
        <v>0</v>
      </c>
      <c r="AF814" s="2">
        <v>0</v>
      </c>
      <c r="AG814" s="2">
        <v>0</v>
      </c>
      <c r="AH814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7">
        <f t="shared" si="25"/>
        <v>0</v>
      </c>
    </row>
    <row r="815" spans="1:42" x14ac:dyDescent="0.2">
      <c r="A815">
        <v>1</v>
      </c>
      <c r="B815" s="1">
        <v>43952</v>
      </c>
      <c r="C815" s="1">
        <v>44348</v>
      </c>
      <c r="D815">
        <v>203</v>
      </c>
      <c r="E815" s="1">
        <v>43983</v>
      </c>
      <c r="F815" s="2">
        <v>0</v>
      </c>
      <c r="G815" s="2">
        <v>0</v>
      </c>
      <c r="H815">
        <v>0.17399999999999999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t="s">
        <v>133</v>
      </c>
      <c r="W815" s="5" t="str">
        <f t="shared" si="24"/>
        <v>3920</v>
      </c>
      <c r="X815">
        <v>16</v>
      </c>
      <c r="Y815" t="s">
        <v>77</v>
      </c>
      <c r="Z815" t="s">
        <v>101</v>
      </c>
      <c r="AA815" s="2">
        <v>0</v>
      </c>
      <c r="AB815" s="2">
        <v>0</v>
      </c>
      <c r="AC815" t="s">
        <v>116</v>
      </c>
      <c r="AD815" s="2">
        <v>0</v>
      </c>
      <c r="AE815" s="2">
        <v>0</v>
      </c>
      <c r="AF815" s="2">
        <v>0</v>
      </c>
      <c r="AG815" s="2">
        <v>0</v>
      </c>
      <c r="AH815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7">
        <f t="shared" si="25"/>
        <v>0</v>
      </c>
    </row>
    <row r="816" spans="1:42" x14ac:dyDescent="0.2">
      <c r="A816">
        <v>1</v>
      </c>
      <c r="B816" s="1">
        <v>43952</v>
      </c>
      <c r="C816" s="1">
        <v>44348</v>
      </c>
      <c r="D816">
        <v>203</v>
      </c>
      <c r="E816" s="1">
        <v>44013</v>
      </c>
      <c r="F816" s="2">
        <v>0</v>
      </c>
      <c r="G816" s="2">
        <v>0</v>
      </c>
      <c r="H816">
        <v>0.17399999999999999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t="s">
        <v>133</v>
      </c>
      <c r="W816" s="5" t="str">
        <f t="shared" si="24"/>
        <v>3920</v>
      </c>
      <c r="X816">
        <v>16</v>
      </c>
      <c r="Y816" t="s">
        <v>77</v>
      </c>
      <c r="Z816" t="s">
        <v>101</v>
      </c>
      <c r="AA816" s="2">
        <v>0</v>
      </c>
      <c r="AB816" s="2">
        <v>0</v>
      </c>
      <c r="AC816" t="s">
        <v>116</v>
      </c>
      <c r="AD816" s="2">
        <v>0</v>
      </c>
      <c r="AE816" s="2">
        <v>0</v>
      </c>
      <c r="AF816" s="2">
        <v>0</v>
      </c>
      <c r="AG816" s="2">
        <v>0</v>
      </c>
      <c r="AH816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7">
        <f t="shared" si="25"/>
        <v>0</v>
      </c>
    </row>
    <row r="817" spans="1:42" x14ac:dyDescent="0.2">
      <c r="A817">
        <v>1</v>
      </c>
      <c r="B817" s="1">
        <v>43952</v>
      </c>
      <c r="C817" s="1">
        <v>44348</v>
      </c>
      <c r="D817">
        <v>203</v>
      </c>
      <c r="E817" s="1">
        <v>44044</v>
      </c>
      <c r="F817" s="2">
        <v>0</v>
      </c>
      <c r="G817" s="2">
        <v>0</v>
      </c>
      <c r="H817">
        <v>0.17399999999999999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t="s">
        <v>133</v>
      </c>
      <c r="W817" s="5" t="str">
        <f t="shared" si="24"/>
        <v>3920</v>
      </c>
      <c r="X817">
        <v>16</v>
      </c>
      <c r="Y817" t="s">
        <v>77</v>
      </c>
      <c r="Z817" t="s">
        <v>101</v>
      </c>
      <c r="AA817" s="2">
        <v>0</v>
      </c>
      <c r="AB817" s="2">
        <v>0</v>
      </c>
      <c r="AC817" t="s">
        <v>116</v>
      </c>
      <c r="AD817" s="2">
        <v>0</v>
      </c>
      <c r="AE817" s="2">
        <v>0</v>
      </c>
      <c r="AF817" s="2">
        <v>0</v>
      </c>
      <c r="AG817" s="2">
        <v>0</v>
      </c>
      <c r="AH817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7">
        <f t="shared" si="25"/>
        <v>0</v>
      </c>
    </row>
    <row r="818" spans="1:42" x14ac:dyDescent="0.2">
      <c r="A818">
        <v>1</v>
      </c>
      <c r="B818" s="1">
        <v>43952</v>
      </c>
      <c r="C818" s="1">
        <v>44348</v>
      </c>
      <c r="D818">
        <v>203</v>
      </c>
      <c r="E818" s="1">
        <v>44075</v>
      </c>
      <c r="F818" s="2">
        <v>0</v>
      </c>
      <c r="G818" s="2">
        <v>0</v>
      </c>
      <c r="H818">
        <v>0.17399999999999999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t="s">
        <v>133</v>
      </c>
      <c r="W818" s="5" t="str">
        <f t="shared" si="24"/>
        <v>3920</v>
      </c>
      <c r="X818">
        <v>16</v>
      </c>
      <c r="Y818" t="s">
        <v>77</v>
      </c>
      <c r="Z818" t="s">
        <v>101</v>
      </c>
      <c r="AA818" s="2">
        <v>0</v>
      </c>
      <c r="AB818" s="2">
        <v>0</v>
      </c>
      <c r="AC818" t="s">
        <v>116</v>
      </c>
      <c r="AD818" s="2">
        <v>0</v>
      </c>
      <c r="AE818" s="2">
        <v>0</v>
      </c>
      <c r="AF818" s="2">
        <v>0</v>
      </c>
      <c r="AG818" s="2">
        <v>0</v>
      </c>
      <c r="AH818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7">
        <f t="shared" si="25"/>
        <v>0</v>
      </c>
    </row>
    <row r="819" spans="1:42" x14ac:dyDescent="0.2">
      <c r="A819">
        <v>1</v>
      </c>
      <c r="B819" s="1">
        <v>43952</v>
      </c>
      <c r="C819" s="1">
        <v>44348</v>
      </c>
      <c r="D819">
        <v>203</v>
      </c>
      <c r="E819" s="1">
        <v>44105</v>
      </c>
      <c r="F819" s="2">
        <v>0</v>
      </c>
      <c r="G819" s="2">
        <v>0</v>
      </c>
      <c r="H819">
        <v>0.17399999999999999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t="s">
        <v>133</v>
      </c>
      <c r="W819" s="5" t="str">
        <f t="shared" si="24"/>
        <v>3920</v>
      </c>
      <c r="X819">
        <v>16</v>
      </c>
      <c r="Y819" t="s">
        <v>77</v>
      </c>
      <c r="Z819" t="s">
        <v>101</v>
      </c>
      <c r="AA819" s="2">
        <v>0</v>
      </c>
      <c r="AB819" s="2">
        <v>0</v>
      </c>
      <c r="AC819" t="s">
        <v>116</v>
      </c>
      <c r="AD819" s="2">
        <v>0</v>
      </c>
      <c r="AE819" s="2">
        <v>0</v>
      </c>
      <c r="AF819" s="2">
        <v>0</v>
      </c>
      <c r="AG819" s="2">
        <v>0</v>
      </c>
      <c r="AH819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7">
        <f t="shared" si="25"/>
        <v>0</v>
      </c>
    </row>
    <row r="820" spans="1:42" x14ac:dyDescent="0.2">
      <c r="A820">
        <v>1</v>
      </c>
      <c r="B820" s="1">
        <v>43952</v>
      </c>
      <c r="C820" s="1">
        <v>44348</v>
      </c>
      <c r="D820">
        <v>203</v>
      </c>
      <c r="E820" s="1">
        <v>44136</v>
      </c>
      <c r="F820" s="2">
        <v>0</v>
      </c>
      <c r="G820" s="2">
        <v>0</v>
      </c>
      <c r="H820">
        <v>0.17399999999999999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t="s">
        <v>133</v>
      </c>
      <c r="W820" s="5" t="str">
        <f t="shared" si="24"/>
        <v>3920</v>
      </c>
      <c r="X820">
        <v>16</v>
      </c>
      <c r="Y820" t="s">
        <v>77</v>
      </c>
      <c r="Z820" t="s">
        <v>101</v>
      </c>
      <c r="AA820" s="2">
        <v>0</v>
      </c>
      <c r="AB820" s="2">
        <v>0</v>
      </c>
      <c r="AC820" t="s">
        <v>116</v>
      </c>
      <c r="AD820" s="2">
        <v>0</v>
      </c>
      <c r="AE820" s="2">
        <v>0</v>
      </c>
      <c r="AF820" s="2">
        <v>0</v>
      </c>
      <c r="AG820" s="2">
        <v>0</v>
      </c>
      <c r="AH820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7">
        <f t="shared" si="25"/>
        <v>0</v>
      </c>
    </row>
    <row r="821" spans="1:42" x14ac:dyDescent="0.2">
      <c r="A821">
        <v>1</v>
      </c>
      <c r="B821" s="1">
        <v>43952</v>
      </c>
      <c r="C821" s="1">
        <v>44348</v>
      </c>
      <c r="D821">
        <v>203</v>
      </c>
      <c r="E821" s="1">
        <v>44166</v>
      </c>
      <c r="F821" s="2">
        <v>0</v>
      </c>
      <c r="G821" s="2">
        <v>0</v>
      </c>
      <c r="H821">
        <v>0.17399999999999999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t="s">
        <v>133</v>
      </c>
      <c r="W821" s="5" t="str">
        <f t="shared" si="24"/>
        <v>3920</v>
      </c>
      <c r="X821">
        <v>16</v>
      </c>
      <c r="Y821" t="s">
        <v>77</v>
      </c>
      <c r="Z821" t="s">
        <v>101</v>
      </c>
      <c r="AA821" s="2">
        <v>0</v>
      </c>
      <c r="AB821" s="2">
        <v>0</v>
      </c>
      <c r="AC821" t="s">
        <v>116</v>
      </c>
      <c r="AD821" s="2">
        <v>0</v>
      </c>
      <c r="AE821" s="2">
        <v>0</v>
      </c>
      <c r="AF821" s="2">
        <v>0</v>
      </c>
      <c r="AG821" s="2">
        <v>0</v>
      </c>
      <c r="AH821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7">
        <f t="shared" si="25"/>
        <v>0</v>
      </c>
    </row>
    <row r="822" spans="1:42" x14ac:dyDescent="0.2">
      <c r="A822">
        <v>1</v>
      </c>
      <c r="B822" s="1">
        <v>43952</v>
      </c>
      <c r="C822" s="1">
        <v>44348</v>
      </c>
      <c r="D822">
        <v>203</v>
      </c>
      <c r="E822" s="1">
        <v>44197</v>
      </c>
      <c r="F822" s="2">
        <v>0</v>
      </c>
      <c r="G822" s="2">
        <v>0</v>
      </c>
      <c r="H822">
        <v>0.17399999999999999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t="s">
        <v>133</v>
      </c>
      <c r="W822" s="5" t="str">
        <f t="shared" si="24"/>
        <v>3920</v>
      </c>
      <c r="X822">
        <v>16</v>
      </c>
      <c r="Y822" t="s">
        <v>77</v>
      </c>
      <c r="Z822" t="s">
        <v>101</v>
      </c>
      <c r="AA822" s="2">
        <v>0</v>
      </c>
      <c r="AB822" s="2">
        <v>0</v>
      </c>
      <c r="AC822" t="s">
        <v>116</v>
      </c>
      <c r="AD822" s="2">
        <v>0</v>
      </c>
      <c r="AE822" s="2">
        <v>0</v>
      </c>
      <c r="AF822" s="2">
        <v>0</v>
      </c>
      <c r="AG822" s="2">
        <v>0</v>
      </c>
      <c r="AH82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7">
        <f t="shared" si="25"/>
        <v>0</v>
      </c>
    </row>
    <row r="823" spans="1:42" x14ac:dyDescent="0.2">
      <c r="A823">
        <v>1</v>
      </c>
      <c r="B823" s="1">
        <v>43952</v>
      </c>
      <c r="C823" s="1">
        <v>44348</v>
      </c>
      <c r="D823">
        <v>203</v>
      </c>
      <c r="E823" s="1">
        <v>44228</v>
      </c>
      <c r="F823" s="2">
        <v>0</v>
      </c>
      <c r="G823" s="2">
        <v>0</v>
      </c>
      <c r="H823">
        <v>0.17399999999999999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t="s">
        <v>133</v>
      </c>
      <c r="W823" s="5" t="str">
        <f t="shared" si="24"/>
        <v>3920</v>
      </c>
      <c r="X823">
        <v>16</v>
      </c>
      <c r="Y823" t="s">
        <v>77</v>
      </c>
      <c r="Z823" t="s">
        <v>101</v>
      </c>
      <c r="AA823" s="2">
        <v>0</v>
      </c>
      <c r="AB823" s="2">
        <v>0</v>
      </c>
      <c r="AC823" t="s">
        <v>116</v>
      </c>
      <c r="AD823" s="2">
        <v>0</v>
      </c>
      <c r="AE823" s="2">
        <v>0</v>
      </c>
      <c r="AF823" s="2">
        <v>0</v>
      </c>
      <c r="AG823" s="2">
        <v>0</v>
      </c>
      <c r="AH823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7">
        <f t="shared" si="25"/>
        <v>0</v>
      </c>
    </row>
    <row r="824" spans="1:42" x14ac:dyDescent="0.2">
      <c r="A824">
        <v>1</v>
      </c>
      <c r="B824" s="1">
        <v>43952</v>
      </c>
      <c r="C824" s="1">
        <v>44348</v>
      </c>
      <c r="D824">
        <v>203</v>
      </c>
      <c r="E824" s="1">
        <v>44256</v>
      </c>
      <c r="F824" s="2">
        <v>0</v>
      </c>
      <c r="G824" s="2">
        <v>0</v>
      </c>
      <c r="H824">
        <v>0.17399999999999999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t="s">
        <v>133</v>
      </c>
      <c r="W824" s="5" t="str">
        <f t="shared" si="24"/>
        <v>3920</v>
      </c>
      <c r="X824">
        <v>16</v>
      </c>
      <c r="Y824" t="s">
        <v>77</v>
      </c>
      <c r="Z824" t="s">
        <v>101</v>
      </c>
      <c r="AA824" s="2">
        <v>0</v>
      </c>
      <c r="AB824" s="2">
        <v>0</v>
      </c>
      <c r="AC824" t="s">
        <v>116</v>
      </c>
      <c r="AD824" s="2">
        <v>0</v>
      </c>
      <c r="AE824" s="2">
        <v>0</v>
      </c>
      <c r="AF824" s="2">
        <v>0</v>
      </c>
      <c r="AG824" s="2">
        <v>0</v>
      </c>
      <c r="AH824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7">
        <f t="shared" si="25"/>
        <v>0</v>
      </c>
    </row>
    <row r="825" spans="1:42" x14ac:dyDescent="0.2">
      <c r="A825">
        <v>1</v>
      </c>
      <c r="B825" s="1">
        <v>43952</v>
      </c>
      <c r="C825" s="1">
        <v>44348</v>
      </c>
      <c r="D825">
        <v>203</v>
      </c>
      <c r="E825" s="1">
        <v>44287</v>
      </c>
      <c r="F825" s="2">
        <v>0</v>
      </c>
      <c r="G825" s="2">
        <v>0</v>
      </c>
      <c r="H825">
        <v>0.17399999999999999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t="s">
        <v>133</v>
      </c>
      <c r="W825" s="5" t="str">
        <f t="shared" si="24"/>
        <v>3920</v>
      </c>
      <c r="X825">
        <v>16</v>
      </c>
      <c r="Y825" t="s">
        <v>77</v>
      </c>
      <c r="Z825" t="s">
        <v>101</v>
      </c>
      <c r="AA825" s="2">
        <v>0</v>
      </c>
      <c r="AB825" s="2">
        <v>0</v>
      </c>
      <c r="AC825" t="s">
        <v>116</v>
      </c>
      <c r="AD825" s="2">
        <v>0</v>
      </c>
      <c r="AE825" s="2">
        <v>0</v>
      </c>
      <c r="AF825" s="2">
        <v>0</v>
      </c>
      <c r="AG825" s="2">
        <v>0</v>
      </c>
      <c r="AH825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7">
        <f t="shared" si="25"/>
        <v>0</v>
      </c>
    </row>
    <row r="826" spans="1:42" x14ac:dyDescent="0.2">
      <c r="A826">
        <v>1</v>
      </c>
      <c r="B826" s="1">
        <v>43952</v>
      </c>
      <c r="C826" s="1">
        <v>44348</v>
      </c>
      <c r="D826">
        <v>203</v>
      </c>
      <c r="E826" s="1">
        <v>44317</v>
      </c>
      <c r="F826" s="2">
        <v>0</v>
      </c>
      <c r="G826" s="2">
        <v>0</v>
      </c>
      <c r="H826">
        <v>0.17399999999999999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t="s">
        <v>133</v>
      </c>
      <c r="W826" s="5" t="str">
        <f t="shared" si="24"/>
        <v>3920</v>
      </c>
      <c r="X826">
        <v>16</v>
      </c>
      <c r="Y826" t="s">
        <v>77</v>
      </c>
      <c r="Z826" t="s">
        <v>101</v>
      </c>
      <c r="AA826" s="2">
        <v>0</v>
      </c>
      <c r="AB826" s="2">
        <v>0</v>
      </c>
      <c r="AC826" t="s">
        <v>116</v>
      </c>
      <c r="AD826" s="2">
        <v>0</v>
      </c>
      <c r="AE826" s="2">
        <v>0</v>
      </c>
      <c r="AF826" s="2">
        <v>0</v>
      </c>
      <c r="AG826" s="2">
        <v>0</v>
      </c>
      <c r="AH826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7">
        <f t="shared" si="25"/>
        <v>0</v>
      </c>
    </row>
    <row r="827" spans="1:42" x14ac:dyDescent="0.2">
      <c r="A827">
        <v>1</v>
      </c>
      <c r="B827" s="1">
        <v>43952</v>
      </c>
      <c r="C827" s="1">
        <v>44348</v>
      </c>
      <c r="D827">
        <v>203</v>
      </c>
      <c r="E827" s="1">
        <v>44348</v>
      </c>
      <c r="F827" s="2">
        <v>0</v>
      </c>
      <c r="G827" s="2">
        <v>0</v>
      </c>
      <c r="H827">
        <v>0.17399999999999999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t="s">
        <v>133</v>
      </c>
      <c r="W827" s="5" t="str">
        <f t="shared" si="24"/>
        <v>3920</v>
      </c>
      <c r="X827">
        <v>16</v>
      </c>
      <c r="Y827" t="s">
        <v>77</v>
      </c>
      <c r="Z827" t="s">
        <v>101</v>
      </c>
      <c r="AA827" s="2">
        <v>0</v>
      </c>
      <c r="AB827" s="2">
        <v>0</v>
      </c>
      <c r="AC827" t="s">
        <v>116</v>
      </c>
      <c r="AD827" s="2">
        <v>0</v>
      </c>
      <c r="AE827" s="2">
        <v>0</v>
      </c>
      <c r="AF827" s="2">
        <v>0</v>
      </c>
      <c r="AG827" s="2">
        <v>0</v>
      </c>
      <c r="AH827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7">
        <f t="shared" si="25"/>
        <v>0</v>
      </c>
    </row>
    <row r="828" spans="1:42" x14ac:dyDescent="0.2">
      <c r="A828">
        <v>1</v>
      </c>
      <c r="B828" s="1">
        <v>43952</v>
      </c>
      <c r="C828" s="1">
        <v>44348</v>
      </c>
      <c r="D828">
        <v>189</v>
      </c>
      <c r="E828" s="1">
        <v>43952</v>
      </c>
      <c r="F828" s="2">
        <v>0</v>
      </c>
      <c r="G828" s="2">
        <v>0</v>
      </c>
      <c r="H828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t="s">
        <v>134</v>
      </c>
      <c r="W828" s="5" t="str">
        <f t="shared" si="24"/>
        <v>3030</v>
      </c>
      <c r="X828">
        <v>18</v>
      </c>
      <c r="Y828" t="s">
        <v>113</v>
      </c>
      <c r="Z828" t="s">
        <v>135</v>
      </c>
      <c r="AA828" s="2">
        <v>0</v>
      </c>
      <c r="AB828" s="2">
        <v>0</v>
      </c>
      <c r="AC828" t="s">
        <v>116</v>
      </c>
      <c r="AD828" s="2">
        <v>0</v>
      </c>
      <c r="AE828" s="2">
        <v>0</v>
      </c>
      <c r="AF828" s="2">
        <v>0</v>
      </c>
      <c r="AG828" s="2">
        <v>0</v>
      </c>
      <c r="AH828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7">
        <f t="shared" si="25"/>
        <v>0</v>
      </c>
    </row>
    <row r="829" spans="1:42" x14ac:dyDescent="0.2">
      <c r="A829">
        <v>1</v>
      </c>
      <c r="B829" s="1">
        <v>43952</v>
      </c>
      <c r="C829" s="1">
        <v>44348</v>
      </c>
      <c r="D829">
        <v>189</v>
      </c>
      <c r="E829" s="1">
        <v>43983</v>
      </c>
      <c r="F829" s="2">
        <v>0</v>
      </c>
      <c r="G829" s="2">
        <v>0</v>
      </c>
      <c r="H829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t="s">
        <v>134</v>
      </c>
      <c r="W829" s="5" t="str">
        <f t="shared" si="24"/>
        <v>3030</v>
      </c>
      <c r="X829">
        <v>18</v>
      </c>
      <c r="Y829" t="s">
        <v>113</v>
      </c>
      <c r="Z829" t="s">
        <v>135</v>
      </c>
      <c r="AA829" s="2">
        <v>0</v>
      </c>
      <c r="AB829" s="2">
        <v>0</v>
      </c>
      <c r="AC829" t="s">
        <v>116</v>
      </c>
      <c r="AD829" s="2">
        <v>0</v>
      </c>
      <c r="AE829" s="2">
        <v>0</v>
      </c>
      <c r="AF829" s="2">
        <v>0</v>
      </c>
      <c r="AG829" s="2">
        <v>0</v>
      </c>
      <c r="AH829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7">
        <f t="shared" si="25"/>
        <v>0</v>
      </c>
    </row>
    <row r="830" spans="1:42" x14ac:dyDescent="0.2">
      <c r="A830">
        <v>1</v>
      </c>
      <c r="B830" s="1">
        <v>43952</v>
      </c>
      <c r="C830" s="1">
        <v>44348</v>
      </c>
      <c r="D830">
        <v>189</v>
      </c>
      <c r="E830" s="1">
        <v>44013</v>
      </c>
      <c r="F830" s="2">
        <v>0</v>
      </c>
      <c r="G830" s="2">
        <v>0</v>
      </c>
      <c r="H830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t="s">
        <v>134</v>
      </c>
      <c r="W830" s="5" t="str">
        <f t="shared" si="24"/>
        <v>3030</v>
      </c>
      <c r="X830">
        <v>18</v>
      </c>
      <c r="Y830" t="s">
        <v>113</v>
      </c>
      <c r="Z830" t="s">
        <v>135</v>
      </c>
      <c r="AA830" s="2">
        <v>0</v>
      </c>
      <c r="AB830" s="2">
        <v>0</v>
      </c>
      <c r="AC830" t="s">
        <v>116</v>
      </c>
      <c r="AD830" s="2">
        <v>0</v>
      </c>
      <c r="AE830" s="2">
        <v>0</v>
      </c>
      <c r="AF830" s="2">
        <v>0</v>
      </c>
      <c r="AG830" s="2">
        <v>0</v>
      </c>
      <c r="AH830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7">
        <f t="shared" si="25"/>
        <v>0</v>
      </c>
    </row>
    <row r="831" spans="1:42" x14ac:dyDescent="0.2">
      <c r="A831">
        <v>1</v>
      </c>
      <c r="B831" s="1">
        <v>43952</v>
      </c>
      <c r="C831" s="1">
        <v>44348</v>
      </c>
      <c r="D831">
        <v>189</v>
      </c>
      <c r="E831" s="1">
        <v>44044</v>
      </c>
      <c r="F831" s="2">
        <v>0</v>
      </c>
      <c r="G831" s="2">
        <v>0</v>
      </c>
      <c r="H831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t="s">
        <v>134</v>
      </c>
      <c r="W831" s="5" t="str">
        <f t="shared" si="24"/>
        <v>3030</v>
      </c>
      <c r="X831">
        <v>18</v>
      </c>
      <c r="Y831" t="s">
        <v>113</v>
      </c>
      <c r="Z831" t="s">
        <v>135</v>
      </c>
      <c r="AA831" s="2">
        <v>0</v>
      </c>
      <c r="AB831" s="2">
        <v>0</v>
      </c>
      <c r="AC831" t="s">
        <v>116</v>
      </c>
      <c r="AD831" s="2">
        <v>0</v>
      </c>
      <c r="AE831" s="2">
        <v>0</v>
      </c>
      <c r="AF831" s="2">
        <v>0</v>
      </c>
      <c r="AG831" s="2">
        <v>0</v>
      </c>
      <c r="AH831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7">
        <f t="shared" si="25"/>
        <v>0</v>
      </c>
    </row>
    <row r="832" spans="1:42" x14ac:dyDescent="0.2">
      <c r="A832">
        <v>1</v>
      </c>
      <c r="B832" s="1">
        <v>43952</v>
      </c>
      <c r="C832" s="1">
        <v>44348</v>
      </c>
      <c r="D832">
        <v>189</v>
      </c>
      <c r="E832" s="1">
        <v>44075</v>
      </c>
      <c r="F832" s="2">
        <v>0</v>
      </c>
      <c r="G832" s="2">
        <v>0</v>
      </c>
      <c r="H83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t="s">
        <v>134</v>
      </c>
      <c r="W832" s="5" t="str">
        <f t="shared" si="24"/>
        <v>3030</v>
      </c>
      <c r="X832">
        <v>18</v>
      </c>
      <c r="Y832" t="s">
        <v>113</v>
      </c>
      <c r="Z832" t="s">
        <v>135</v>
      </c>
      <c r="AA832" s="2">
        <v>0</v>
      </c>
      <c r="AB832" s="2">
        <v>0</v>
      </c>
      <c r="AC832" t="s">
        <v>116</v>
      </c>
      <c r="AD832" s="2">
        <v>0</v>
      </c>
      <c r="AE832" s="2">
        <v>0</v>
      </c>
      <c r="AF832" s="2">
        <v>0</v>
      </c>
      <c r="AG832" s="2">
        <v>0</v>
      </c>
      <c r="AH83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7">
        <f t="shared" si="25"/>
        <v>0</v>
      </c>
    </row>
    <row r="833" spans="1:42" x14ac:dyDescent="0.2">
      <c r="A833">
        <v>1</v>
      </c>
      <c r="B833" s="1">
        <v>43952</v>
      </c>
      <c r="C833" s="1">
        <v>44348</v>
      </c>
      <c r="D833">
        <v>189</v>
      </c>
      <c r="E833" s="1">
        <v>44105</v>
      </c>
      <c r="F833" s="2">
        <v>0</v>
      </c>
      <c r="G833" s="2">
        <v>0</v>
      </c>
      <c r="H833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t="s">
        <v>134</v>
      </c>
      <c r="W833" s="5" t="str">
        <f t="shared" si="24"/>
        <v>3030</v>
      </c>
      <c r="X833">
        <v>18</v>
      </c>
      <c r="Y833" t="s">
        <v>113</v>
      </c>
      <c r="Z833" t="s">
        <v>135</v>
      </c>
      <c r="AA833" s="2">
        <v>0</v>
      </c>
      <c r="AB833" s="2">
        <v>0</v>
      </c>
      <c r="AC833" t="s">
        <v>116</v>
      </c>
      <c r="AD833" s="2">
        <v>0</v>
      </c>
      <c r="AE833" s="2">
        <v>0</v>
      </c>
      <c r="AF833" s="2">
        <v>0</v>
      </c>
      <c r="AG833" s="2">
        <v>0</v>
      </c>
      <c r="AH833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7">
        <f t="shared" si="25"/>
        <v>0</v>
      </c>
    </row>
    <row r="834" spans="1:42" x14ac:dyDescent="0.2">
      <c r="A834">
        <v>1</v>
      </c>
      <c r="B834" s="1">
        <v>43952</v>
      </c>
      <c r="C834" s="1">
        <v>44348</v>
      </c>
      <c r="D834">
        <v>189</v>
      </c>
      <c r="E834" s="1">
        <v>44136</v>
      </c>
      <c r="F834" s="2">
        <v>0</v>
      </c>
      <c r="G834" s="2">
        <v>0</v>
      </c>
      <c r="H834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t="s">
        <v>134</v>
      </c>
      <c r="W834" s="5" t="str">
        <f t="shared" si="24"/>
        <v>3030</v>
      </c>
      <c r="X834">
        <v>18</v>
      </c>
      <c r="Y834" t="s">
        <v>113</v>
      </c>
      <c r="Z834" t="s">
        <v>135</v>
      </c>
      <c r="AA834" s="2">
        <v>0</v>
      </c>
      <c r="AB834" s="2">
        <v>0</v>
      </c>
      <c r="AC834" t="s">
        <v>116</v>
      </c>
      <c r="AD834" s="2">
        <v>0</v>
      </c>
      <c r="AE834" s="2">
        <v>0</v>
      </c>
      <c r="AF834" s="2">
        <v>0</v>
      </c>
      <c r="AG834" s="2">
        <v>0</v>
      </c>
      <c r="AH834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7">
        <f t="shared" si="25"/>
        <v>0</v>
      </c>
    </row>
    <row r="835" spans="1:42" x14ac:dyDescent="0.2">
      <c r="A835">
        <v>1</v>
      </c>
      <c r="B835" s="1">
        <v>43952</v>
      </c>
      <c r="C835" s="1">
        <v>44348</v>
      </c>
      <c r="D835">
        <v>189</v>
      </c>
      <c r="E835" s="1">
        <v>44166</v>
      </c>
      <c r="F835" s="2">
        <v>0</v>
      </c>
      <c r="G835" s="2">
        <v>0</v>
      </c>
      <c r="H835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t="s">
        <v>134</v>
      </c>
      <c r="W835" s="5" t="str">
        <f t="shared" ref="W835:W898" si="26">MID(V835,4,4)</f>
        <v>3030</v>
      </c>
      <c r="X835">
        <v>18</v>
      </c>
      <c r="Y835" t="s">
        <v>113</v>
      </c>
      <c r="Z835" t="s">
        <v>135</v>
      </c>
      <c r="AA835" s="2">
        <v>0</v>
      </c>
      <c r="AB835" s="2">
        <v>0</v>
      </c>
      <c r="AC835" t="s">
        <v>116</v>
      </c>
      <c r="AD835" s="2">
        <v>0</v>
      </c>
      <c r="AE835" s="2">
        <v>0</v>
      </c>
      <c r="AF835" s="2">
        <v>0</v>
      </c>
      <c r="AG835" s="2">
        <v>0</v>
      </c>
      <c r="AH835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7">
        <f t="shared" ref="AP835:AP898" si="27">I835+K835+M835+T835+AD835+AL835+AB835+L835</f>
        <v>0</v>
      </c>
    </row>
    <row r="836" spans="1:42" x14ac:dyDescent="0.2">
      <c r="A836">
        <v>1</v>
      </c>
      <c r="B836" s="1">
        <v>43952</v>
      </c>
      <c r="C836" s="1">
        <v>44348</v>
      </c>
      <c r="D836">
        <v>189</v>
      </c>
      <c r="E836" s="1">
        <v>44197</v>
      </c>
      <c r="F836" s="2">
        <v>0</v>
      </c>
      <c r="G836" s="2">
        <v>0</v>
      </c>
      <c r="H836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t="s">
        <v>134</v>
      </c>
      <c r="W836" s="5" t="str">
        <f t="shared" si="26"/>
        <v>3030</v>
      </c>
      <c r="X836">
        <v>18</v>
      </c>
      <c r="Y836" t="s">
        <v>113</v>
      </c>
      <c r="Z836" t="s">
        <v>135</v>
      </c>
      <c r="AA836" s="2">
        <v>0</v>
      </c>
      <c r="AB836" s="2">
        <v>0</v>
      </c>
      <c r="AC836" t="s">
        <v>116</v>
      </c>
      <c r="AD836" s="2">
        <v>0</v>
      </c>
      <c r="AE836" s="2">
        <v>0</v>
      </c>
      <c r="AF836" s="2">
        <v>0</v>
      </c>
      <c r="AG836" s="2">
        <v>0</v>
      </c>
      <c r="AH836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7">
        <f t="shared" si="27"/>
        <v>0</v>
      </c>
    </row>
    <row r="837" spans="1:42" x14ac:dyDescent="0.2">
      <c r="A837">
        <v>1</v>
      </c>
      <c r="B837" s="1">
        <v>43952</v>
      </c>
      <c r="C837" s="1">
        <v>44348</v>
      </c>
      <c r="D837">
        <v>189</v>
      </c>
      <c r="E837" s="1">
        <v>44228</v>
      </c>
      <c r="F837" s="2">
        <v>0</v>
      </c>
      <c r="G837" s="2">
        <v>0</v>
      </c>
      <c r="H837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t="s">
        <v>134</v>
      </c>
      <c r="W837" s="5" t="str">
        <f t="shared" si="26"/>
        <v>3030</v>
      </c>
      <c r="X837">
        <v>18</v>
      </c>
      <c r="Y837" t="s">
        <v>113</v>
      </c>
      <c r="Z837" t="s">
        <v>135</v>
      </c>
      <c r="AA837" s="2">
        <v>0</v>
      </c>
      <c r="AB837" s="2">
        <v>0</v>
      </c>
      <c r="AC837" t="s">
        <v>116</v>
      </c>
      <c r="AD837" s="2">
        <v>0</v>
      </c>
      <c r="AE837" s="2">
        <v>0</v>
      </c>
      <c r="AF837" s="2">
        <v>0</v>
      </c>
      <c r="AG837" s="2">
        <v>0</v>
      </c>
      <c r="AH837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7">
        <f t="shared" si="27"/>
        <v>0</v>
      </c>
    </row>
    <row r="838" spans="1:42" x14ac:dyDescent="0.2">
      <c r="A838">
        <v>1</v>
      </c>
      <c r="B838" s="1">
        <v>43952</v>
      </c>
      <c r="C838" s="1">
        <v>44348</v>
      </c>
      <c r="D838">
        <v>189</v>
      </c>
      <c r="E838" s="1">
        <v>44256</v>
      </c>
      <c r="F838" s="2">
        <v>0</v>
      </c>
      <c r="G838" s="2">
        <v>0</v>
      </c>
      <c r="H838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t="s">
        <v>134</v>
      </c>
      <c r="W838" s="5" t="str">
        <f t="shared" si="26"/>
        <v>3030</v>
      </c>
      <c r="X838">
        <v>18</v>
      </c>
      <c r="Y838" t="s">
        <v>113</v>
      </c>
      <c r="Z838" t="s">
        <v>135</v>
      </c>
      <c r="AA838" s="2">
        <v>0</v>
      </c>
      <c r="AB838" s="2">
        <v>0</v>
      </c>
      <c r="AC838" t="s">
        <v>116</v>
      </c>
      <c r="AD838" s="2">
        <v>0</v>
      </c>
      <c r="AE838" s="2">
        <v>0</v>
      </c>
      <c r="AF838" s="2">
        <v>0</v>
      </c>
      <c r="AG838" s="2">
        <v>0</v>
      </c>
      <c r="AH838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7">
        <f t="shared" si="27"/>
        <v>0</v>
      </c>
    </row>
    <row r="839" spans="1:42" x14ac:dyDescent="0.2">
      <c r="A839">
        <v>1</v>
      </c>
      <c r="B839" s="1">
        <v>43952</v>
      </c>
      <c r="C839" s="1">
        <v>44348</v>
      </c>
      <c r="D839">
        <v>189</v>
      </c>
      <c r="E839" s="1">
        <v>44287</v>
      </c>
      <c r="F839" s="2">
        <v>0</v>
      </c>
      <c r="G839" s="2">
        <v>0</v>
      </c>
      <c r="H839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t="s">
        <v>134</v>
      </c>
      <c r="W839" s="5" t="str">
        <f t="shared" si="26"/>
        <v>3030</v>
      </c>
      <c r="X839">
        <v>18</v>
      </c>
      <c r="Y839" t="s">
        <v>113</v>
      </c>
      <c r="Z839" t="s">
        <v>135</v>
      </c>
      <c r="AA839" s="2">
        <v>0</v>
      </c>
      <c r="AB839" s="2">
        <v>0</v>
      </c>
      <c r="AC839" t="s">
        <v>116</v>
      </c>
      <c r="AD839" s="2">
        <v>0</v>
      </c>
      <c r="AE839" s="2">
        <v>0</v>
      </c>
      <c r="AF839" s="2">
        <v>0</v>
      </c>
      <c r="AG839" s="2">
        <v>0</v>
      </c>
      <c r="AH839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7">
        <f t="shared" si="27"/>
        <v>0</v>
      </c>
    </row>
    <row r="840" spans="1:42" x14ac:dyDescent="0.2">
      <c r="A840">
        <v>1</v>
      </c>
      <c r="B840" s="1">
        <v>43952</v>
      </c>
      <c r="C840" s="1">
        <v>44348</v>
      </c>
      <c r="D840">
        <v>189</v>
      </c>
      <c r="E840" s="1">
        <v>44317</v>
      </c>
      <c r="F840" s="2">
        <v>0</v>
      </c>
      <c r="G840" s="2">
        <v>0</v>
      </c>
      <c r="H840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t="s">
        <v>134</v>
      </c>
      <c r="W840" s="5" t="str">
        <f t="shared" si="26"/>
        <v>3030</v>
      </c>
      <c r="X840">
        <v>18</v>
      </c>
      <c r="Y840" t="s">
        <v>113</v>
      </c>
      <c r="Z840" t="s">
        <v>135</v>
      </c>
      <c r="AA840" s="2">
        <v>0</v>
      </c>
      <c r="AB840" s="2">
        <v>0</v>
      </c>
      <c r="AC840" t="s">
        <v>116</v>
      </c>
      <c r="AD840" s="2">
        <v>0</v>
      </c>
      <c r="AE840" s="2">
        <v>0</v>
      </c>
      <c r="AF840" s="2">
        <v>0</v>
      </c>
      <c r="AG840" s="2">
        <v>0</v>
      </c>
      <c r="AH840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7">
        <f t="shared" si="27"/>
        <v>0</v>
      </c>
    </row>
    <row r="841" spans="1:42" x14ac:dyDescent="0.2">
      <c r="A841">
        <v>1</v>
      </c>
      <c r="B841" s="1">
        <v>43952</v>
      </c>
      <c r="C841" s="1">
        <v>44348</v>
      </c>
      <c r="D841">
        <v>189</v>
      </c>
      <c r="E841" s="1">
        <v>44348</v>
      </c>
      <c r="F841" s="2">
        <v>0</v>
      </c>
      <c r="G841" s="2">
        <v>0</v>
      </c>
      <c r="H841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t="s">
        <v>134</v>
      </c>
      <c r="W841" s="5" t="str">
        <f t="shared" si="26"/>
        <v>3030</v>
      </c>
      <c r="X841">
        <v>18</v>
      </c>
      <c r="Y841" t="s">
        <v>113</v>
      </c>
      <c r="Z841" t="s">
        <v>135</v>
      </c>
      <c r="AA841" s="2">
        <v>0</v>
      </c>
      <c r="AB841" s="2">
        <v>0</v>
      </c>
      <c r="AC841" t="s">
        <v>116</v>
      </c>
      <c r="AD841" s="2">
        <v>0</v>
      </c>
      <c r="AE841" s="2">
        <v>0</v>
      </c>
      <c r="AF841" s="2">
        <v>0</v>
      </c>
      <c r="AG841" s="2">
        <v>0</v>
      </c>
      <c r="AH841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7">
        <f t="shared" si="27"/>
        <v>0</v>
      </c>
    </row>
    <row r="842" spans="1:42" x14ac:dyDescent="0.2">
      <c r="A842">
        <v>1</v>
      </c>
      <c r="B842" s="1">
        <v>43952</v>
      </c>
      <c r="C842" s="1">
        <v>44348</v>
      </c>
      <c r="D842">
        <v>919391</v>
      </c>
      <c r="E842" s="1">
        <v>43952</v>
      </c>
      <c r="F842" s="2">
        <v>0</v>
      </c>
      <c r="G842" s="2">
        <v>0</v>
      </c>
      <c r="H842">
        <v>5.5E-2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t="s">
        <v>136</v>
      </c>
      <c r="W842" s="5" t="str">
        <f t="shared" si="26"/>
        <v>3741</v>
      </c>
      <c r="X842">
        <v>15</v>
      </c>
      <c r="Y842" t="s">
        <v>40</v>
      </c>
      <c r="Z842" t="s">
        <v>43</v>
      </c>
      <c r="AA842" s="2">
        <v>0</v>
      </c>
      <c r="AB842" s="2">
        <v>0</v>
      </c>
      <c r="AC842" t="s">
        <v>137</v>
      </c>
      <c r="AD842" s="2">
        <v>0</v>
      </c>
      <c r="AE842" s="2">
        <v>0</v>
      </c>
      <c r="AF842" s="2">
        <v>0</v>
      </c>
      <c r="AG842" s="2">
        <v>0</v>
      </c>
      <c r="AH84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7">
        <f t="shared" si="27"/>
        <v>0</v>
      </c>
    </row>
    <row r="843" spans="1:42" x14ac:dyDescent="0.2">
      <c r="A843">
        <v>1</v>
      </c>
      <c r="B843" s="1">
        <v>43952</v>
      </c>
      <c r="C843" s="1">
        <v>44348</v>
      </c>
      <c r="D843">
        <v>919391</v>
      </c>
      <c r="E843" s="1">
        <v>43983</v>
      </c>
      <c r="F843" s="2">
        <v>20500</v>
      </c>
      <c r="G843" s="2">
        <v>20500</v>
      </c>
      <c r="H843">
        <v>5.5E-2</v>
      </c>
      <c r="I843" s="2">
        <v>93.96</v>
      </c>
      <c r="J843" s="2">
        <v>93.96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t="s">
        <v>136</v>
      </c>
      <c r="W843" s="5" t="str">
        <f t="shared" si="26"/>
        <v>3741</v>
      </c>
      <c r="X843">
        <v>15</v>
      </c>
      <c r="Y843" t="s">
        <v>40</v>
      </c>
      <c r="Z843" t="s">
        <v>43</v>
      </c>
      <c r="AA843" s="2">
        <v>0</v>
      </c>
      <c r="AB843" s="2">
        <v>0</v>
      </c>
      <c r="AC843" t="s">
        <v>137</v>
      </c>
      <c r="AD843" s="2">
        <v>0</v>
      </c>
      <c r="AE843" s="2">
        <v>0</v>
      </c>
      <c r="AF843" s="2">
        <v>0</v>
      </c>
      <c r="AG843" s="2">
        <v>20500</v>
      </c>
      <c r="AH843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93.960000000000008</v>
      </c>
      <c r="AP843" s="7">
        <f t="shared" si="27"/>
        <v>93.96</v>
      </c>
    </row>
    <row r="844" spans="1:42" x14ac:dyDescent="0.2">
      <c r="A844">
        <v>1</v>
      </c>
      <c r="B844" s="1">
        <v>43952</v>
      </c>
      <c r="C844" s="1">
        <v>44348</v>
      </c>
      <c r="D844">
        <v>919391</v>
      </c>
      <c r="E844" s="1">
        <v>44013</v>
      </c>
      <c r="F844" s="2">
        <v>20500</v>
      </c>
      <c r="G844" s="2">
        <v>20500</v>
      </c>
      <c r="H844">
        <v>5.5E-2</v>
      </c>
      <c r="I844" s="2">
        <v>93.96</v>
      </c>
      <c r="J844" s="2">
        <v>187.92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t="s">
        <v>136</v>
      </c>
      <c r="W844" s="5" t="str">
        <f t="shared" si="26"/>
        <v>3741</v>
      </c>
      <c r="X844">
        <v>15</v>
      </c>
      <c r="Y844" t="s">
        <v>40</v>
      </c>
      <c r="Z844" t="s">
        <v>43</v>
      </c>
      <c r="AA844" s="2">
        <v>0</v>
      </c>
      <c r="AB844" s="2">
        <v>0</v>
      </c>
      <c r="AC844" t="s">
        <v>137</v>
      </c>
      <c r="AD844" s="2">
        <v>0</v>
      </c>
      <c r="AE844" s="2">
        <v>0</v>
      </c>
      <c r="AF844" s="2">
        <v>0</v>
      </c>
      <c r="AG844" s="2">
        <v>20500</v>
      </c>
      <c r="AH844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93.960000000000008</v>
      </c>
      <c r="AP844" s="7">
        <f t="shared" si="27"/>
        <v>93.96</v>
      </c>
    </row>
    <row r="845" spans="1:42" x14ac:dyDescent="0.2">
      <c r="A845">
        <v>1</v>
      </c>
      <c r="B845" s="1">
        <v>43952</v>
      </c>
      <c r="C845" s="1">
        <v>44348</v>
      </c>
      <c r="D845">
        <v>919391</v>
      </c>
      <c r="E845" s="1">
        <v>44044</v>
      </c>
      <c r="F845" s="2">
        <v>20500</v>
      </c>
      <c r="G845" s="2">
        <v>20500</v>
      </c>
      <c r="H845">
        <v>5.5E-2</v>
      </c>
      <c r="I845" s="2">
        <v>93.96</v>
      </c>
      <c r="J845" s="2">
        <v>281.88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t="s">
        <v>136</v>
      </c>
      <c r="W845" s="5" t="str">
        <f t="shared" si="26"/>
        <v>3741</v>
      </c>
      <c r="X845">
        <v>15</v>
      </c>
      <c r="Y845" t="s">
        <v>40</v>
      </c>
      <c r="Z845" t="s">
        <v>43</v>
      </c>
      <c r="AA845" s="2">
        <v>0</v>
      </c>
      <c r="AB845" s="2">
        <v>0</v>
      </c>
      <c r="AC845" t="s">
        <v>137</v>
      </c>
      <c r="AD845" s="2">
        <v>0</v>
      </c>
      <c r="AE845" s="2">
        <v>0</v>
      </c>
      <c r="AF845" s="2">
        <v>0</v>
      </c>
      <c r="AG845" s="2">
        <v>20500</v>
      </c>
      <c r="AH845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93.960000000000008</v>
      </c>
      <c r="AP845" s="7">
        <f t="shared" si="27"/>
        <v>93.96</v>
      </c>
    </row>
    <row r="846" spans="1:42" x14ac:dyDescent="0.2">
      <c r="A846">
        <v>1</v>
      </c>
      <c r="B846" s="1">
        <v>43952</v>
      </c>
      <c r="C846" s="1">
        <v>44348</v>
      </c>
      <c r="D846">
        <v>919391</v>
      </c>
      <c r="E846" s="1">
        <v>44075</v>
      </c>
      <c r="F846" s="2">
        <v>20500</v>
      </c>
      <c r="G846" s="2">
        <v>20500</v>
      </c>
      <c r="H846">
        <v>5.5E-2</v>
      </c>
      <c r="I846" s="2">
        <v>93.96</v>
      </c>
      <c r="J846" s="2">
        <v>375.84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t="s">
        <v>136</v>
      </c>
      <c r="W846" s="5" t="str">
        <f t="shared" si="26"/>
        <v>3741</v>
      </c>
      <c r="X846">
        <v>15</v>
      </c>
      <c r="Y846" t="s">
        <v>40</v>
      </c>
      <c r="Z846" t="s">
        <v>43</v>
      </c>
      <c r="AA846" s="2">
        <v>0</v>
      </c>
      <c r="AB846" s="2">
        <v>0</v>
      </c>
      <c r="AC846" t="s">
        <v>137</v>
      </c>
      <c r="AD846" s="2">
        <v>0</v>
      </c>
      <c r="AE846" s="2">
        <v>0</v>
      </c>
      <c r="AF846" s="2">
        <v>0</v>
      </c>
      <c r="AG846" s="2">
        <v>20500</v>
      </c>
      <c r="AH846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93.960000000000008</v>
      </c>
      <c r="AP846" s="7">
        <f t="shared" si="27"/>
        <v>93.96</v>
      </c>
    </row>
    <row r="847" spans="1:42" x14ac:dyDescent="0.2">
      <c r="A847">
        <v>1</v>
      </c>
      <c r="B847" s="1">
        <v>43952</v>
      </c>
      <c r="C847" s="1">
        <v>44348</v>
      </c>
      <c r="D847">
        <v>919391</v>
      </c>
      <c r="E847" s="1">
        <v>44105</v>
      </c>
      <c r="F847" s="2">
        <v>20500</v>
      </c>
      <c r="G847" s="2">
        <v>20500</v>
      </c>
      <c r="H847">
        <v>5.5E-2</v>
      </c>
      <c r="I847" s="2">
        <v>93.96</v>
      </c>
      <c r="J847" s="2">
        <v>469.8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t="s">
        <v>136</v>
      </c>
      <c r="W847" s="5" t="str">
        <f t="shared" si="26"/>
        <v>3741</v>
      </c>
      <c r="X847">
        <v>15</v>
      </c>
      <c r="Y847" t="s">
        <v>40</v>
      </c>
      <c r="Z847" t="s">
        <v>43</v>
      </c>
      <c r="AA847" s="2">
        <v>0</v>
      </c>
      <c r="AB847" s="2">
        <v>0</v>
      </c>
      <c r="AC847" t="s">
        <v>137</v>
      </c>
      <c r="AD847" s="2">
        <v>0</v>
      </c>
      <c r="AE847" s="2">
        <v>0</v>
      </c>
      <c r="AF847" s="2">
        <v>0</v>
      </c>
      <c r="AG847" s="2">
        <v>20500</v>
      </c>
      <c r="AH847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93.960000000000008</v>
      </c>
      <c r="AP847" s="7">
        <f t="shared" si="27"/>
        <v>93.96</v>
      </c>
    </row>
    <row r="848" spans="1:42" x14ac:dyDescent="0.2">
      <c r="A848">
        <v>1</v>
      </c>
      <c r="B848" s="1">
        <v>43952</v>
      </c>
      <c r="C848" s="1">
        <v>44348</v>
      </c>
      <c r="D848">
        <v>919391</v>
      </c>
      <c r="E848" s="1">
        <v>44136</v>
      </c>
      <c r="F848" s="2">
        <v>20500</v>
      </c>
      <c r="G848" s="2">
        <v>20500</v>
      </c>
      <c r="H848">
        <v>5.5E-2</v>
      </c>
      <c r="I848" s="2">
        <v>93.96</v>
      </c>
      <c r="J848" s="2">
        <v>563.76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t="s">
        <v>136</v>
      </c>
      <c r="W848" s="5" t="str">
        <f t="shared" si="26"/>
        <v>3741</v>
      </c>
      <c r="X848">
        <v>15</v>
      </c>
      <c r="Y848" t="s">
        <v>40</v>
      </c>
      <c r="Z848" t="s">
        <v>43</v>
      </c>
      <c r="AA848" s="2">
        <v>0</v>
      </c>
      <c r="AB848" s="2">
        <v>0</v>
      </c>
      <c r="AC848" t="s">
        <v>137</v>
      </c>
      <c r="AD848" s="2">
        <v>0</v>
      </c>
      <c r="AE848" s="2">
        <v>0</v>
      </c>
      <c r="AF848" s="2">
        <v>0</v>
      </c>
      <c r="AG848" s="2">
        <v>20500</v>
      </c>
      <c r="AH848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93.960000000000008</v>
      </c>
      <c r="AP848" s="7">
        <f t="shared" si="27"/>
        <v>93.96</v>
      </c>
    </row>
    <row r="849" spans="1:42" x14ac:dyDescent="0.2">
      <c r="A849">
        <v>1</v>
      </c>
      <c r="B849" s="1">
        <v>43952</v>
      </c>
      <c r="C849" s="1">
        <v>44348</v>
      </c>
      <c r="D849">
        <v>919391</v>
      </c>
      <c r="E849" s="1">
        <v>44166</v>
      </c>
      <c r="F849" s="2">
        <v>20500</v>
      </c>
      <c r="G849" s="2">
        <v>20500</v>
      </c>
      <c r="H849">
        <v>5.5E-2</v>
      </c>
      <c r="I849" s="2">
        <v>93.96</v>
      </c>
      <c r="J849" s="2">
        <v>657.72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t="s">
        <v>136</v>
      </c>
      <c r="W849" s="5" t="str">
        <f t="shared" si="26"/>
        <v>3741</v>
      </c>
      <c r="X849">
        <v>15</v>
      </c>
      <c r="Y849" t="s">
        <v>40</v>
      </c>
      <c r="Z849" t="s">
        <v>43</v>
      </c>
      <c r="AA849" s="2">
        <v>0</v>
      </c>
      <c r="AB849" s="2">
        <v>0</v>
      </c>
      <c r="AC849" t="s">
        <v>137</v>
      </c>
      <c r="AD849" s="2">
        <v>0</v>
      </c>
      <c r="AE849" s="2">
        <v>0</v>
      </c>
      <c r="AF849" s="2">
        <v>0</v>
      </c>
      <c r="AG849" s="2">
        <v>20500</v>
      </c>
      <c r="AH849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93.960000000000008</v>
      </c>
      <c r="AP849" s="7">
        <f t="shared" si="27"/>
        <v>93.96</v>
      </c>
    </row>
    <row r="850" spans="1:42" x14ac:dyDescent="0.2">
      <c r="A850">
        <v>1</v>
      </c>
      <c r="B850" s="1">
        <v>43952</v>
      </c>
      <c r="C850" s="1">
        <v>44348</v>
      </c>
      <c r="D850">
        <v>919391</v>
      </c>
      <c r="E850" s="1">
        <v>44197</v>
      </c>
      <c r="F850" s="2">
        <v>20500</v>
      </c>
      <c r="G850" s="2">
        <v>20500</v>
      </c>
      <c r="H850">
        <v>5.5E-2</v>
      </c>
      <c r="I850" s="2">
        <v>93.96</v>
      </c>
      <c r="J850" s="2">
        <v>751.68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t="s">
        <v>136</v>
      </c>
      <c r="W850" s="5" t="str">
        <f t="shared" si="26"/>
        <v>3741</v>
      </c>
      <c r="X850">
        <v>15</v>
      </c>
      <c r="Y850" t="s">
        <v>40</v>
      </c>
      <c r="Z850" t="s">
        <v>43</v>
      </c>
      <c r="AA850" s="2">
        <v>0</v>
      </c>
      <c r="AB850" s="2">
        <v>0</v>
      </c>
      <c r="AC850" t="s">
        <v>137</v>
      </c>
      <c r="AD850" s="2">
        <v>0</v>
      </c>
      <c r="AE850" s="2">
        <v>0</v>
      </c>
      <c r="AF850" s="2">
        <v>0</v>
      </c>
      <c r="AG850" s="2">
        <v>20500</v>
      </c>
      <c r="AH850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93.960000000000008</v>
      </c>
      <c r="AP850" s="7">
        <f t="shared" si="27"/>
        <v>93.96</v>
      </c>
    </row>
    <row r="851" spans="1:42" x14ac:dyDescent="0.2">
      <c r="A851">
        <v>1</v>
      </c>
      <c r="B851" s="1">
        <v>43952</v>
      </c>
      <c r="C851" s="1">
        <v>44348</v>
      </c>
      <c r="D851">
        <v>919391</v>
      </c>
      <c r="E851" s="1">
        <v>44228</v>
      </c>
      <c r="F851" s="2">
        <v>20500</v>
      </c>
      <c r="G851" s="2">
        <v>20500</v>
      </c>
      <c r="H851">
        <v>5.5E-2</v>
      </c>
      <c r="I851" s="2">
        <v>93.96</v>
      </c>
      <c r="J851" s="2">
        <v>845.64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t="s">
        <v>136</v>
      </c>
      <c r="W851" s="5" t="str">
        <f t="shared" si="26"/>
        <v>3741</v>
      </c>
      <c r="X851">
        <v>15</v>
      </c>
      <c r="Y851" t="s">
        <v>40</v>
      </c>
      <c r="Z851" t="s">
        <v>43</v>
      </c>
      <c r="AA851" s="2">
        <v>0</v>
      </c>
      <c r="AB851" s="2">
        <v>0</v>
      </c>
      <c r="AC851" t="s">
        <v>137</v>
      </c>
      <c r="AD851" s="2">
        <v>0</v>
      </c>
      <c r="AE851" s="2">
        <v>0</v>
      </c>
      <c r="AF851" s="2">
        <v>0</v>
      </c>
      <c r="AG851" s="2">
        <v>20500</v>
      </c>
      <c r="AH851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93.960000000000008</v>
      </c>
      <c r="AP851" s="7">
        <f t="shared" si="27"/>
        <v>93.96</v>
      </c>
    </row>
    <row r="852" spans="1:42" x14ac:dyDescent="0.2">
      <c r="A852">
        <v>1</v>
      </c>
      <c r="B852" s="1">
        <v>43952</v>
      </c>
      <c r="C852" s="1">
        <v>44348</v>
      </c>
      <c r="D852">
        <v>919391</v>
      </c>
      <c r="E852" s="1">
        <v>44256</v>
      </c>
      <c r="F852" s="2">
        <v>20500</v>
      </c>
      <c r="G852" s="2">
        <v>20500</v>
      </c>
      <c r="H852">
        <v>5.5E-2</v>
      </c>
      <c r="I852" s="2">
        <v>93.96</v>
      </c>
      <c r="J852" s="2">
        <v>939.6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t="s">
        <v>136</v>
      </c>
      <c r="W852" s="5" t="str">
        <f t="shared" si="26"/>
        <v>3741</v>
      </c>
      <c r="X852">
        <v>15</v>
      </c>
      <c r="Y852" t="s">
        <v>40</v>
      </c>
      <c r="Z852" t="s">
        <v>43</v>
      </c>
      <c r="AA852" s="2">
        <v>0</v>
      </c>
      <c r="AB852" s="2">
        <v>0</v>
      </c>
      <c r="AC852" t="s">
        <v>137</v>
      </c>
      <c r="AD852" s="2">
        <v>0</v>
      </c>
      <c r="AE852" s="2">
        <v>0</v>
      </c>
      <c r="AF852" s="2">
        <v>0</v>
      </c>
      <c r="AG852" s="2">
        <v>20500</v>
      </c>
      <c r="AH85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93.960000000000008</v>
      </c>
      <c r="AP852" s="7">
        <f t="shared" si="27"/>
        <v>93.96</v>
      </c>
    </row>
    <row r="853" spans="1:42" x14ac:dyDescent="0.2">
      <c r="A853">
        <v>1</v>
      </c>
      <c r="B853" s="1">
        <v>43952</v>
      </c>
      <c r="C853" s="1">
        <v>44348</v>
      </c>
      <c r="D853">
        <v>919391</v>
      </c>
      <c r="E853" s="1">
        <v>44287</v>
      </c>
      <c r="F853" s="2">
        <v>20500</v>
      </c>
      <c r="G853" s="2">
        <v>20500</v>
      </c>
      <c r="H853">
        <v>5.5E-2</v>
      </c>
      <c r="I853" s="2">
        <v>93.96</v>
      </c>
      <c r="J853" s="2">
        <v>1033.56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t="s">
        <v>136</v>
      </c>
      <c r="W853" s="5" t="str">
        <f t="shared" si="26"/>
        <v>3741</v>
      </c>
      <c r="X853">
        <v>15</v>
      </c>
      <c r="Y853" t="s">
        <v>40</v>
      </c>
      <c r="Z853" t="s">
        <v>43</v>
      </c>
      <c r="AA853" s="2">
        <v>0</v>
      </c>
      <c r="AB853" s="2">
        <v>0</v>
      </c>
      <c r="AC853" t="s">
        <v>137</v>
      </c>
      <c r="AD853" s="2">
        <v>0</v>
      </c>
      <c r="AE853" s="2">
        <v>0</v>
      </c>
      <c r="AF853" s="2">
        <v>0</v>
      </c>
      <c r="AG853" s="2">
        <v>20500</v>
      </c>
      <c r="AH853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93.960000000000008</v>
      </c>
      <c r="AP853" s="7">
        <f t="shared" si="27"/>
        <v>93.96</v>
      </c>
    </row>
    <row r="854" spans="1:42" x14ac:dyDescent="0.2">
      <c r="A854">
        <v>1</v>
      </c>
      <c r="B854" s="1">
        <v>43952</v>
      </c>
      <c r="C854" s="1">
        <v>44348</v>
      </c>
      <c r="D854">
        <v>919391</v>
      </c>
      <c r="E854" s="1">
        <v>44317</v>
      </c>
      <c r="F854" s="2">
        <v>20500</v>
      </c>
      <c r="G854" s="2">
        <v>20500</v>
      </c>
      <c r="H854">
        <v>5.5E-2</v>
      </c>
      <c r="I854" s="2">
        <v>93.96</v>
      </c>
      <c r="J854" s="2">
        <v>1127.52</v>
      </c>
      <c r="K854" s="2">
        <v>0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t="s">
        <v>136</v>
      </c>
      <c r="W854" s="5" t="str">
        <f t="shared" si="26"/>
        <v>3741</v>
      </c>
      <c r="X854">
        <v>15</v>
      </c>
      <c r="Y854" t="s">
        <v>40</v>
      </c>
      <c r="Z854" t="s">
        <v>43</v>
      </c>
      <c r="AA854" s="2">
        <v>0</v>
      </c>
      <c r="AB854" s="2">
        <v>0</v>
      </c>
      <c r="AC854" t="s">
        <v>137</v>
      </c>
      <c r="AD854" s="2">
        <v>0</v>
      </c>
      <c r="AE854" s="2">
        <v>0</v>
      </c>
      <c r="AF854" s="2">
        <v>0</v>
      </c>
      <c r="AG854" s="2">
        <v>20500</v>
      </c>
      <c r="AH854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93.960000000000008</v>
      </c>
      <c r="AP854" s="7">
        <f t="shared" si="27"/>
        <v>93.96</v>
      </c>
    </row>
    <row r="855" spans="1:42" x14ac:dyDescent="0.2">
      <c r="A855">
        <v>1</v>
      </c>
      <c r="B855" s="1">
        <v>43952</v>
      </c>
      <c r="C855" s="1">
        <v>44348</v>
      </c>
      <c r="D855">
        <v>919391</v>
      </c>
      <c r="E855" s="1">
        <v>44348</v>
      </c>
      <c r="F855" s="2">
        <v>20500</v>
      </c>
      <c r="G855" s="2">
        <v>20500</v>
      </c>
      <c r="H855">
        <v>5.5E-2</v>
      </c>
      <c r="I855" s="2">
        <v>93.96</v>
      </c>
      <c r="J855" s="2">
        <v>1221.48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t="s">
        <v>136</v>
      </c>
      <c r="W855" s="5" t="str">
        <f t="shared" si="26"/>
        <v>3741</v>
      </c>
      <c r="X855">
        <v>15</v>
      </c>
      <c r="Y855" t="s">
        <v>40</v>
      </c>
      <c r="Z855" t="s">
        <v>43</v>
      </c>
      <c r="AA855" s="2">
        <v>0</v>
      </c>
      <c r="AB855" s="2">
        <v>0</v>
      </c>
      <c r="AC855" t="s">
        <v>137</v>
      </c>
      <c r="AD855" s="2">
        <v>0</v>
      </c>
      <c r="AE855" s="2">
        <v>0</v>
      </c>
      <c r="AF855" s="2">
        <v>0</v>
      </c>
      <c r="AG855" s="2">
        <v>20500</v>
      </c>
      <c r="AH855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93.960000000000008</v>
      </c>
      <c r="AP855" s="7">
        <f t="shared" si="27"/>
        <v>93.96</v>
      </c>
    </row>
    <row r="856" spans="1:42" x14ac:dyDescent="0.2">
      <c r="A856">
        <v>1</v>
      </c>
      <c r="B856" s="1">
        <v>43952</v>
      </c>
      <c r="C856" s="1">
        <v>44348</v>
      </c>
      <c r="D856">
        <v>501</v>
      </c>
      <c r="E856" s="1">
        <v>43952</v>
      </c>
      <c r="F856" s="2">
        <v>462705.36</v>
      </c>
      <c r="G856" s="2">
        <v>462705.36</v>
      </c>
      <c r="H856">
        <v>1.8100000000000002E-2</v>
      </c>
      <c r="I856" s="2">
        <v>697.91</v>
      </c>
      <c r="J856" s="2">
        <v>127363.83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t="s">
        <v>138</v>
      </c>
      <c r="W856" s="5" t="str">
        <f t="shared" si="26"/>
        <v>3761</v>
      </c>
      <c r="X856">
        <v>15</v>
      </c>
      <c r="Y856" t="s">
        <v>40</v>
      </c>
      <c r="Z856" t="s">
        <v>47</v>
      </c>
      <c r="AA856" s="2">
        <v>0</v>
      </c>
      <c r="AB856" s="2">
        <v>0</v>
      </c>
      <c r="AC856" t="s">
        <v>137</v>
      </c>
      <c r="AD856" s="2">
        <v>111.82</v>
      </c>
      <c r="AE856" s="2">
        <v>49677.48</v>
      </c>
      <c r="AF856" s="2">
        <v>2.8999999999999998E-3</v>
      </c>
      <c r="AG856" s="2">
        <v>462705.36</v>
      </c>
      <c r="AH856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111.82000000000001</v>
      </c>
      <c r="AO856" s="2">
        <v>697.91</v>
      </c>
      <c r="AP856" s="7">
        <f t="shared" si="27"/>
        <v>809.73</v>
      </c>
    </row>
    <row r="857" spans="1:42" x14ac:dyDescent="0.2">
      <c r="A857">
        <v>1</v>
      </c>
      <c r="B857" s="1">
        <v>43952</v>
      </c>
      <c r="C857" s="1">
        <v>44348</v>
      </c>
      <c r="D857">
        <v>501</v>
      </c>
      <c r="E857" s="1">
        <v>43983</v>
      </c>
      <c r="F857" s="2">
        <v>462705.36</v>
      </c>
      <c r="G857" s="2">
        <v>462705.36</v>
      </c>
      <c r="H857">
        <v>1.8100000000000002E-2</v>
      </c>
      <c r="I857" s="2">
        <v>697.91</v>
      </c>
      <c r="J857" s="2">
        <v>128061.74</v>
      </c>
      <c r="K857" s="2">
        <v>0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t="s">
        <v>138</v>
      </c>
      <c r="W857" s="5" t="str">
        <f t="shared" si="26"/>
        <v>3761</v>
      </c>
      <c r="X857">
        <v>15</v>
      </c>
      <c r="Y857" t="s">
        <v>40</v>
      </c>
      <c r="Z857" t="s">
        <v>47</v>
      </c>
      <c r="AA857" s="2">
        <v>0</v>
      </c>
      <c r="AB857" s="2">
        <v>0</v>
      </c>
      <c r="AC857" t="s">
        <v>137</v>
      </c>
      <c r="AD857" s="2">
        <v>111.82</v>
      </c>
      <c r="AE857" s="2">
        <v>49789.3</v>
      </c>
      <c r="AF857" s="2">
        <v>2.8999999999999998E-3</v>
      </c>
      <c r="AG857" s="2">
        <v>462705.36</v>
      </c>
      <c r="AH857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111.82000000000001</v>
      </c>
      <c r="AO857" s="2">
        <v>697.91</v>
      </c>
      <c r="AP857" s="7">
        <f t="shared" si="27"/>
        <v>809.73</v>
      </c>
    </row>
    <row r="858" spans="1:42" x14ac:dyDescent="0.2">
      <c r="A858">
        <v>1</v>
      </c>
      <c r="B858" s="1">
        <v>43952</v>
      </c>
      <c r="C858" s="1">
        <v>44348</v>
      </c>
      <c r="D858">
        <v>501</v>
      </c>
      <c r="E858" s="1">
        <v>44013</v>
      </c>
      <c r="F858" s="2">
        <v>462705.36</v>
      </c>
      <c r="G858" s="2">
        <v>462705.36</v>
      </c>
      <c r="H858">
        <v>1.8100000000000002E-2</v>
      </c>
      <c r="I858" s="2">
        <v>697.91</v>
      </c>
      <c r="J858" s="2">
        <v>128759.65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t="s">
        <v>138</v>
      </c>
      <c r="W858" s="5" t="str">
        <f t="shared" si="26"/>
        <v>3761</v>
      </c>
      <c r="X858">
        <v>15</v>
      </c>
      <c r="Y858" t="s">
        <v>40</v>
      </c>
      <c r="Z858" t="s">
        <v>47</v>
      </c>
      <c r="AA858" s="2">
        <v>0</v>
      </c>
      <c r="AB858" s="2">
        <v>0</v>
      </c>
      <c r="AC858" t="s">
        <v>137</v>
      </c>
      <c r="AD858" s="2">
        <v>111.82</v>
      </c>
      <c r="AE858" s="2">
        <v>49901.120000000003</v>
      </c>
      <c r="AF858" s="2">
        <v>2.8999999999999998E-3</v>
      </c>
      <c r="AG858" s="2">
        <v>462705.36</v>
      </c>
      <c r="AH858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111.82000000000001</v>
      </c>
      <c r="AO858" s="2">
        <v>697.91</v>
      </c>
      <c r="AP858" s="7">
        <f t="shared" si="27"/>
        <v>809.73</v>
      </c>
    </row>
    <row r="859" spans="1:42" x14ac:dyDescent="0.2">
      <c r="A859">
        <v>1</v>
      </c>
      <c r="B859" s="1">
        <v>43952</v>
      </c>
      <c r="C859" s="1">
        <v>44348</v>
      </c>
      <c r="D859">
        <v>501</v>
      </c>
      <c r="E859" s="1">
        <v>44044</v>
      </c>
      <c r="F859" s="2">
        <v>462705.36</v>
      </c>
      <c r="G859" s="2">
        <v>462705.36</v>
      </c>
      <c r="H859">
        <v>1.8100000000000002E-2</v>
      </c>
      <c r="I859" s="2">
        <v>697.91</v>
      </c>
      <c r="J859" s="2">
        <v>129457.56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t="s">
        <v>138</v>
      </c>
      <c r="W859" s="5" t="str">
        <f t="shared" si="26"/>
        <v>3761</v>
      </c>
      <c r="X859">
        <v>15</v>
      </c>
      <c r="Y859" t="s">
        <v>40</v>
      </c>
      <c r="Z859" t="s">
        <v>47</v>
      </c>
      <c r="AA859" s="2">
        <v>0</v>
      </c>
      <c r="AB859" s="2">
        <v>0</v>
      </c>
      <c r="AC859" t="s">
        <v>137</v>
      </c>
      <c r="AD859" s="2">
        <v>111.82</v>
      </c>
      <c r="AE859" s="2">
        <v>50012.94</v>
      </c>
      <c r="AF859" s="2">
        <v>2.8999999999999998E-3</v>
      </c>
      <c r="AG859" s="2">
        <v>462705.36</v>
      </c>
      <c r="AH859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111.82000000000001</v>
      </c>
      <c r="AO859" s="2">
        <v>697.91</v>
      </c>
      <c r="AP859" s="7">
        <f t="shared" si="27"/>
        <v>809.73</v>
      </c>
    </row>
    <row r="860" spans="1:42" x14ac:dyDescent="0.2">
      <c r="A860">
        <v>1</v>
      </c>
      <c r="B860" s="1">
        <v>43952</v>
      </c>
      <c r="C860" s="1">
        <v>44348</v>
      </c>
      <c r="D860">
        <v>501</v>
      </c>
      <c r="E860" s="1">
        <v>44075</v>
      </c>
      <c r="F860" s="2">
        <v>462705.36</v>
      </c>
      <c r="G860" s="2">
        <v>462705.36</v>
      </c>
      <c r="H860">
        <v>1.8100000000000002E-2</v>
      </c>
      <c r="I860" s="2">
        <v>697.91</v>
      </c>
      <c r="J860" s="2">
        <v>130155.47</v>
      </c>
      <c r="K860" s="2">
        <v>0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t="s">
        <v>138</v>
      </c>
      <c r="W860" s="5" t="str">
        <f t="shared" si="26"/>
        <v>3761</v>
      </c>
      <c r="X860">
        <v>15</v>
      </c>
      <c r="Y860" t="s">
        <v>40</v>
      </c>
      <c r="Z860" t="s">
        <v>47</v>
      </c>
      <c r="AA860" s="2">
        <v>0</v>
      </c>
      <c r="AB860" s="2">
        <v>0</v>
      </c>
      <c r="AC860" t="s">
        <v>137</v>
      </c>
      <c r="AD860" s="2">
        <v>111.82</v>
      </c>
      <c r="AE860" s="2">
        <v>50124.76</v>
      </c>
      <c r="AF860" s="2">
        <v>2.8999999999999998E-3</v>
      </c>
      <c r="AG860" s="2">
        <v>462705.36</v>
      </c>
      <c r="AH860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111.82000000000001</v>
      </c>
      <c r="AO860" s="2">
        <v>697.91</v>
      </c>
      <c r="AP860" s="7">
        <f t="shared" si="27"/>
        <v>809.73</v>
      </c>
    </row>
    <row r="861" spans="1:42" x14ac:dyDescent="0.2">
      <c r="A861">
        <v>1</v>
      </c>
      <c r="B861" s="1">
        <v>43952</v>
      </c>
      <c r="C861" s="1">
        <v>44348</v>
      </c>
      <c r="D861">
        <v>501</v>
      </c>
      <c r="E861" s="1">
        <v>44105</v>
      </c>
      <c r="F861" s="2">
        <v>462705.36</v>
      </c>
      <c r="G861" s="2">
        <v>462705.36</v>
      </c>
      <c r="H861">
        <v>1.8100000000000002E-2</v>
      </c>
      <c r="I861" s="2">
        <v>697.91</v>
      </c>
      <c r="J861" s="2">
        <v>130853.38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t="s">
        <v>138</v>
      </c>
      <c r="W861" s="5" t="str">
        <f t="shared" si="26"/>
        <v>3761</v>
      </c>
      <c r="X861">
        <v>15</v>
      </c>
      <c r="Y861" t="s">
        <v>40</v>
      </c>
      <c r="Z861" t="s">
        <v>47</v>
      </c>
      <c r="AA861" s="2">
        <v>0</v>
      </c>
      <c r="AB861" s="2">
        <v>0</v>
      </c>
      <c r="AC861" t="s">
        <v>137</v>
      </c>
      <c r="AD861" s="2">
        <v>111.82</v>
      </c>
      <c r="AE861" s="2">
        <v>50236.58</v>
      </c>
      <c r="AF861" s="2">
        <v>2.8999999999999998E-3</v>
      </c>
      <c r="AG861" s="2">
        <v>462705.36</v>
      </c>
      <c r="AH861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111.82000000000001</v>
      </c>
      <c r="AO861" s="2">
        <v>697.91</v>
      </c>
      <c r="AP861" s="7">
        <f t="shared" si="27"/>
        <v>809.73</v>
      </c>
    </row>
    <row r="862" spans="1:42" x14ac:dyDescent="0.2">
      <c r="A862">
        <v>1</v>
      </c>
      <c r="B862" s="1">
        <v>43952</v>
      </c>
      <c r="C862" s="1">
        <v>44348</v>
      </c>
      <c r="D862">
        <v>501</v>
      </c>
      <c r="E862" s="1">
        <v>44136</v>
      </c>
      <c r="F862" s="2">
        <v>462705.36</v>
      </c>
      <c r="G862" s="2">
        <v>462705.36</v>
      </c>
      <c r="H862">
        <v>1.8100000000000002E-2</v>
      </c>
      <c r="I862" s="2">
        <v>697.91</v>
      </c>
      <c r="J862" s="2">
        <v>131551.29</v>
      </c>
      <c r="K862" s="2">
        <v>0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t="s">
        <v>138</v>
      </c>
      <c r="W862" s="5" t="str">
        <f t="shared" si="26"/>
        <v>3761</v>
      </c>
      <c r="X862">
        <v>15</v>
      </c>
      <c r="Y862" t="s">
        <v>40</v>
      </c>
      <c r="Z862" t="s">
        <v>47</v>
      </c>
      <c r="AA862" s="2">
        <v>0</v>
      </c>
      <c r="AB862" s="2">
        <v>0</v>
      </c>
      <c r="AC862" t="s">
        <v>137</v>
      </c>
      <c r="AD862" s="2">
        <v>111.82</v>
      </c>
      <c r="AE862" s="2">
        <v>50348.4</v>
      </c>
      <c r="AF862" s="2">
        <v>2.8999999999999998E-3</v>
      </c>
      <c r="AG862" s="2">
        <v>462705.36</v>
      </c>
      <c r="AH86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>
        <v>111.82000000000001</v>
      </c>
      <c r="AO862" s="2">
        <v>697.91</v>
      </c>
      <c r="AP862" s="7">
        <f t="shared" si="27"/>
        <v>809.73</v>
      </c>
    </row>
    <row r="863" spans="1:42" x14ac:dyDescent="0.2">
      <c r="A863">
        <v>1</v>
      </c>
      <c r="B863" s="1">
        <v>43952</v>
      </c>
      <c r="C863" s="1">
        <v>44348</v>
      </c>
      <c r="D863">
        <v>501</v>
      </c>
      <c r="E863" s="1">
        <v>44166</v>
      </c>
      <c r="F863" s="2">
        <v>462705.36</v>
      </c>
      <c r="G863" s="2">
        <v>462705.36</v>
      </c>
      <c r="H863">
        <v>1.8100000000000002E-2</v>
      </c>
      <c r="I863" s="2">
        <v>697.91</v>
      </c>
      <c r="J863" s="2">
        <v>132249.20000000001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t="s">
        <v>138</v>
      </c>
      <c r="W863" s="5" t="str">
        <f t="shared" si="26"/>
        <v>3761</v>
      </c>
      <c r="X863">
        <v>15</v>
      </c>
      <c r="Y863" t="s">
        <v>40</v>
      </c>
      <c r="Z863" t="s">
        <v>47</v>
      </c>
      <c r="AA863" s="2">
        <v>0</v>
      </c>
      <c r="AB863" s="2">
        <v>0</v>
      </c>
      <c r="AC863" t="s">
        <v>137</v>
      </c>
      <c r="AD863" s="2">
        <v>111.82</v>
      </c>
      <c r="AE863" s="2">
        <v>50460.22</v>
      </c>
      <c r="AF863" s="2">
        <v>2.8999999999999998E-3</v>
      </c>
      <c r="AG863" s="2">
        <v>462705.36</v>
      </c>
      <c r="AH863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111.82000000000001</v>
      </c>
      <c r="AO863" s="2">
        <v>697.91</v>
      </c>
      <c r="AP863" s="7">
        <f t="shared" si="27"/>
        <v>809.73</v>
      </c>
    </row>
    <row r="864" spans="1:42" x14ac:dyDescent="0.2">
      <c r="A864">
        <v>1</v>
      </c>
      <c r="B864" s="1">
        <v>43952</v>
      </c>
      <c r="C864" s="1">
        <v>44348</v>
      </c>
      <c r="D864">
        <v>501</v>
      </c>
      <c r="E864" s="1">
        <v>44197</v>
      </c>
      <c r="F864" s="2">
        <v>462705.36</v>
      </c>
      <c r="G864" s="2">
        <v>462705.36</v>
      </c>
      <c r="H864">
        <v>1.8100000000000002E-2</v>
      </c>
      <c r="I864" s="2">
        <v>697.91</v>
      </c>
      <c r="J864" s="2">
        <v>132947.10999999999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t="s">
        <v>138</v>
      </c>
      <c r="W864" s="5" t="str">
        <f t="shared" si="26"/>
        <v>3761</v>
      </c>
      <c r="X864">
        <v>15</v>
      </c>
      <c r="Y864" t="s">
        <v>40</v>
      </c>
      <c r="Z864" t="s">
        <v>47</v>
      </c>
      <c r="AA864" s="2">
        <v>0</v>
      </c>
      <c r="AB864" s="2">
        <v>0</v>
      </c>
      <c r="AC864" t="s">
        <v>137</v>
      </c>
      <c r="AD864" s="2">
        <v>111.82</v>
      </c>
      <c r="AE864" s="2">
        <v>50572.04</v>
      </c>
      <c r="AF864" s="2">
        <v>2.8999999999999998E-3</v>
      </c>
      <c r="AG864" s="2">
        <v>462705.36</v>
      </c>
      <c r="AH864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111.82000000000001</v>
      </c>
      <c r="AO864" s="2">
        <v>697.91</v>
      </c>
      <c r="AP864" s="7">
        <f t="shared" si="27"/>
        <v>809.73</v>
      </c>
    </row>
    <row r="865" spans="1:42" x14ac:dyDescent="0.2">
      <c r="A865">
        <v>1</v>
      </c>
      <c r="B865" s="1">
        <v>43952</v>
      </c>
      <c r="C865" s="1">
        <v>44348</v>
      </c>
      <c r="D865">
        <v>501</v>
      </c>
      <c r="E865" s="1">
        <v>44228</v>
      </c>
      <c r="F865" s="2">
        <v>462705.36</v>
      </c>
      <c r="G865" s="2">
        <v>462705.36</v>
      </c>
      <c r="H865">
        <v>1.8100000000000002E-2</v>
      </c>
      <c r="I865" s="2">
        <v>697.91</v>
      </c>
      <c r="J865" s="2">
        <v>133645.01999999999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t="s">
        <v>138</v>
      </c>
      <c r="W865" s="5" t="str">
        <f t="shared" si="26"/>
        <v>3761</v>
      </c>
      <c r="X865">
        <v>15</v>
      </c>
      <c r="Y865" t="s">
        <v>40</v>
      </c>
      <c r="Z865" t="s">
        <v>47</v>
      </c>
      <c r="AA865" s="2">
        <v>0</v>
      </c>
      <c r="AB865" s="2">
        <v>0</v>
      </c>
      <c r="AC865" t="s">
        <v>137</v>
      </c>
      <c r="AD865" s="2">
        <v>111.82</v>
      </c>
      <c r="AE865" s="2">
        <v>50683.86</v>
      </c>
      <c r="AF865" s="2">
        <v>2.8999999999999998E-3</v>
      </c>
      <c r="AG865" s="2">
        <v>462705.36</v>
      </c>
      <c r="AH865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111.82000000000001</v>
      </c>
      <c r="AO865" s="2">
        <v>697.91</v>
      </c>
      <c r="AP865" s="7">
        <f t="shared" si="27"/>
        <v>809.73</v>
      </c>
    </row>
    <row r="866" spans="1:42" x14ac:dyDescent="0.2">
      <c r="A866">
        <v>1</v>
      </c>
      <c r="B866" s="1">
        <v>43952</v>
      </c>
      <c r="C866" s="1">
        <v>44348</v>
      </c>
      <c r="D866">
        <v>501</v>
      </c>
      <c r="E866" s="1">
        <v>44256</v>
      </c>
      <c r="F866" s="2">
        <v>462705.36</v>
      </c>
      <c r="G866" s="2">
        <v>462705.36</v>
      </c>
      <c r="H866">
        <v>1.8100000000000002E-2</v>
      </c>
      <c r="I866" s="2">
        <v>697.91</v>
      </c>
      <c r="J866" s="2">
        <v>134342.93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t="s">
        <v>138</v>
      </c>
      <c r="W866" s="5" t="str">
        <f t="shared" si="26"/>
        <v>3761</v>
      </c>
      <c r="X866">
        <v>15</v>
      </c>
      <c r="Y866" t="s">
        <v>40</v>
      </c>
      <c r="Z866" t="s">
        <v>47</v>
      </c>
      <c r="AA866" s="2">
        <v>0</v>
      </c>
      <c r="AB866" s="2">
        <v>0</v>
      </c>
      <c r="AC866" t="s">
        <v>137</v>
      </c>
      <c r="AD866" s="2">
        <v>111.82</v>
      </c>
      <c r="AE866" s="2">
        <v>50795.68</v>
      </c>
      <c r="AF866" s="2">
        <v>2.8999999999999998E-3</v>
      </c>
      <c r="AG866" s="2">
        <v>462705.36</v>
      </c>
      <c r="AH866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111.82000000000001</v>
      </c>
      <c r="AO866" s="2">
        <v>697.91</v>
      </c>
      <c r="AP866" s="7">
        <f t="shared" si="27"/>
        <v>809.73</v>
      </c>
    </row>
    <row r="867" spans="1:42" x14ac:dyDescent="0.2">
      <c r="A867">
        <v>1</v>
      </c>
      <c r="B867" s="1">
        <v>43952</v>
      </c>
      <c r="C867" s="1">
        <v>44348</v>
      </c>
      <c r="D867">
        <v>501</v>
      </c>
      <c r="E867" s="1">
        <v>44287</v>
      </c>
      <c r="F867" s="2">
        <v>462705.36</v>
      </c>
      <c r="G867" s="2">
        <v>462705.36</v>
      </c>
      <c r="H867">
        <v>1.8100000000000002E-2</v>
      </c>
      <c r="I867" s="2">
        <v>697.91</v>
      </c>
      <c r="J867" s="2">
        <v>135040.84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t="s">
        <v>138</v>
      </c>
      <c r="W867" s="5" t="str">
        <f t="shared" si="26"/>
        <v>3761</v>
      </c>
      <c r="X867">
        <v>15</v>
      </c>
      <c r="Y867" t="s">
        <v>40</v>
      </c>
      <c r="Z867" t="s">
        <v>47</v>
      </c>
      <c r="AA867" s="2">
        <v>0</v>
      </c>
      <c r="AB867" s="2">
        <v>0</v>
      </c>
      <c r="AC867" t="s">
        <v>137</v>
      </c>
      <c r="AD867" s="2">
        <v>111.82</v>
      </c>
      <c r="AE867" s="2">
        <v>50907.5</v>
      </c>
      <c r="AF867" s="2">
        <v>2.8999999999999998E-3</v>
      </c>
      <c r="AG867" s="2">
        <v>462705.36</v>
      </c>
      <c r="AH867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111.82000000000001</v>
      </c>
      <c r="AO867" s="2">
        <v>697.91</v>
      </c>
      <c r="AP867" s="7">
        <f t="shared" si="27"/>
        <v>809.73</v>
      </c>
    </row>
    <row r="868" spans="1:42" x14ac:dyDescent="0.2">
      <c r="A868">
        <v>1</v>
      </c>
      <c r="B868" s="1">
        <v>43952</v>
      </c>
      <c r="C868" s="1">
        <v>44348</v>
      </c>
      <c r="D868">
        <v>501</v>
      </c>
      <c r="E868" s="1">
        <v>44317</v>
      </c>
      <c r="F868" s="2">
        <v>462705.36</v>
      </c>
      <c r="G868" s="2">
        <v>462705.36</v>
      </c>
      <c r="H868">
        <v>1.8100000000000002E-2</v>
      </c>
      <c r="I868" s="2">
        <v>697.91</v>
      </c>
      <c r="J868" s="2">
        <v>135738.75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t="s">
        <v>138</v>
      </c>
      <c r="W868" s="5" t="str">
        <f t="shared" si="26"/>
        <v>3761</v>
      </c>
      <c r="X868">
        <v>15</v>
      </c>
      <c r="Y868" t="s">
        <v>40</v>
      </c>
      <c r="Z868" t="s">
        <v>47</v>
      </c>
      <c r="AA868" s="2">
        <v>0</v>
      </c>
      <c r="AB868" s="2">
        <v>0</v>
      </c>
      <c r="AC868" t="s">
        <v>137</v>
      </c>
      <c r="AD868" s="2">
        <v>111.82</v>
      </c>
      <c r="AE868" s="2">
        <v>51019.32</v>
      </c>
      <c r="AF868" s="2">
        <v>2.8999999999999998E-3</v>
      </c>
      <c r="AG868" s="2">
        <v>462705.36</v>
      </c>
      <c r="AH868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111.82000000000001</v>
      </c>
      <c r="AO868" s="2">
        <v>697.91</v>
      </c>
      <c r="AP868" s="7">
        <f t="shared" si="27"/>
        <v>809.73</v>
      </c>
    </row>
    <row r="869" spans="1:42" x14ac:dyDescent="0.2">
      <c r="A869">
        <v>1</v>
      </c>
      <c r="B869" s="1">
        <v>43952</v>
      </c>
      <c r="C869" s="1">
        <v>44348</v>
      </c>
      <c r="D869">
        <v>501</v>
      </c>
      <c r="E869" s="1">
        <v>44348</v>
      </c>
      <c r="F869" s="2">
        <v>462705.36</v>
      </c>
      <c r="G869" s="2">
        <v>462705.36</v>
      </c>
      <c r="H869">
        <v>1.8100000000000002E-2</v>
      </c>
      <c r="I869" s="2">
        <v>697.91</v>
      </c>
      <c r="J869" s="2">
        <v>136436.66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t="s">
        <v>138</v>
      </c>
      <c r="W869" s="5" t="str">
        <f t="shared" si="26"/>
        <v>3761</v>
      </c>
      <c r="X869">
        <v>15</v>
      </c>
      <c r="Y869" t="s">
        <v>40</v>
      </c>
      <c r="Z869" t="s">
        <v>47</v>
      </c>
      <c r="AA869" s="2">
        <v>0</v>
      </c>
      <c r="AB869" s="2">
        <v>0</v>
      </c>
      <c r="AC869" t="s">
        <v>137</v>
      </c>
      <c r="AD869" s="2">
        <v>111.82</v>
      </c>
      <c r="AE869" s="2">
        <v>51131.14</v>
      </c>
      <c r="AF869" s="2">
        <v>2.8999999999999998E-3</v>
      </c>
      <c r="AG869" s="2">
        <v>462705.36</v>
      </c>
      <c r="AH869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111.82000000000001</v>
      </c>
      <c r="AO869" s="2">
        <v>697.91</v>
      </c>
      <c r="AP869" s="7">
        <f t="shared" si="27"/>
        <v>809.73</v>
      </c>
    </row>
    <row r="870" spans="1:42" x14ac:dyDescent="0.2">
      <c r="A870">
        <v>1</v>
      </c>
      <c r="B870" s="1">
        <v>43952</v>
      </c>
      <c r="C870" s="1">
        <v>44348</v>
      </c>
      <c r="D870">
        <v>502</v>
      </c>
      <c r="E870" s="1">
        <v>43952</v>
      </c>
      <c r="F870" s="2">
        <v>905925.91</v>
      </c>
      <c r="G870" s="2">
        <v>905925.91</v>
      </c>
      <c r="H870">
        <v>1.719E-2</v>
      </c>
      <c r="I870" s="2">
        <v>1297.74</v>
      </c>
      <c r="J870" s="2">
        <v>307038.56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t="s">
        <v>139</v>
      </c>
      <c r="W870" s="5" t="str">
        <f t="shared" si="26"/>
        <v>3762</v>
      </c>
      <c r="X870">
        <v>15</v>
      </c>
      <c r="Y870" t="s">
        <v>40</v>
      </c>
      <c r="Z870" t="s">
        <v>49</v>
      </c>
      <c r="AA870" s="2">
        <v>0</v>
      </c>
      <c r="AB870" s="2">
        <v>0</v>
      </c>
      <c r="AC870" t="s">
        <v>137</v>
      </c>
      <c r="AD870" s="2">
        <v>363.13</v>
      </c>
      <c r="AE870" s="2">
        <v>97975.84</v>
      </c>
      <c r="AF870" s="2">
        <v>4.81E-3</v>
      </c>
      <c r="AG870" s="2">
        <v>905925.91</v>
      </c>
      <c r="AH870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363.13</v>
      </c>
      <c r="AO870" s="2">
        <v>1297.74</v>
      </c>
      <c r="AP870" s="7">
        <f t="shared" si="27"/>
        <v>1660.87</v>
      </c>
    </row>
    <row r="871" spans="1:42" x14ac:dyDescent="0.2">
      <c r="A871">
        <v>1</v>
      </c>
      <c r="B871" s="1">
        <v>43952</v>
      </c>
      <c r="C871" s="1">
        <v>44348</v>
      </c>
      <c r="D871">
        <v>502</v>
      </c>
      <c r="E871" s="1">
        <v>43983</v>
      </c>
      <c r="F871" s="2">
        <v>905925.91</v>
      </c>
      <c r="G871" s="2">
        <v>905925.91</v>
      </c>
      <c r="H871">
        <v>1.719E-2</v>
      </c>
      <c r="I871" s="2">
        <v>1297.74</v>
      </c>
      <c r="J871" s="2">
        <v>308336.3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t="s">
        <v>139</v>
      </c>
      <c r="W871" s="5" t="str">
        <f t="shared" si="26"/>
        <v>3762</v>
      </c>
      <c r="X871">
        <v>15</v>
      </c>
      <c r="Y871" t="s">
        <v>40</v>
      </c>
      <c r="Z871" t="s">
        <v>49</v>
      </c>
      <c r="AA871" s="2">
        <v>0</v>
      </c>
      <c r="AB871" s="2">
        <v>0</v>
      </c>
      <c r="AC871" t="s">
        <v>137</v>
      </c>
      <c r="AD871" s="2">
        <v>363.13</v>
      </c>
      <c r="AE871" s="2">
        <v>98338.97</v>
      </c>
      <c r="AF871" s="2">
        <v>4.81E-3</v>
      </c>
      <c r="AG871" s="2">
        <v>905925.91</v>
      </c>
      <c r="AH871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363.13</v>
      </c>
      <c r="AO871" s="2">
        <v>1297.74</v>
      </c>
      <c r="AP871" s="7">
        <f t="shared" si="27"/>
        <v>1660.87</v>
      </c>
    </row>
    <row r="872" spans="1:42" x14ac:dyDescent="0.2">
      <c r="A872">
        <v>1</v>
      </c>
      <c r="B872" s="1">
        <v>43952</v>
      </c>
      <c r="C872" s="1">
        <v>44348</v>
      </c>
      <c r="D872">
        <v>502</v>
      </c>
      <c r="E872" s="1">
        <v>44013</v>
      </c>
      <c r="F872" s="2">
        <v>905925.91</v>
      </c>
      <c r="G872" s="2">
        <v>905925.91</v>
      </c>
      <c r="H872">
        <v>1.719E-2</v>
      </c>
      <c r="I872" s="2">
        <v>1297.74</v>
      </c>
      <c r="J872" s="2">
        <v>309634.03999999998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t="s">
        <v>139</v>
      </c>
      <c r="W872" s="5" t="str">
        <f t="shared" si="26"/>
        <v>3762</v>
      </c>
      <c r="X872">
        <v>15</v>
      </c>
      <c r="Y872" t="s">
        <v>40</v>
      </c>
      <c r="Z872" t="s">
        <v>49</v>
      </c>
      <c r="AA872" s="2">
        <v>0</v>
      </c>
      <c r="AB872" s="2">
        <v>0</v>
      </c>
      <c r="AC872" t="s">
        <v>137</v>
      </c>
      <c r="AD872" s="2">
        <v>363.13</v>
      </c>
      <c r="AE872" s="2">
        <v>98702.1</v>
      </c>
      <c r="AF872" s="2">
        <v>4.81E-3</v>
      </c>
      <c r="AG872" s="2">
        <v>905925.91</v>
      </c>
      <c r="AH87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363.13</v>
      </c>
      <c r="AO872" s="2">
        <v>1297.74</v>
      </c>
      <c r="AP872" s="7">
        <f t="shared" si="27"/>
        <v>1660.87</v>
      </c>
    </row>
    <row r="873" spans="1:42" x14ac:dyDescent="0.2">
      <c r="A873">
        <v>1</v>
      </c>
      <c r="B873" s="1">
        <v>43952</v>
      </c>
      <c r="C873" s="1">
        <v>44348</v>
      </c>
      <c r="D873">
        <v>502</v>
      </c>
      <c r="E873" s="1">
        <v>44044</v>
      </c>
      <c r="F873" s="2">
        <v>905925.91</v>
      </c>
      <c r="G873" s="2">
        <v>905925.91</v>
      </c>
      <c r="H873">
        <v>1.719E-2</v>
      </c>
      <c r="I873" s="2">
        <v>1297.74</v>
      </c>
      <c r="J873" s="2">
        <v>310931.78000000003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t="s">
        <v>139</v>
      </c>
      <c r="W873" s="5" t="str">
        <f t="shared" si="26"/>
        <v>3762</v>
      </c>
      <c r="X873">
        <v>15</v>
      </c>
      <c r="Y873" t="s">
        <v>40</v>
      </c>
      <c r="Z873" t="s">
        <v>49</v>
      </c>
      <c r="AA873" s="2">
        <v>0</v>
      </c>
      <c r="AB873" s="2">
        <v>0</v>
      </c>
      <c r="AC873" t="s">
        <v>137</v>
      </c>
      <c r="AD873" s="2">
        <v>363.13</v>
      </c>
      <c r="AE873" s="2">
        <v>99065.23</v>
      </c>
      <c r="AF873" s="2">
        <v>4.81E-3</v>
      </c>
      <c r="AG873" s="2">
        <v>905925.91</v>
      </c>
      <c r="AH873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363.13</v>
      </c>
      <c r="AO873" s="2">
        <v>1297.74</v>
      </c>
      <c r="AP873" s="7">
        <f t="shared" si="27"/>
        <v>1660.87</v>
      </c>
    </row>
    <row r="874" spans="1:42" x14ac:dyDescent="0.2">
      <c r="A874">
        <v>1</v>
      </c>
      <c r="B874" s="1">
        <v>43952</v>
      </c>
      <c r="C874" s="1">
        <v>44348</v>
      </c>
      <c r="D874">
        <v>502</v>
      </c>
      <c r="E874" s="1">
        <v>44075</v>
      </c>
      <c r="F874" s="2">
        <v>905925.91</v>
      </c>
      <c r="G874" s="2">
        <v>905925.91</v>
      </c>
      <c r="H874">
        <v>1.719E-2</v>
      </c>
      <c r="I874" s="2">
        <v>1297.74</v>
      </c>
      <c r="J874" s="2">
        <v>312229.52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t="s">
        <v>139</v>
      </c>
      <c r="W874" s="5" t="str">
        <f t="shared" si="26"/>
        <v>3762</v>
      </c>
      <c r="X874">
        <v>15</v>
      </c>
      <c r="Y874" t="s">
        <v>40</v>
      </c>
      <c r="Z874" t="s">
        <v>49</v>
      </c>
      <c r="AA874" s="2">
        <v>0</v>
      </c>
      <c r="AB874" s="2">
        <v>0</v>
      </c>
      <c r="AC874" t="s">
        <v>137</v>
      </c>
      <c r="AD874" s="2">
        <v>363.13</v>
      </c>
      <c r="AE874" s="2">
        <v>99428.36</v>
      </c>
      <c r="AF874" s="2">
        <v>4.81E-3</v>
      </c>
      <c r="AG874" s="2">
        <v>905925.91</v>
      </c>
      <c r="AH874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363.13</v>
      </c>
      <c r="AO874" s="2">
        <v>1297.74</v>
      </c>
      <c r="AP874" s="7">
        <f t="shared" si="27"/>
        <v>1660.87</v>
      </c>
    </row>
    <row r="875" spans="1:42" x14ac:dyDescent="0.2">
      <c r="A875">
        <v>1</v>
      </c>
      <c r="B875" s="1">
        <v>43952</v>
      </c>
      <c r="C875" s="1">
        <v>44348</v>
      </c>
      <c r="D875">
        <v>502</v>
      </c>
      <c r="E875" s="1">
        <v>44105</v>
      </c>
      <c r="F875" s="2">
        <v>905925.91</v>
      </c>
      <c r="G875" s="2">
        <v>905925.91</v>
      </c>
      <c r="H875">
        <v>1.719E-2</v>
      </c>
      <c r="I875" s="2">
        <v>1297.74</v>
      </c>
      <c r="J875" s="2">
        <v>313527.26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t="s">
        <v>139</v>
      </c>
      <c r="W875" s="5" t="str">
        <f t="shared" si="26"/>
        <v>3762</v>
      </c>
      <c r="X875">
        <v>15</v>
      </c>
      <c r="Y875" t="s">
        <v>40</v>
      </c>
      <c r="Z875" t="s">
        <v>49</v>
      </c>
      <c r="AA875" s="2">
        <v>0</v>
      </c>
      <c r="AB875" s="2">
        <v>0</v>
      </c>
      <c r="AC875" t="s">
        <v>137</v>
      </c>
      <c r="AD875" s="2">
        <v>363.13</v>
      </c>
      <c r="AE875" s="2">
        <v>99791.49</v>
      </c>
      <c r="AF875" s="2">
        <v>4.81E-3</v>
      </c>
      <c r="AG875" s="2">
        <v>905925.91</v>
      </c>
      <c r="AH875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363.13</v>
      </c>
      <c r="AO875" s="2">
        <v>1297.74</v>
      </c>
      <c r="AP875" s="7">
        <f t="shared" si="27"/>
        <v>1660.87</v>
      </c>
    </row>
    <row r="876" spans="1:42" x14ac:dyDescent="0.2">
      <c r="A876">
        <v>1</v>
      </c>
      <c r="B876" s="1">
        <v>43952</v>
      </c>
      <c r="C876" s="1">
        <v>44348</v>
      </c>
      <c r="D876">
        <v>502</v>
      </c>
      <c r="E876" s="1">
        <v>44136</v>
      </c>
      <c r="F876" s="2">
        <v>905925.91</v>
      </c>
      <c r="G876" s="2">
        <v>905925.91</v>
      </c>
      <c r="H876">
        <v>1.719E-2</v>
      </c>
      <c r="I876" s="2">
        <v>1297.74</v>
      </c>
      <c r="J876" s="2">
        <v>314825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t="s">
        <v>139</v>
      </c>
      <c r="W876" s="5" t="str">
        <f t="shared" si="26"/>
        <v>3762</v>
      </c>
      <c r="X876">
        <v>15</v>
      </c>
      <c r="Y876" t="s">
        <v>40</v>
      </c>
      <c r="Z876" t="s">
        <v>49</v>
      </c>
      <c r="AA876" s="2">
        <v>0</v>
      </c>
      <c r="AB876" s="2">
        <v>0</v>
      </c>
      <c r="AC876" t="s">
        <v>137</v>
      </c>
      <c r="AD876" s="2">
        <v>363.13</v>
      </c>
      <c r="AE876" s="2">
        <v>100154.62</v>
      </c>
      <c r="AF876" s="2">
        <v>4.81E-3</v>
      </c>
      <c r="AG876" s="2">
        <v>905925.91</v>
      </c>
      <c r="AH876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363.13</v>
      </c>
      <c r="AO876" s="2">
        <v>1297.74</v>
      </c>
      <c r="AP876" s="7">
        <f t="shared" si="27"/>
        <v>1660.87</v>
      </c>
    </row>
    <row r="877" spans="1:42" x14ac:dyDescent="0.2">
      <c r="A877">
        <v>1</v>
      </c>
      <c r="B877" s="1">
        <v>43952</v>
      </c>
      <c r="C877" s="1">
        <v>44348</v>
      </c>
      <c r="D877">
        <v>502</v>
      </c>
      <c r="E877" s="1">
        <v>44166</v>
      </c>
      <c r="F877" s="2">
        <v>905925.91</v>
      </c>
      <c r="G877" s="2">
        <v>905925.91</v>
      </c>
      <c r="H877">
        <v>1.719E-2</v>
      </c>
      <c r="I877" s="2">
        <v>1297.74</v>
      </c>
      <c r="J877" s="2">
        <v>316122.74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t="s">
        <v>139</v>
      </c>
      <c r="W877" s="5" t="str">
        <f t="shared" si="26"/>
        <v>3762</v>
      </c>
      <c r="X877">
        <v>15</v>
      </c>
      <c r="Y877" t="s">
        <v>40</v>
      </c>
      <c r="Z877" t="s">
        <v>49</v>
      </c>
      <c r="AA877" s="2">
        <v>0</v>
      </c>
      <c r="AB877" s="2">
        <v>0</v>
      </c>
      <c r="AC877" t="s">
        <v>137</v>
      </c>
      <c r="AD877" s="2">
        <v>363.13</v>
      </c>
      <c r="AE877" s="2">
        <v>100517.75</v>
      </c>
      <c r="AF877" s="2">
        <v>4.81E-3</v>
      </c>
      <c r="AG877" s="2">
        <v>905925.91</v>
      </c>
      <c r="AH877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363.13</v>
      </c>
      <c r="AO877" s="2">
        <v>1297.74</v>
      </c>
      <c r="AP877" s="7">
        <f t="shared" si="27"/>
        <v>1660.87</v>
      </c>
    </row>
    <row r="878" spans="1:42" x14ac:dyDescent="0.2">
      <c r="A878">
        <v>1</v>
      </c>
      <c r="B878" s="1">
        <v>43952</v>
      </c>
      <c r="C878" s="1">
        <v>44348</v>
      </c>
      <c r="D878">
        <v>502</v>
      </c>
      <c r="E878" s="1">
        <v>44197</v>
      </c>
      <c r="F878" s="2">
        <v>905925.91</v>
      </c>
      <c r="G878" s="2">
        <v>905925.91</v>
      </c>
      <c r="H878">
        <v>1.719E-2</v>
      </c>
      <c r="I878" s="2">
        <v>1297.74</v>
      </c>
      <c r="J878" s="2">
        <v>317420.48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t="s">
        <v>139</v>
      </c>
      <c r="W878" s="5" t="str">
        <f t="shared" si="26"/>
        <v>3762</v>
      </c>
      <c r="X878">
        <v>15</v>
      </c>
      <c r="Y878" t="s">
        <v>40</v>
      </c>
      <c r="Z878" t="s">
        <v>49</v>
      </c>
      <c r="AA878" s="2">
        <v>0</v>
      </c>
      <c r="AB878" s="2">
        <v>0</v>
      </c>
      <c r="AC878" t="s">
        <v>137</v>
      </c>
      <c r="AD878" s="2">
        <v>363.13</v>
      </c>
      <c r="AE878" s="2">
        <v>100880.88</v>
      </c>
      <c r="AF878" s="2">
        <v>4.81E-3</v>
      </c>
      <c r="AG878" s="2">
        <v>905925.91</v>
      </c>
      <c r="AH878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363.13</v>
      </c>
      <c r="AO878" s="2">
        <v>1297.74</v>
      </c>
      <c r="AP878" s="7">
        <f t="shared" si="27"/>
        <v>1660.87</v>
      </c>
    </row>
    <row r="879" spans="1:42" x14ac:dyDescent="0.2">
      <c r="A879">
        <v>1</v>
      </c>
      <c r="B879" s="1">
        <v>43952</v>
      </c>
      <c r="C879" s="1">
        <v>44348</v>
      </c>
      <c r="D879">
        <v>502</v>
      </c>
      <c r="E879" s="1">
        <v>44228</v>
      </c>
      <c r="F879" s="2">
        <v>905925.91</v>
      </c>
      <c r="G879" s="2">
        <v>905925.91</v>
      </c>
      <c r="H879">
        <v>1.719E-2</v>
      </c>
      <c r="I879" s="2">
        <v>1297.74</v>
      </c>
      <c r="J879" s="2">
        <v>318718.21999999997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t="s">
        <v>139</v>
      </c>
      <c r="W879" s="5" t="str">
        <f t="shared" si="26"/>
        <v>3762</v>
      </c>
      <c r="X879">
        <v>15</v>
      </c>
      <c r="Y879" t="s">
        <v>40</v>
      </c>
      <c r="Z879" t="s">
        <v>49</v>
      </c>
      <c r="AA879" s="2">
        <v>0</v>
      </c>
      <c r="AB879" s="2">
        <v>0</v>
      </c>
      <c r="AC879" t="s">
        <v>137</v>
      </c>
      <c r="AD879" s="2">
        <v>363.13</v>
      </c>
      <c r="AE879" s="2">
        <v>101244.01</v>
      </c>
      <c r="AF879" s="2">
        <v>4.81E-3</v>
      </c>
      <c r="AG879" s="2">
        <v>905925.91</v>
      </c>
      <c r="AH879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363.13</v>
      </c>
      <c r="AO879" s="2">
        <v>1297.74</v>
      </c>
      <c r="AP879" s="7">
        <f t="shared" si="27"/>
        <v>1660.87</v>
      </c>
    </row>
    <row r="880" spans="1:42" x14ac:dyDescent="0.2">
      <c r="A880">
        <v>1</v>
      </c>
      <c r="B880" s="1">
        <v>43952</v>
      </c>
      <c r="C880" s="1">
        <v>44348</v>
      </c>
      <c r="D880">
        <v>502</v>
      </c>
      <c r="E880" s="1">
        <v>44256</v>
      </c>
      <c r="F880" s="2">
        <v>905925.91</v>
      </c>
      <c r="G880" s="2">
        <v>905925.91</v>
      </c>
      <c r="H880">
        <v>1.719E-2</v>
      </c>
      <c r="I880" s="2">
        <v>1297.74</v>
      </c>
      <c r="J880" s="2">
        <v>301888.76</v>
      </c>
      <c r="K880" s="2">
        <v>0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t="s">
        <v>139</v>
      </c>
      <c r="W880" s="5" t="str">
        <f t="shared" si="26"/>
        <v>3762</v>
      </c>
      <c r="X880">
        <v>15</v>
      </c>
      <c r="Y880" t="s">
        <v>40</v>
      </c>
      <c r="Z880" t="s">
        <v>49</v>
      </c>
      <c r="AA880" s="2">
        <v>0</v>
      </c>
      <c r="AB880" s="2">
        <v>-18127.2</v>
      </c>
      <c r="AC880" t="s">
        <v>137</v>
      </c>
      <c r="AD880" s="2">
        <v>363.13</v>
      </c>
      <c r="AE880" s="2">
        <v>101607.14</v>
      </c>
      <c r="AF880" s="2">
        <v>4.81E-3</v>
      </c>
      <c r="AG880" s="2">
        <v>905925.91</v>
      </c>
      <c r="AH880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>
        <v>363.13</v>
      </c>
      <c r="AO880" s="2">
        <v>1297.74</v>
      </c>
      <c r="AP880" s="7">
        <f t="shared" si="27"/>
        <v>-16466.330000000002</v>
      </c>
    </row>
    <row r="881" spans="1:42" x14ac:dyDescent="0.2">
      <c r="A881">
        <v>1</v>
      </c>
      <c r="B881" s="1">
        <v>43952</v>
      </c>
      <c r="C881" s="1">
        <v>44348</v>
      </c>
      <c r="D881">
        <v>502</v>
      </c>
      <c r="E881" s="1">
        <v>44287</v>
      </c>
      <c r="F881" s="2">
        <v>887798.71</v>
      </c>
      <c r="G881" s="2">
        <v>887798.71</v>
      </c>
      <c r="H881">
        <v>1.719E-2</v>
      </c>
      <c r="I881" s="2">
        <v>1271.77</v>
      </c>
      <c r="J881" s="2">
        <v>303160.53000000003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t="s">
        <v>139</v>
      </c>
      <c r="W881" s="5" t="str">
        <f t="shared" si="26"/>
        <v>3762</v>
      </c>
      <c r="X881">
        <v>15</v>
      </c>
      <c r="Y881" t="s">
        <v>40</v>
      </c>
      <c r="Z881" t="s">
        <v>49</v>
      </c>
      <c r="AA881" s="2">
        <v>0</v>
      </c>
      <c r="AB881" s="2">
        <v>0</v>
      </c>
      <c r="AC881" t="s">
        <v>137</v>
      </c>
      <c r="AD881" s="2">
        <v>355.86</v>
      </c>
      <c r="AE881" s="2">
        <v>101963</v>
      </c>
      <c r="AF881" s="2">
        <v>4.81E-3</v>
      </c>
      <c r="AG881" s="2">
        <v>887798.71</v>
      </c>
      <c r="AH881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355.86</v>
      </c>
      <c r="AO881" s="2">
        <v>1271.77</v>
      </c>
      <c r="AP881" s="7">
        <f t="shared" si="27"/>
        <v>1627.63</v>
      </c>
    </row>
    <row r="882" spans="1:42" x14ac:dyDescent="0.2">
      <c r="A882">
        <v>1</v>
      </c>
      <c r="B882" s="1">
        <v>43952</v>
      </c>
      <c r="C882" s="1">
        <v>44348</v>
      </c>
      <c r="D882">
        <v>502</v>
      </c>
      <c r="E882" s="1">
        <v>44317</v>
      </c>
      <c r="F882" s="2">
        <v>887798.71</v>
      </c>
      <c r="G882" s="2">
        <v>887798.71</v>
      </c>
      <c r="H882">
        <v>1.719E-2</v>
      </c>
      <c r="I882" s="2">
        <v>1271.77</v>
      </c>
      <c r="J882" s="2">
        <v>304432.3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t="s">
        <v>139</v>
      </c>
      <c r="W882" s="5" t="str">
        <f t="shared" si="26"/>
        <v>3762</v>
      </c>
      <c r="X882">
        <v>15</v>
      </c>
      <c r="Y882" t="s">
        <v>40</v>
      </c>
      <c r="Z882" t="s">
        <v>49</v>
      </c>
      <c r="AA882" s="2">
        <v>0</v>
      </c>
      <c r="AB882" s="2">
        <v>0</v>
      </c>
      <c r="AC882" t="s">
        <v>137</v>
      </c>
      <c r="AD882" s="2">
        <v>355.86</v>
      </c>
      <c r="AE882" s="2">
        <v>102318.86</v>
      </c>
      <c r="AF882" s="2">
        <v>4.81E-3</v>
      </c>
      <c r="AG882" s="2">
        <v>887798.71</v>
      </c>
      <c r="AH88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355.86</v>
      </c>
      <c r="AO882" s="2">
        <v>1271.77</v>
      </c>
      <c r="AP882" s="7">
        <f t="shared" si="27"/>
        <v>1627.63</v>
      </c>
    </row>
    <row r="883" spans="1:42" x14ac:dyDescent="0.2">
      <c r="A883">
        <v>1</v>
      </c>
      <c r="B883" s="1">
        <v>43952</v>
      </c>
      <c r="C883" s="1">
        <v>44348</v>
      </c>
      <c r="D883">
        <v>502</v>
      </c>
      <c r="E883" s="1">
        <v>44348</v>
      </c>
      <c r="F883" s="2">
        <v>887798.71</v>
      </c>
      <c r="G883" s="2">
        <v>887798.71</v>
      </c>
      <c r="H883">
        <v>1.719E-2</v>
      </c>
      <c r="I883" s="2">
        <v>1271.77</v>
      </c>
      <c r="J883" s="2">
        <v>305704.07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t="s">
        <v>139</v>
      </c>
      <c r="W883" s="5" t="str">
        <f t="shared" si="26"/>
        <v>3762</v>
      </c>
      <c r="X883">
        <v>15</v>
      </c>
      <c r="Y883" t="s">
        <v>40</v>
      </c>
      <c r="Z883" t="s">
        <v>49</v>
      </c>
      <c r="AA883" s="2">
        <v>0</v>
      </c>
      <c r="AB883" s="2">
        <v>0</v>
      </c>
      <c r="AC883" t="s">
        <v>137</v>
      </c>
      <c r="AD883" s="2">
        <v>355.86</v>
      </c>
      <c r="AE883" s="2">
        <v>102674.72</v>
      </c>
      <c r="AF883" s="2">
        <v>4.81E-3</v>
      </c>
      <c r="AG883" s="2">
        <v>887798.71</v>
      </c>
      <c r="AH883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355.86</v>
      </c>
      <c r="AO883" s="2">
        <v>1271.77</v>
      </c>
      <c r="AP883" s="7">
        <f t="shared" si="27"/>
        <v>1627.63</v>
      </c>
    </row>
    <row r="884" spans="1:42" x14ac:dyDescent="0.2">
      <c r="A884">
        <v>1</v>
      </c>
      <c r="B884" s="1">
        <v>43952</v>
      </c>
      <c r="C884" s="1">
        <v>44348</v>
      </c>
      <c r="D884">
        <v>503</v>
      </c>
      <c r="E884" s="1">
        <v>43952</v>
      </c>
      <c r="F884" s="2">
        <v>465762.02</v>
      </c>
      <c r="G884" s="2">
        <v>465762.02</v>
      </c>
      <c r="H884">
        <v>3.3329999999999999E-2</v>
      </c>
      <c r="I884" s="2">
        <v>1293.6500000000001</v>
      </c>
      <c r="J884" s="2">
        <v>116404.11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t="s">
        <v>140</v>
      </c>
      <c r="W884" s="5" t="str">
        <f t="shared" si="26"/>
        <v>3780</v>
      </c>
      <c r="X884">
        <v>15</v>
      </c>
      <c r="Y884" t="s">
        <v>40</v>
      </c>
      <c r="Z884" t="s">
        <v>53</v>
      </c>
      <c r="AA884" s="2">
        <v>0</v>
      </c>
      <c r="AB884" s="2">
        <v>0</v>
      </c>
      <c r="AC884" t="s">
        <v>137</v>
      </c>
      <c r="AD884" s="2">
        <v>64.819999999999993</v>
      </c>
      <c r="AE884" s="2">
        <v>-5201.55</v>
      </c>
      <c r="AF884" s="2">
        <v>1.67E-3</v>
      </c>
      <c r="AG884" s="2">
        <v>465762.02</v>
      </c>
      <c r="AH884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64.820000000000007</v>
      </c>
      <c r="AO884" s="2">
        <v>1293.6500000000001</v>
      </c>
      <c r="AP884" s="7">
        <f t="shared" si="27"/>
        <v>1358.47</v>
      </c>
    </row>
    <row r="885" spans="1:42" x14ac:dyDescent="0.2">
      <c r="A885">
        <v>1</v>
      </c>
      <c r="B885" s="1">
        <v>43952</v>
      </c>
      <c r="C885" s="1">
        <v>44348</v>
      </c>
      <c r="D885">
        <v>503</v>
      </c>
      <c r="E885" s="1">
        <v>43983</v>
      </c>
      <c r="F885" s="2">
        <v>465762.02</v>
      </c>
      <c r="G885" s="2">
        <v>465762.02</v>
      </c>
      <c r="H885">
        <v>3.3329999999999999E-2</v>
      </c>
      <c r="I885" s="2">
        <v>1293.6500000000001</v>
      </c>
      <c r="J885" s="2">
        <v>117697.76</v>
      </c>
      <c r="K885" s="2">
        <v>0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t="s">
        <v>140</v>
      </c>
      <c r="W885" s="5" t="str">
        <f t="shared" si="26"/>
        <v>3780</v>
      </c>
      <c r="X885">
        <v>15</v>
      </c>
      <c r="Y885" t="s">
        <v>40</v>
      </c>
      <c r="Z885" t="s">
        <v>53</v>
      </c>
      <c r="AA885" s="2">
        <v>0</v>
      </c>
      <c r="AB885" s="2">
        <v>0</v>
      </c>
      <c r="AC885" t="s">
        <v>137</v>
      </c>
      <c r="AD885" s="2">
        <v>64.819999999999993</v>
      </c>
      <c r="AE885" s="2">
        <v>-5136.7299999999996</v>
      </c>
      <c r="AF885" s="2">
        <v>1.67E-3</v>
      </c>
      <c r="AG885" s="2">
        <v>465762.02</v>
      </c>
      <c r="AH885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64.820000000000007</v>
      </c>
      <c r="AO885" s="2">
        <v>1293.6500000000001</v>
      </c>
      <c r="AP885" s="7">
        <f t="shared" si="27"/>
        <v>1358.47</v>
      </c>
    </row>
    <row r="886" spans="1:42" x14ac:dyDescent="0.2">
      <c r="A886">
        <v>1</v>
      </c>
      <c r="B886" s="1">
        <v>43952</v>
      </c>
      <c r="C886" s="1">
        <v>44348</v>
      </c>
      <c r="D886">
        <v>503</v>
      </c>
      <c r="E886" s="1">
        <v>44013</v>
      </c>
      <c r="F886" s="2">
        <v>465762.02</v>
      </c>
      <c r="G886" s="2">
        <v>465762.02</v>
      </c>
      <c r="H886">
        <v>3.3329999999999999E-2</v>
      </c>
      <c r="I886" s="2">
        <v>1293.6500000000001</v>
      </c>
      <c r="J886" s="2">
        <v>118991.41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t="s">
        <v>140</v>
      </c>
      <c r="W886" s="5" t="str">
        <f t="shared" si="26"/>
        <v>3780</v>
      </c>
      <c r="X886">
        <v>15</v>
      </c>
      <c r="Y886" t="s">
        <v>40</v>
      </c>
      <c r="Z886" t="s">
        <v>53</v>
      </c>
      <c r="AA886" s="2">
        <v>0</v>
      </c>
      <c r="AB886" s="2">
        <v>0</v>
      </c>
      <c r="AC886" t="s">
        <v>137</v>
      </c>
      <c r="AD886" s="2">
        <v>64.819999999999993</v>
      </c>
      <c r="AE886" s="2">
        <v>-5071.91</v>
      </c>
      <c r="AF886" s="2">
        <v>1.67E-3</v>
      </c>
      <c r="AG886" s="2">
        <v>465762.02</v>
      </c>
      <c r="AH886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64.820000000000007</v>
      </c>
      <c r="AO886" s="2">
        <v>1293.6500000000001</v>
      </c>
      <c r="AP886" s="7">
        <f t="shared" si="27"/>
        <v>1358.47</v>
      </c>
    </row>
    <row r="887" spans="1:42" x14ac:dyDescent="0.2">
      <c r="A887">
        <v>1</v>
      </c>
      <c r="B887" s="1">
        <v>43952</v>
      </c>
      <c r="C887" s="1">
        <v>44348</v>
      </c>
      <c r="D887">
        <v>503</v>
      </c>
      <c r="E887" s="1">
        <v>44044</v>
      </c>
      <c r="F887" s="2">
        <v>465762.02</v>
      </c>
      <c r="G887" s="2">
        <v>465762.02</v>
      </c>
      <c r="H887">
        <v>3.3329999999999999E-2</v>
      </c>
      <c r="I887" s="2">
        <v>1293.6500000000001</v>
      </c>
      <c r="J887" s="2">
        <v>120285.06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t="s">
        <v>140</v>
      </c>
      <c r="W887" s="5" t="str">
        <f t="shared" si="26"/>
        <v>3780</v>
      </c>
      <c r="X887">
        <v>15</v>
      </c>
      <c r="Y887" t="s">
        <v>40</v>
      </c>
      <c r="Z887" t="s">
        <v>53</v>
      </c>
      <c r="AA887" s="2">
        <v>0</v>
      </c>
      <c r="AB887" s="2">
        <v>0</v>
      </c>
      <c r="AC887" t="s">
        <v>137</v>
      </c>
      <c r="AD887" s="2">
        <v>64.819999999999993</v>
      </c>
      <c r="AE887" s="2">
        <v>-5007.09</v>
      </c>
      <c r="AF887" s="2">
        <v>1.67E-3</v>
      </c>
      <c r="AG887" s="2">
        <v>465762.02</v>
      </c>
      <c r="AH887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64.820000000000007</v>
      </c>
      <c r="AO887" s="2">
        <v>1293.6500000000001</v>
      </c>
      <c r="AP887" s="7">
        <f t="shared" si="27"/>
        <v>1358.47</v>
      </c>
    </row>
    <row r="888" spans="1:42" x14ac:dyDescent="0.2">
      <c r="A888">
        <v>1</v>
      </c>
      <c r="B888" s="1">
        <v>43952</v>
      </c>
      <c r="C888" s="1">
        <v>44348</v>
      </c>
      <c r="D888">
        <v>503</v>
      </c>
      <c r="E888" s="1">
        <v>44075</v>
      </c>
      <c r="F888" s="2">
        <v>465762.02</v>
      </c>
      <c r="G888" s="2">
        <v>465762.02</v>
      </c>
      <c r="H888">
        <v>3.3329999999999999E-2</v>
      </c>
      <c r="I888" s="2">
        <v>1293.6500000000001</v>
      </c>
      <c r="J888" s="2">
        <v>121578.71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t="s">
        <v>140</v>
      </c>
      <c r="W888" s="5" t="str">
        <f t="shared" si="26"/>
        <v>3780</v>
      </c>
      <c r="X888">
        <v>15</v>
      </c>
      <c r="Y888" t="s">
        <v>40</v>
      </c>
      <c r="Z888" t="s">
        <v>53</v>
      </c>
      <c r="AA888" s="2">
        <v>0</v>
      </c>
      <c r="AB888" s="2">
        <v>0</v>
      </c>
      <c r="AC888" t="s">
        <v>137</v>
      </c>
      <c r="AD888" s="2">
        <v>64.819999999999993</v>
      </c>
      <c r="AE888" s="2">
        <v>-4942.2700000000004</v>
      </c>
      <c r="AF888" s="2">
        <v>1.67E-3</v>
      </c>
      <c r="AG888" s="2">
        <v>465762.02</v>
      </c>
      <c r="AH888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64.820000000000007</v>
      </c>
      <c r="AO888" s="2">
        <v>1293.6500000000001</v>
      </c>
      <c r="AP888" s="7">
        <f t="shared" si="27"/>
        <v>1358.47</v>
      </c>
    </row>
    <row r="889" spans="1:42" x14ac:dyDescent="0.2">
      <c r="A889">
        <v>1</v>
      </c>
      <c r="B889" s="1">
        <v>43952</v>
      </c>
      <c r="C889" s="1">
        <v>44348</v>
      </c>
      <c r="D889">
        <v>503</v>
      </c>
      <c r="E889" s="1">
        <v>44105</v>
      </c>
      <c r="F889" s="2">
        <v>465762.02</v>
      </c>
      <c r="G889" s="2">
        <v>465762.02</v>
      </c>
      <c r="H889">
        <v>3.3329999999999999E-2</v>
      </c>
      <c r="I889" s="2">
        <v>1293.6500000000001</v>
      </c>
      <c r="J889" s="2">
        <v>122872.36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t="s">
        <v>140</v>
      </c>
      <c r="W889" s="5" t="str">
        <f t="shared" si="26"/>
        <v>3780</v>
      </c>
      <c r="X889">
        <v>15</v>
      </c>
      <c r="Y889" t="s">
        <v>40</v>
      </c>
      <c r="Z889" t="s">
        <v>53</v>
      </c>
      <c r="AA889" s="2">
        <v>0</v>
      </c>
      <c r="AB889" s="2">
        <v>0</v>
      </c>
      <c r="AC889" t="s">
        <v>137</v>
      </c>
      <c r="AD889" s="2">
        <v>64.819999999999993</v>
      </c>
      <c r="AE889" s="2">
        <v>-4877.45</v>
      </c>
      <c r="AF889" s="2">
        <v>1.67E-3</v>
      </c>
      <c r="AG889" s="2">
        <v>465762.02</v>
      </c>
      <c r="AH889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64.820000000000007</v>
      </c>
      <c r="AO889" s="2">
        <v>1293.6500000000001</v>
      </c>
      <c r="AP889" s="7">
        <f t="shared" si="27"/>
        <v>1358.47</v>
      </c>
    </row>
    <row r="890" spans="1:42" x14ac:dyDescent="0.2">
      <c r="A890">
        <v>1</v>
      </c>
      <c r="B890" s="1">
        <v>43952</v>
      </c>
      <c r="C890" s="1">
        <v>44348</v>
      </c>
      <c r="D890">
        <v>503</v>
      </c>
      <c r="E890" s="1">
        <v>44136</v>
      </c>
      <c r="F890" s="2">
        <v>465762.02</v>
      </c>
      <c r="G890" s="2">
        <v>465762.02</v>
      </c>
      <c r="H890">
        <v>3.3329999999999999E-2</v>
      </c>
      <c r="I890" s="2">
        <v>1293.6500000000001</v>
      </c>
      <c r="J890" s="2">
        <v>124166.01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t="s">
        <v>140</v>
      </c>
      <c r="W890" s="5" t="str">
        <f t="shared" si="26"/>
        <v>3780</v>
      </c>
      <c r="X890">
        <v>15</v>
      </c>
      <c r="Y890" t="s">
        <v>40</v>
      </c>
      <c r="Z890" t="s">
        <v>53</v>
      </c>
      <c r="AA890" s="2">
        <v>0</v>
      </c>
      <c r="AB890" s="2">
        <v>0</v>
      </c>
      <c r="AC890" t="s">
        <v>137</v>
      </c>
      <c r="AD890" s="2">
        <v>64.819999999999993</v>
      </c>
      <c r="AE890" s="2">
        <v>-4812.63</v>
      </c>
      <c r="AF890" s="2">
        <v>1.67E-3</v>
      </c>
      <c r="AG890" s="2">
        <v>465762.02</v>
      </c>
      <c r="AH890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64.820000000000007</v>
      </c>
      <c r="AO890" s="2">
        <v>1293.6500000000001</v>
      </c>
      <c r="AP890" s="7">
        <f t="shared" si="27"/>
        <v>1358.47</v>
      </c>
    </row>
    <row r="891" spans="1:42" x14ac:dyDescent="0.2">
      <c r="A891">
        <v>1</v>
      </c>
      <c r="B891" s="1">
        <v>43952</v>
      </c>
      <c r="C891" s="1">
        <v>44348</v>
      </c>
      <c r="D891">
        <v>503</v>
      </c>
      <c r="E891" s="1">
        <v>44166</v>
      </c>
      <c r="F891" s="2">
        <v>465762.02</v>
      </c>
      <c r="G891" s="2">
        <v>465762.02</v>
      </c>
      <c r="H891">
        <v>3.3329999999999999E-2</v>
      </c>
      <c r="I891" s="2">
        <v>1293.6500000000001</v>
      </c>
      <c r="J891" s="2">
        <v>125459.66</v>
      </c>
      <c r="K891" s="2">
        <v>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t="s">
        <v>140</v>
      </c>
      <c r="W891" s="5" t="str">
        <f t="shared" si="26"/>
        <v>3780</v>
      </c>
      <c r="X891">
        <v>15</v>
      </c>
      <c r="Y891" t="s">
        <v>40</v>
      </c>
      <c r="Z891" t="s">
        <v>53</v>
      </c>
      <c r="AA891" s="2">
        <v>0</v>
      </c>
      <c r="AB891" s="2">
        <v>0</v>
      </c>
      <c r="AC891" t="s">
        <v>137</v>
      </c>
      <c r="AD891" s="2">
        <v>64.819999999999993</v>
      </c>
      <c r="AE891" s="2">
        <v>-4747.8100000000004</v>
      </c>
      <c r="AF891" s="2">
        <v>1.67E-3</v>
      </c>
      <c r="AG891" s="2">
        <v>465762.02</v>
      </c>
      <c r="AH891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64.820000000000007</v>
      </c>
      <c r="AO891" s="2">
        <v>1293.6500000000001</v>
      </c>
      <c r="AP891" s="7">
        <f t="shared" si="27"/>
        <v>1358.47</v>
      </c>
    </row>
    <row r="892" spans="1:42" x14ac:dyDescent="0.2">
      <c r="A892">
        <v>1</v>
      </c>
      <c r="B892" s="1">
        <v>43952</v>
      </c>
      <c r="C892" s="1">
        <v>44348</v>
      </c>
      <c r="D892">
        <v>503</v>
      </c>
      <c r="E892" s="1">
        <v>44197</v>
      </c>
      <c r="F892" s="2">
        <v>465762.02</v>
      </c>
      <c r="G892" s="2">
        <v>465762.02</v>
      </c>
      <c r="H892">
        <v>3.3329999999999999E-2</v>
      </c>
      <c r="I892" s="2">
        <v>1293.6500000000001</v>
      </c>
      <c r="J892" s="2">
        <v>126753.31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t="s">
        <v>140</v>
      </c>
      <c r="W892" s="5" t="str">
        <f t="shared" si="26"/>
        <v>3780</v>
      </c>
      <c r="X892">
        <v>15</v>
      </c>
      <c r="Y892" t="s">
        <v>40</v>
      </c>
      <c r="Z892" t="s">
        <v>53</v>
      </c>
      <c r="AA892" s="2">
        <v>0</v>
      </c>
      <c r="AB892" s="2">
        <v>0</v>
      </c>
      <c r="AC892" t="s">
        <v>137</v>
      </c>
      <c r="AD892" s="2">
        <v>64.819999999999993</v>
      </c>
      <c r="AE892" s="2">
        <v>-4682.99</v>
      </c>
      <c r="AF892" s="2">
        <v>1.67E-3</v>
      </c>
      <c r="AG892" s="2">
        <v>465762.02</v>
      </c>
      <c r="AH89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64.820000000000007</v>
      </c>
      <c r="AO892" s="2">
        <v>1293.6500000000001</v>
      </c>
      <c r="AP892" s="7">
        <f t="shared" si="27"/>
        <v>1358.47</v>
      </c>
    </row>
    <row r="893" spans="1:42" x14ac:dyDescent="0.2">
      <c r="A893">
        <v>1</v>
      </c>
      <c r="B893" s="1">
        <v>43952</v>
      </c>
      <c r="C893" s="1">
        <v>44348</v>
      </c>
      <c r="D893">
        <v>503</v>
      </c>
      <c r="E893" s="1">
        <v>44228</v>
      </c>
      <c r="F893" s="2">
        <v>465762.02</v>
      </c>
      <c r="G893" s="2">
        <v>465762.02</v>
      </c>
      <c r="H893">
        <v>3.3329999999999999E-2</v>
      </c>
      <c r="I893" s="2">
        <v>1293.6500000000001</v>
      </c>
      <c r="J893" s="2">
        <v>128046.96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t="s">
        <v>140</v>
      </c>
      <c r="W893" s="5" t="str">
        <f t="shared" si="26"/>
        <v>3780</v>
      </c>
      <c r="X893">
        <v>15</v>
      </c>
      <c r="Y893" t="s">
        <v>40</v>
      </c>
      <c r="Z893" t="s">
        <v>53</v>
      </c>
      <c r="AA893" s="2">
        <v>0</v>
      </c>
      <c r="AB893" s="2">
        <v>0</v>
      </c>
      <c r="AC893" t="s">
        <v>137</v>
      </c>
      <c r="AD893" s="2">
        <v>64.819999999999993</v>
      </c>
      <c r="AE893" s="2">
        <v>-4618.17</v>
      </c>
      <c r="AF893" s="2">
        <v>1.67E-3</v>
      </c>
      <c r="AG893" s="2">
        <v>465762.02</v>
      </c>
      <c r="AH893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64.820000000000007</v>
      </c>
      <c r="AO893" s="2">
        <v>1293.6500000000001</v>
      </c>
      <c r="AP893" s="7">
        <f t="shared" si="27"/>
        <v>1358.47</v>
      </c>
    </row>
    <row r="894" spans="1:42" x14ac:dyDescent="0.2">
      <c r="A894">
        <v>1</v>
      </c>
      <c r="B894" s="1">
        <v>43952</v>
      </c>
      <c r="C894" s="1">
        <v>44348</v>
      </c>
      <c r="D894">
        <v>503</v>
      </c>
      <c r="E894" s="1">
        <v>44256</v>
      </c>
      <c r="F894" s="2">
        <v>465762.02</v>
      </c>
      <c r="G894" s="2">
        <v>465762.02</v>
      </c>
      <c r="H894">
        <v>3.3329999999999999E-2</v>
      </c>
      <c r="I894" s="2">
        <v>1293.6500000000001</v>
      </c>
      <c r="J894" s="2">
        <v>129340.61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t="s">
        <v>140</v>
      </c>
      <c r="W894" s="5" t="str">
        <f t="shared" si="26"/>
        <v>3780</v>
      </c>
      <c r="X894">
        <v>15</v>
      </c>
      <c r="Y894" t="s">
        <v>40</v>
      </c>
      <c r="Z894" t="s">
        <v>53</v>
      </c>
      <c r="AA894" s="2">
        <v>0</v>
      </c>
      <c r="AB894" s="2">
        <v>0</v>
      </c>
      <c r="AC894" t="s">
        <v>137</v>
      </c>
      <c r="AD894" s="2">
        <v>64.819999999999993</v>
      </c>
      <c r="AE894" s="2">
        <v>-4553.3500000000004</v>
      </c>
      <c r="AF894" s="2">
        <v>1.67E-3</v>
      </c>
      <c r="AG894" s="2">
        <v>465762.02</v>
      </c>
      <c r="AH894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64.820000000000007</v>
      </c>
      <c r="AO894" s="2">
        <v>1293.6500000000001</v>
      </c>
      <c r="AP894" s="7">
        <f t="shared" si="27"/>
        <v>1358.47</v>
      </c>
    </row>
    <row r="895" spans="1:42" x14ac:dyDescent="0.2">
      <c r="A895">
        <v>1</v>
      </c>
      <c r="B895" s="1">
        <v>43952</v>
      </c>
      <c r="C895" s="1">
        <v>44348</v>
      </c>
      <c r="D895">
        <v>503</v>
      </c>
      <c r="E895" s="1">
        <v>44287</v>
      </c>
      <c r="F895" s="2">
        <v>465762.02</v>
      </c>
      <c r="G895" s="2">
        <v>465762.02</v>
      </c>
      <c r="H895">
        <v>3.3329999999999999E-2</v>
      </c>
      <c r="I895" s="2">
        <v>1293.6500000000001</v>
      </c>
      <c r="J895" s="2">
        <v>130634.26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t="s">
        <v>140</v>
      </c>
      <c r="W895" s="5" t="str">
        <f t="shared" si="26"/>
        <v>3780</v>
      </c>
      <c r="X895">
        <v>15</v>
      </c>
      <c r="Y895" t="s">
        <v>40</v>
      </c>
      <c r="Z895" t="s">
        <v>53</v>
      </c>
      <c r="AA895" s="2">
        <v>0</v>
      </c>
      <c r="AB895" s="2">
        <v>0</v>
      </c>
      <c r="AC895" t="s">
        <v>137</v>
      </c>
      <c r="AD895" s="2">
        <v>64.819999999999993</v>
      </c>
      <c r="AE895" s="2">
        <v>-4488.53</v>
      </c>
      <c r="AF895" s="2">
        <v>1.67E-3</v>
      </c>
      <c r="AG895" s="2">
        <v>465762.02</v>
      </c>
      <c r="AH895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64.820000000000007</v>
      </c>
      <c r="AO895" s="2">
        <v>1293.6500000000001</v>
      </c>
      <c r="AP895" s="7">
        <f t="shared" si="27"/>
        <v>1358.47</v>
      </c>
    </row>
    <row r="896" spans="1:42" x14ac:dyDescent="0.2">
      <c r="A896">
        <v>1</v>
      </c>
      <c r="B896" s="1">
        <v>43952</v>
      </c>
      <c r="C896" s="1">
        <v>44348</v>
      </c>
      <c r="D896">
        <v>503</v>
      </c>
      <c r="E896" s="1">
        <v>44317</v>
      </c>
      <c r="F896" s="2">
        <v>465762.02</v>
      </c>
      <c r="G896" s="2">
        <v>465762.02</v>
      </c>
      <c r="H896">
        <v>3.3329999999999999E-2</v>
      </c>
      <c r="I896" s="2">
        <v>1293.6500000000001</v>
      </c>
      <c r="J896" s="2">
        <v>131927.91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t="s">
        <v>140</v>
      </c>
      <c r="W896" s="5" t="str">
        <f t="shared" si="26"/>
        <v>3780</v>
      </c>
      <c r="X896">
        <v>15</v>
      </c>
      <c r="Y896" t="s">
        <v>40</v>
      </c>
      <c r="Z896" t="s">
        <v>53</v>
      </c>
      <c r="AA896" s="2">
        <v>0</v>
      </c>
      <c r="AB896" s="2">
        <v>0</v>
      </c>
      <c r="AC896" t="s">
        <v>137</v>
      </c>
      <c r="AD896" s="2">
        <v>64.819999999999993</v>
      </c>
      <c r="AE896" s="2">
        <v>-4423.71</v>
      </c>
      <c r="AF896" s="2">
        <v>1.67E-3</v>
      </c>
      <c r="AG896" s="2">
        <v>465762.02</v>
      </c>
      <c r="AH896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64.820000000000007</v>
      </c>
      <c r="AO896" s="2">
        <v>1293.6500000000001</v>
      </c>
      <c r="AP896" s="7">
        <f t="shared" si="27"/>
        <v>1358.47</v>
      </c>
    </row>
    <row r="897" spans="1:42" x14ac:dyDescent="0.2">
      <c r="A897">
        <v>1</v>
      </c>
      <c r="B897" s="1">
        <v>43952</v>
      </c>
      <c r="C897" s="1">
        <v>44348</v>
      </c>
      <c r="D897">
        <v>503</v>
      </c>
      <c r="E897" s="1">
        <v>44348</v>
      </c>
      <c r="F897" s="2">
        <v>465762.02</v>
      </c>
      <c r="G897" s="2">
        <v>465762.02</v>
      </c>
      <c r="H897">
        <v>3.3329999999999999E-2</v>
      </c>
      <c r="I897" s="2">
        <v>1293.6500000000001</v>
      </c>
      <c r="J897" s="2">
        <v>133221.56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t="s">
        <v>140</v>
      </c>
      <c r="W897" s="5" t="str">
        <f t="shared" si="26"/>
        <v>3780</v>
      </c>
      <c r="X897">
        <v>15</v>
      </c>
      <c r="Y897" t="s">
        <v>40</v>
      </c>
      <c r="Z897" t="s">
        <v>53</v>
      </c>
      <c r="AA897" s="2">
        <v>0</v>
      </c>
      <c r="AB897" s="2">
        <v>0</v>
      </c>
      <c r="AC897" t="s">
        <v>137</v>
      </c>
      <c r="AD897" s="2">
        <v>64.819999999999993</v>
      </c>
      <c r="AE897" s="2">
        <v>-4358.8900000000003</v>
      </c>
      <c r="AF897" s="2">
        <v>1.67E-3</v>
      </c>
      <c r="AG897" s="2">
        <v>465762.02</v>
      </c>
      <c r="AH897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64.820000000000007</v>
      </c>
      <c r="AO897" s="2">
        <v>1293.6500000000001</v>
      </c>
      <c r="AP897" s="7">
        <f t="shared" si="27"/>
        <v>1358.47</v>
      </c>
    </row>
    <row r="898" spans="1:42" x14ac:dyDescent="0.2">
      <c r="A898">
        <v>1</v>
      </c>
      <c r="B898" s="1">
        <v>43952</v>
      </c>
      <c r="C898" s="1">
        <v>44348</v>
      </c>
      <c r="D898">
        <v>504</v>
      </c>
      <c r="E898" s="1">
        <v>43952</v>
      </c>
      <c r="F898" s="2">
        <v>9374.42</v>
      </c>
      <c r="G898" s="2">
        <v>9374.42</v>
      </c>
      <c r="H898">
        <v>2.9520000000000001E-2</v>
      </c>
      <c r="I898" s="2">
        <v>23.06</v>
      </c>
      <c r="J898" s="2">
        <v>746.06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t="s">
        <v>141</v>
      </c>
      <c r="W898" s="5" t="str">
        <f t="shared" si="26"/>
        <v>3790</v>
      </c>
      <c r="X898">
        <v>15</v>
      </c>
      <c r="Y898" t="s">
        <v>40</v>
      </c>
      <c r="Z898" t="s">
        <v>55</v>
      </c>
      <c r="AA898" s="2">
        <v>0</v>
      </c>
      <c r="AB898" s="2">
        <v>0</v>
      </c>
      <c r="AC898" t="s">
        <v>137</v>
      </c>
      <c r="AD898" s="2">
        <v>1.1599999999999999</v>
      </c>
      <c r="AE898" s="2">
        <v>13.16</v>
      </c>
      <c r="AF898" s="2">
        <v>1.48E-3</v>
      </c>
      <c r="AG898" s="2">
        <v>9374.42</v>
      </c>
      <c r="AH898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1.1599999999999999</v>
      </c>
      <c r="AO898" s="2">
        <v>23.06</v>
      </c>
      <c r="AP898" s="7">
        <f t="shared" si="27"/>
        <v>24.22</v>
      </c>
    </row>
    <row r="899" spans="1:42" x14ac:dyDescent="0.2">
      <c r="A899">
        <v>1</v>
      </c>
      <c r="B899" s="1">
        <v>43952</v>
      </c>
      <c r="C899" s="1">
        <v>44348</v>
      </c>
      <c r="D899">
        <v>504</v>
      </c>
      <c r="E899" s="1">
        <v>43983</v>
      </c>
      <c r="F899" s="2">
        <v>9374.42</v>
      </c>
      <c r="G899" s="2">
        <v>9374.42</v>
      </c>
      <c r="H899">
        <v>2.9520000000000001E-2</v>
      </c>
      <c r="I899" s="2">
        <v>23.06</v>
      </c>
      <c r="J899" s="2">
        <v>769.12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t="s">
        <v>141</v>
      </c>
      <c r="W899" s="5" t="str">
        <f t="shared" ref="W899:W962" si="28">MID(V899,4,4)</f>
        <v>3790</v>
      </c>
      <c r="X899">
        <v>15</v>
      </c>
      <c r="Y899" t="s">
        <v>40</v>
      </c>
      <c r="Z899" t="s">
        <v>55</v>
      </c>
      <c r="AA899" s="2">
        <v>0</v>
      </c>
      <c r="AB899" s="2">
        <v>0</v>
      </c>
      <c r="AC899" t="s">
        <v>137</v>
      </c>
      <c r="AD899" s="2">
        <v>1.1599999999999999</v>
      </c>
      <c r="AE899" s="2">
        <v>14.32</v>
      </c>
      <c r="AF899" s="2">
        <v>1.48E-3</v>
      </c>
      <c r="AG899" s="2">
        <v>9374.42</v>
      </c>
      <c r="AH899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1.1599999999999999</v>
      </c>
      <c r="AO899" s="2">
        <v>23.06</v>
      </c>
      <c r="AP899" s="7">
        <f t="shared" ref="AP899:AP962" si="29">I899+K899+M899+T899+AD899+AL899+AB899+L899</f>
        <v>24.22</v>
      </c>
    </row>
    <row r="900" spans="1:42" x14ac:dyDescent="0.2">
      <c r="A900">
        <v>1</v>
      </c>
      <c r="B900" s="1">
        <v>43952</v>
      </c>
      <c r="C900" s="1">
        <v>44348</v>
      </c>
      <c r="D900">
        <v>504</v>
      </c>
      <c r="E900" s="1">
        <v>44013</v>
      </c>
      <c r="F900" s="2">
        <v>9374.42</v>
      </c>
      <c r="G900" s="2">
        <v>9374.42</v>
      </c>
      <c r="H900">
        <v>2.9520000000000001E-2</v>
      </c>
      <c r="I900" s="2">
        <v>23.06</v>
      </c>
      <c r="J900" s="2">
        <v>792.18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t="s">
        <v>141</v>
      </c>
      <c r="W900" s="5" t="str">
        <f t="shared" si="28"/>
        <v>3790</v>
      </c>
      <c r="X900">
        <v>15</v>
      </c>
      <c r="Y900" t="s">
        <v>40</v>
      </c>
      <c r="Z900" t="s">
        <v>55</v>
      </c>
      <c r="AA900" s="2">
        <v>0</v>
      </c>
      <c r="AB900" s="2">
        <v>0</v>
      </c>
      <c r="AC900" t="s">
        <v>137</v>
      </c>
      <c r="AD900" s="2">
        <v>1.1599999999999999</v>
      </c>
      <c r="AE900" s="2">
        <v>15.48</v>
      </c>
      <c r="AF900" s="2">
        <v>1.48E-3</v>
      </c>
      <c r="AG900" s="2">
        <v>9374.42</v>
      </c>
      <c r="AH900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1.1599999999999999</v>
      </c>
      <c r="AO900" s="2">
        <v>23.06</v>
      </c>
      <c r="AP900" s="7">
        <f t="shared" si="29"/>
        <v>24.22</v>
      </c>
    </row>
    <row r="901" spans="1:42" x14ac:dyDescent="0.2">
      <c r="A901">
        <v>1</v>
      </c>
      <c r="B901" s="1">
        <v>43952</v>
      </c>
      <c r="C901" s="1">
        <v>44348</v>
      </c>
      <c r="D901">
        <v>504</v>
      </c>
      <c r="E901" s="1">
        <v>44044</v>
      </c>
      <c r="F901" s="2">
        <v>9374.42</v>
      </c>
      <c r="G901" s="2">
        <v>9374.42</v>
      </c>
      <c r="H901">
        <v>2.9520000000000001E-2</v>
      </c>
      <c r="I901" s="2">
        <v>23.06</v>
      </c>
      <c r="J901" s="2">
        <v>815.24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t="s">
        <v>141</v>
      </c>
      <c r="W901" s="5" t="str">
        <f t="shared" si="28"/>
        <v>3790</v>
      </c>
      <c r="X901">
        <v>15</v>
      </c>
      <c r="Y901" t="s">
        <v>40</v>
      </c>
      <c r="Z901" t="s">
        <v>55</v>
      </c>
      <c r="AA901" s="2">
        <v>0</v>
      </c>
      <c r="AB901" s="2">
        <v>0</v>
      </c>
      <c r="AC901" t="s">
        <v>137</v>
      </c>
      <c r="AD901" s="2">
        <v>1.1599999999999999</v>
      </c>
      <c r="AE901" s="2">
        <v>16.64</v>
      </c>
      <c r="AF901" s="2">
        <v>1.48E-3</v>
      </c>
      <c r="AG901" s="2">
        <v>9374.42</v>
      </c>
      <c r="AH901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1.1599999999999999</v>
      </c>
      <c r="AO901" s="2">
        <v>23.06</v>
      </c>
      <c r="AP901" s="7">
        <f t="shared" si="29"/>
        <v>24.22</v>
      </c>
    </row>
    <row r="902" spans="1:42" x14ac:dyDescent="0.2">
      <c r="A902">
        <v>1</v>
      </c>
      <c r="B902" s="1">
        <v>43952</v>
      </c>
      <c r="C902" s="1">
        <v>44348</v>
      </c>
      <c r="D902">
        <v>504</v>
      </c>
      <c r="E902" s="1">
        <v>44075</v>
      </c>
      <c r="F902" s="2">
        <v>9374.42</v>
      </c>
      <c r="G902" s="2">
        <v>9374.42</v>
      </c>
      <c r="H902">
        <v>2.9520000000000001E-2</v>
      </c>
      <c r="I902" s="2">
        <v>23.06</v>
      </c>
      <c r="J902" s="2">
        <v>838.3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t="s">
        <v>141</v>
      </c>
      <c r="W902" s="5" t="str">
        <f t="shared" si="28"/>
        <v>3790</v>
      </c>
      <c r="X902">
        <v>15</v>
      </c>
      <c r="Y902" t="s">
        <v>40</v>
      </c>
      <c r="Z902" t="s">
        <v>55</v>
      </c>
      <c r="AA902" s="2">
        <v>0</v>
      </c>
      <c r="AB902" s="2">
        <v>0</v>
      </c>
      <c r="AC902" t="s">
        <v>137</v>
      </c>
      <c r="AD902" s="2">
        <v>1.1599999999999999</v>
      </c>
      <c r="AE902" s="2">
        <v>17.8</v>
      </c>
      <c r="AF902" s="2">
        <v>1.48E-3</v>
      </c>
      <c r="AG902" s="2">
        <v>9374.42</v>
      </c>
      <c r="AH90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1.1599999999999999</v>
      </c>
      <c r="AO902" s="2">
        <v>23.06</v>
      </c>
      <c r="AP902" s="7">
        <f t="shared" si="29"/>
        <v>24.22</v>
      </c>
    </row>
    <row r="903" spans="1:42" x14ac:dyDescent="0.2">
      <c r="A903">
        <v>1</v>
      </c>
      <c r="B903" s="1">
        <v>43952</v>
      </c>
      <c r="C903" s="1">
        <v>44348</v>
      </c>
      <c r="D903">
        <v>504</v>
      </c>
      <c r="E903" s="1">
        <v>44105</v>
      </c>
      <c r="F903" s="2">
        <v>9374.42</v>
      </c>
      <c r="G903" s="2">
        <v>9374.42</v>
      </c>
      <c r="H903">
        <v>2.9520000000000001E-2</v>
      </c>
      <c r="I903" s="2">
        <v>23.06</v>
      </c>
      <c r="J903" s="2">
        <v>861.36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t="s">
        <v>141</v>
      </c>
      <c r="W903" s="5" t="str">
        <f t="shared" si="28"/>
        <v>3790</v>
      </c>
      <c r="X903">
        <v>15</v>
      </c>
      <c r="Y903" t="s">
        <v>40</v>
      </c>
      <c r="Z903" t="s">
        <v>55</v>
      </c>
      <c r="AA903" s="2">
        <v>0</v>
      </c>
      <c r="AB903" s="2">
        <v>0</v>
      </c>
      <c r="AC903" t="s">
        <v>137</v>
      </c>
      <c r="AD903" s="2">
        <v>1.1599999999999999</v>
      </c>
      <c r="AE903" s="2">
        <v>18.96</v>
      </c>
      <c r="AF903" s="2">
        <v>1.48E-3</v>
      </c>
      <c r="AG903" s="2">
        <v>9374.42</v>
      </c>
      <c r="AH903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1.1599999999999999</v>
      </c>
      <c r="AO903" s="2">
        <v>23.06</v>
      </c>
      <c r="AP903" s="7">
        <f t="shared" si="29"/>
        <v>24.22</v>
      </c>
    </row>
    <row r="904" spans="1:42" x14ac:dyDescent="0.2">
      <c r="A904">
        <v>1</v>
      </c>
      <c r="B904" s="1">
        <v>43952</v>
      </c>
      <c r="C904" s="1">
        <v>44348</v>
      </c>
      <c r="D904">
        <v>504</v>
      </c>
      <c r="E904" s="1">
        <v>44136</v>
      </c>
      <c r="F904" s="2">
        <v>9374.42</v>
      </c>
      <c r="G904" s="2">
        <v>9374.42</v>
      </c>
      <c r="H904">
        <v>2.9520000000000001E-2</v>
      </c>
      <c r="I904" s="2">
        <v>23.06</v>
      </c>
      <c r="J904" s="2">
        <v>884.42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t="s">
        <v>141</v>
      </c>
      <c r="W904" s="5" t="str">
        <f t="shared" si="28"/>
        <v>3790</v>
      </c>
      <c r="X904">
        <v>15</v>
      </c>
      <c r="Y904" t="s">
        <v>40</v>
      </c>
      <c r="Z904" t="s">
        <v>55</v>
      </c>
      <c r="AA904" s="2">
        <v>0</v>
      </c>
      <c r="AB904" s="2">
        <v>0</v>
      </c>
      <c r="AC904" t="s">
        <v>137</v>
      </c>
      <c r="AD904" s="2">
        <v>1.1599999999999999</v>
      </c>
      <c r="AE904" s="2">
        <v>20.12</v>
      </c>
      <c r="AF904" s="2">
        <v>1.48E-3</v>
      </c>
      <c r="AG904" s="2">
        <v>9374.42</v>
      </c>
      <c r="AH904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1.1599999999999999</v>
      </c>
      <c r="AO904" s="2">
        <v>23.06</v>
      </c>
      <c r="AP904" s="7">
        <f t="shared" si="29"/>
        <v>24.22</v>
      </c>
    </row>
    <row r="905" spans="1:42" x14ac:dyDescent="0.2">
      <c r="A905">
        <v>1</v>
      </c>
      <c r="B905" s="1">
        <v>43952</v>
      </c>
      <c r="C905" s="1">
        <v>44348</v>
      </c>
      <c r="D905">
        <v>504</v>
      </c>
      <c r="E905" s="1">
        <v>44166</v>
      </c>
      <c r="F905" s="2">
        <v>9374.42</v>
      </c>
      <c r="G905" s="2">
        <v>9374.42</v>
      </c>
      <c r="H905">
        <v>2.9520000000000001E-2</v>
      </c>
      <c r="I905" s="2">
        <v>23.06</v>
      </c>
      <c r="J905" s="2">
        <v>907.48</v>
      </c>
      <c r="K905" s="2">
        <v>0</v>
      </c>
      <c r="L905" s="2">
        <v>-800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t="s">
        <v>141</v>
      </c>
      <c r="W905" s="5" t="str">
        <f t="shared" si="28"/>
        <v>3790</v>
      </c>
      <c r="X905">
        <v>15</v>
      </c>
      <c r="Y905" t="s">
        <v>40</v>
      </c>
      <c r="Z905" t="s">
        <v>55</v>
      </c>
      <c r="AA905" s="2">
        <v>0</v>
      </c>
      <c r="AB905" s="2">
        <v>0</v>
      </c>
      <c r="AC905" t="s">
        <v>137</v>
      </c>
      <c r="AD905" s="2">
        <v>1.1599999999999999</v>
      </c>
      <c r="AE905" s="2">
        <v>-778.72</v>
      </c>
      <c r="AF905" s="2">
        <v>1.48E-3</v>
      </c>
      <c r="AG905" s="2">
        <v>9374.42</v>
      </c>
      <c r="AH905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1.1599999999999999</v>
      </c>
      <c r="AO905" s="2">
        <v>23.06</v>
      </c>
      <c r="AP905" s="7">
        <f t="shared" si="29"/>
        <v>-775.78</v>
      </c>
    </row>
    <row r="906" spans="1:42" x14ac:dyDescent="0.2">
      <c r="A906">
        <v>1</v>
      </c>
      <c r="B906" s="1">
        <v>43952</v>
      </c>
      <c r="C906" s="1">
        <v>44348</v>
      </c>
      <c r="D906">
        <v>504</v>
      </c>
      <c r="E906" s="1">
        <v>44197</v>
      </c>
      <c r="F906" s="2">
        <v>9374.42</v>
      </c>
      <c r="G906" s="2">
        <v>9374.42</v>
      </c>
      <c r="H906">
        <v>2.9520000000000001E-2</v>
      </c>
      <c r="I906" s="2">
        <v>23.06</v>
      </c>
      <c r="J906" s="2">
        <v>930.54</v>
      </c>
      <c r="K906" s="2">
        <v>0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t="s">
        <v>141</v>
      </c>
      <c r="W906" s="5" t="str">
        <f t="shared" si="28"/>
        <v>3790</v>
      </c>
      <c r="X906">
        <v>15</v>
      </c>
      <c r="Y906" t="s">
        <v>40</v>
      </c>
      <c r="Z906" t="s">
        <v>55</v>
      </c>
      <c r="AA906" s="2">
        <v>0</v>
      </c>
      <c r="AB906" s="2">
        <v>0</v>
      </c>
      <c r="AC906" t="s">
        <v>137</v>
      </c>
      <c r="AD906" s="2">
        <v>1.1599999999999999</v>
      </c>
      <c r="AE906" s="2">
        <v>-777.56</v>
      </c>
      <c r="AF906" s="2">
        <v>1.48E-3</v>
      </c>
      <c r="AG906" s="2">
        <v>9374.42</v>
      </c>
      <c r="AH906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1.1599999999999999</v>
      </c>
      <c r="AO906" s="2">
        <v>23.06</v>
      </c>
      <c r="AP906" s="7">
        <f t="shared" si="29"/>
        <v>24.22</v>
      </c>
    </row>
    <row r="907" spans="1:42" x14ac:dyDescent="0.2">
      <c r="A907">
        <v>1</v>
      </c>
      <c r="B907" s="1">
        <v>43952</v>
      </c>
      <c r="C907" s="1">
        <v>44348</v>
      </c>
      <c r="D907">
        <v>504</v>
      </c>
      <c r="E907" s="1">
        <v>44228</v>
      </c>
      <c r="F907" s="2">
        <v>9374.42</v>
      </c>
      <c r="G907" s="2">
        <v>9374.42</v>
      </c>
      <c r="H907">
        <v>2.9520000000000001E-2</v>
      </c>
      <c r="I907" s="2">
        <v>23.06</v>
      </c>
      <c r="J907" s="2">
        <v>953.6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t="s">
        <v>141</v>
      </c>
      <c r="W907" s="5" t="str">
        <f t="shared" si="28"/>
        <v>3790</v>
      </c>
      <c r="X907">
        <v>15</v>
      </c>
      <c r="Y907" t="s">
        <v>40</v>
      </c>
      <c r="Z907" t="s">
        <v>55</v>
      </c>
      <c r="AA907" s="2">
        <v>0</v>
      </c>
      <c r="AB907" s="2">
        <v>0</v>
      </c>
      <c r="AC907" t="s">
        <v>137</v>
      </c>
      <c r="AD907" s="2">
        <v>1.1599999999999999</v>
      </c>
      <c r="AE907" s="2">
        <v>-776.4</v>
      </c>
      <c r="AF907" s="2">
        <v>1.48E-3</v>
      </c>
      <c r="AG907" s="2">
        <v>9374.42</v>
      </c>
      <c r="AH907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1.1599999999999999</v>
      </c>
      <c r="AO907" s="2">
        <v>23.06</v>
      </c>
      <c r="AP907" s="7">
        <f t="shared" si="29"/>
        <v>24.22</v>
      </c>
    </row>
    <row r="908" spans="1:42" x14ac:dyDescent="0.2">
      <c r="A908">
        <v>1</v>
      </c>
      <c r="B908" s="1">
        <v>43952</v>
      </c>
      <c r="C908" s="1">
        <v>44348</v>
      </c>
      <c r="D908">
        <v>504</v>
      </c>
      <c r="E908" s="1">
        <v>44256</v>
      </c>
      <c r="F908" s="2">
        <v>9374.42</v>
      </c>
      <c r="G908" s="2">
        <v>9374.42</v>
      </c>
      <c r="H908">
        <v>2.9520000000000001E-2</v>
      </c>
      <c r="I908" s="2">
        <v>23.06</v>
      </c>
      <c r="J908" s="2">
        <v>976.66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t="s">
        <v>141</v>
      </c>
      <c r="W908" s="5" t="str">
        <f t="shared" si="28"/>
        <v>3790</v>
      </c>
      <c r="X908">
        <v>15</v>
      </c>
      <c r="Y908" t="s">
        <v>40</v>
      </c>
      <c r="Z908" t="s">
        <v>55</v>
      </c>
      <c r="AA908" s="2">
        <v>0</v>
      </c>
      <c r="AB908" s="2">
        <v>0</v>
      </c>
      <c r="AC908" t="s">
        <v>137</v>
      </c>
      <c r="AD908" s="2">
        <v>1.1599999999999999</v>
      </c>
      <c r="AE908" s="2">
        <v>-775.24</v>
      </c>
      <c r="AF908" s="2">
        <v>1.48E-3</v>
      </c>
      <c r="AG908" s="2">
        <v>9374.42</v>
      </c>
      <c r="AH908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1.1599999999999999</v>
      </c>
      <c r="AO908" s="2">
        <v>23.06</v>
      </c>
      <c r="AP908" s="7">
        <f t="shared" si="29"/>
        <v>24.22</v>
      </c>
    </row>
    <row r="909" spans="1:42" x14ac:dyDescent="0.2">
      <c r="A909">
        <v>1</v>
      </c>
      <c r="B909" s="1">
        <v>43952</v>
      </c>
      <c r="C909" s="1">
        <v>44348</v>
      </c>
      <c r="D909">
        <v>504</v>
      </c>
      <c r="E909" s="1">
        <v>44287</v>
      </c>
      <c r="F909" s="2">
        <v>9374.42</v>
      </c>
      <c r="G909" s="2">
        <v>9374.42</v>
      </c>
      <c r="H909">
        <v>2.9520000000000001E-2</v>
      </c>
      <c r="I909" s="2">
        <v>23.06</v>
      </c>
      <c r="J909" s="2">
        <v>999.72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t="s">
        <v>141</v>
      </c>
      <c r="W909" s="5" t="str">
        <f t="shared" si="28"/>
        <v>3790</v>
      </c>
      <c r="X909">
        <v>15</v>
      </c>
      <c r="Y909" t="s">
        <v>40</v>
      </c>
      <c r="Z909" t="s">
        <v>55</v>
      </c>
      <c r="AA909" s="2">
        <v>0</v>
      </c>
      <c r="AB909" s="2">
        <v>0</v>
      </c>
      <c r="AC909" t="s">
        <v>137</v>
      </c>
      <c r="AD909" s="2">
        <v>1.1599999999999999</v>
      </c>
      <c r="AE909" s="2">
        <v>-774.08</v>
      </c>
      <c r="AF909" s="2">
        <v>1.48E-3</v>
      </c>
      <c r="AG909" s="2">
        <v>9374.42</v>
      </c>
      <c r="AH909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1.1599999999999999</v>
      </c>
      <c r="AO909" s="2">
        <v>23.06</v>
      </c>
      <c r="AP909" s="7">
        <f t="shared" si="29"/>
        <v>24.22</v>
      </c>
    </row>
    <row r="910" spans="1:42" x14ac:dyDescent="0.2">
      <c r="A910">
        <v>1</v>
      </c>
      <c r="B910" s="1">
        <v>43952</v>
      </c>
      <c r="C910" s="1">
        <v>44348</v>
      </c>
      <c r="D910">
        <v>504</v>
      </c>
      <c r="E910" s="1">
        <v>44317</v>
      </c>
      <c r="F910" s="2">
        <v>9374.42</v>
      </c>
      <c r="G910" s="2">
        <v>9374.42</v>
      </c>
      <c r="H910">
        <v>2.9520000000000001E-2</v>
      </c>
      <c r="I910" s="2">
        <v>23.06</v>
      </c>
      <c r="J910" s="2">
        <v>1022.78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t="s">
        <v>141</v>
      </c>
      <c r="W910" s="5" t="str">
        <f t="shared" si="28"/>
        <v>3790</v>
      </c>
      <c r="X910">
        <v>15</v>
      </c>
      <c r="Y910" t="s">
        <v>40</v>
      </c>
      <c r="Z910" t="s">
        <v>55</v>
      </c>
      <c r="AA910" s="2">
        <v>0</v>
      </c>
      <c r="AB910" s="2">
        <v>0</v>
      </c>
      <c r="AC910" t="s">
        <v>137</v>
      </c>
      <c r="AD910" s="2">
        <v>1.1599999999999999</v>
      </c>
      <c r="AE910" s="2">
        <v>-772.92</v>
      </c>
      <c r="AF910" s="2">
        <v>1.48E-3</v>
      </c>
      <c r="AG910" s="2">
        <v>9374.42</v>
      </c>
      <c r="AH910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1.1599999999999999</v>
      </c>
      <c r="AO910" s="2">
        <v>23.06</v>
      </c>
      <c r="AP910" s="7">
        <f t="shared" si="29"/>
        <v>24.22</v>
      </c>
    </row>
    <row r="911" spans="1:42" x14ac:dyDescent="0.2">
      <c r="A911">
        <v>1</v>
      </c>
      <c r="B911" s="1">
        <v>43952</v>
      </c>
      <c r="C911" s="1">
        <v>44348</v>
      </c>
      <c r="D911">
        <v>504</v>
      </c>
      <c r="E911" s="1">
        <v>44348</v>
      </c>
      <c r="F911" s="2">
        <v>9374.42</v>
      </c>
      <c r="G911" s="2">
        <v>9374.42</v>
      </c>
      <c r="H911">
        <v>2.9520000000000001E-2</v>
      </c>
      <c r="I911" s="2">
        <v>23.06</v>
      </c>
      <c r="J911" s="2">
        <v>1045.8399999999999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t="s">
        <v>141</v>
      </c>
      <c r="W911" s="5" t="str">
        <f t="shared" si="28"/>
        <v>3790</v>
      </c>
      <c r="X911">
        <v>15</v>
      </c>
      <c r="Y911" t="s">
        <v>40</v>
      </c>
      <c r="Z911" t="s">
        <v>55</v>
      </c>
      <c r="AA911" s="2">
        <v>0</v>
      </c>
      <c r="AB911" s="2">
        <v>0</v>
      </c>
      <c r="AC911" t="s">
        <v>137</v>
      </c>
      <c r="AD911" s="2">
        <v>1.1599999999999999</v>
      </c>
      <c r="AE911" s="2">
        <v>-771.76</v>
      </c>
      <c r="AF911" s="2">
        <v>1.48E-3</v>
      </c>
      <c r="AG911" s="2">
        <v>9374.42</v>
      </c>
      <c r="AH911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1.1599999999999999</v>
      </c>
      <c r="AO911" s="2">
        <v>23.06</v>
      </c>
      <c r="AP911" s="7">
        <f t="shared" si="29"/>
        <v>24.22</v>
      </c>
    </row>
    <row r="912" spans="1:42" x14ac:dyDescent="0.2">
      <c r="A912">
        <v>1</v>
      </c>
      <c r="B912" s="1">
        <v>43952</v>
      </c>
      <c r="C912" s="1">
        <v>44348</v>
      </c>
      <c r="D912">
        <v>505</v>
      </c>
      <c r="E912" s="1">
        <v>43952</v>
      </c>
      <c r="F912" s="2">
        <v>103377.33</v>
      </c>
      <c r="G912" s="2">
        <v>103377.33</v>
      </c>
      <c r="H912">
        <v>1.8030000000000001E-2</v>
      </c>
      <c r="I912" s="2">
        <v>155.32</v>
      </c>
      <c r="J912" s="2">
        <v>120983.9</v>
      </c>
      <c r="K912" s="2">
        <v>0</v>
      </c>
      <c r="L912" s="2">
        <v>-188</v>
      </c>
      <c r="M912" s="2">
        <v>-155.32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t="s">
        <v>142</v>
      </c>
      <c r="W912" s="5" t="str">
        <f t="shared" si="28"/>
        <v>3801</v>
      </c>
      <c r="X912">
        <v>15</v>
      </c>
      <c r="Y912" t="s">
        <v>40</v>
      </c>
      <c r="Z912" t="s">
        <v>57</v>
      </c>
      <c r="AA912" s="2">
        <v>0</v>
      </c>
      <c r="AB912" s="2">
        <v>0</v>
      </c>
      <c r="AC912" t="s">
        <v>137</v>
      </c>
      <c r="AD912" s="2">
        <v>34.200000000000003</v>
      </c>
      <c r="AE912" s="2">
        <v>13227.68</v>
      </c>
      <c r="AF912" s="2">
        <v>3.9699999999999996E-3</v>
      </c>
      <c r="AG912" s="2">
        <v>103377.33</v>
      </c>
      <c r="AH91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34.200000000000003</v>
      </c>
      <c r="AO912" s="2">
        <v>0</v>
      </c>
      <c r="AP912" s="7">
        <f t="shared" si="29"/>
        <v>-153.80000000000001</v>
      </c>
    </row>
    <row r="913" spans="1:42" x14ac:dyDescent="0.2">
      <c r="A913">
        <v>1</v>
      </c>
      <c r="B913" s="1">
        <v>43952</v>
      </c>
      <c r="C913" s="1">
        <v>44348</v>
      </c>
      <c r="D913">
        <v>505</v>
      </c>
      <c r="E913" s="1">
        <v>43983</v>
      </c>
      <c r="F913" s="2">
        <v>104132.33</v>
      </c>
      <c r="G913" s="2">
        <v>104132.33</v>
      </c>
      <c r="H913">
        <v>1.8030000000000001E-2</v>
      </c>
      <c r="I913" s="2">
        <v>156.46</v>
      </c>
      <c r="J913" s="2">
        <v>120983.9</v>
      </c>
      <c r="K913" s="2">
        <v>0</v>
      </c>
      <c r="L913" s="2">
        <v>-353.47</v>
      </c>
      <c r="M913" s="2">
        <v>-156.46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t="s">
        <v>142</v>
      </c>
      <c r="W913" s="5" t="str">
        <f t="shared" si="28"/>
        <v>3801</v>
      </c>
      <c r="X913">
        <v>15</v>
      </c>
      <c r="Y913" t="s">
        <v>40</v>
      </c>
      <c r="Z913" t="s">
        <v>57</v>
      </c>
      <c r="AA913" s="2">
        <v>0</v>
      </c>
      <c r="AB913" s="2">
        <v>0</v>
      </c>
      <c r="AC913" t="s">
        <v>137</v>
      </c>
      <c r="AD913" s="2">
        <v>34.450000000000003</v>
      </c>
      <c r="AE913" s="2">
        <v>12908.66</v>
      </c>
      <c r="AF913" s="2">
        <v>3.9699999999999996E-3</v>
      </c>
      <c r="AG913" s="2">
        <v>104132.33</v>
      </c>
      <c r="AH913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34.450000000000003</v>
      </c>
      <c r="AO913" s="2">
        <v>0</v>
      </c>
      <c r="AP913" s="7">
        <f t="shared" si="29"/>
        <v>-319.02000000000004</v>
      </c>
    </row>
    <row r="914" spans="1:42" x14ac:dyDescent="0.2">
      <c r="A914">
        <v>1</v>
      </c>
      <c r="B914" s="1">
        <v>43952</v>
      </c>
      <c r="C914" s="1">
        <v>44348</v>
      </c>
      <c r="D914">
        <v>505</v>
      </c>
      <c r="E914" s="1">
        <v>44013</v>
      </c>
      <c r="F914" s="2">
        <v>104132.33</v>
      </c>
      <c r="G914" s="2">
        <v>104132.33</v>
      </c>
      <c r="H914">
        <v>1.8030000000000001E-2</v>
      </c>
      <c r="I914" s="2">
        <v>156.46</v>
      </c>
      <c r="J914" s="2">
        <v>120983.9</v>
      </c>
      <c r="K914" s="2">
        <v>0</v>
      </c>
      <c r="L914" s="2">
        <v>0</v>
      </c>
      <c r="M914" s="2">
        <v>-156.46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t="s">
        <v>142</v>
      </c>
      <c r="W914" s="5" t="str">
        <f t="shared" si="28"/>
        <v>3801</v>
      </c>
      <c r="X914">
        <v>15</v>
      </c>
      <c r="Y914" t="s">
        <v>40</v>
      </c>
      <c r="Z914" t="s">
        <v>57</v>
      </c>
      <c r="AA914" s="2">
        <v>0</v>
      </c>
      <c r="AB914" s="2">
        <v>0</v>
      </c>
      <c r="AC914" t="s">
        <v>137</v>
      </c>
      <c r="AD914" s="2">
        <v>34.450000000000003</v>
      </c>
      <c r="AE914" s="2">
        <v>12943.11</v>
      </c>
      <c r="AF914" s="2">
        <v>3.9699999999999996E-3</v>
      </c>
      <c r="AG914" s="2">
        <v>104132.33</v>
      </c>
      <c r="AH914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34.450000000000003</v>
      </c>
      <c r="AO914" s="2">
        <v>0</v>
      </c>
      <c r="AP914" s="7">
        <f t="shared" si="29"/>
        <v>34.450000000000003</v>
      </c>
    </row>
    <row r="915" spans="1:42" x14ac:dyDescent="0.2">
      <c r="A915">
        <v>1</v>
      </c>
      <c r="B915" s="1">
        <v>43952</v>
      </c>
      <c r="C915" s="1">
        <v>44348</v>
      </c>
      <c r="D915">
        <v>505</v>
      </c>
      <c r="E915" s="1">
        <v>44044</v>
      </c>
      <c r="F915" s="2">
        <v>104132.33</v>
      </c>
      <c r="G915" s="2">
        <v>104132.33</v>
      </c>
      <c r="H915">
        <v>1.8030000000000001E-2</v>
      </c>
      <c r="I915" s="2">
        <v>156.46</v>
      </c>
      <c r="J915" s="2">
        <v>120983.9</v>
      </c>
      <c r="K915" s="2">
        <v>0</v>
      </c>
      <c r="L915" s="2">
        <v>0</v>
      </c>
      <c r="M915" s="2">
        <v>-156.46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t="s">
        <v>142</v>
      </c>
      <c r="W915" s="5" t="str">
        <f t="shared" si="28"/>
        <v>3801</v>
      </c>
      <c r="X915">
        <v>15</v>
      </c>
      <c r="Y915" t="s">
        <v>40</v>
      </c>
      <c r="Z915" t="s">
        <v>57</v>
      </c>
      <c r="AA915" s="2">
        <v>0</v>
      </c>
      <c r="AB915" s="2">
        <v>0</v>
      </c>
      <c r="AC915" t="s">
        <v>137</v>
      </c>
      <c r="AD915" s="2">
        <v>34.450000000000003</v>
      </c>
      <c r="AE915" s="2">
        <v>12977.56</v>
      </c>
      <c r="AF915" s="2">
        <v>3.9699999999999996E-3</v>
      </c>
      <c r="AG915" s="2">
        <v>104132.33</v>
      </c>
      <c r="AH915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34.450000000000003</v>
      </c>
      <c r="AO915" s="2">
        <v>0</v>
      </c>
      <c r="AP915" s="7">
        <f t="shared" si="29"/>
        <v>34.450000000000003</v>
      </c>
    </row>
    <row r="916" spans="1:42" x14ac:dyDescent="0.2">
      <c r="A916">
        <v>1</v>
      </c>
      <c r="B916" s="1">
        <v>43952</v>
      </c>
      <c r="C916" s="1">
        <v>44348</v>
      </c>
      <c r="D916">
        <v>505</v>
      </c>
      <c r="E916" s="1">
        <v>44075</v>
      </c>
      <c r="F916" s="2">
        <v>104132.33</v>
      </c>
      <c r="G916" s="2">
        <v>104132.33</v>
      </c>
      <c r="H916">
        <v>1.8030000000000001E-2</v>
      </c>
      <c r="I916" s="2">
        <v>156.46</v>
      </c>
      <c r="J916" s="2">
        <v>120983.9</v>
      </c>
      <c r="K916" s="2">
        <v>0</v>
      </c>
      <c r="L916" s="2">
        <v>0</v>
      </c>
      <c r="M916" s="2">
        <v>-156.46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t="s">
        <v>142</v>
      </c>
      <c r="W916" s="5" t="str">
        <f t="shared" si="28"/>
        <v>3801</v>
      </c>
      <c r="X916">
        <v>15</v>
      </c>
      <c r="Y916" t="s">
        <v>40</v>
      </c>
      <c r="Z916" t="s">
        <v>57</v>
      </c>
      <c r="AA916" s="2">
        <v>0</v>
      </c>
      <c r="AB916" s="2">
        <v>0</v>
      </c>
      <c r="AC916" t="s">
        <v>137</v>
      </c>
      <c r="AD916" s="2">
        <v>34.450000000000003</v>
      </c>
      <c r="AE916" s="2">
        <v>13012.01</v>
      </c>
      <c r="AF916" s="2">
        <v>3.9699999999999996E-3</v>
      </c>
      <c r="AG916" s="2">
        <v>104132.33</v>
      </c>
      <c r="AH916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34.450000000000003</v>
      </c>
      <c r="AO916" s="2">
        <v>0</v>
      </c>
      <c r="AP916" s="7">
        <f t="shared" si="29"/>
        <v>34.450000000000003</v>
      </c>
    </row>
    <row r="917" spans="1:42" x14ac:dyDescent="0.2">
      <c r="A917">
        <v>1</v>
      </c>
      <c r="B917" s="1">
        <v>43952</v>
      </c>
      <c r="C917" s="1">
        <v>44348</v>
      </c>
      <c r="D917">
        <v>505</v>
      </c>
      <c r="E917" s="1">
        <v>44105</v>
      </c>
      <c r="F917" s="2">
        <v>104132.33</v>
      </c>
      <c r="G917" s="2">
        <v>104132.33</v>
      </c>
      <c r="H917">
        <v>1.8030000000000001E-2</v>
      </c>
      <c r="I917" s="2">
        <v>156.46</v>
      </c>
      <c r="J917" s="2">
        <v>120983.9</v>
      </c>
      <c r="K917" s="2">
        <v>0</v>
      </c>
      <c r="L917" s="2">
        <v>0</v>
      </c>
      <c r="M917" s="2">
        <v>-156.46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t="s">
        <v>142</v>
      </c>
      <c r="W917" s="5" t="str">
        <f t="shared" si="28"/>
        <v>3801</v>
      </c>
      <c r="X917">
        <v>15</v>
      </c>
      <c r="Y917" t="s">
        <v>40</v>
      </c>
      <c r="Z917" t="s">
        <v>57</v>
      </c>
      <c r="AA917" s="2">
        <v>0</v>
      </c>
      <c r="AB917" s="2">
        <v>0</v>
      </c>
      <c r="AC917" t="s">
        <v>137</v>
      </c>
      <c r="AD917" s="2">
        <v>34.450000000000003</v>
      </c>
      <c r="AE917" s="2">
        <v>13046.46</v>
      </c>
      <c r="AF917" s="2">
        <v>3.9699999999999996E-3</v>
      </c>
      <c r="AG917" s="2">
        <v>104132.33</v>
      </c>
      <c r="AH917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34.450000000000003</v>
      </c>
      <c r="AO917" s="2">
        <v>0</v>
      </c>
      <c r="AP917" s="7">
        <f t="shared" si="29"/>
        <v>34.450000000000003</v>
      </c>
    </row>
    <row r="918" spans="1:42" x14ac:dyDescent="0.2">
      <c r="A918">
        <v>1</v>
      </c>
      <c r="B918" s="1">
        <v>43952</v>
      </c>
      <c r="C918" s="1">
        <v>44348</v>
      </c>
      <c r="D918">
        <v>505</v>
      </c>
      <c r="E918" s="1">
        <v>44136</v>
      </c>
      <c r="F918" s="2">
        <v>104132.33</v>
      </c>
      <c r="G918" s="2">
        <v>104132.33</v>
      </c>
      <c r="H918">
        <v>1.8030000000000001E-2</v>
      </c>
      <c r="I918" s="2">
        <v>156.46</v>
      </c>
      <c r="J918" s="2">
        <v>120983.9</v>
      </c>
      <c r="K918" s="2">
        <v>0</v>
      </c>
      <c r="L918" s="2">
        <v>0</v>
      </c>
      <c r="M918" s="2">
        <v>-156.46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t="s">
        <v>142</v>
      </c>
      <c r="W918" s="5" t="str">
        <f t="shared" si="28"/>
        <v>3801</v>
      </c>
      <c r="X918">
        <v>15</v>
      </c>
      <c r="Y918" t="s">
        <v>40</v>
      </c>
      <c r="Z918" t="s">
        <v>57</v>
      </c>
      <c r="AA918" s="2">
        <v>0</v>
      </c>
      <c r="AB918" s="2">
        <v>0</v>
      </c>
      <c r="AC918" t="s">
        <v>137</v>
      </c>
      <c r="AD918" s="2">
        <v>34.450000000000003</v>
      </c>
      <c r="AE918" s="2">
        <v>13080.91</v>
      </c>
      <c r="AF918" s="2">
        <v>3.9699999999999996E-3</v>
      </c>
      <c r="AG918" s="2">
        <v>104132.33</v>
      </c>
      <c r="AH918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34.450000000000003</v>
      </c>
      <c r="AO918" s="2">
        <v>0</v>
      </c>
      <c r="AP918" s="7">
        <f t="shared" si="29"/>
        <v>34.450000000000003</v>
      </c>
    </row>
    <row r="919" spans="1:42" x14ac:dyDescent="0.2">
      <c r="A919">
        <v>1</v>
      </c>
      <c r="B919" s="1">
        <v>43952</v>
      </c>
      <c r="C919" s="1">
        <v>44348</v>
      </c>
      <c r="D919">
        <v>505</v>
      </c>
      <c r="E919" s="1">
        <v>44166</v>
      </c>
      <c r="F919" s="2">
        <v>104132.33</v>
      </c>
      <c r="G919" s="2">
        <v>104132.33</v>
      </c>
      <c r="H919">
        <v>1.8030000000000001E-2</v>
      </c>
      <c r="I919" s="2">
        <v>156.46</v>
      </c>
      <c r="J919" s="2">
        <v>120983.9</v>
      </c>
      <c r="K919" s="2">
        <v>0</v>
      </c>
      <c r="L919" s="2">
        <v>0</v>
      </c>
      <c r="M919" s="2">
        <v>-156.46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t="s">
        <v>142</v>
      </c>
      <c r="W919" s="5" t="str">
        <f t="shared" si="28"/>
        <v>3801</v>
      </c>
      <c r="X919">
        <v>15</v>
      </c>
      <c r="Y919" t="s">
        <v>40</v>
      </c>
      <c r="Z919" t="s">
        <v>57</v>
      </c>
      <c r="AA919" s="2">
        <v>0</v>
      </c>
      <c r="AB919" s="2">
        <v>0</v>
      </c>
      <c r="AC919" t="s">
        <v>137</v>
      </c>
      <c r="AD919" s="2">
        <v>34.450000000000003</v>
      </c>
      <c r="AE919" s="2">
        <v>13115.36</v>
      </c>
      <c r="AF919" s="2">
        <v>3.9699999999999996E-3</v>
      </c>
      <c r="AG919" s="2">
        <v>104132.33</v>
      </c>
      <c r="AH919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34.450000000000003</v>
      </c>
      <c r="AO919" s="2">
        <v>0</v>
      </c>
      <c r="AP919" s="7">
        <f t="shared" si="29"/>
        <v>34.450000000000003</v>
      </c>
    </row>
    <row r="920" spans="1:42" x14ac:dyDescent="0.2">
      <c r="A920">
        <v>1</v>
      </c>
      <c r="B920" s="1">
        <v>43952</v>
      </c>
      <c r="C920" s="1">
        <v>44348</v>
      </c>
      <c r="D920">
        <v>505</v>
      </c>
      <c r="E920" s="1">
        <v>44197</v>
      </c>
      <c r="F920" s="2">
        <v>104132.33</v>
      </c>
      <c r="G920" s="2">
        <v>104132.33</v>
      </c>
      <c r="H920">
        <v>1.8030000000000001E-2</v>
      </c>
      <c r="I920" s="2">
        <v>156.46</v>
      </c>
      <c r="J920" s="2">
        <v>120983.9</v>
      </c>
      <c r="K920" s="2">
        <v>0</v>
      </c>
      <c r="L920" s="2">
        <v>0</v>
      </c>
      <c r="M920" s="2">
        <v>-156.46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t="s">
        <v>142</v>
      </c>
      <c r="W920" s="5" t="str">
        <f t="shared" si="28"/>
        <v>3801</v>
      </c>
      <c r="X920">
        <v>15</v>
      </c>
      <c r="Y920" t="s">
        <v>40</v>
      </c>
      <c r="Z920" t="s">
        <v>57</v>
      </c>
      <c r="AA920" s="2">
        <v>0</v>
      </c>
      <c r="AB920" s="2">
        <v>0</v>
      </c>
      <c r="AC920" t="s">
        <v>137</v>
      </c>
      <c r="AD920" s="2">
        <v>34.450000000000003</v>
      </c>
      <c r="AE920" s="2">
        <v>13149.81</v>
      </c>
      <c r="AF920" s="2">
        <v>3.9699999999999996E-3</v>
      </c>
      <c r="AG920" s="2">
        <v>104132.33</v>
      </c>
      <c r="AH920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34.450000000000003</v>
      </c>
      <c r="AO920" s="2">
        <v>0</v>
      </c>
      <c r="AP920" s="7">
        <f t="shared" si="29"/>
        <v>34.450000000000003</v>
      </c>
    </row>
    <row r="921" spans="1:42" x14ac:dyDescent="0.2">
      <c r="A921">
        <v>1</v>
      </c>
      <c r="B921" s="1">
        <v>43952</v>
      </c>
      <c r="C921" s="1">
        <v>44348</v>
      </c>
      <c r="D921">
        <v>505</v>
      </c>
      <c r="E921" s="1">
        <v>44228</v>
      </c>
      <c r="F921" s="2">
        <v>104132.33</v>
      </c>
      <c r="G921" s="2">
        <v>104132.33</v>
      </c>
      <c r="H921">
        <v>1.8030000000000001E-2</v>
      </c>
      <c r="I921" s="2">
        <v>156.46</v>
      </c>
      <c r="J921" s="2">
        <v>120983.9</v>
      </c>
      <c r="K921" s="2">
        <v>0</v>
      </c>
      <c r="L921" s="2">
        <v>-16.63</v>
      </c>
      <c r="M921" s="2">
        <v>-156.46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t="s">
        <v>142</v>
      </c>
      <c r="W921" s="5" t="str">
        <f t="shared" si="28"/>
        <v>3801</v>
      </c>
      <c r="X921">
        <v>15</v>
      </c>
      <c r="Y921" t="s">
        <v>40</v>
      </c>
      <c r="Z921" t="s">
        <v>57</v>
      </c>
      <c r="AA921" s="2">
        <v>0</v>
      </c>
      <c r="AB921" s="2">
        <v>0</v>
      </c>
      <c r="AC921" t="s">
        <v>137</v>
      </c>
      <c r="AD921" s="2">
        <v>34.450000000000003</v>
      </c>
      <c r="AE921" s="2">
        <v>13167.63</v>
      </c>
      <c r="AF921" s="2">
        <v>3.9699999999999996E-3</v>
      </c>
      <c r="AG921" s="2">
        <v>104132.33</v>
      </c>
      <c r="AH921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34.450000000000003</v>
      </c>
      <c r="AO921" s="2">
        <v>0</v>
      </c>
      <c r="AP921" s="7">
        <f t="shared" si="29"/>
        <v>17.820000000000004</v>
      </c>
    </row>
    <row r="922" spans="1:42" x14ac:dyDescent="0.2">
      <c r="A922">
        <v>1</v>
      </c>
      <c r="B922" s="1">
        <v>43952</v>
      </c>
      <c r="C922" s="1">
        <v>44348</v>
      </c>
      <c r="D922">
        <v>505</v>
      </c>
      <c r="E922" s="1">
        <v>44256</v>
      </c>
      <c r="F922" s="2">
        <v>104309.07</v>
      </c>
      <c r="G922" s="2">
        <v>104309.07</v>
      </c>
      <c r="H922">
        <v>1.8030000000000001E-2</v>
      </c>
      <c r="I922" s="2">
        <v>156.72</v>
      </c>
      <c r="J922" s="2">
        <v>120983.9</v>
      </c>
      <c r="K922" s="2">
        <v>0</v>
      </c>
      <c r="L922" s="2">
        <v>0</v>
      </c>
      <c r="M922" s="2">
        <v>-156.72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t="s">
        <v>142</v>
      </c>
      <c r="W922" s="5" t="str">
        <f t="shared" si="28"/>
        <v>3801</v>
      </c>
      <c r="X922">
        <v>15</v>
      </c>
      <c r="Y922" t="s">
        <v>40</v>
      </c>
      <c r="Z922" t="s">
        <v>57</v>
      </c>
      <c r="AA922" s="2">
        <v>0</v>
      </c>
      <c r="AB922" s="2">
        <v>0</v>
      </c>
      <c r="AC922" t="s">
        <v>137</v>
      </c>
      <c r="AD922" s="2">
        <v>34.51</v>
      </c>
      <c r="AE922" s="2">
        <v>13202.14</v>
      </c>
      <c r="AF922" s="2">
        <v>3.9699999999999996E-3</v>
      </c>
      <c r="AG922" s="2">
        <v>104309.07</v>
      </c>
      <c r="AH92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34.51</v>
      </c>
      <c r="AO922" s="2">
        <v>0</v>
      </c>
      <c r="AP922" s="7">
        <f t="shared" si="29"/>
        <v>34.51</v>
      </c>
    </row>
    <row r="923" spans="1:42" x14ac:dyDescent="0.2">
      <c r="A923">
        <v>1</v>
      </c>
      <c r="B923" s="1">
        <v>43952</v>
      </c>
      <c r="C923" s="1">
        <v>44348</v>
      </c>
      <c r="D923">
        <v>505</v>
      </c>
      <c r="E923" s="1">
        <v>44287</v>
      </c>
      <c r="F923" s="2">
        <v>104309.07</v>
      </c>
      <c r="G923" s="2">
        <v>104309.07</v>
      </c>
      <c r="H923">
        <v>1.8030000000000001E-2</v>
      </c>
      <c r="I923" s="2">
        <v>156.72</v>
      </c>
      <c r="J923" s="2">
        <v>120983.9</v>
      </c>
      <c r="K923" s="2">
        <v>0</v>
      </c>
      <c r="L923" s="2">
        <v>0</v>
      </c>
      <c r="M923" s="2">
        <v>-156.72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t="s">
        <v>142</v>
      </c>
      <c r="W923" s="5" t="str">
        <f t="shared" si="28"/>
        <v>3801</v>
      </c>
      <c r="X923">
        <v>15</v>
      </c>
      <c r="Y923" t="s">
        <v>40</v>
      </c>
      <c r="Z923" t="s">
        <v>57</v>
      </c>
      <c r="AA923" s="2">
        <v>0</v>
      </c>
      <c r="AB923" s="2">
        <v>0</v>
      </c>
      <c r="AC923" t="s">
        <v>137</v>
      </c>
      <c r="AD923" s="2">
        <v>34.51</v>
      </c>
      <c r="AE923" s="2">
        <v>13236.65</v>
      </c>
      <c r="AF923" s="2">
        <v>3.9699999999999996E-3</v>
      </c>
      <c r="AG923" s="2">
        <v>104309.07</v>
      </c>
      <c r="AH923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34.51</v>
      </c>
      <c r="AO923" s="2">
        <v>0</v>
      </c>
      <c r="AP923" s="7">
        <f t="shared" si="29"/>
        <v>34.51</v>
      </c>
    </row>
    <row r="924" spans="1:42" x14ac:dyDescent="0.2">
      <c r="A924">
        <v>1</v>
      </c>
      <c r="B924" s="1">
        <v>43952</v>
      </c>
      <c r="C924" s="1">
        <v>44348</v>
      </c>
      <c r="D924">
        <v>505</v>
      </c>
      <c r="E924" s="1">
        <v>44317</v>
      </c>
      <c r="F924" s="2">
        <v>104309.07</v>
      </c>
      <c r="G924" s="2">
        <v>104309.07</v>
      </c>
      <c r="H924">
        <v>1.8030000000000001E-2</v>
      </c>
      <c r="I924" s="2">
        <v>156.72</v>
      </c>
      <c r="J924" s="2">
        <v>120983.9</v>
      </c>
      <c r="K924" s="2">
        <v>0</v>
      </c>
      <c r="L924" s="2">
        <v>0</v>
      </c>
      <c r="M924" s="2">
        <v>-156.72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t="s">
        <v>142</v>
      </c>
      <c r="W924" s="5" t="str">
        <f t="shared" si="28"/>
        <v>3801</v>
      </c>
      <c r="X924">
        <v>15</v>
      </c>
      <c r="Y924" t="s">
        <v>40</v>
      </c>
      <c r="Z924" t="s">
        <v>57</v>
      </c>
      <c r="AA924" s="2">
        <v>0</v>
      </c>
      <c r="AB924" s="2">
        <v>0</v>
      </c>
      <c r="AC924" t="s">
        <v>137</v>
      </c>
      <c r="AD924" s="2">
        <v>34.51</v>
      </c>
      <c r="AE924" s="2">
        <v>13271.16</v>
      </c>
      <c r="AF924" s="2">
        <v>3.9699999999999996E-3</v>
      </c>
      <c r="AG924" s="2">
        <v>104309.07</v>
      </c>
      <c r="AH924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34.51</v>
      </c>
      <c r="AO924" s="2">
        <v>0</v>
      </c>
      <c r="AP924" s="7">
        <f t="shared" si="29"/>
        <v>34.51</v>
      </c>
    </row>
    <row r="925" spans="1:42" x14ac:dyDescent="0.2">
      <c r="A925">
        <v>1</v>
      </c>
      <c r="B925" s="1">
        <v>43952</v>
      </c>
      <c r="C925" s="1">
        <v>44348</v>
      </c>
      <c r="D925">
        <v>505</v>
      </c>
      <c r="E925" s="1">
        <v>44348</v>
      </c>
      <c r="F925" s="2">
        <v>104309.07</v>
      </c>
      <c r="G925" s="2">
        <v>104309.07</v>
      </c>
      <c r="H925">
        <v>1.8030000000000001E-2</v>
      </c>
      <c r="I925" s="2">
        <v>156.72</v>
      </c>
      <c r="J925" s="2">
        <v>120983.9</v>
      </c>
      <c r="K925" s="2">
        <v>0</v>
      </c>
      <c r="L925" s="2">
        <v>-56.81</v>
      </c>
      <c r="M925" s="2">
        <v>-156.72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t="s">
        <v>142</v>
      </c>
      <c r="W925" s="5" t="str">
        <f t="shared" si="28"/>
        <v>3801</v>
      </c>
      <c r="X925">
        <v>15</v>
      </c>
      <c r="Y925" t="s">
        <v>40</v>
      </c>
      <c r="Z925" t="s">
        <v>57</v>
      </c>
      <c r="AA925" s="2">
        <v>0</v>
      </c>
      <c r="AB925" s="2">
        <v>0</v>
      </c>
      <c r="AC925" t="s">
        <v>137</v>
      </c>
      <c r="AD925" s="2">
        <v>34.51</v>
      </c>
      <c r="AE925" s="2">
        <v>13248.86</v>
      </c>
      <c r="AF925" s="2">
        <v>3.9699999999999996E-3</v>
      </c>
      <c r="AG925" s="2">
        <v>104309.07</v>
      </c>
      <c r="AH925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34.51</v>
      </c>
      <c r="AO925" s="2">
        <v>0</v>
      </c>
      <c r="AP925" s="7">
        <f t="shared" si="29"/>
        <v>-22.300000000000004</v>
      </c>
    </row>
    <row r="926" spans="1:42" x14ac:dyDescent="0.2">
      <c r="A926">
        <v>1</v>
      </c>
      <c r="B926" s="1">
        <v>43952</v>
      </c>
      <c r="C926" s="1">
        <v>44348</v>
      </c>
      <c r="D926">
        <v>506</v>
      </c>
      <c r="E926" s="1">
        <v>43952</v>
      </c>
      <c r="F926" s="2">
        <v>294203.84000000003</v>
      </c>
      <c r="G926" s="2">
        <v>294203.84000000003</v>
      </c>
      <c r="H926">
        <v>3.5999999999999997E-2</v>
      </c>
      <c r="I926" s="2">
        <v>882.61</v>
      </c>
      <c r="J926" s="2">
        <v>62597.86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t="s">
        <v>143</v>
      </c>
      <c r="W926" s="5" t="str">
        <f t="shared" si="28"/>
        <v>3810</v>
      </c>
      <c r="X926">
        <v>15</v>
      </c>
      <c r="Y926" t="s">
        <v>40</v>
      </c>
      <c r="Z926" t="s">
        <v>63</v>
      </c>
      <c r="AA926" s="2">
        <v>0</v>
      </c>
      <c r="AB926" s="2">
        <v>0</v>
      </c>
      <c r="AC926" t="s">
        <v>137</v>
      </c>
      <c r="AD926" s="2">
        <v>0</v>
      </c>
      <c r="AE926" s="2">
        <v>0</v>
      </c>
      <c r="AF926" s="2">
        <v>0</v>
      </c>
      <c r="AG926" s="2">
        <v>294203.84000000003</v>
      </c>
      <c r="AH926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882.61</v>
      </c>
      <c r="AP926" s="7">
        <f t="shared" si="29"/>
        <v>882.61</v>
      </c>
    </row>
    <row r="927" spans="1:42" x14ac:dyDescent="0.2">
      <c r="A927">
        <v>1</v>
      </c>
      <c r="B927" s="1">
        <v>43952</v>
      </c>
      <c r="C927" s="1">
        <v>44348</v>
      </c>
      <c r="D927">
        <v>506</v>
      </c>
      <c r="E927" s="1">
        <v>43983</v>
      </c>
      <c r="F927" s="2">
        <v>294203.84000000003</v>
      </c>
      <c r="G927" s="2">
        <v>294203.84000000003</v>
      </c>
      <c r="H927">
        <v>3.5999999999999997E-2</v>
      </c>
      <c r="I927" s="2">
        <v>882.61</v>
      </c>
      <c r="J927" s="2">
        <v>63480.47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t="s">
        <v>143</v>
      </c>
      <c r="W927" s="5" t="str">
        <f t="shared" si="28"/>
        <v>3810</v>
      </c>
      <c r="X927">
        <v>15</v>
      </c>
      <c r="Y927" t="s">
        <v>40</v>
      </c>
      <c r="Z927" t="s">
        <v>63</v>
      </c>
      <c r="AA927" s="2">
        <v>0</v>
      </c>
      <c r="AB927" s="2">
        <v>0</v>
      </c>
      <c r="AC927" t="s">
        <v>137</v>
      </c>
      <c r="AD927" s="2">
        <v>0</v>
      </c>
      <c r="AE927" s="2">
        <v>0</v>
      </c>
      <c r="AF927" s="2">
        <v>0</v>
      </c>
      <c r="AG927" s="2">
        <v>294203.84000000003</v>
      </c>
      <c r="AH927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882.61</v>
      </c>
      <c r="AP927" s="7">
        <f t="shared" si="29"/>
        <v>882.61</v>
      </c>
    </row>
    <row r="928" spans="1:42" x14ac:dyDescent="0.2">
      <c r="A928">
        <v>1</v>
      </c>
      <c r="B928" s="1">
        <v>43952</v>
      </c>
      <c r="C928" s="1">
        <v>44348</v>
      </c>
      <c r="D928">
        <v>506</v>
      </c>
      <c r="E928" s="1">
        <v>44013</v>
      </c>
      <c r="F928" s="2">
        <v>294203.84000000003</v>
      </c>
      <c r="G928" s="2">
        <v>294203.84000000003</v>
      </c>
      <c r="H928">
        <v>3.5999999999999997E-2</v>
      </c>
      <c r="I928" s="2">
        <v>882.61</v>
      </c>
      <c r="J928" s="2">
        <v>64363.08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t="s">
        <v>143</v>
      </c>
      <c r="W928" s="5" t="str">
        <f t="shared" si="28"/>
        <v>3810</v>
      </c>
      <c r="X928">
        <v>15</v>
      </c>
      <c r="Y928" t="s">
        <v>40</v>
      </c>
      <c r="Z928" t="s">
        <v>63</v>
      </c>
      <c r="AA928" s="2">
        <v>0</v>
      </c>
      <c r="AB928" s="2">
        <v>0</v>
      </c>
      <c r="AC928" t="s">
        <v>137</v>
      </c>
      <c r="AD928" s="2">
        <v>0</v>
      </c>
      <c r="AE928" s="2">
        <v>0</v>
      </c>
      <c r="AF928" s="2">
        <v>0</v>
      </c>
      <c r="AG928" s="2">
        <v>294203.84000000003</v>
      </c>
      <c r="AH928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882.61</v>
      </c>
      <c r="AP928" s="7">
        <f t="shared" si="29"/>
        <v>882.61</v>
      </c>
    </row>
    <row r="929" spans="1:42" x14ac:dyDescent="0.2">
      <c r="A929">
        <v>1</v>
      </c>
      <c r="B929" s="1">
        <v>43952</v>
      </c>
      <c r="C929" s="1">
        <v>44348</v>
      </c>
      <c r="D929">
        <v>506</v>
      </c>
      <c r="E929" s="1">
        <v>44044</v>
      </c>
      <c r="F929" s="2">
        <v>294203.84000000003</v>
      </c>
      <c r="G929" s="2">
        <v>294203.84000000003</v>
      </c>
      <c r="H929">
        <v>3.5999999999999997E-2</v>
      </c>
      <c r="I929" s="2">
        <v>882.61</v>
      </c>
      <c r="J929" s="2">
        <v>65245.69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t="s">
        <v>143</v>
      </c>
      <c r="W929" s="5" t="str">
        <f t="shared" si="28"/>
        <v>3810</v>
      </c>
      <c r="X929">
        <v>15</v>
      </c>
      <c r="Y929" t="s">
        <v>40</v>
      </c>
      <c r="Z929" t="s">
        <v>63</v>
      </c>
      <c r="AA929" s="2">
        <v>0</v>
      </c>
      <c r="AB929" s="2">
        <v>0</v>
      </c>
      <c r="AC929" t="s">
        <v>137</v>
      </c>
      <c r="AD929" s="2">
        <v>0</v>
      </c>
      <c r="AE929" s="2">
        <v>0</v>
      </c>
      <c r="AF929" s="2">
        <v>0</v>
      </c>
      <c r="AG929" s="2">
        <v>294203.84000000003</v>
      </c>
      <c r="AH929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882.61</v>
      </c>
      <c r="AP929" s="7">
        <f t="shared" si="29"/>
        <v>882.61</v>
      </c>
    </row>
    <row r="930" spans="1:42" x14ac:dyDescent="0.2">
      <c r="A930">
        <v>1</v>
      </c>
      <c r="B930" s="1">
        <v>43952</v>
      </c>
      <c r="C930" s="1">
        <v>44348</v>
      </c>
      <c r="D930">
        <v>506</v>
      </c>
      <c r="E930" s="1">
        <v>44075</v>
      </c>
      <c r="F930" s="2">
        <v>294203.84000000003</v>
      </c>
      <c r="G930" s="2">
        <v>294203.84000000003</v>
      </c>
      <c r="H930">
        <v>3.5999999999999997E-2</v>
      </c>
      <c r="I930" s="2">
        <v>882.61</v>
      </c>
      <c r="J930" s="2">
        <v>66128.3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t="s">
        <v>143</v>
      </c>
      <c r="W930" s="5" t="str">
        <f t="shared" si="28"/>
        <v>3810</v>
      </c>
      <c r="X930">
        <v>15</v>
      </c>
      <c r="Y930" t="s">
        <v>40</v>
      </c>
      <c r="Z930" t="s">
        <v>63</v>
      </c>
      <c r="AA930" s="2">
        <v>0</v>
      </c>
      <c r="AB930" s="2">
        <v>0</v>
      </c>
      <c r="AC930" t="s">
        <v>137</v>
      </c>
      <c r="AD930" s="2">
        <v>0</v>
      </c>
      <c r="AE930" s="2">
        <v>0</v>
      </c>
      <c r="AF930" s="2">
        <v>0</v>
      </c>
      <c r="AG930" s="2">
        <v>294203.84000000003</v>
      </c>
      <c r="AH930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882.61</v>
      </c>
      <c r="AP930" s="7">
        <f t="shared" si="29"/>
        <v>882.61</v>
      </c>
    </row>
    <row r="931" spans="1:42" x14ac:dyDescent="0.2">
      <c r="A931">
        <v>1</v>
      </c>
      <c r="B931" s="1">
        <v>43952</v>
      </c>
      <c r="C931" s="1">
        <v>44348</v>
      </c>
      <c r="D931">
        <v>506</v>
      </c>
      <c r="E931" s="1">
        <v>44105</v>
      </c>
      <c r="F931" s="2">
        <v>294203.84000000003</v>
      </c>
      <c r="G931" s="2">
        <v>294203.84000000003</v>
      </c>
      <c r="H931">
        <v>3.5999999999999997E-2</v>
      </c>
      <c r="I931" s="2">
        <v>882.61</v>
      </c>
      <c r="J931" s="2">
        <v>67010.91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t="s">
        <v>143</v>
      </c>
      <c r="W931" s="5" t="str">
        <f t="shared" si="28"/>
        <v>3810</v>
      </c>
      <c r="X931">
        <v>15</v>
      </c>
      <c r="Y931" t="s">
        <v>40</v>
      </c>
      <c r="Z931" t="s">
        <v>63</v>
      </c>
      <c r="AA931" s="2">
        <v>0</v>
      </c>
      <c r="AB931" s="2">
        <v>0</v>
      </c>
      <c r="AC931" t="s">
        <v>137</v>
      </c>
      <c r="AD931" s="2">
        <v>0</v>
      </c>
      <c r="AE931" s="2">
        <v>0</v>
      </c>
      <c r="AF931" s="2">
        <v>0</v>
      </c>
      <c r="AG931" s="2">
        <v>294203.84000000003</v>
      </c>
      <c r="AH931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882.61</v>
      </c>
      <c r="AP931" s="7">
        <f t="shared" si="29"/>
        <v>882.61</v>
      </c>
    </row>
    <row r="932" spans="1:42" x14ac:dyDescent="0.2">
      <c r="A932">
        <v>1</v>
      </c>
      <c r="B932" s="1">
        <v>43952</v>
      </c>
      <c r="C932" s="1">
        <v>44348</v>
      </c>
      <c r="D932">
        <v>506</v>
      </c>
      <c r="E932" s="1">
        <v>44136</v>
      </c>
      <c r="F932" s="2">
        <v>294203.84000000003</v>
      </c>
      <c r="G932" s="2">
        <v>294203.84000000003</v>
      </c>
      <c r="H932">
        <v>3.5999999999999997E-2</v>
      </c>
      <c r="I932" s="2">
        <v>882.61</v>
      </c>
      <c r="J932" s="2">
        <v>67893.52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t="s">
        <v>143</v>
      </c>
      <c r="W932" s="5" t="str">
        <f t="shared" si="28"/>
        <v>3810</v>
      </c>
      <c r="X932">
        <v>15</v>
      </c>
      <c r="Y932" t="s">
        <v>40</v>
      </c>
      <c r="Z932" t="s">
        <v>63</v>
      </c>
      <c r="AA932" s="2">
        <v>0</v>
      </c>
      <c r="AB932" s="2">
        <v>0</v>
      </c>
      <c r="AC932" t="s">
        <v>137</v>
      </c>
      <c r="AD932" s="2">
        <v>0</v>
      </c>
      <c r="AE932" s="2">
        <v>0</v>
      </c>
      <c r="AF932" s="2">
        <v>0</v>
      </c>
      <c r="AG932" s="2">
        <v>294203.84000000003</v>
      </c>
      <c r="AH93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882.61</v>
      </c>
      <c r="AP932" s="7">
        <f t="shared" si="29"/>
        <v>882.61</v>
      </c>
    </row>
    <row r="933" spans="1:42" x14ac:dyDescent="0.2">
      <c r="A933">
        <v>1</v>
      </c>
      <c r="B933" s="1">
        <v>43952</v>
      </c>
      <c r="C933" s="1">
        <v>44348</v>
      </c>
      <c r="D933">
        <v>506</v>
      </c>
      <c r="E933" s="1">
        <v>44166</v>
      </c>
      <c r="F933" s="2">
        <v>294203.84000000003</v>
      </c>
      <c r="G933" s="2">
        <v>294203.84000000003</v>
      </c>
      <c r="H933">
        <v>3.5999999999999997E-2</v>
      </c>
      <c r="I933" s="2">
        <v>882.61</v>
      </c>
      <c r="J933" s="2">
        <v>68776.13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t="s">
        <v>143</v>
      </c>
      <c r="W933" s="5" t="str">
        <f t="shared" si="28"/>
        <v>3810</v>
      </c>
      <c r="X933">
        <v>15</v>
      </c>
      <c r="Y933" t="s">
        <v>40</v>
      </c>
      <c r="Z933" t="s">
        <v>63</v>
      </c>
      <c r="AA933" s="2">
        <v>0</v>
      </c>
      <c r="AB933" s="2">
        <v>0</v>
      </c>
      <c r="AC933" t="s">
        <v>137</v>
      </c>
      <c r="AD933" s="2">
        <v>0</v>
      </c>
      <c r="AE933" s="2">
        <v>0</v>
      </c>
      <c r="AF933" s="2">
        <v>0</v>
      </c>
      <c r="AG933" s="2">
        <v>294203.84000000003</v>
      </c>
      <c r="AH933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882.61</v>
      </c>
      <c r="AP933" s="7">
        <f t="shared" si="29"/>
        <v>882.61</v>
      </c>
    </row>
    <row r="934" spans="1:42" x14ac:dyDescent="0.2">
      <c r="A934">
        <v>1</v>
      </c>
      <c r="B934" s="1">
        <v>43952</v>
      </c>
      <c r="C934" s="1">
        <v>44348</v>
      </c>
      <c r="D934">
        <v>506</v>
      </c>
      <c r="E934" s="1">
        <v>44197</v>
      </c>
      <c r="F934" s="2">
        <v>294203.84000000003</v>
      </c>
      <c r="G934" s="2">
        <v>294203.84000000003</v>
      </c>
      <c r="H934">
        <v>3.5999999999999997E-2</v>
      </c>
      <c r="I934" s="2">
        <v>882.61</v>
      </c>
      <c r="J934" s="2">
        <v>69658.740000000005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t="s">
        <v>143</v>
      </c>
      <c r="W934" s="5" t="str">
        <f t="shared" si="28"/>
        <v>3810</v>
      </c>
      <c r="X934">
        <v>15</v>
      </c>
      <c r="Y934" t="s">
        <v>40</v>
      </c>
      <c r="Z934" t="s">
        <v>63</v>
      </c>
      <c r="AA934" s="2">
        <v>0</v>
      </c>
      <c r="AB934" s="2">
        <v>0</v>
      </c>
      <c r="AC934" t="s">
        <v>137</v>
      </c>
      <c r="AD934" s="2">
        <v>0</v>
      </c>
      <c r="AE934" s="2">
        <v>0</v>
      </c>
      <c r="AF934" s="2">
        <v>0</v>
      </c>
      <c r="AG934" s="2">
        <v>294203.84000000003</v>
      </c>
      <c r="AH934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882.61</v>
      </c>
      <c r="AP934" s="7">
        <f t="shared" si="29"/>
        <v>882.61</v>
      </c>
    </row>
    <row r="935" spans="1:42" x14ac:dyDescent="0.2">
      <c r="A935">
        <v>1</v>
      </c>
      <c r="B935" s="1">
        <v>43952</v>
      </c>
      <c r="C935" s="1">
        <v>44348</v>
      </c>
      <c r="D935">
        <v>506</v>
      </c>
      <c r="E935" s="1">
        <v>44228</v>
      </c>
      <c r="F935" s="2">
        <v>294203.84000000003</v>
      </c>
      <c r="G935" s="2">
        <v>294203.84000000003</v>
      </c>
      <c r="H935">
        <v>3.5999999999999997E-2</v>
      </c>
      <c r="I935" s="2">
        <v>882.61</v>
      </c>
      <c r="J935" s="2">
        <v>70541.350000000006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t="s">
        <v>143</v>
      </c>
      <c r="W935" s="5" t="str">
        <f t="shared" si="28"/>
        <v>3810</v>
      </c>
      <c r="X935">
        <v>15</v>
      </c>
      <c r="Y935" t="s">
        <v>40</v>
      </c>
      <c r="Z935" t="s">
        <v>63</v>
      </c>
      <c r="AA935" s="2">
        <v>0</v>
      </c>
      <c r="AB935" s="2">
        <v>0</v>
      </c>
      <c r="AC935" t="s">
        <v>137</v>
      </c>
      <c r="AD935" s="2">
        <v>0</v>
      </c>
      <c r="AE935" s="2">
        <v>0</v>
      </c>
      <c r="AF935" s="2">
        <v>0</v>
      </c>
      <c r="AG935" s="2">
        <v>294203.84000000003</v>
      </c>
      <c r="AH935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882.61</v>
      </c>
      <c r="AP935" s="7">
        <f t="shared" si="29"/>
        <v>882.61</v>
      </c>
    </row>
    <row r="936" spans="1:42" x14ac:dyDescent="0.2">
      <c r="A936">
        <v>1</v>
      </c>
      <c r="B936" s="1">
        <v>43952</v>
      </c>
      <c r="C936" s="1">
        <v>44348</v>
      </c>
      <c r="D936">
        <v>506</v>
      </c>
      <c r="E936" s="1">
        <v>44256</v>
      </c>
      <c r="F936" s="2">
        <v>294203.84000000003</v>
      </c>
      <c r="G936" s="2">
        <v>294203.84000000003</v>
      </c>
      <c r="H936">
        <v>3.5999999999999997E-2</v>
      </c>
      <c r="I936" s="2">
        <v>882.61</v>
      </c>
      <c r="J936" s="2">
        <v>71423.960000000006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t="s">
        <v>143</v>
      </c>
      <c r="W936" s="5" t="str">
        <f t="shared" si="28"/>
        <v>3810</v>
      </c>
      <c r="X936">
        <v>15</v>
      </c>
      <c r="Y936" t="s">
        <v>40</v>
      </c>
      <c r="Z936" t="s">
        <v>63</v>
      </c>
      <c r="AA936" s="2">
        <v>0</v>
      </c>
      <c r="AB936" s="2">
        <v>0</v>
      </c>
      <c r="AC936" t="s">
        <v>137</v>
      </c>
      <c r="AD936" s="2">
        <v>0</v>
      </c>
      <c r="AE936" s="2">
        <v>0</v>
      </c>
      <c r="AF936" s="2">
        <v>0</v>
      </c>
      <c r="AG936" s="2">
        <v>294203.84000000003</v>
      </c>
      <c r="AH936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882.61</v>
      </c>
      <c r="AP936" s="7">
        <f t="shared" si="29"/>
        <v>882.61</v>
      </c>
    </row>
    <row r="937" spans="1:42" x14ac:dyDescent="0.2">
      <c r="A937">
        <v>1</v>
      </c>
      <c r="B937" s="1">
        <v>43952</v>
      </c>
      <c r="C937" s="1">
        <v>44348</v>
      </c>
      <c r="D937">
        <v>506</v>
      </c>
      <c r="E937" s="1">
        <v>44287</v>
      </c>
      <c r="F937" s="2">
        <v>294203.84000000003</v>
      </c>
      <c r="G937" s="2">
        <v>294203.84000000003</v>
      </c>
      <c r="H937">
        <v>3.5999999999999997E-2</v>
      </c>
      <c r="I937" s="2">
        <v>882.61</v>
      </c>
      <c r="J937" s="2">
        <v>72306.570000000007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t="s">
        <v>143</v>
      </c>
      <c r="W937" s="5" t="str">
        <f t="shared" si="28"/>
        <v>3810</v>
      </c>
      <c r="X937">
        <v>15</v>
      </c>
      <c r="Y937" t="s">
        <v>40</v>
      </c>
      <c r="Z937" t="s">
        <v>63</v>
      </c>
      <c r="AA937" s="2">
        <v>0</v>
      </c>
      <c r="AB937" s="2">
        <v>0</v>
      </c>
      <c r="AC937" t="s">
        <v>137</v>
      </c>
      <c r="AD937" s="2">
        <v>0</v>
      </c>
      <c r="AE937" s="2">
        <v>0</v>
      </c>
      <c r="AF937" s="2">
        <v>0</v>
      </c>
      <c r="AG937" s="2">
        <v>294203.84000000003</v>
      </c>
      <c r="AH937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882.61</v>
      </c>
      <c r="AP937" s="7">
        <f t="shared" si="29"/>
        <v>882.61</v>
      </c>
    </row>
    <row r="938" spans="1:42" x14ac:dyDescent="0.2">
      <c r="A938">
        <v>1</v>
      </c>
      <c r="B938" s="1">
        <v>43952</v>
      </c>
      <c r="C938" s="1">
        <v>44348</v>
      </c>
      <c r="D938">
        <v>506</v>
      </c>
      <c r="E938" s="1">
        <v>44317</v>
      </c>
      <c r="F938" s="2">
        <v>294203.84000000003</v>
      </c>
      <c r="G938" s="2">
        <v>294203.84000000003</v>
      </c>
      <c r="H938">
        <v>3.5999999999999997E-2</v>
      </c>
      <c r="I938" s="2">
        <v>882.61</v>
      </c>
      <c r="J938" s="2">
        <v>73189.179999999993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t="s">
        <v>143</v>
      </c>
      <c r="W938" s="5" t="str">
        <f t="shared" si="28"/>
        <v>3810</v>
      </c>
      <c r="X938">
        <v>15</v>
      </c>
      <c r="Y938" t="s">
        <v>40</v>
      </c>
      <c r="Z938" t="s">
        <v>63</v>
      </c>
      <c r="AA938" s="2">
        <v>0</v>
      </c>
      <c r="AB938" s="2">
        <v>0</v>
      </c>
      <c r="AC938" t="s">
        <v>137</v>
      </c>
      <c r="AD938" s="2">
        <v>0</v>
      </c>
      <c r="AE938" s="2">
        <v>0</v>
      </c>
      <c r="AF938" s="2">
        <v>0</v>
      </c>
      <c r="AG938" s="2">
        <v>294203.84000000003</v>
      </c>
      <c r="AH938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882.61</v>
      </c>
      <c r="AP938" s="7">
        <f t="shared" si="29"/>
        <v>882.61</v>
      </c>
    </row>
    <row r="939" spans="1:42" x14ac:dyDescent="0.2">
      <c r="A939">
        <v>1</v>
      </c>
      <c r="B939" s="1">
        <v>43952</v>
      </c>
      <c r="C939" s="1">
        <v>44348</v>
      </c>
      <c r="D939">
        <v>506</v>
      </c>
      <c r="E939" s="1">
        <v>44348</v>
      </c>
      <c r="F939" s="2">
        <v>294203.84000000003</v>
      </c>
      <c r="G939" s="2">
        <v>294203.84000000003</v>
      </c>
      <c r="H939">
        <v>3.5999999999999997E-2</v>
      </c>
      <c r="I939" s="2">
        <v>882.61</v>
      </c>
      <c r="J939" s="2">
        <v>74071.789999999994</v>
      </c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t="s">
        <v>143</v>
      </c>
      <c r="W939" s="5" t="str">
        <f t="shared" si="28"/>
        <v>3810</v>
      </c>
      <c r="X939">
        <v>15</v>
      </c>
      <c r="Y939" t="s">
        <v>40</v>
      </c>
      <c r="Z939" t="s">
        <v>63</v>
      </c>
      <c r="AA939" s="2">
        <v>0</v>
      </c>
      <c r="AB939" s="2">
        <v>0</v>
      </c>
      <c r="AC939" t="s">
        <v>137</v>
      </c>
      <c r="AD939" s="2">
        <v>0</v>
      </c>
      <c r="AE939" s="2">
        <v>0</v>
      </c>
      <c r="AF939" s="2">
        <v>0</v>
      </c>
      <c r="AG939" s="2">
        <v>294203.84000000003</v>
      </c>
      <c r="AH939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882.61</v>
      </c>
      <c r="AP939" s="7">
        <f t="shared" si="29"/>
        <v>882.61</v>
      </c>
    </row>
    <row r="940" spans="1:42" x14ac:dyDescent="0.2">
      <c r="A940">
        <v>1</v>
      </c>
      <c r="B940" s="1">
        <v>43952</v>
      </c>
      <c r="C940" s="1">
        <v>44348</v>
      </c>
      <c r="D940">
        <v>507</v>
      </c>
      <c r="E940" s="1">
        <v>43952</v>
      </c>
      <c r="F940" s="2">
        <v>242654.91</v>
      </c>
      <c r="G940" s="2">
        <v>242654.91</v>
      </c>
      <c r="H940">
        <v>2.9090000000000001E-2</v>
      </c>
      <c r="I940" s="2">
        <v>588.24</v>
      </c>
      <c r="J940" s="2">
        <v>33891.06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t="s">
        <v>144</v>
      </c>
      <c r="W940" s="5" t="str">
        <f t="shared" si="28"/>
        <v>3820</v>
      </c>
      <c r="X940">
        <v>15</v>
      </c>
      <c r="Y940" t="s">
        <v>40</v>
      </c>
      <c r="Z940" t="s">
        <v>66</v>
      </c>
      <c r="AA940" s="2">
        <v>0</v>
      </c>
      <c r="AB940" s="2">
        <v>0</v>
      </c>
      <c r="AC940" t="s">
        <v>137</v>
      </c>
      <c r="AD940" s="2">
        <v>58.84</v>
      </c>
      <c r="AE940" s="2">
        <v>2853.03</v>
      </c>
      <c r="AF940" s="2">
        <v>2.9099999999999998E-3</v>
      </c>
      <c r="AG940" s="2">
        <v>242654.91</v>
      </c>
      <c r="AH940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58.84</v>
      </c>
      <c r="AO940" s="2">
        <v>588.24</v>
      </c>
      <c r="AP940" s="7">
        <f t="shared" si="29"/>
        <v>647.08000000000004</v>
      </c>
    </row>
    <row r="941" spans="1:42" x14ac:dyDescent="0.2">
      <c r="A941">
        <v>1</v>
      </c>
      <c r="B941" s="1">
        <v>43952</v>
      </c>
      <c r="C941" s="1">
        <v>44348</v>
      </c>
      <c r="D941">
        <v>507</v>
      </c>
      <c r="E941" s="1">
        <v>43983</v>
      </c>
      <c r="F941" s="2">
        <v>242879.91</v>
      </c>
      <c r="G941" s="2">
        <v>242879.91</v>
      </c>
      <c r="H941">
        <v>2.9090000000000001E-2</v>
      </c>
      <c r="I941" s="2">
        <v>588.78</v>
      </c>
      <c r="J941" s="2">
        <v>34479.839999999997</v>
      </c>
      <c r="K941" s="2">
        <v>0</v>
      </c>
      <c r="L941" s="2">
        <v>-78.55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t="s">
        <v>144</v>
      </c>
      <c r="W941" s="5" t="str">
        <f t="shared" si="28"/>
        <v>3820</v>
      </c>
      <c r="X941">
        <v>15</v>
      </c>
      <c r="Y941" t="s">
        <v>40</v>
      </c>
      <c r="Z941" t="s">
        <v>66</v>
      </c>
      <c r="AA941" s="2">
        <v>0</v>
      </c>
      <c r="AB941" s="2">
        <v>0</v>
      </c>
      <c r="AC941" t="s">
        <v>137</v>
      </c>
      <c r="AD941" s="2">
        <v>58.9</v>
      </c>
      <c r="AE941" s="2">
        <v>2833.38</v>
      </c>
      <c r="AF941" s="2">
        <v>2.9099999999999998E-3</v>
      </c>
      <c r="AG941" s="2">
        <v>242879.91</v>
      </c>
      <c r="AH941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58.9</v>
      </c>
      <c r="AO941" s="2">
        <v>588.78</v>
      </c>
      <c r="AP941" s="7">
        <f t="shared" si="29"/>
        <v>569.13</v>
      </c>
    </row>
    <row r="942" spans="1:42" x14ac:dyDescent="0.2">
      <c r="A942">
        <v>1</v>
      </c>
      <c r="B942" s="1">
        <v>43952</v>
      </c>
      <c r="C942" s="1">
        <v>44348</v>
      </c>
      <c r="D942">
        <v>507</v>
      </c>
      <c r="E942" s="1">
        <v>44013</v>
      </c>
      <c r="F942" s="2">
        <v>242879.91</v>
      </c>
      <c r="G942" s="2">
        <v>242879.91</v>
      </c>
      <c r="H942">
        <v>2.9090000000000001E-2</v>
      </c>
      <c r="I942" s="2">
        <v>588.78</v>
      </c>
      <c r="J942" s="2">
        <v>35068.620000000003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t="s">
        <v>144</v>
      </c>
      <c r="W942" s="5" t="str">
        <f t="shared" si="28"/>
        <v>3820</v>
      </c>
      <c r="X942">
        <v>15</v>
      </c>
      <c r="Y942" t="s">
        <v>40</v>
      </c>
      <c r="Z942" t="s">
        <v>66</v>
      </c>
      <c r="AA942" s="2">
        <v>0</v>
      </c>
      <c r="AB942" s="2">
        <v>0</v>
      </c>
      <c r="AC942" t="s">
        <v>137</v>
      </c>
      <c r="AD942" s="2">
        <v>58.9</v>
      </c>
      <c r="AE942" s="2">
        <v>2892.28</v>
      </c>
      <c r="AF942" s="2">
        <v>2.9099999999999998E-3</v>
      </c>
      <c r="AG942" s="2">
        <v>242879.91</v>
      </c>
      <c r="AH94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58.9</v>
      </c>
      <c r="AO942" s="2">
        <v>588.78</v>
      </c>
      <c r="AP942" s="7">
        <f t="shared" si="29"/>
        <v>647.67999999999995</v>
      </c>
    </row>
    <row r="943" spans="1:42" x14ac:dyDescent="0.2">
      <c r="A943">
        <v>1</v>
      </c>
      <c r="B943" s="1">
        <v>43952</v>
      </c>
      <c r="C943" s="1">
        <v>44348</v>
      </c>
      <c r="D943">
        <v>507</v>
      </c>
      <c r="E943" s="1">
        <v>44044</v>
      </c>
      <c r="F943" s="2">
        <v>243527.03</v>
      </c>
      <c r="G943" s="2">
        <v>243527.03</v>
      </c>
      <c r="H943">
        <v>2.9090000000000001E-2</v>
      </c>
      <c r="I943" s="2">
        <v>590.35</v>
      </c>
      <c r="J943" s="2">
        <v>35658.97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t="s">
        <v>144</v>
      </c>
      <c r="W943" s="5" t="str">
        <f t="shared" si="28"/>
        <v>3820</v>
      </c>
      <c r="X943">
        <v>15</v>
      </c>
      <c r="Y943" t="s">
        <v>40</v>
      </c>
      <c r="Z943" t="s">
        <v>66</v>
      </c>
      <c r="AA943" s="2">
        <v>0</v>
      </c>
      <c r="AB943" s="2">
        <v>0</v>
      </c>
      <c r="AC943" t="s">
        <v>137</v>
      </c>
      <c r="AD943" s="2">
        <v>59.06</v>
      </c>
      <c r="AE943" s="2">
        <v>2951.34</v>
      </c>
      <c r="AF943" s="2">
        <v>2.9099999999999998E-3</v>
      </c>
      <c r="AG943" s="2">
        <v>243527.03</v>
      </c>
      <c r="AH943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59.06</v>
      </c>
      <c r="AO943" s="2">
        <v>590.35</v>
      </c>
      <c r="AP943" s="7">
        <f t="shared" si="29"/>
        <v>649.41000000000008</v>
      </c>
    </row>
    <row r="944" spans="1:42" x14ac:dyDescent="0.2">
      <c r="A944">
        <v>1</v>
      </c>
      <c r="B944" s="1">
        <v>43952</v>
      </c>
      <c r="C944" s="1">
        <v>44348</v>
      </c>
      <c r="D944">
        <v>507</v>
      </c>
      <c r="E944" s="1">
        <v>44075</v>
      </c>
      <c r="F944" s="2">
        <v>243527.03</v>
      </c>
      <c r="G944" s="2">
        <v>243527.03</v>
      </c>
      <c r="H944">
        <v>2.9090000000000001E-2</v>
      </c>
      <c r="I944" s="2">
        <v>590.35</v>
      </c>
      <c r="J944" s="2">
        <v>36249.32</v>
      </c>
      <c r="K944" s="2">
        <v>0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t="s">
        <v>144</v>
      </c>
      <c r="W944" s="5" t="str">
        <f t="shared" si="28"/>
        <v>3820</v>
      </c>
      <c r="X944">
        <v>15</v>
      </c>
      <c r="Y944" t="s">
        <v>40</v>
      </c>
      <c r="Z944" t="s">
        <v>66</v>
      </c>
      <c r="AA944" s="2">
        <v>0</v>
      </c>
      <c r="AB944" s="2">
        <v>0</v>
      </c>
      <c r="AC944" t="s">
        <v>137</v>
      </c>
      <c r="AD944" s="2">
        <v>59.06</v>
      </c>
      <c r="AE944" s="2">
        <v>3010.4</v>
      </c>
      <c r="AF944" s="2">
        <v>2.9099999999999998E-3</v>
      </c>
      <c r="AG944" s="2">
        <v>243527.03</v>
      </c>
      <c r="AH944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59.06</v>
      </c>
      <c r="AO944" s="2">
        <v>590.35</v>
      </c>
      <c r="AP944" s="7">
        <f t="shared" si="29"/>
        <v>649.41000000000008</v>
      </c>
    </row>
    <row r="945" spans="1:42" x14ac:dyDescent="0.2">
      <c r="A945">
        <v>1</v>
      </c>
      <c r="B945" s="1">
        <v>43952</v>
      </c>
      <c r="C945" s="1">
        <v>44348</v>
      </c>
      <c r="D945">
        <v>507</v>
      </c>
      <c r="E945" s="1">
        <v>44105</v>
      </c>
      <c r="F945" s="2">
        <v>243527.03</v>
      </c>
      <c r="G945" s="2">
        <v>243527.03</v>
      </c>
      <c r="H945">
        <v>2.9090000000000001E-2</v>
      </c>
      <c r="I945" s="2">
        <v>590.35</v>
      </c>
      <c r="J945" s="2">
        <v>36839.67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t="s">
        <v>144</v>
      </c>
      <c r="W945" s="5" t="str">
        <f t="shared" si="28"/>
        <v>3820</v>
      </c>
      <c r="X945">
        <v>15</v>
      </c>
      <c r="Y945" t="s">
        <v>40</v>
      </c>
      <c r="Z945" t="s">
        <v>66</v>
      </c>
      <c r="AA945" s="2">
        <v>0</v>
      </c>
      <c r="AB945" s="2">
        <v>0</v>
      </c>
      <c r="AC945" t="s">
        <v>137</v>
      </c>
      <c r="AD945" s="2">
        <v>59.06</v>
      </c>
      <c r="AE945" s="2">
        <v>3069.46</v>
      </c>
      <c r="AF945" s="2">
        <v>2.9099999999999998E-3</v>
      </c>
      <c r="AG945" s="2">
        <v>243527.03</v>
      </c>
      <c r="AH945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59.06</v>
      </c>
      <c r="AO945" s="2">
        <v>590.35</v>
      </c>
      <c r="AP945" s="7">
        <f t="shared" si="29"/>
        <v>649.41000000000008</v>
      </c>
    </row>
    <row r="946" spans="1:42" x14ac:dyDescent="0.2">
      <c r="A946">
        <v>1</v>
      </c>
      <c r="B946" s="1">
        <v>43952</v>
      </c>
      <c r="C946" s="1">
        <v>44348</v>
      </c>
      <c r="D946">
        <v>507</v>
      </c>
      <c r="E946" s="1">
        <v>44136</v>
      </c>
      <c r="F946" s="2">
        <v>243607.48</v>
      </c>
      <c r="G946" s="2">
        <v>243607.48</v>
      </c>
      <c r="H946">
        <v>2.9090000000000001E-2</v>
      </c>
      <c r="I946" s="2">
        <v>590.54999999999995</v>
      </c>
      <c r="J946" s="2">
        <v>37430.22</v>
      </c>
      <c r="K946" s="2">
        <v>0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t="s">
        <v>144</v>
      </c>
      <c r="W946" s="5" t="str">
        <f t="shared" si="28"/>
        <v>3820</v>
      </c>
      <c r="X946">
        <v>15</v>
      </c>
      <c r="Y946" t="s">
        <v>40</v>
      </c>
      <c r="Z946" t="s">
        <v>66</v>
      </c>
      <c r="AA946" s="2">
        <v>0</v>
      </c>
      <c r="AB946" s="2">
        <v>0</v>
      </c>
      <c r="AC946" t="s">
        <v>137</v>
      </c>
      <c r="AD946" s="2">
        <v>59.07</v>
      </c>
      <c r="AE946" s="2">
        <v>3128.53</v>
      </c>
      <c r="AF946" s="2">
        <v>2.9099999999999998E-3</v>
      </c>
      <c r="AG946" s="2">
        <v>243607.48</v>
      </c>
      <c r="AH946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59.07</v>
      </c>
      <c r="AO946" s="2">
        <v>590.55000000000007</v>
      </c>
      <c r="AP946" s="7">
        <f t="shared" si="29"/>
        <v>649.62</v>
      </c>
    </row>
    <row r="947" spans="1:42" x14ac:dyDescent="0.2">
      <c r="A947">
        <v>1</v>
      </c>
      <c r="B947" s="1">
        <v>43952</v>
      </c>
      <c r="C947" s="1">
        <v>44348</v>
      </c>
      <c r="D947">
        <v>507</v>
      </c>
      <c r="E947" s="1">
        <v>44166</v>
      </c>
      <c r="F947" s="2">
        <v>243607.48</v>
      </c>
      <c r="G947" s="2">
        <v>243607.48</v>
      </c>
      <c r="H947">
        <v>2.9090000000000001E-2</v>
      </c>
      <c r="I947" s="2">
        <v>590.54999999999995</v>
      </c>
      <c r="J947" s="2">
        <v>38020.769999999997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t="s">
        <v>144</v>
      </c>
      <c r="W947" s="5" t="str">
        <f t="shared" si="28"/>
        <v>3820</v>
      </c>
      <c r="X947">
        <v>15</v>
      </c>
      <c r="Y947" t="s">
        <v>40</v>
      </c>
      <c r="Z947" t="s">
        <v>66</v>
      </c>
      <c r="AA947" s="2">
        <v>0</v>
      </c>
      <c r="AB947" s="2">
        <v>0</v>
      </c>
      <c r="AC947" t="s">
        <v>137</v>
      </c>
      <c r="AD947" s="2">
        <v>59.07</v>
      </c>
      <c r="AE947" s="2">
        <v>3187.6</v>
      </c>
      <c r="AF947" s="2">
        <v>2.9099999999999998E-3</v>
      </c>
      <c r="AG947" s="2">
        <v>243607.48</v>
      </c>
      <c r="AH947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59.07</v>
      </c>
      <c r="AO947" s="2">
        <v>590.55000000000007</v>
      </c>
      <c r="AP947" s="7">
        <f t="shared" si="29"/>
        <v>649.62</v>
      </c>
    </row>
    <row r="948" spans="1:42" x14ac:dyDescent="0.2">
      <c r="A948">
        <v>1</v>
      </c>
      <c r="B948" s="1">
        <v>43952</v>
      </c>
      <c r="C948" s="1">
        <v>44348</v>
      </c>
      <c r="D948">
        <v>507</v>
      </c>
      <c r="E948" s="1">
        <v>44197</v>
      </c>
      <c r="F948" s="2">
        <v>247679.69</v>
      </c>
      <c r="G948" s="2">
        <v>247679.69</v>
      </c>
      <c r="H948">
        <v>2.9090000000000001E-2</v>
      </c>
      <c r="I948" s="2">
        <v>600.41999999999996</v>
      </c>
      <c r="J948" s="2">
        <v>38621.19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t="s">
        <v>144</v>
      </c>
      <c r="W948" s="5" t="str">
        <f t="shared" si="28"/>
        <v>3820</v>
      </c>
      <c r="X948">
        <v>15</v>
      </c>
      <c r="Y948" t="s">
        <v>40</v>
      </c>
      <c r="Z948" t="s">
        <v>66</v>
      </c>
      <c r="AA948" s="2">
        <v>0</v>
      </c>
      <c r="AB948" s="2">
        <v>0</v>
      </c>
      <c r="AC948" t="s">
        <v>137</v>
      </c>
      <c r="AD948" s="2">
        <v>60.06</v>
      </c>
      <c r="AE948" s="2">
        <v>3247.66</v>
      </c>
      <c r="AF948" s="2">
        <v>2.9099999999999998E-3</v>
      </c>
      <c r="AG948" s="2">
        <v>247679.69</v>
      </c>
      <c r="AH948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60.06</v>
      </c>
      <c r="AO948" s="2">
        <v>600.41999999999996</v>
      </c>
      <c r="AP948" s="7">
        <f t="shared" si="29"/>
        <v>660.48</v>
      </c>
    </row>
    <row r="949" spans="1:42" x14ac:dyDescent="0.2">
      <c r="A949">
        <v>1</v>
      </c>
      <c r="B949" s="1">
        <v>43952</v>
      </c>
      <c r="C949" s="1">
        <v>44348</v>
      </c>
      <c r="D949">
        <v>507</v>
      </c>
      <c r="E949" s="1">
        <v>44228</v>
      </c>
      <c r="F949" s="2">
        <v>247679.69</v>
      </c>
      <c r="G949" s="2">
        <v>247679.69</v>
      </c>
      <c r="H949">
        <v>2.9090000000000001E-2</v>
      </c>
      <c r="I949" s="2">
        <v>600.41999999999996</v>
      </c>
      <c r="J949" s="2">
        <v>39221.61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t="s">
        <v>144</v>
      </c>
      <c r="W949" s="5" t="str">
        <f t="shared" si="28"/>
        <v>3820</v>
      </c>
      <c r="X949">
        <v>15</v>
      </c>
      <c r="Y949" t="s">
        <v>40</v>
      </c>
      <c r="Z949" t="s">
        <v>66</v>
      </c>
      <c r="AA949" s="2">
        <v>0</v>
      </c>
      <c r="AB949" s="2">
        <v>0</v>
      </c>
      <c r="AC949" t="s">
        <v>137</v>
      </c>
      <c r="AD949" s="2">
        <v>60.06</v>
      </c>
      <c r="AE949" s="2">
        <v>3307.72</v>
      </c>
      <c r="AF949" s="2">
        <v>2.9099999999999998E-3</v>
      </c>
      <c r="AG949" s="2">
        <v>247679.69</v>
      </c>
      <c r="AH949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60.06</v>
      </c>
      <c r="AO949" s="2">
        <v>600.41999999999996</v>
      </c>
      <c r="AP949" s="7">
        <f t="shared" si="29"/>
        <v>660.48</v>
      </c>
    </row>
    <row r="950" spans="1:42" x14ac:dyDescent="0.2">
      <c r="A950">
        <v>1</v>
      </c>
      <c r="B950" s="1">
        <v>43952</v>
      </c>
      <c r="C950" s="1">
        <v>44348</v>
      </c>
      <c r="D950">
        <v>507</v>
      </c>
      <c r="E950" s="1">
        <v>44256</v>
      </c>
      <c r="F950" s="2">
        <v>247679.69</v>
      </c>
      <c r="G950" s="2">
        <v>247679.69</v>
      </c>
      <c r="H950">
        <v>2.9090000000000001E-2</v>
      </c>
      <c r="I950" s="2">
        <v>600.41999999999996</v>
      </c>
      <c r="J950" s="2">
        <v>39822.03</v>
      </c>
      <c r="K950" s="2">
        <v>0</v>
      </c>
      <c r="L950" s="2">
        <v>-10.88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t="s">
        <v>144</v>
      </c>
      <c r="W950" s="5" t="str">
        <f t="shared" si="28"/>
        <v>3820</v>
      </c>
      <c r="X950">
        <v>15</v>
      </c>
      <c r="Y950" t="s">
        <v>40</v>
      </c>
      <c r="Z950" t="s">
        <v>66</v>
      </c>
      <c r="AA950" s="2">
        <v>0</v>
      </c>
      <c r="AB950" s="2">
        <v>0</v>
      </c>
      <c r="AC950" t="s">
        <v>137</v>
      </c>
      <c r="AD950" s="2">
        <v>60.06</v>
      </c>
      <c r="AE950" s="2">
        <v>3356.9</v>
      </c>
      <c r="AF950" s="2">
        <v>2.9099999999999998E-3</v>
      </c>
      <c r="AG950" s="2">
        <v>247679.69</v>
      </c>
      <c r="AH950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60.06</v>
      </c>
      <c r="AO950" s="2">
        <v>600.41999999999996</v>
      </c>
      <c r="AP950" s="7">
        <f t="shared" si="29"/>
        <v>649.6</v>
      </c>
    </row>
    <row r="951" spans="1:42" x14ac:dyDescent="0.2">
      <c r="A951">
        <v>1</v>
      </c>
      <c r="B951" s="1">
        <v>43952</v>
      </c>
      <c r="C951" s="1">
        <v>44348</v>
      </c>
      <c r="D951">
        <v>507</v>
      </c>
      <c r="E951" s="1">
        <v>44287</v>
      </c>
      <c r="F951" s="2">
        <v>247865.38</v>
      </c>
      <c r="G951" s="2">
        <v>247865.38</v>
      </c>
      <c r="H951">
        <v>2.9090000000000001E-2</v>
      </c>
      <c r="I951" s="2">
        <v>600.87</v>
      </c>
      <c r="J951" s="2">
        <v>40422.9</v>
      </c>
      <c r="K951" s="2">
        <v>0</v>
      </c>
      <c r="L951" s="2">
        <v>-9.5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t="s">
        <v>144</v>
      </c>
      <c r="W951" s="5" t="str">
        <f t="shared" si="28"/>
        <v>3820</v>
      </c>
      <c r="X951">
        <v>15</v>
      </c>
      <c r="Y951" t="s">
        <v>40</v>
      </c>
      <c r="Z951" t="s">
        <v>66</v>
      </c>
      <c r="AA951" s="2">
        <v>0</v>
      </c>
      <c r="AB951" s="2">
        <v>0</v>
      </c>
      <c r="AC951" t="s">
        <v>137</v>
      </c>
      <c r="AD951" s="2">
        <v>60.11</v>
      </c>
      <c r="AE951" s="2">
        <v>3407.51</v>
      </c>
      <c r="AF951" s="2">
        <v>2.9099999999999998E-3</v>
      </c>
      <c r="AG951" s="2">
        <v>247865.38</v>
      </c>
      <c r="AH951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60.11</v>
      </c>
      <c r="AO951" s="2">
        <v>600.87</v>
      </c>
      <c r="AP951" s="7">
        <f t="shared" si="29"/>
        <v>651.48</v>
      </c>
    </row>
    <row r="952" spans="1:42" x14ac:dyDescent="0.2">
      <c r="A952">
        <v>1</v>
      </c>
      <c r="B952" s="1">
        <v>43952</v>
      </c>
      <c r="C952" s="1">
        <v>44348</v>
      </c>
      <c r="D952">
        <v>507</v>
      </c>
      <c r="E952" s="1">
        <v>44317</v>
      </c>
      <c r="F952" s="2">
        <v>248035.96</v>
      </c>
      <c r="G952" s="2">
        <v>248035.96</v>
      </c>
      <c r="H952">
        <v>2.9090000000000001E-2</v>
      </c>
      <c r="I952" s="2">
        <v>601.28</v>
      </c>
      <c r="J952" s="2">
        <v>41024.18</v>
      </c>
      <c r="K952" s="2">
        <v>0</v>
      </c>
      <c r="L952" s="2">
        <v>-3.02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t="s">
        <v>144</v>
      </c>
      <c r="W952" s="5" t="str">
        <f t="shared" si="28"/>
        <v>3820</v>
      </c>
      <c r="X952">
        <v>15</v>
      </c>
      <c r="Y952" t="s">
        <v>40</v>
      </c>
      <c r="Z952" t="s">
        <v>66</v>
      </c>
      <c r="AA952" s="2">
        <v>0</v>
      </c>
      <c r="AB952" s="2">
        <v>0</v>
      </c>
      <c r="AC952" t="s">
        <v>137</v>
      </c>
      <c r="AD952" s="2">
        <v>60.15</v>
      </c>
      <c r="AE952" s="2">
        <v>3464.64</v>
      </c>
      <c r="AF952" s="2">
        <v>2.9099999999999998E-3</v>
      </c>
      <c r="AG952" s="2">
        <v>248035.96</v>
      </c>
      <c r="AH95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60.15</v>
      </c>
      <c r="AO952" s="2">
        <v>601.28</v>
      </c>
      <c r="AP952" s="7">
        <f t="shared" si="29"/>
        <v>658.41</v>
      </c>
    </row>
    <row r="953" spans="1:42" x14ac:dyDescent="0.2">
      <c r="A953">
        <v>1</v>
      </c>
      <c r="B953" s="1">
        <v>43952</v>
      </c>
      <c r="C953" s="1">
        <v>44348</v>
      </c>
      <c r="D953">
        <v>507</v>
      </c>
      <c r="E953" s="1">
        <v>44348</v>
      </c>
      <c r="F953" s="2">
        <v>248092.27</v>
      </c>
      <c r="G953" s="2">
        <v>248092.27</v>
      </c>
      <c r="H953">
        <v>2.9090000000000001E-2</v>
      </c>
      <c r="I953" s="2">
        <v>601.41999999999996</v>
      </c>
      <c r="J953" s="2">
        <v>41625.599999999999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t="s">
        <v>144</v>
      </c>
      <c r="W953" s="5" t="str">
        <f t="shared" si="28"/>
        <v>3820</v>
      </c>
      <c r="X953">
        <v>15</v>
      </c>
      <c r="Y953" t="s">
        <v>40</v>
      </c>
      <c r="Z953" t="s">
        <v>66</v>
      </c>
      <c r="AA953" s="2">
        <v>0</v>
      </c>
      <c r="AB953" s="2">
        <v>0</v>
      </c>
      <c r="AC953" t="s">
        <v>137</v>
      </c>
      <c r="AD953" s="2">
        <v>60.16</v>
      </c>
      <c r="AE953" s="2">
        <v>3524.8</v>
      </c>
      <c r="AF953" s="2">
        <v>2.9099999999999998E-3</v>
      </c>
      <c r="AG953" s="2">
        <v>248092.27</v>
      </c>
      <c r="AH953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60.160000000000004</v>
      </c>
      <c r="AO953" s="2">
        <v>601.41999999999996</v>
      </c>
      <c r="AP953" s="7">
        <f t="shared" si="29"/>
        <v>661.57999999999993</v>
      </c>
    </row>
    <row r="954" spans="1:42" x14ac:dyDescent="0.2">
      <c r="A954">
        <v>1</v>
      </c>
      <c r="B954" s="1">
        <v>43952</v>
      </c>
      <c r="C954" s="1">
        <v>44348</v>
      </c>
      <c r="D954">
        <v>508</v>
      </c>
      <c r="E954" s="1">
        <v>43952</v>
      </c>
      <c r="F954" s="2">
        <v>20315.86</v>
      </c>
      <c r="G954" s="2">
        <v>20315.86</v>
      </c>
      <c r="H954">
        <v>3.3000000000000002E-2</v>
      </c>
      <c r="I954" s="2">
        <v>55.87</v>
      </c>
      <c r="J954" s="2">
        <v>12818.31</v>
      </c>
      <c r="K954" s="2">
        <v>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t="s">
        <v>145</v>
      </c>
      <c r="W954" s="5" t="str">
        <f t="shared" si="28"/>
        <v>3830</v>
      </c>
      <c r="X954">
        <v>15</v>
      </c>
      <c r="Y954" t="s">
        <v>40</v>
      </c>
      <c r="Z954" t="s">
        <v>69</v>
      </c>
      <c r="AA954" s="2">
        <v>0</v>
      </c>
      <c r="AB954" s="2">
        <v>0</v>
      </c>
      <c r="AC954" t="s">
        <v>137</v>
      </c>
      <c r="AD954" s="2">
        <v>0</v>
      </c>
      <c r="AE954" s="2">
        <v>0</v>
      </c>
      <c r="AF954" s="2">
        <v>0</v>
      </c>
      <c r="AG954" s="2">
        <v>20315.86</v>
      </c>
      <c r="AH954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55.870000000000005</v>
      </c>
      <c r="AP954" s="7">
        <f t="shared" si="29"/>
        <v>55.87</v>
      </c>
    </row>
    <row r="955" spans="1:42" x14ac:dyDescent="0.2">
      <c r="A955">
        <v>1</v>
      </c>
      <c r="B955" s="1">
        <v>43952</v>
      </c>
      <c r="C955" s="1">
        <v>44348</v>
      </c>
      <c r="D955">
        <v>508</v>
      </c>
      <c r="E955" s="1">
        <v>43983</v>
      </c>
      <c r="F955" s="2">
        <v>20315.86</v>
      </c>
      <c r="G955" s="2">
        <v>20315.86</v>
      </c>
      <c r="H955">
        <v>3.3000000000000002E-2</v>
      </c>
      <c r="I955" s="2">
        <v>55.87</v>
      </c>
      <c r="J955" s="2">
        <v>12874.18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t="s">
        <v>145</v>
      </c>
      <c r="W955" s="5" t="str">
        <f t="shared" si="28"/>
        <v>3830</v>
      </c>
      <c r="X955">
        <v>15</v>
      </c>
      <c r="Y955" t="s">
        <v>40</v>
      </c>
      <c r="Z955" t="s">
        <v>69</v>
      </c>
      <c r="AA955" s="2">
        <v>0</v>
      </c>
      <c r="AB955" s="2">
        <v>0</v>
      </c>
      <c r="AC955" t="s">
        <v>137</v>
      </c>
      <c r="AD955" s="2">
        <v>0</v>
      </c>
      <c r="AE955" s="2">
        <v>0</v>
      </c>
      <c r="AF955" s="2">
        <v>0</v>
      </c>
      <c r="AG955" s="2">
        <v>20315.86</v>
      </c>
      <c r="AH955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55.870000000000005</v>
      </c>
      <c r="AP955" s="7">
        <f t="shared" si="29"/>
        <v>55.87</v>
      </c>
    </row>
    <row r="956" spans="1:42" x14ac:dyDescent="0.2">
      <c r="A956">
        <v>1</v>
      </c>
      <c r="B956" s="1">
        <v>43952</v>
      </c>
      <c r="C956" s="1">
        <v>44348</v>
      </c>
      <c r="D956">
        <v>508</v>
      </c>
      <c r="E956" s="1">
        <v>44013</v>
      </c>
      <c r="F956" s="2">
        <v>20315.86</v>
      </c>
      <c r="G956" s="2">
        <v>20315.86</v>
      </c>
      <c r="H956">
        <v>3.3000000000000002E-2</v>
      </c>
      <c r="I956" s="2">
        <v>55.87</v>
      </c>
      <c r="J956" s="2">
        <v>12930.05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t="s">
        <v>145</v>
      </c>
      <c r="W956" s="5" t="str">
        <f t="shared" si="28"/>
        <v>3830</v>
      </c>
      <c r="X956">
        <v>15</v>
      </c>
      <c r="Y956" t="s">
        <v>40</v>
      </c>
      <c r="Z956" t="s">
        <v>69</v>
      </c>
      <c r="AA956" s="2">
        <v>0</v>
      </c>
      <c r="AB956" s="2">
        <v>0</v>
      </c>
      <c r="AC956" t="s">
        <v>137</v>
      </c>
      <c r="AD956" s="2">
        <v>0</v>
      </c>
      <c r="AE956" s="2">
        <v>0</v>
      </c>
      <c r="AF956" s="2">
        <v>0</v>
      </c>
      <c r="AG956" s="2">
        <v>20315.86</v>
      </c>
      <c r="AH956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55.870000000000005</v>
      </c>
      <c r="AP956" s="7">
        <f t="shared" si="29"/>
        <v>55.87</v>
      </c>
    </row>
    <row r="957" spans="1:42" x14ac:dyDescent="0.2">
      <c r="A957">
        <v>1</v>
      </c>
      <c r="B957" s="1">
        <v>43952</v>
      </c>
      <c r="C957" s="1">
        <v>44348</v>
      </c>
      <c r="D957">
        <v>508</v>
      </c>
      <c r="E957" s="1">
        <v>44044</v>
      </c>
      <c r="F957" s="2">
        <v>20315.86</v>
      </c>
      <c r="G957" s="2">
        <v>20315.86</v>
      </c>
      <c r="H957">
        <v>3.3000000000000002E-2</v>
      </c>
      <c r="I957" s="2">
        <v>55.87</v>
      </c>
      <c r="J957" s="2">
        <v>12985.92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t="s">
        <v>145</v>
      </c>
      <c r="W957" s="5" t="str">
        <f t="shared" si="28"/>
        <v>3830</v>
      </c>
      <c r="X957">
        <v>15</v>
      </c>
      <c r="Y957" t="s">
        <v>40</v>
      </c>
      <c r="Z957" t="s">
        <v>69</v>
      </c>
      <c r="AA957" s="2">
        <v>0</v>
      </c>
      <c r="AB957" s="2">
        <v>0</v>
      </c>
      <c r="AC957" t="s">
        <v>137</v>
      </c>
      <c r="AD957" s="2">
        <v>0</v>
      </c>
      <c r="AE957" s="2">
        <v>0</v>
      </c>
      <c r="AF957" s="2">
        <v>0</v>
      </c>
      <c r="AG957" s="2">
        <v>20315.86</v>
      </c>
      <c r="AH957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55.870000000000005</v>
      </c>
      <c r="AP957" s="7">
        <f t="shared" si="29"/>
        <v>55.87</v>
      </c>
    </row>
    <row r="958" spans="1:42" x14ac:dyDescent="0.2">
      <c r="A958">
        <v>1</v>
      </c>
      <c r="B958" s="1">
        <v>43952</v>
      </c>
      <c r="C958" s="1">
        <v>44348</v>
      </c>
      <c r="D958">
        <v>508</v>
      </c>
      <c r="E958" s="1">
        <v>44075</v>
      </c>
      <c r="F958" s="2">
        <v>20315.86</v>
      </c>
      <c r="G958" s="2">
        <v>20315.86</v>
      </c>
      <c r="H958">
        <v>3.3000000000000002E-2</v>
      </c>
      <c r="I958" s="2">
        <v>55.87</v>
      </c>
      <c r="J958" s="2">
        <v>13041.79</v>
      </c>
      <c r="K958" s="2">
        <v>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t="s">
        <v>145</v>
      </c>
      <c r="W958" s="5" t="str">
        <f t="shared" si="28"/>
        <v>3830</v>
      </c>
      <c r="X958">
        <v>15</v>
      </c>
      <c r="Y958" t="s">
        <v>40</v>
      </c>
      <c r="Z958" t="s">
        <v>69</v>
      </c>
      <c r="AA958" s="2">
        <v>0</v>
      </c>
      <c r="AB958" s="2">
        <v>0</v>
      </c>
      <c r="AC958" t="s">
        <v>137</v>
      </c>
      <c r="AD958" s="2">
        <v>0</v>
      </c>
      <c r="AE958" s="2">
        <v>0</v>
      </c>
      <c r="AF958" s="2">
        <v>0</v>
      </c>
      <c r="AG958" s="2">
        <v>20315.86</v>
      </c>
      <c r="AH958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55.870000000000005</v>
      </c>
      <c r="AP958" s="7">
        <f t="shared" si="29"/>
        <v>55.87</v>
      </c>
    </row>
    <row r="959" spans="1:42" x14ac:dyDescent="0.2">
      <c r="A959">
        <v>1</v>
      </c>
      <c r="B959" s="1">
        <v>43952</v>
      </c>
      <c r="C959" s="1">
        <v>44348</v>
      </c>
      <c r="D959">
        <v>508</v>
      </c>
      <c r="E959" s="1">
        <v>44105</v>
      </c>
      <c r="F959" s="2">
        <v>20315.86</v>
      </c>
      <c r="G959" s="2">
        <v>20315.86</v>
      </c>
      <c r="H959">
        <v>3.3000000000000002E-2</v>
      </c>
      <c r="I959" s="2">
        <v>55.87</v>
      </c>
      <c r="J959" s="2">
        <v>13097.66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t="s">
        <v>145</v>
      </c>
      <c r="W959" s="5" t="str">
        <f t="shared" si="28"/>
        <v>3830</v>
      </c>
      <c r="X959">
        <v>15</v>
      </c>
      <c r="Y959" t="s">
        <v>40</v>
      </c>
      <c r="Z959" t="s">
        <v>69</v>
      </c>
      <c r="AA959" s="2">
        <v>0</v>
      </c>
      <c r="AB959" s="2">
        <v>0</v>
      </c>
      <c r="AC959" t="s">
        <v>137</v>
      </c>
      <c r="AD959" s="2">
        <v>0</v>
      </c>
      <c r="AE959" s="2">
        <v>0</v>
      </c>
      <c r="AF959" s="2">
        <v>0</v>
      </c>
      <c r="AG959" s="2">
        <v>20315.86</v>
      </c>
      <c r="AH959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55.870000000000005</v>
      </c>
      <c r="AP959" s="7">
        <f t="shared" si="29"/>
        <v>55.87</v>
      </c>
    </row>
    <row r="960" spans="1:42" x14ac:dyDescent="0.2">
      <c r="A960">
        <v>1</v>
      </c>
      <c r="B960" s="1">
        <v>43952</v>
      </c>
      <c r="C960" s="1">
        <v>44348</v>
      </c>
      <c r="D960">
        <v>508</v>
      </c>
      <c r="E960" s="1">
        <v>44136</v>
      </c>
      <c r="F960" s="2">
        <v>20315.86</v>
      </c>
      <c r="G960" s="2">
        <v>20315.86</v>
      </c>
      <c r="H960">
        <v>3.3000000000000002E-2</v>
      </c>
      <c r="I960" s="2">
        <v>55.87</v>
      </c>
      <c r="J960" s="2">
        <v>13153.53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t="s">
        <v>145</v>
      </c>
      <c r="W960" s="5" t="str">
        <f t="shared" si="28"/>
        <v>3830</v>
      </c>
      <c r="X960">
        <v>15</v>
      </c>
      <c r="Y960" t="s">
        <v>40</v>
      </c>
      <c r="Z960" t="s">
        <v>69</v>
      </c>
      <c r="AA960" s="2">
        <v>0</v>
      </c>
      <c r="AB960" s="2">
        <v>0</v>
      </c>
      <c r="AC960" t="s">
        <v>137</v>
      </c>
      <c r="AD960" s="2">
        <v>0</v>
      </c>
      <c r="AE960" s="2">
        <v>0</v>
      </c>
      <c r="AF960" s="2">
        <v>0</v>
      </c>
      <c r="AG960" s="2">
        <v>20315.86</v>
      </c>
      <c r="AH960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55.870000000000005</v>
      </c>
      <c r="AP960" s="7">
        <f t="shared" si="29"/>
        <v>55.87</v>
      </c>
    </row>
    <row r="961" spans="1:42" x14ac:dyDescent="0.2">
      <c r="A961">
        <v>1</v>
      </c>
      <c r="B961" s="1">
        <v>43952</v>
      </c>
      <c r="C961" s="1">
        <v>44348</v>
      </c>
      <c r="D961">
        <v>508</v>
      </c>
      <c r="E961" s="1">
        <v>44166</v>
      </c>
      <c r="F961" s="2">
        <v>20315.86</v>
      </c>
      <c r="G961" s="2">
        <v>20315.86</v>
      </c>
      <c r="H961">
        <v>3.3000000000000002E-2</v>
      </c>
      <c r="I961" s="2">
        <v>55.87</v>
      </c>
      <c r="J961" s="2">
        <v>13209.4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t="s">
        <v>145</v>
      </c>
      <c r="W961" s="5" t="str">
        <f t="shared" si="28"/>
        <v>3830</v>
      </c>
      <c r="X961">
        <v>15</v>
      </c>
      <c r="Y961" t="s">
        <v>40</v>
      </c>
      <c r="Z961" t="s">
        <v>69</v>
      </c>
      <c r="AA961" s="2">
        <v>0</v>
      </c>
      <c r="AB961" s="2">
        <v>0</v>
      </c>
      <c r="AC961" t="s">
        <v>137</v>
      </c>
      <c r="AD961" s="2">
        <v>0</v>
      </c>
      <c r="AE961" s="2">
        <v>0</v>
      </c>
      <c r="AF961" s="2">
        <v>0</v>
      </c>
      <c r="AG961" s="2">
        <v>20315.86</v>
      </c>
      <c r="AH961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55.870000000000005</v>
      </c>
      <c r="AP961" s="7">
        <f t="shared" si="29"/>
        <v>55.87</v>
      </c>
    </row>
    <row r="962" spans="1:42" x14ac:dyDescent="0.2">
      <c r="A962">
        <v>1</v>
      </c>
      <c r="B962" s="1">
        <v>43952</v>
      </c>
      <c r="C962" s="1">
        <v>44348</v>
      </c>
      <c r="D962">
        <v>508</v>
      </c>
      <c r="E962" s="1">
        <v>44197</v>
      </c>
      <c r="F962" s="2">
        <v>20315.86</v>
      </c>
      <c r="G962" s="2">
        <v>20315.86</v>
      </c>
      <c r="H962">
        <v>3.3000000000000002E-2</v>
      </c>
      <c r="I962" s="2">
        <v>55.87</v>
      </c>
      <c r="J962" s="2">
        <v>13265.27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t="s">
        <v>145</v>
      </c>
      <c r="W962" s="5" t="str">
        <f t="shared" si="28"/>
        <v>3830</v>
      </c>
      <c r="X962">
        <v>15</v>
      </c>
      <c r="Y962" t="s">
        <v>40</v>
      </c>
      <c r="Z962" t="s">
        <v>69</v>
      </c>
      <c r="AA962" s="2">
        <v>0</v>
      </c>
      <c r="AB962" s="2">
        <v>0</v>
      </c>
      <c r="AC962" t="s">
        <v>137</v>
      </c>
      <c r="AD962" s="2">
        <v>0</v>
      </c>
      <c r="AE962" s="2">
        <v>0</v>
      </c>
      <c r="AF962" s="2">
        <v>0</v>
      </c>
      <c r="AG962" s="2">
        <v>20315.86</v>
      </c>
      <c r="AH96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55.870000000000005</v>
      </c>
      <c r="AP962" s="7">
        <f t="shared" si="29"/>
        <v>55.87</v>
      </c>
    </row>
    <row r="963" spans="1:42" x14ac:dyDescent="0.2">
      <c r="A963">
        <v>1</v>
      </c>
      <c r="B963" s="1">
        <v>43952</v>
      </c>
      <c r="C963" s="1">
        <v>44348</v>
      </c>
      <c r="D963">
        <v>508</v>
      </c>
      <c r="E963" s="1">
        <v>44228</v>
      </c>
      <c r="F963" s="2">
        <v>20315.86</v>
      </c>
      <c r="G963" s="2">
        <v>20315.86</v>
      </c>
      <c r="H963">
        <v>3.3000000000000002E-2</v>
      </c>
      <c r="I963" s="2">
        <v>55.87</v>
      </c>
      <c r="J963" s="2">
        <v>13321.14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t="s">
        <v>145</v>
      </c>
      <c r="W963" s="5" t="str">
        <f t="shared" ref="W963:W1026" si="30">MID(V963,4,4)</f>
        <v>3830</v>
      </c>
      <c r="X963">
        <v>15</v>
      </c>
      <c r="Y963" t="s">
        <v>40</v>
      </c>
      <c r="Z963" t="s">
        <v>69</v>
      </c>
      <c r="AA963" s="2">
        <v>0</v>
      </c>
      <c r="AB963" s="2">
        <v>0</v>
      </c>
      <c r="AC963" t="s">
        <v>137</v>
      </c>
      <c r="AD963" s="2">
        <v>0</v>
      </c>
      <c r="AE963" s="2">
        <v>0</v>
      </c>
      <c r="AF963" s="2">
        <v>0</v>
      </c>
      <c r="AG963" s="2">
        <v>20315.86</v>
      </c>
      <c r="AH963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55.870000000000005</v>
      </c>
      <c r="AP963" s="7">
        <f t="shared" ref="AP963:AP1026" si="31">I963+K963+M963+T963+AD963+AL963+AB963+L963</f>
        <v>55.87</v>
      </c>
    </row>
    <row r="964" spans="1:42" x14ac:dyDescent="0.2">
      <c r="A964">
        <v>1</v>
      </c>
      <c r="B964" s="1">
        <v>43952</v>
      </c>
      <c r="C964" s="1">
        <v>44348</v>
      </c>
      <c r="D964">
        <v>508</v>
      </c>
      <c r="E964" s="1">
        <v>44256</v>
      </c>
      <c r="F964" s="2">
        <v>20315.86</v>
      </c>
      <c r="G964" s="2">
        <v>20315.86</v>
      </c>
      <c r="H964">
        <v>3.3000000000000002E-2</v>
      </c>
      <c r="I964" s="2">
        <v>55.87</v>
      </c>
      <c r="J964" s="2">
        <v>13377.01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t="s">
        <v>145</v>
      </c>
      <c r="W964" s="5" t="str">
        <f t="shared" si="30"/>
        <v>3830</v>
      </c>
      <c r="X964">
        <v>15</v>
      </c>
      <c r="Y964" t="s">
        <v>40</v>
      </c>
      <c r="Z964" t="s">
        <v>69</v>
      </c>
      <c r="AA964" s="2">
        <v>0</v>
      </c>
      <c r="AB964" s="2">
        <v>0</v>
      </c>
      <c r="AC964" t="s">
        <v>137</v>
      </c>
      <c r="AD964" s="2">
        <v>0</v>
      </c>
      <c r="AE964" s="2">
        <v>0</v>
      </c>
      <c r="AF964" s="2">
        <v>0</v>
      </c>
      <c r="AG964" s="2">
        <v>20315.86</v>
      </c>
      <c r="AH964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55.870000000000005</v>
      </c>
      <c r="AP964" s="7">
        <f t="shared" si="31"/>
        <v>55.87</v>
      </c>
    </row>
    <row r="965" spans="1:42" x14ac:dyDescent="0.2">
      <c r="A965">
        <v>1</v>
      </c>
      <c r="B965" s="1">
        <v>43952</v>
      </c>
      <c r="C965" s="1">
        <v>44348</v>
      </c>
      <c r="D965">
        <v>508</v>
      </c>
      <c r="E965" s="1">
        <v>44287</v>
      </c>
      <c r="F965" s="2">
        <v>20315.86</v>
      </c>
      <c r="G965" s="2">
        <v>20315.86</v>
      </c>
      <c r="H965">
        <v>3.3000000000000002E-2</v>
      </c>
      <c r="I965" s="2">
        <v>55.87</v>
      </c>
      <c r="J965" s="2">
        <v>13432.88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t="s">
        <v>145</v>
      </c>
      <c r="W965" s="5" t="str">
        <f t="shared" si="30"/>
        <v>3830</v>
      </c>
      <c r="X965">
        <v>15</v>
      </c>
      <c r="Y965" t="s">
        <v>40</v>
      </c>
      <c r="Z965" t="s">
        <v>69</v>
      </c>
      <c r="AA965" s="2">
        <v>0</v>
      </c>
      <c r="AB965" s="2">
        <v>0</v>
      </c>
      <c r="AC965" t="s">
        <v>137</v>
      </c>
      <c r="AD965" s="2">
        <v>0</v>
      </c>
      <c r="AE965" s="2">
        <v>0</v>
      </c>
      <c r="AF965" s="2">
        <v>0</v>
      </c>
      <c r="AG965" s="2">
        <v>20315.86</v>
      </c>
      <c r="AH965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55.870000000000005</v>
      </c>
      <c r="AP965" s="7">
        <f t="shared" si="31"/>
        <v>55.87</v>
      </c>
    </row>
    <row r="966" spans="1:42" x14ac:dyDescent="0.2">
      <c r="A966">
        <v>1</v>
      </c>
      <c r="B966" s="1">
        <v>43952</v>
      </c>
      <c r="C966" s="1">
        <v>44348</v>
      </c>
      <c r="D966">
        <v>508</v>
      </c>
      <c r="E966" s="1">
        <v>44317</v>
      </c>
      <c r="F966" s="2">
        <v>20315.86</v>
      </c>
      <c r="G966" s="2">
        <v>20315.86</v>
      </c>
      <c r="H966">
        <v>3.3000000000000002E-2</v>
      </c>
      <c r="I966" s="2">
        <v>55.87</v>
      </c>
      <c r="J966" s="2">
        <v>13488.75</v>
      </c>
      <c r="K966" s="2">
        <v>0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t="s">
        <v>145</v>
      </c>
      <c r="W966" s="5" t="str">
        <f t="shared" si="30"/>
        <v>3830</v>
      </c>
      <c r="X966">
        <v>15</v>
      </c>
      <c r="Y966" t="s">
        <v>40</v>
      </c>
      <c r="Z966" t="s">
        <v>69</v>
      </c>
      <c r="AA966" s="2">
        <v>0</v>
      </c>
      <c r="AB966" s="2">
        <v>0</v>
      </c>
      <c r="AC966" t="s">
        <v>137</v>
      </c>
      <c r="AD966" s="2">
        <v>0</v>
      </c>
      <c r="AE966" s="2">
        <v>0</v>
      </c>
      <c r="AF966" s="2">
        <v>0</v>
      </c>
      <c r="AG966" s="2">
        <v>20315.86</v>
      </c>
      <c r="AH966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55.870000000000005</v>
      </c>
      <c r="AP966" s="7">
        <f t="shared" si="31"/>
        <v>55.87</v>
      </c>
    </row>
    <row r="967" spans="1:42" x14ac:dyDescent="0.2">
      <c r="A967">
        <v>1</v>
      </c>
      <c r="B967" s="1">
        <v>43952</v>
      </c>
      <c r="C967" s="1">
        <v>44348</v>
      </c>
      <c r="D967">
        <v>508</v>
      </c>
      <c r="E967" s="1">
        <v>44348</v>
      </c>
      <c r="F967" s="2">
        <v>20315.86</v>
      </c>
      <c r="G967" s="2">
        <v>20315.86</v>
      </c>
      <c r="H967">
        <v>3.3000000000000002E-2</v>
      </c>
      <c r="I967" s="2">
        <v>55.87</v>
      </c>
      <c r="J967" s="2">
        <v>13544.62</v>
      </c>
      <c r="K967" s="2">
        <v>0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t="s">
        <v>145</v>
      </c>
      <c r="W967" s="5" t="str">
        <f t="shared" si="30"/>
        <v>3830</v>
      </c>
      <c r="X967">
        <v>15</v>
      </c>
      <c r="Y967" t="s">
        <v>40</v>
      </c>
      <c r="Z967" t="s">
        <v>69</v>
      </c>
      <c r="AA967" s="2">
        <v>0</v>
      </c>
      <c r="AB967" s="2">
        <v>0</v>
      </c>
      <c r="AC967" t="s">
        <v>137</v>
      </c>
      <c r="AD967" s="2">
        <v>0</v>
      </c>
      <c r="AE967" s="2">
        <v>0</v>
      </c>
      <c r="AF967" s="2">
        <v>0</v>
      </c>
      <c r="AG967" s="2">
        <v>20315.86</v>
      </c>
      <c r="AH967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55.870000000000005</v>
      </c>
      <c r="AP967" s="7">
        <f t="shared" si="31"/>
        <v>55.87</v>
      </c>
    </row>
    <row r="968" spans="1:42" x14ac:dyDescent="0.2">
      <c r="A968">
        <v>1</v>
      </c>
      <c r="B968" s="1">
        <v>43952</v>
      </c>
      <c r="C968" s="1">
        <v>44348</v>
      </c>
      <c r="D968">
        <v>200417</v>
      </c>
      <c r="E968" s="1">
        <v>43952</v>
      </c>
      <c r="F968" s="2">
        <v>0</v>
      </c>
      <c r="G968" s="2">
        <v>0</v>
      </c>
      <c r="H968">
        <v>2.7E-2</v>
      </c>
      <c r="I968" s="2">
        <v>0</v>
      </c>
      <c r="J968" s="2">
        <v>0.44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t="s">
        <v>146</v>
      </c>
      <c r="W968" s="5" t="str">
        <f t="shared" si="30"/>
        <v>3840</v>
      </c>
      <c r="X968">
        <v>15</v>
      </c>
      <c r="Y968" t="s">
        <v>40</v>
      </c>
      <c r="Z968" t="s">
        <v>71</v>
      </c>
      <c r="AA968" s="2">
        <v>0</v>
      </c>
      <c r="AB968" s="2">
        <v>0</v>
      </c>
      <c r="AC968" t="s">
        <v>137</v>
      </c>
      <c r="AD968" s="2">
        <v>0</v>
      </c>
      <c r="AE968" s="2">
        <v>0</v>
      </c>
      <c r="AF968" s="2">
        <v>0</v>
      </c>
      <c r="AG968" s="2">
        <v>0</v>
      </c>
      <c r="AH968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7">
        <f t="shared" si="31"/>
        <v>0</v>
      </c>
    </row>
    <row r="969" spans="1:42" x14ac:dyDescent="0.2">
      <c r="A969">
        <v>1</v>
      </c>
      <c r="B969" s="1">
        <v>43952</v>
      </c>
      <c r="C969" s="1">
        <v>44348</v>
      </c>
      <c r="D969">
        <v>200417</v>
      </c>
      <c r="E969" s="1">
        <v>43983</v>
      </c>
      <c r="F969" s="2">
        <v>0</v>
      </c>
      <c r="G969" s="2">
        <v>0</v>
      </c>
      <c r="H969">
        <v>2.7E-2</v>
      </c>
      <c r="I969" s="2">
        <v>0</v>
      </c>
      <c r="J969" s="2">
        <v>0.44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t="s">
        <v>146</v>
      </c>
      <c r="W969" s="5" t="str">
        <f t="shared" si="30"/>
        <v>3840</v>
      </c>
      <c r="X969">
        <v>15</v>
      </c>
      <c r="Y969" t="s">
        <v>40</v>
      </c>
      <c r="Z969" t="s">
        <v>71</v>
      </c>
      <c r="AA969" s="2">
        <v>0</v>
      </c>
      <c r="AB969" s="2">
        <v>0</v>
      </c>
      <c r="AC969" t="s">
        <v>137</v>
      </c>
      <c r="AD969" s="2">
        <v>0</v>
      </c>
      <c r="AE969" s="2">
        <v>0</v>
      </c>
      <c r="AF969" s="2">
        <v>0</v>
      </c>
      <c r="AG969" s="2">
        <v>0</v>
      </c>
      <c r="AH969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7">
        <f t="shared" si="31"/>
        <v>0</v>
      </c>
    </row>
    <row r="970" spans="1:42" x14ac:dyDescent="0.2">
      <c r="A970">
        <v>1</v>
      </c>
      <c r="B970" s="1">
        <v>43952</v>
      </c>
      <c r="C970" s="1">
        <v>44348</v>
      </c>
      <c r="D970">
        <v>200417</v>
      </c>
      <c r="E970" s="1">
        <v>44013</v>
      </c>
      <c r="F970" s="2">
        <v>0</v>
      </c>
      <c r="G970" s="2">
        <v>0</v>
      </c>
      <c r="H970">
        <v>2.7E-2</v>
      </c>
      <c r="I970" s="2">
        <v>0</v>
      </c>
      <c r="J970" s="2">
        <v>0.44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t="s">
        <v>146</v>
      </c>
      <c r="W970" s="5" t="str">
        <f t="shared" si="30"/>
        <v>3840</v>
      </c>
      <c r="X970">
        <v>15</v>
      </c>
      <c r="Y970" t="s">
        <v>40</v>
      </c>
      <c r="Z970" t="s">
        <v>71</v>
      </c>
      <c r="AA970" s="2">
        <v>0</v>
      </c>
      <c r="AB970" s="2">
        <v>0</v>
      </c>
      <c r="AC970" t="s">
        <v>137</v>
      </c>
      <c r="AD970" s="2">
        <v>0</v>
      </c>
      <c r="AE970" s="2">
        <v>0</v>
      </c>
      <c r="AF970" s="2">
        <v>0</v>
      </c>
      <c r="AG970" s="2">
        <v>0</v>
      </c>
      <c r="AH970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7">
        <f t="shared" si="31"/>
        <v>0</v>
      </c>
    </row>
    <row r="971" spans="1:42" x14ac:dyDescent="0.2">
      <c r="A971">
        <v>1</v>
      </c>
      <c r="B971" s="1">
        <v>43952</v>
      </c>
      <c r="C971" s="1">
        <v>44348</v>
      </c>
      <c r="D971">
        <v>200417</v>
      </c>
      <c r="E971" s="1">
        <v>44044</v>
      </c>
      <c r="F971" s="2">
        <v>0</v>
      </c>
      <c r="G971" s="2">
        <v>0</v>
      </c>
      <c r="H971">
        <v>2.7E-2</v>
      </c>
      <c r="I971" s="2">
        <v>0</v>
      </c>
      <c r="J971" s="2">
        <v>0.44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t="s">
        <v>146</v>
      </c>
      <c r="W971" s="5" t="str">
        <f t="shared" si="30"/>
        <v>3840</v>
      </c>
      <c r="X971">
        <v>15</v>
      </c>
      <c r="Y971" t="s">
        <v>40</v>
      </c>
      <c r="Z971" t="s">
        <v>71</v>
      </c>
      <c r="AA971" s="2">
        <v>0</v>
      </c>
      <c r="AB971" s="2">
        <v>0</v>
      </c>
      <c r="AC971" t="s">
        <v>137</v>
      </c>
      <c r="AD971" s="2">
        <v>0</v>
      </c>
      <c r="AE971" s="2">
        <v>0</v>
      </c>
      <c r="AF971" s="2">
        <v>0</v>
      </c>
      <c r="AG971" s="2">
        <v>0</v>
      </c>
      <c r="AH971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7">
        <f t="shared" si="31"/>
        <v>0</v>
      </c>
    </row>
    <row r="972" spans="1:42" x14ac:dyDescent="0.2">
      <c r="A972">
        <v>1</v>
      </c>
      <c r="B972" s="1">
        <v>43952</v>
      </c>
      <c r="C972" s="1">
        <v>44348</v>
      </c>
      <c r="D972">
        <v>200417</v>
      </c>
      <c r="E972" s="1">
        <v>44075</v>
      </c>
      <c r="F972" s="2">
        <v>0</v>
      </c>
      <c r="G972" s="2">
        <v>0</v>
      </c>
      <c r="H972">
        <v>2.7E-2</v>
      </c>
      <c r="I972" s="2">
        <v>0</v>
      </c>
      <c r="J972" s="2">
        <v>0.44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t="s">
        <v>146</v>
      </c>
      <c r="W972" s="5" t="str">
        <f t="shared" si="30"/>
        <v>3840</v>
      </c>
      <c r="X972">
        <v>15</v>
      </c>
      <c r="Y972" t="s">
        <v>40</v>
      </c>
      <c r="Z972" t="s">
        <v>71</v>
      </c>
      <c r="AA972" s="2">
        <v>0</v>
      </c>
      <c r="AB972" s="2">
        <v>0</v>
      </c>
      <c r="AC972" t="s">
        <v>137</v>
      </c>
      <c r="AD972" s="2">
        <v>0</v>
      </c>
      <c r="AE972" s="2">
        <v>0</v>
      </c>
      <c r="AF972" s="2">
        <v>0</v>
      </c>
      <c r="AG972" s="2">
        <v>0</v>
      </c>
      <c r="AH97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7">
        <f t="shared" si="31"/>
        <v>0</v>
      </c>
    </row>
    <row r="973" spans="1:42" x14ac:dyDescent="0.2">
      <c r="A973">
        <v>1</v>
      </c>
      <c r="B973" s="1">
        <v>43952</v>
      </c>
      <c r="C973" s="1">
        <v>44348</v>
      </c>
      <c r="D973">
        <v>200417</v>
      </c>
      <c r="E973" s="1">
        <v>44105</v>
      </c>
      <c r="F973" s="2">
        <v>0</v>
      </c>
      <c r="G973" s="2">
        <v>0</v>
      </c>
      <c r="H973">
        <v>2.7E-2</v>
      </c>
      <c r="I973" s="2">
        <v>0</v>
      </c>
      <c r="J973" s="2">
        <v>0.44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t="s">
        <v>146</v>
      </c>
      <c r="W973" s="5" t="str">
        <f t="shared" si="30"/>
        <v>3840</v>
      </c>
      <c r="X973">
        <v>15</v>
      </c>
      <c r="Y973" t="s">
        <v>40</v>
      </c>
      <c r="Z973" t="s">
        <v>71</v>
      </c>
      <c r="AA973" s="2">
        <v>0</v>
      </c>
      <c r="AB973" s="2">
        <v>0</v>
      </c>
      <c r="AC973" t="s">
        <v>137</v>
      </c>
      <c r="AD973" s="2">
        <v>0</v>
      </c>
      <c r="AE973" s="2">
        <v>0</v>
      </c>
      <c r="AF973" s="2">
        <v>0</v>
      </c>
      <c r="AG973" s="2">
        <v>0</v>
      </c>
      <c r="AH973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7">
        <f t="shared" si="31"/>
        <v>0</v>
      </c>
    </row>
    <row r="974" spans="1:42" x14ac:dyDescent="0.2">
      <c r="A974">
        <v>1</v>
      </c>
      <c r="B974" s="1">
        <v>43952</v>
      </c>
      <c r="C974" s="1">
        <v>44348</v>
      </c>
      <c r="D974">
        <v>200417</v>
      </c>
      <c r="E974" s="1">
        <v>44136</v>
      </c>
      <c r="F974" s="2">
        <v>0</v>
      </c>
      <c r="G974" s="2">
        <v>0</v>
      </c>
      <c r="H974">
        <v>2.7E-2</v>
      </c>
      <c r="I974" s="2">
        <v>0</v>
      </c>
      <c r="J974" s="2">
        <v>0.44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t="s">
        <v>146</v>
      </c>
      <c r="W974" s="5" t="str">
        <f t="shared" si="30"/>
        <v>3840</v>
      </c>
      <c r="X974">
        <v>15</v>
      </c>
      <c r="Y974" t="s">
        <v>40</v>
      </c>
      <c r="Z974" t="s">
        <v>71</v>
      </c>
      <c r="AA974" s="2">
        <v>0</v>
      </c>
      <c r="AB974" s="2">
        <v>0</v>
      </c>
      <c r="AC974" t="s">
        <v>137</v>
      </c>
      <c r="AD974" s="2">
        <v>0</v>
      </c>
      <c r="AE974" s="2">
        <v>0</v>
      </c>
      <c r="AF974" s="2">
        <v>0</v>
      </c>
      <c r="AG974" s="2">
        <v>0</v>
      </c>
      <c r="AH974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7">
        <f t="shared" si="31"/>
        <v>0</v>
      </c>
    </row>
    <row r="975" spans="1:42" x14ac:dyDescent="0.2">
      <c r="A975">
        <v>1</v>
      </c>
      <c r="B975" s="1">
        <v>43952</v>
      </c>
      <c r="C975" s="1">
        <v>44348</v>
      </c>
      <c r="D975">
        <v>200417</v>
      </c>
      <c r="E975" s="1">
        <v>44166</v>
      </c>
      <c r="F975" s="2">
        <v>0</v>
      </c>
      <c r="G975" s="2">
        <v>0</v>
      </c>
      <c r="H975">
        <v>2.7E-2</v>
      </c>
      <c r="I975" s="2">
        <v>0</v>
      </c>
      <c r="J975" s="2">
        <v>0.44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t="s">
        <v>146</v>
      </c>
      <c r="W975" s="5" t="str">
        <f t="shared" si="30"/>
        <v>3840</v>
      </c>
      <c r="X975">
        <v>15</v>
      </c>
      <c r="Y975" t="s">
        <v>40</v>
      </c>
      <c r="Z975" t="s">
        <v>71</v>
      </c>
      <c r="AA975" s="2">
        <v>0</v>
      </c>
      <c r="AB975" s="2">
        <v>0</v>
      </c>
      <c r="AC975" t="s">
        <v>137</v>
      </c>
      <c r="AD975" s="2">
        <v>0</v>
      </c>
      <c r="AE975" s="2">
        <v>0</v>
      </c>
      <c r="AF975" s="2">
        <v>0</v>
      </c>
      <c r="AG975" s="2">
        <v>0</v>
      </c>
      <c r="AH975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7">
        <f t="shared" si="31"/>
        <v>0</v>
      </c>
    </row>
    <row r="976" spans="1:42" x14ac:dyDescent="0.2">
      <c r="A976">
        <v>1</v>
      </c>
      <c r="B976" s="1">
        <v>43952</v>
      </c>
      <c r="C976" s="1">
        <v>44348</v>
      </c>
      <c r="D976">
        <v>200417</v>
      </c>
      <c r="E976" s="1">
        <v>44197</v>
      </c>
      <c r="F976" s="2">
        <v>0</v>
      </c>
      <c r="G976" s="2">
        <v>0</v>
      </c>
      <c r="H976">
        <v>2.7E-2</v>
      </c>
      <c r="I976" s="2">
        <v>0</v>
      </c>
      <c r="J976" s="2">
        <v>0.44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t="s">
        <v>146</v>
      </c>
      <c r="W976" s="5" t="str">
        <f t="shared" si="30"/>
        <v>3840</v>
      </c>
      <c r="X976">
        <v>15</v>
      </c>
      <c r="Y976" t="s">
        <v>40</v>
      </c>
      <c r="Z976" t="s">
        <v>71</v>
      </c>
      <c r="AA976" s="2">
        <v>0</v>
      </c>
      <c r="AB976" s="2">
        <v>0</v>
      </c>
      <c r="AC976" t="s">
        <v>137</v>
      </c>
      <c r="AD976" s="2">
        <v>0</v>
      </c>
      <c r="AE976" s="2">
        <v>0</v>
      </c>
      <c r="AF976" s="2">
        <v>0</v>
      </c>
      <c r="AG976" s="2">
        <v>0</v>
      </c>
      <c r="AH976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7">
        <f t="shared" si="31"/>
        <v>0</v>
      </c>
    </row>
    <row r="977" spans="1:42" x14ac:dyDescent="0.2">
      <c r="A977">
        <v>1</v>
      </c>
      <c r="B977" s="1">
        <v>43952</v>
      </c>
      <c r="C977" s="1">
        <v>44348</v>
      </c>
      <c r="D977">
        <v>200417</v>
      </c>
      <c r="E977" s="1">
        <v>44228</v>
      </c>
      <c r="F977" s="2">
        <v>0</v>
      </c>
      <c r="G977" s="2">
        <v>0</v>
      </c>
      <c r="H977">
        <v>2.7E-2</v>
      </c>
      <c r="I977" s="2">
        <v>0</v>
      </c>
      <c r="J977" s="2">
        <v>0.44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t="s">
        <v>146</v>
      </c>
      <c r="W977" s="5" t="str">
        <f t="shared" si="30"/>
        <v>3840</v>
      </c>
      <c r="X977">
        <v>15</v>
      </c>
      <c r="Y977" t="s">
        <v>40</v>
      </c>
      <c r="Z977" t="s">
        <v>71</v>
      </c>
      <c r="AA977" s="2">
        <v>0</v>
      </c>
      <c r="AB977" s="2">
        <v>0</v>
      </c>
      <c r="AC977" t="s">
        <v>137</v>
      </c>
      <c r="AD977" s="2">
        <v>0</v>
      </c>
      <c r="AE977" s="2">
        <v>0</v>
      </c>
      <c r="AF977" s="2">
        <v>0</v>
      </c>
      <c r="AG977" s="2">
        <v>0</v>
      </c>
      <c r="AH977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7">
        <f t="shared" si="31"/>
        <v>0</v>
      </c>
    </row>
    <row r="978" spans="1:42" x14ac:dyDescent="0.2">
      <c r="A978">
        <v>1</v>
      </c>
      <c r="B978" s="1">
        <v>43952</v>
      </c>
      <c r="C978" s="1">
        <v>44348</v>
      </c>
      <c r="D978">
        <v>200417</v>
      </c>
      <c r="E978" s="1">
        <v>44256</v>
      </c>
      <c r="F978" s="2">
        <v>0</v>
      </c>
      <c r="G978" s="2">
        <v>0</v>
      </c>
      <c r="H978">
        <v>2.7E-2</v>
      </c>
      <c r="I978" s="2">
        <v>0</v>
      </c>
      <c r="J978" s="2">
        <v>0.44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t="s">
        <v>146</v>
      </c>
      <c r="W978" s="5" t="str">
        <f t="shared" si="30"/>
        <v>3840</v>
      </c>
      <c r="X978">
        <v>15</v>
      </c>
      <c r="Y978" t="s">
        <v>40</v>
      </c>
      <c r="Z978" t="s">
        <v>71</v>
      </c>
      <c r="AA978" s="2">
        <v>0</v>
      </c>
      <c r="AB978" s="2">
        <v>0</v>
      </c>
      <c r="AC978" t="s">
        <v>137</v>
      </c>
      <c r="AD978" s="2">
        <v>0</v>
      </c>
      <c r="AE978" s="2">
        <v>0</v>
      </c>
      <c r="AF978" s="2">
        <v>0</v>
      </c>
      <c r="AG978" s="2">
        <v>0</v>
      </c>
      <c r="AH978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7">
        <f t="shared" si="31"/>
        <v>0</v>
      </c>
    </row>
    <row r="979" spans="1:42" x14ac:dyDescent="0.2">
      <c r="A979">
        <v>1</v>
      </c>
      <c r="B979" s="1">
        <v>43952</v>
      </c>
      <c r="C979" s="1">
        <v>44348</v>
      </c>
      <c r="D979">
        <v>200417</v>
      </c>
      <c r="E979" s="1">
        <v>44287</v>
      </c>
      <c r="F979" s="2">
        <v>0</v>
      </c>
      <c r="G979" s="2">
        <v>0</v>
      </c>
      <c r="H979">
        <v>2.7E-2</v>
      </c>
      <c r="I979" s="2">
        <v>0</v>
      </c>
      <c r="J979" s="2">
        <v>0.44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t="s">
        <v>146</v>
      </c>
      <c r="W979" s="5" t="str">
        <f t="shared" si="30"/>
        <v>3840</v>
      </c>
      <c r="X979">
        <v>15</v>
      </c>
      <c r="Y979" t="s">
        <v>40</v>
      </c>
      <c r="Z979" t="s">
        <v>71</v>
      </c>
      <c r="AA979" s="2">
        <v>0</v>
      </c>
      <c r="AB979" s="2">
        <v>0</v>
      </c>
      <c r="AC979" t="s">
        <v>137</v>
      </c>
      <c r="AD979" s="2">
        <v>0</v>
      </c>
      <c r="AE979" s="2">
        <v>0</v>
      </c>
      <c r="AF979" s="2">
        <v>0</v>
      </c>
      <c r="AG979" s="2">
        <v>0</v>
      </c>
      <c r="AH979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7">
        <f t="shared" si="31"/>
        <v>0</v>
      </c>
    </row>
    <row r="980" spans="1:42" x14ac:dyDescent="0.2">
      <c r="A980">
        <v>1</v>
      </c>
      <c r="B980" s="1">
        <v>43952</v>
      </c>
      <c r="C980" s="1">
        <v>44348</v>
      </c>
      <c r="D980">
        <v>200417</v>
      </c>
      <c r="E980" s="1">
        <v>44317</v>
      </c>
      <c r="F980" s="2">
        <v>0</v>
      </c>
      <c r="G980" s="2">
        <v>0</v>
      </c>
      <c r="H980">
        <v>2.7E-2</v>
      </c>
      <c r="I980" s="2">
        <v>0</v>
      </c>
      <c r="J980" s="2">
        <v>0.44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t="s">
        <v>146</v>
      </c>
      <c r="W980" s="5" t="str">
        <f t="shared" si="30"/>
        <v>3840</v>
      </c>
      <c r="X980">
        <v>15</v>
      </c>
      <c r="Y980" t="s">
        <v>40</v>
      </c>
      <c r="Z980" t="s">
        <v>71</v>
      </c>
      <c r="AA980" s="2">
        <v>0</v>
      </c>
      <c r="AB980" s="2">
        <v>0</v>
      </c>
      <c r="AC980" t="s">
        <v>137</v>
      </c>
      <c r="AD980" s="2">
        <v>0</v>
      </c>
      <c r="AE980" s="2">
        <v>0</v>
      </c>
      <c r="AF980" s="2">
        <v>0</v>
      </c>
      <c r="AG980" s="2">
        <v>0</v>
      </c>
      <c r="AH980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7">
        <f t="shared" si="31"/>
        <v>0</v>
      </c>
    </row>
    <row r="981" spans="1:42" x14ac:dyDescent="0.2">
      <c r="A981">
        <v>1</v>
      </c>
      <c r="B981" s="1">
        <v>43952</v>
      </c>
      <c r="C981" s="1">
        <v>44348</v>
      </c>
      <c r="D981">
        <v>200417</v>
      </c>
      <c r="E981" s="1">
        <v>44348</v>
      </c>
      <c r="F981" s="2">
        <v>0</v>
      </c>
      <c r="G981" s="2">
        <v>0</v>
      </c>
      <c r="H981">
        <v>2.7E-2</v>
      </c>
      <c r="I981" s="2">
        <v>0</v>
      </c>
      <c r="J981" s="2">
        <v>0.44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t="s">
        <v>146</v>
      </c>
      <c r="W981" s="5" t="str">
        <f t="shared" si="30"/>
        <v>3840</v>
      </c>
      <c r="X981">
        <v>15</v>
      </c>
      <c r="Y981" t="s">
        <v>40</v>
      </c>
      <c r="Z981" t="s">
        <v>71</v>
      </c>
      <c r="AA981" s="2">
        <v>0</v>
      </c>
      <c r="AB981" s="2">
        <v>0</v>
      </c>
      <c r="AC981" t="s">
        <v>137</v>
      </c>
      <c r="AD981" s="2">
        <v>0</v>
      </c>
      <c r="AE981" s="2">
        <v>0</v>
      </c>
      <c r="AF981" s="2">
        <v>0</v>
      </c>
      <c r="AG981" s="2">
        <v>0</v>
      </c>
      <c r="AH981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7">
        <f t="shared" si="31"/>
        <v>0</v>
      </c>
    </row>
    <row r="982" spans="1:42" x14ac:dyDescent="0.2">
      <c r="A982">
        <v>1</v>
      </c>
      <c r="B982" s="1">
        <v>43952</v>
      </c>
      <c r="C982" s="1">
        <v>44348</v>
      </c>
      <c r="D982">
        <v>509</v>
      </c>
      <c r="E982" s="1">
        <v>43952</v>
      </c>
      <c r="F982" s="2">
        <v>99570.17</v>
      </c>
      <c r="G982" s="2">
        <v>99570.17</v>
      </c>
      <c r="H982">
        <v>2.3E-2</v>
      </c>
      <c r="I982" s="2">
        <v>190.84</v>
      </c>
      <c r="J982" s="2">
        <v>97290.42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t="s">
        <v>147</v>
      </c>
      <c r="W982" s="5" t="str">
        <f t="shared" si="30"/>
        <v>3850</v>
      </c>
      <c r="X982">
        <v>15</v>
      </c>
      <c r="Y982" t="s">
        <v>40</v>
      </c>
      <c r="Z982" t="s">
        <v>73</v>
      </c>
      <c r="AA982" s="2">
        <v>0</v>
      </c>
      <c r="AB982" s="2">
        <v>0</v>
      </c>
      <c r="AC982" t="s">
        <v>137</v>
      </c>
      <c r="AD982" s="2">
        <v>0</v>
      </c>
      <c r="AE982" s="2">
        <v>0</v>
      </c>
      <c r="AF982" s="2">
        <v>0</v>
      </c>
      <c r="AG982" s="2">
        <v>99570.17</v>
      </c>
      <c r="AH98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190.84</v>
      </c>
      <c r="AP982" s="7">
        <f t="shared" si="31"/>
        <v>190.84</v>
      </c>
    </row>
    <row r="983" spans="1:42" x14ac:dyDescent="0.2">
      <c r="A983">
        <v>1</v>
      </c>
      <c r="B983" s="1">
        <v>43952</v>
      </c>
      <c r="C983" s="1">
        <v>44348</v>
      </c>
      <c r="D983">
        <v>509</v>
      </c>
      <c r="E983" s="1">
        <v>43983</v>
      </c>
      <c r="F983" s="2">
        <v>99570.17</v>
      </c>
      <c r="G983" s="2">
        <v>99570.17</v>
      </c>
      <c r="H983">
        <v>2.3E-2</v>
      </c>
      <c r="I983" s="2">
        <v>190.84</v>
      </c>
      <c r="J983" s="2">
        <v>97481.26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t="s">
        <v>147</v>
      </c>
      <c r="W983" s="5" t="str">
        <f t="shared" si="30"/>
        <v>3850</v>
      </c>
      <c r="X983">
        <v>15</v>
      </c>
      <c r="Y983" t="s">
        <v>40</v>
      </c>
      <c r="Z983" t="s">
        <v>73</v>
      </c>
      <c r="AA983" s="2">
        <v>0</v>
      </c>
      <c r="AB983" s="2">
        <v>0</v>
      </c>
      <c r="AC983" t="s">
        <v>137</v>
      </c>
      <c r="AD983" s="2">
        <v>0</v>
      </c>
      <c r="AE983" s="2">
        <v>0</v>
      </c>
      <c r="AF983" s="2">
        <v>0</v>
      </c>
      <c r="AG983" s="2">
        <v>99570.17</v>
      </c>
      <c r="AH983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190.84</v>
      </c>
      <c r="AP983" s="7">
        <f t="shared" si="31"/>
        <v>190.84</v>
      </c>
    </row>
    <row r="984" spans="1:42" x14ac:dyDescent="0.2">
      <c r="A984">
        <v>1</v>
      </c>
      <c r="B984" s="1">
        <v>43952</v>
      </c>
      <c r="C984" s="1">
        <v>44348</v>
      </c>
      <c r="D984">
        <v>509</v>
      </c>
      <c r="E984" s="1">
        <v>44013</v>
      </c>
      <c r="F984" s="2">
        <v>99570.17</v>
      </c>
      <c r="G984" s="2">
        <v>99570.17</v>
      </c>
      <c r="H984">
        <v>2.3E-2</v>
      </c>
      <c r="I984" s="2">
        <v>190.84</v>
      </c>
      <c r="J984" s="2">
        <v>97672.1</v>
      </c>
      <c r="K984" s="2">
        <v>0</v>
      </c>
      <c r="L984" s="2">
        <v>0</v>
      </c>
      <c r="M984" s="2">
        <v>0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t="s">
        <v>147</v>
      </c>
      <c r="W984" s="5" t="str">
        <f t="shared" si="30"/>
        <v>3850</v>
      </c>
      <c r="X984">
        <v>15</v>
      </c>
      <c r="Y984" t="s">
        <v>40</v>
      </c>
      <c r="Z984" t="s">
        <v>73</v>
      </c>
      <c r="AA984" s="2">
        <v>0</v>
      </c>
      <c r="AB984" s="2">
        <v>0</v>
      </c>
      <c r="AC984" t="s">
        <v>137</v>
      </c>
      <c r="AD984" s="2">
        <v>0</v>
      </c>
      <c r="AE984" s="2">
        <v>0</v>
      </c>
      <c r="AF984" s="2">
        <v>0</v>
      </c>
      <c r="AG984" s="2">
        <v>99570.17</v>
      </c>
      <c r="AH984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190.84</v>
      </c>
      <c r="AP984" s="7">
        <f t="shared" si="31"/>
        <v>190.84</v>
      </c>
    </row>
    <row r="985" spans="1:42" x14ac:dyDescent="0.2">
      <c r="A985">
        <v>1</v>
      </c>
      <c r="B985" s="1">
        <v>43952</v>
      </c>
      <c r="C985" s="1">
        <v>44348</v>
      </c>
      <c r="D985">
        <v>509</v>
      </c>
      <c r="E985" s="1">
        <v>44044</v>
      </c>
      <c r="F985" s="2">
        <v>99570.17</v>
      </c>
      <c r="G985" s="2">
        <v>99570.17</v>
      </c>
      <c r="H985">
        <v>2.3E-2</v>
      </c>
      <c r="I985" s="2">
        <v>190.84</v>
      </c>
      <c r="J985" s="2">
        <v>97862.94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t="s">
        <v>147</v>
      </c>
      <c r="W985" s="5" t="str">
        <f t="shared" si="30"/>
        <v>3850</v>
      </c>
      <c r="X985">
        <v>15</v>
      </c>
      <c r="Y985" t="s">
        <v>40</v>
      </c>
      <c r="Z985" t="s">
        <v>73</v>
      </c>
      <c r="AA985" s="2">
        <v>0</v>
      </c>
      <c r="AB985" s="2">
        <v>0</v>
      </c>
      <c r="AC985" t="s">
        <v>137</v>
      </c>
      <c r="AD985" s="2">
        <v>0</v>
      </c>
      <c r="AE985" s="2">
        <v>0</v>
      </c>
      <c r="AF985" s="2">
        <v>0</v>
      </c>
      <c r="AG985" s="2">
        <v>99570.17</v>
      </c>
      <c r="AH985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190.84</v>
      </c>
      <c r="AP985" s="7">
        <f t="shared" si="31"/>
        <v>190.84</v>
      </c>
    </row>
    <row r="986" spans="1:42" x14ac:dyDescent="0.2">
      <c r="A986">
        <v>1</v>
      </c>
      <c r="B986" s="1">
        <v>43952</v>
      </c>
      <c r="C986" s="1">
        <v>44348</v>
      </c>
      <c r="D986">
        <v>509</v>
      </c>
      <c r="E986" s="1">
        <v>44075</v>
      </c>
      <c r="F986" s="2">
        <v>99570.17</v>
      </c>
      <c r="G986" s="2">
        <v>99570.17</v>
      </c>
      <c r="H986">
        <v>2.3E-2</v>
      </c>
      <c r="I986" s="2">
        <v>190.84</v>
      </c>
      <c r="J986" s="2">
        <v>98053.78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t="s">
        <v>147</v>
      </c>
      <c r="W986" s="5" t="str">
        <f t="shared" si="30"/>
        <v>3850</v>
      </c>
      <c r="X986">
        <v>15</v>
      </c>
      <c r="Y986" t="s">
        <v>40</v>
      </c>
      <c r="Z986" t="s">
        <v>73</v>
      </c>
      <c r="AA986" s="2">
        <v>0</v>
      </c>
      <c r="AB986" s="2">
        <v>0</v>
      </c>
      <c r="AC986" t="s">
        <v>137</v>
      </c>
      <c r="AD986" s="2">
        <v>0</v>
      </c>
      <c r="AE986" s="2">
        <v>0</v>
      </c>
      <c r="AF986" s="2">
        <v>0</v>
      </c>
      <c r="AG986" s="2">
        <v>99570.17</v>
      </c>
      <c r="AH986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190.84</v>
      </c>
      <c r="AP986" s="7">
        <f t="shared" si="31"/>
        <v>190.84</v>
      </c>
    </row>
    <row r="987" spans="1:42" x14ac:dyDescent="0.2">
      <c r="A987">
        <v>1</v>
      </c>
      <c r="B987" s="1">
        <v>43952</v>
      </c>
      <c r="C987" s="1">
        <v>44348</v>
      </c>
      <c r="D987">
        <v>509</v>
      </c>
      <c r="E987" s="1">
        <v>44105</v>
      </c>
      <c r="F987" s="2">
        <v>99570.17</v>
      </c>
      <c r="G987" s="2">
        <v>99570.17</v>
      </c>
      <c r="H987">
        <v>2.3E-2</v>
      </c>
      <c r="I987" s="2">
        <v>190.84</v>
      </c>
      <c r="J987" s="2">
        <v>98244.62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t="s">
        <v>147</v>
      </c>
      <c r="W987" s="5" t="str">
        <f t="shared" si="30"/>
        <v>3850</v>
      </c>
      <c r="X987">
        <v>15</v>
      </c>
      <c r="Y987" t="s">
        <v>40</v>
      </c>
      <c r="Z987" t="s">
        <v>73</v>
      </c>
      <c r="AA987" s="2">
        <v>0</v>
      </c>
      <c r="AB987" s="2">
        <v>0</v>
      </c>
      <c r="AC987" t="s">
        <v>137</v>
      </c>
      <c r="AD987" s="2">
        <v>0</v>
      </c>
      <c r="AE987" s="2">
        <v>0</v>
      </c>
      <c r="AF987" s="2">
        <v>0</v>
      </c>
      <c r="AG987" s="2">
        <v>99570.17</v>
      </c>
      <c r="AH987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190.84</v>
      </c>
      <c r="AP987" s="7">
        <f t="shared" si="31"/>
        <v>190.84</v>
      </c>
    </row>
    <row r="988" spans="1:42" x14ac:dyDescent="0.2">
      <c r="A988">
        <v>1</v>
      </c>
      <c r="B988" s="1">
        <v>43952</v>
      </c>
      <c r="C988" s="1">
        <v>44348</v>
      </c>
      <c r="D988">
        <v>509</v>
      </c>
      <c r="E988" s="1">
        <v>44136</v>
      </c>
      <c r="F988" s="2">
        <v>99570.17</v>
      </c>
      <c r="G988" s="2">
        <v>99570.17</v>
      </c>
      <c r="H988">
        <v>2.3E-2</v>
      </c>
      <c r="I988" s="2">
        <v>190.84</v>
      </c>
      <c r="J988" s="2">
        <v>98435.46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t="s">
        <v>147</v>
      </c>
      <c r="W988" s="5" t="str">
        <f t="shared" si="30"/>
        <v>3850</v>
      </c>
      <c r="X988">
        <v>15</v>
      </c>
      <c r="Y988" t="s">
        <v>40</v>
      </c>
      <c r="Z988" t="s">
        <v>73</v>
      </c>
      <c r="AA988" s="2">
        <v>0</v>
      </c>
      <c r="AB988" s="2">
        <v>0</v>
      </c>
      <c r="AC988" t="s">
        <v>137</v>
      </c>
      <c r="AD988" s="2">
        <v>0</v>
      </c>
      <c r="AE988" s="2">
        <v>0</v>
      </c>
      <c r="AF988" s="2">
        <v>0</v>
      </c>
      <c r="AG988" s="2">
        <v>99570.17</v>
      </c>
      <c r="AH988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190.84</v>
      </c>
      <c r="AP988" s="7">
        <f t="shared" si="31"/>
        <v>190.84</v>
      </c>
    </row>
    <row r="989" spans="1:42" x14ac:dyDescent="0.2">
      <c r="A989">
        <v>1</v>
      </c>
      <c r="B989" s="1">
        <v>43952</v>
      </c>
      <c r="C989" s="1">
        <v>44348</v>
      </c>
      <c r="D989">
        <v>509</v>
      </c>
      <c r="E989" s="1">
        <v>44166</v>
      </c>
      <c r="F989" s="2">
        <v>99570.17</v>
      </c>
      <c r="G989" s="2">
        <v>99570.17</v>
      </c>
      <c r="H989">
        <v>2.3E-2</v>
      </c>
      <c r="I989" s="2">
        <v>190.84</v>
      </c>
      <c r="J989" s="2">
        <v>98626.3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t="s">
        <v>147</v>
      </c>
      <c r="W989" s="5" t="str">
        <f t="shared" si="30"/>
        <v>3850</v>
      </c>
      <c r="X989">
        <v>15</v>
      </c>
      <c r="Y989" t="s">
        <v>40</v>
      </c>
      <c r="Z989" t="s">
        <v>73</v>
      </c>
      <c r="AA989" s="2">
        <v>0</v>
      </c>
      <c r="AB989" s="2">
        <v>0</v>
      </c>
      <c r="AC989" t="s">
        <v>137</v>
      </c>
      <c r="AD989" s="2">
        <v>0</v>
      </c>
      <c r="AE989" s="2">
        <v>0</v>
      </c>
      <c r="AF989" s="2">
        <v>0</v>
      </c>
      <c r="AG989" s="2">
        <v>99570.17</v>
      </c>
      <c r="AH989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190.84</v>
      </c>
      <c r="AP989" s="7">
        <f t="shared" si="31"/>
        <v>190.84</v>
      </c>
    </row>
    <row r="990" spans="1:42" x14ac:dyDescent="0.2">
      <c r="A990">
        <v>1</v>
      </c>
      <c r="B990" s="1">
        <v>43952</v>
      </c>
      <c r="C990" s="1">
        <v>44348</v>
      </c>
      <c r="D990">
        <v>509</v>
      </c>
      <c r="E990" s="1">
        <v>44197</v>
      </c>
      <c r="F990" s="2">
        <v>99570.17</v>
      </c>
      <c r="G990" s="2">
        <v>99570.17</v>
      </c>
      <c r="H990">
        <v>2.3E-2</v>
      </c>
      <c r="I990" s="2">
        <v>190.84</v>
      </c>
      <c r="J990" s="2">
        <v>98817.14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t="s">
        <v>147</v>
      </c>
      <c r="W990" s="5" t="str">
        <f t="shared" si="30"/>
        <v>3850</v>
      </c>
      <c r="X990">
        <v>15</v>
      </c>
      <c r="Y990" t="s">
        <v>40</v>
      </c>
      <c r="Z990" t="s">
        <v>73</v>
      </c>
      <c r="AA990" s="2">
        <v>0</v>
      </c>
      <c r="AB990" s="2">
        <v>0</v>
      </c>
      <c r="AC990" t="s">
        <v>137</v>
      </c>
      <c r="AD990" s="2">
        <v>0</v>
      </c>
      <c r="AE990" s="2">
        <v>0</v>
      </c>
      <c r="AF990" s="2">
        <v>0</v>
      </c>
      <c r="AG990" s="2">
        <v>99570.17</v>
      </c>
      <c r="AH990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190.84</v>
      </c>
      <c r="AP990" s="7">
        <f t="shared" si="31"/>
        <v>190.84</v>
      </c>
    </row>
    <row r="991" spans="1:42" x14ac:dyDescent="0.2">
      <c r="A991">
        <v>1</v>
      </c>
      <c r="B991" s="1">
        <v>43952</v>
      </c>
      <c r="C991" s="1">
        <v>44348</v>
      </c>
      <c r="D991">
        <v>509</v>
      </c>
      <c r="E991" s="1">
        <v>44228</v>
      </c>
      <c r="F991" s="2">
        <v>99570.17</v>
      </c>
      <c r="G991" s="2">
        <v>99570.17</v>
      </c>
      <c r="H991">
        <v>2.3E-2</v>
      </c>
      <c r="I991" s="2">
        <v>190.84</v>
      </c>
      <c r="J991" s="2">
        <v>99007.98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t="s">
        <v>147</v>
      </c>
      <c r="W991" s="5" t="str">
        <f t="shared" si="30"/>
        <v>3850</v>
      </c>
      <c r="X991">
        <v>15</v>
      </c>
      <c r="Y991" t="s">
        <v>40</v>
      </c>
      <c r="Z991" t="s">
        <v>73</v>
      </c>
      <c r="AA991" s="2">
        <v>0</v>
      </c>
      <c r="AB991" s="2">
        <v>0</v>
      </c>
      <c r="AC991" t="s">
        <v>137</v>
      </c>
      <c r="AD991" s="2">
        <v>0</v>
      </c>
      <c r="AE991" s="2">
        <v>0</v>
      </c>
      <c r="AF991" s="2">
        <v>0</v>
      </c>
      <c r="AG991" s="2">
        <v>99570.17</v>
      </c>
      <c r="AH991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190.84</v>
      </c>
      <c r="AP991" s="7">
        <f t="shared" si="31"/>
        <v>190.84</v>
      </c>
    </row>
    <row r="992" spans="1:42" x14ac:dyDescent="0.2">
      <c r="A992">
        <v>1</v>
      </c>
      <c r="B992" s="1">
        <v>43952</v>
      </c>
      <c r="C992" s="1">
        <v>44348</v>
      </c>
      <c r="D992">
        <v>509</v>
      </c>
      <c r="E992" s="1">
        <v>44256</v>
      </c>
      <c r="F992" s="2">
        <v>99570.17</v>
      </c>
      <c r="G992" s="2">
        <v>99570.17</v>
      </c>
      <c r="H992">
        <v>2.3E-2</v>
      </c>
      <c r="I992" s="2">
        <v>190.84</v>
      </c>
      <c r="J992" s="2">
        <v>99198.82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t="s">
        <v>147</v>
      </c>
      <c r="W992" s="5" t="str">
        <f t="shared" si="30"/>
        <v>3850</v>
      </c>
      <c r="X992">
        <v>15</v>
      </c>
      <c r="Y992" t="s">
        <v>40</v>
      </c>
      <c r="Z992" t="s">
        <v>73</v>
      </c>
      <c r="AA992" s="2">
        <v>0</v>
      </c>
      <c r="AB992" s="2">
        <v>0</v>
      </c>
      <c r="AC992" t="s">
        <v>137</v>
      </c>
      <c r="AD992" s="2">
        <v>0</v>
      </c>
      <c r="AE992" s="2">
        <v>0</v>
      </c>
      <c r="AF992" s="2">
        <v>0</v>
      </c>
      <c r="AG992" s="2">
        <v>99570.17</v>
      </c>
      <c r="AH99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190.84</v>
      </c>
      <c r="AP992" s="7">
        <f t="shared" si="31"/>
        <v>190.84</v>
      </c>
    </row>
    <row r="993" spans="1:42" x14ac:dyDescent="0.2">
      <c r="A993">
        <v>1</v>
      </c>
      <c r="B993" s="1">
        <v>43952</v>
      </c>
      <c r="C993" s="1">
        <v>44348</v>
      </c>
      <c r="D993">
        <v>509</v>
      </c>
      <c r="E993" s="1">
        <v>44287</v>
      </c>
      <c r="F993" s="2">
        <v>99570.17</v>
      </c>
      <c r="G993" s="2">
        <v>99570.17</v>
      </c>
      <c r="H993">
        <v>2.3E-2</v>
      </c>
      <c r="I993" s="2">
        <v>190.84</v>
      </c>
      <c r="J993" s="2">
        <v>99389.66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t="s">
        <v>147</v>
      </c>
      <c r="W993" s="5" t="str">
        <f t="shared" si="30"/>
        <v>3850</v>
      </c>
      <c r="X993">
        <v>15</v>
      </c>
      <c r="Y993" t="s">
        <v>40</v>
      </c>
      <c r="Z993" t="s">
        <v>73</v>
      </c>
      <c r="AA993" s="2">
        <v>0</v>
      </c>
      <c r="AB993" s="2">
        <v>0</v>
      </c>
      <c r="AC993" t="s">
        <v>137</v>
      </c>
      <c r="AD993" s="2">
        <v>0</v>
      </c>
      <c r="AE993" s="2">
        <v>0</v>
      </c>
      <c r="AF993" s="2">
        <v>0</v>
      </c>
      <c r="AG993" s="2">
        <v>99570.17</v>
      </c>
      <c r="AH993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190.84</v>
      </c>
      <c r="AP993" s="7">
        <f t="shared" si="31"/>
        <v>190.84</v>
      </c>
    </row>
    <row r="994" spans="1:42" x14ac:dyDescent="0.2">
      <c r="A994">
        <v>1</v>
      </c>
      <c r="B994" s="1">
        <v>43952</v>
      </c>
      <c r="C994" s="1">
        <v>44348</v>
      </c>
      <c r="D994">
        <v>509</v>
      </c>
      <c r="E994" s="1">
        <v>44317</v>
      </c>
      <c r="F994" s="2">
        <v>99570.17</v>
      </c>
      <c r="G994" s="2">
        <v>99570.17</v>
      </c>
      <c r="H994">
        <v>2.3E-2</v>
      </c>
      <c r="I994" s="2">
        <v>190.84</v>
      </c>
      <c r="J994" s="2">
        <v>99570.17</v>
      </c>
      <c r="K994" s="2">
        <v>0</v>
      </c>
      <c r="L994" s="2">
        <v>0</v>
      </c>
      <c r="M994" s="2">
        <v>-10.33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t="s">
        <v>147</v>
      </c>
      <c r="W994" s="5" t="str">
        <f t="shared" si="30"/>
        <v>3850</v>
      </c>
      <c r="X994">
        <v>15</v>
      </c>
      <c r="Y994" t="s">
        <v>40</v>
      </c>
      <c r="Z994" t="s">
        <v>73</v>
      </c>
      <c r="AA994" s="2">
        <v>0</v>
      </c>
      <c r="AB994" s="2">
        <v>0</v>
      </c>
      <c r="AC994" t="s">
        <v>137</v>
      </c>
      <c r="AD994" s="2">
        <v>0</v>
      </c>
      <c r="AE994" s="2">
        <v>0</v>
      </c>
      <c r="AF994" s="2">
        <v>0</v>
      </c>
      <c r="AG994" s="2">
        <v>99570.17</v>
      </c>
      <c r="AH994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180.51</v>
      </c>
      <c r="AP994" s="7">
        <f t="shared" si="31"/>
        <v>180.51</v>
      </c>
    </row>
    <row r="995" spans="1:42" x14ac:dyDescent="0.2">
      <c r="A995">
        <v>1</v>
      </c>
      <c r="B995" s="1">
        <v>43952</v>
      </c>
      <c r="C995" s="1">
        <v>44348</v>
      </c>
      <c r="D995">
        <v>509</v>
      </c>
      <c r="E995" s="1">
        <v>44348</v>
      </c>
      <c r="F995" s="2">
        <v>99570.17</v>
      </c>
      <c r="G995" s="2">
        <v>99570.17</v>
      </c>
      <c r="H995">
        <v>2.3E-2</v>
      </c>
      <c r="I995" s="2">
        <v>190.84</v>
      </c>
      <c r="J995" s="2">
        <v>99570.17</v>
      </c>
      <c r="K995" s="2">
        <v>0</v>
      </c>
      <c r="L995" s="2">
        <v>0</v>
      </c>
      <c r="M995" s="2">
        <v>-190.84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t="s">
        <v>147</v>
      </c>
      <c r="W995" s="5" t="str">
        <f t="shared" si="30"/>
        <v>3850</v>
      </c>
      <c r="X995">
        <v>15</v>
      </c>
      <c r="Y995" t="s">
        <v>40</v>
      </c>
      <c r="Z995" t="s">
        <v>73</v>
      </c>
      <c r="AA995" s="2">
        <v>0</v>
      </c>
      <c r="AB995" s="2">
        <v>0</v>
      </c>
      <c r="AC995" t="s">
        <v>137</v>
      </c>
      <c r="AD995" s="2">
        <v>0</v>
      </c>
      <c r="AE995" s="2">
        <v>0</v>
      </c>
      <c r="AF995" s="2">
        <v>0</v>
      </c>
      <c r="AG995" s="2">
        <v>99570.17</v>
      </c>
      <c r="AH995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7">
        <f t="shared" si="31"/>
        <v>0</v>
      </c>
    </row>
    <row r="996" spans="1:42" x14ac:dyDescent="0.2">
      <c r="A996">
        <v>1</v>
      </c>
      <c r="B996" s="1">
        <v>43952</v>
      </c>
      <c r="C996" s="1">
        <v>44348</v>
      </c>
      <c r="D996">
        <v>520</v>
      </c>
      <c r="E996" s="1">
        <v>43952</v>
      </c>
      <c r="F996" s="2">
        <v>20500</v>
      </c>
      <c r="G996" s="2">
        <v>20500</v>
      </c>
      <c r="H996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t="s">
        <v>148</v>
      </c>
      <c r="W996" s="5" t="str">
        <f t="shared" si="30"/>
        <v>3890</v>
      </c>
      <c r="X996">
        <v>16</v>
      </c>
      <c r="Y996" t="s">
        <v>77</v>
      </c>
      <c r="Z996" t="s">
        <v>78</v>
      </c>
      <c r="AA996" s="2">
        <v>0</v>
      </c>
      <c r="AB996" s="2">
        <v>0</v>
      </c>
      <c r="AC996" t="s">
        <v>137</v>
      </c>
      <c r="AD996" s="2">
        <v>0</v>
      </c>
      <c r="AE996" s="2">
        <v>0</v>
      </c>
      <c r="AF996" s="2">
        <v>0</v>
      </c>
      <c r="AG996" s="2">
        <v>20500</v>
      </c>
      <c r="AH996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7">
        <f t="shared" si="31"/>
        <v>0</v>
      </c>
    </row>
    <row r="997" spans="1:42" x14ac:dyDescent="0.2">
      <c r="A997">
        <v>1</v>
      </c>
      <c r="B997" s="1">
        <v>43952</v>
      </c>
      <c r="C997" s="1">
        <v>44348</v>
      </c>
      <c r="D997">
        <v>520</v>
      </c>
      <c r="E997" s="1">
        <v>43983</v>
      </c>
      <c r="F997" s="2">
        <v>0</v>
      </c>
      <c r="G997" s="2">
        <v>0</v>
      </c>
      <c r="H997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t="s">
        <v>148</v>
      </c>
      <c r="W997" s="5" t="str">
        <f t="shared" si="30"/>
        <v>3890</v>
      </c>
      <c r="X997">
        <v>16</v>
      </c>
      <c r="Y997" t="s">
        <v>77</v>
      </c>
      <c r="Z997" t="s">
        <v>78</v>
      </c>
      <c r="AA997" s="2">
        <v>0</v>
      </c>
      <c r="AB997" s="2">
        <v>0</v>
      </c>
      <c r="AC997" t="s">
        <v>137</v>
      </c>
      <c r="AD997" s="2">
        <v>0</v>
      </c>
      <c r="AE997" s="2">
        <v>0</v>
      </c>
      <c r="AF997" s="2">
        <v>0</v>
      </c>
      <c r="AG997" s="2">
        <v>0</v>
      </c>
      <c r="AH997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7">
        <f t="shared" si="31"/>
        <v>0</v>
      </c>
    </row>
    <row r="998" spans="1:42" x14ac:dyDescent="0.2">
      <c r="A998">
        <v>1</v>
      </c>
      <c r="B998" s="1">
        <v>43952</v>
      </c>
      <c r="C998" s="1">
        <v>44348</v>
      </c>
      <c r="D998">
        <v>520</v>
      </c>
      <c r="E998" s="1">
        <v>44013</v>
      </c>
      <c r="F998" s="2">
        <v>0</v>
      </c>
      <c r="G998" s="2">
        <v>0</v>
      </c>
      <c r="H998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t="s">
        <v>148</v>
      </c>
      <c r="W998" s="5" t="str">
        <f t="shared" si="30"/>
        <v>3890</v>
      </c>
      <c r="X998">
        <v>16</v>
      </c>
      <c r="Y998" t="s">
        <v>77</v>
      </c>
      <c r="Z998" t="s">
        <v>78</v>
      </c>
      <c r="AA998" s="2">
        <v>0</v>
      </c>
      <c r="AB998" s="2">
        <v>0</v>
      </c>
      <c r="AC998" t="s">
        <v>137</v>
      </c>
      <c r="AD998" s="2">
        <v>0</v>
      </c>
      <c r="AE998" s="2">
        <v>0</v>
      </c>
      <c r="AF998" s="2">
        <v>0</v>
      </c>
      <c r="AG998" s="2">
        <v>0</v>
      </c>
      <c r="AH998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7">
        <f t="shared" si="31"/>
        <v>0</v>
      </c>
    </row>
    <row r="999" spans="1:42" x14ac:dyDescent="0.2">
      <c r="A999">
        <v>1</v>
      </c>
      <c r="B999" s="1">
        <v>43952</v>
      </c>
      <c r="C999" s="1">
        <v>44348</v>
      </c>
      <c r="D999">
        <v>520</v>
      </c>
      <c r="E999" s="1">
        <v>44044</v>
      </c>
      <c r="F999" s="2">
        <v>0</v>
      </c>
      <c r="G999" s="2">
        <v>0</v>
      </c>
      <c r="H999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t="s">
        <v>148</v>
      </c>
      <c r="W999" s="5" t="str">
        <f t="shared" si="30"/>
        <v>3890</v>
      </c>
      <c r="X999">
        <v>16</v>
      </c>
      <c r="Y999" t="s">
        <v>77</v>
      </c>
      <c r="Z999" t="s">
        <v>78</v>
      </c>
      <c r="AA999" s="2">
        <v>0</v>
      </c>
      <c r="AB999" s="2">
        <v>0</v>
      </c>
      <c r="AC999" t="s">
        <v>137</v>
      </c>
      <c r="AD999" s="2">
        <v>0</v>
      </c>
      <c r="AE999" s="2">
        <v>0</v>
      </c>
      <c r="AF999" s="2">
        <v>0</v>
      </c>
      <c r="AG999" s="2">
        <v>0</v>
      </c>
      <c r="AH999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7">
        <f t="shared" si="31"/>
        <v>0</v>
      </c>
    </row>
    <row r="1000" spans="1:42" x14ac:dyDescent="0.2">
      <c r="A1000">
        <v>1</v>
      </c>
      <c r="B1000" s="1">
        <v>43952</v>
      </c>
      <c r="C1000" s="1">
        <v>44348</v>
      </c>
      <c r="D1000">
        <v>520</v>
      </c>
      <c r="E1000" s="1">
        <v>44075</v>
      </c>
      <c r="F1000" s="2">
        <v>0</v>
      </c>
      <c r="G1000" s="2">
        <v>0</v>
      </c>
      <c r="H1000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t="s">
        <v>148</v>
      </c>
      <c r="W1000" s="5" t="str">
        <f t="shared" si="30"/>
        <v>3890</v>
      </c>
      <c r="X1000">
        <v>16</v>
      </c>
      <c r="Y1000" t="s">
        <v>77</v>
      </c>
      <c r="Z1000" t="s">
        <v>78</v>
      </c>
      <c r="AA1000" s="2">
        <v>0</v>
      </c>
      <c r="AB1000" s="2">
        <v>0</v>
      </c>
      <c r="AC1000" t="s">
        <v>137</v>
      </c>
      <c r="AD1000" s="2">
        <v>0</v>
      </c>
      <c r="AE1000" s="2">
        <v>0</v>
      </c>
      <c r="AF1000" s="2">
        <v>0</v>
      </c>
      <c r="AG1000" s="2">
        <v>0</v>
      </c>
      <c r="AH1000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7">
        <f t="shared" si="31"/>
        <v>0</v>
      </c>
    </row>
    <row r="1001" spans="1:42" x14ac:dyDescent="0.2">
      <c r="A1001">
        <v>1</v>
      </c>
      <c r="B1001" s="1">
        <v>43952</v>
      </c>
      <c r="C1001" s="1">
        <v>44348</v>
      </c>
      <c r="D1001">
        <v>520</v>
      </c>
      <c r="E1001" s="1">
        <v>44105</v>
      </c>
      <c r="F1001" s="2">
        <v>0</v>
      </c>
      <c r="G1001" s="2">
        <v>0</v>
      </c>
      <c r="H1001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t="s">
        <v>148</v>
      </c>
      <c r="W1001" s="5" t="str">
        <f t="shared" si="30"/>
        <v>3890</v>
      </c>
      <c r="X1001">
        <v>16</v>
      </c>
      <c r="Y1001" t="s">
        <v>77</v>
      </c>
      <c r="Z1001" t="s">
        <v>78</v>
      </c>
      <c r="AA1001" s="2">
        <v>0</v>
      </c>
      <c r="AB1001" s="2">
        <v>0</v>
      </c>
      <c r="AC1001" t="s">
        <v>137</v>
      </c>
      <c r="AD1001" s="2">
        <v>0</v>
      </c>
      <c r="AE1001" s="2">
        <v>0</v>
      </c>
      <c r="AF1001" s="2">
        <v>0</v>
      </c>
      <c r="AG1001" s="2">
        <v>0</v>
      </c>
      <c r="AH1001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7">
        <f t="shared" si="31"/>
        <v>0</v>
      </c>
    </row>
    <row r="1002" spans="1:42" x14ac:dyDescent="0.2">
      <c r="A1002">
        <v>1</v>
      </c>
      <c r="B1002" s="1">
        <v>43952</v>
      </c>
      <c r="C1002" s="1">
        <v>44348</v>
      </c>
      <c r="D1002">
        <v>520</v>
      </c>
      <c r="E1002" s="1">
        <v>44136</v>
      </c>
      <c r="F1002" s="2">
        <v>0</v>
      </c>
      <c r="G1002" s="2">
        <v>0</v>
      </c>
      <c r="H100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t="s">
        <v>148</v>
      </c>
      <c r="W1002" s="5" t="str">
        <f t="shared" si="30"/>
        <v>3890</v>
      </c>
      <c r="X1002">
        <v>16</v>
      </c>
      <c r="Y1002" t="s">
        <v>77</v>
      </c>
      <c r="Z1002" t="s">
        <v>78</v>
      </c>
      <c r="AA1002" s="2">
        <v>0</v>
      </c>
      <c r="AB1002" s="2">
        <v>0</v>
      </c>
      <c r="AC1002" t="s">
        <v>137</v>
      </c>
      <c r="AD1002" s="2">
        <v>0</v>
      </c>
      <c r="AE1002" s="2">
        <v>0</v>
      </c>
      <c r="AF1002" s="2">
        <v>0</v>
      </c>
      <c r="AG1002" s="2">
        <v>0</v>
      </c>
      <c r="AH100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7">
        <f t="shared" si="31"/>
        <v>0</v>
      </c>
    </row>
    <row r="1003" spans="1:42" x14ac:dyDescent="0.2">
      <c r="A1003">
        <v>1</v>
      </c>
      <c r="B1003" s="1">
        <v>43952</v>
      </c>
      <c r="C1003" s="1">
        <v>44348</v>
      </c>
      <c r="D1003">
        <v>520</v>
      </c>
      <c r="E1003" s="1">
        <v>44166</v>
      </c>
      <c r="F1003" s="2">
        <v>0</v>
      </c>
      <c r="G1003" s="2">
        <v>0</v>
      </c>
      <c r="H1003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t="s">
        <v>148</v>
      </c>
      <c r="W1003" s="5" t="str">
        <f t="shared" si="30"/>
        <v>3890</v>
      </c>
      <c r="X1003">
        <v>16</v>
      </c>
      <c r="Y1003" t="s">
        <v>77</v>
      </c>
      <c r="Z1003" t="s">
        <v>78</v>
      </c>
      <c r="AA1003" s="2">
        <v>0</v>
      </c>
      <c r="AB1003" s="2">
        <v>0</v>
      </c>
      <c r="AC1003" t="s">
        <v>137</v>
      </c>
      <c r="AD1003" s="2">
        <v>0</v>
      </c>
      <c r="AE1003" s="2">
        <v>0</v>
      </c>
      <c r="AF1003" s="2">
        <v>0</v>
      </c>
      <c r="AG1003" s="2">
        <v>0</v>
      </c>
      <c r="AH1003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7">
        <f t="shared" si="31"/>
        <v>0</v>
      </c>
    </row>
    <row r="1004" spans="1:42" x14ac:dyDescent="0.2">
      <c r="A1004">
        <v>1</v>
      </c>
      <c r="B1004" s="1">
        <v>43952</v>
      </c>
      <c r="C1004" s="1">
        <v>44348</v>
      </c>
      <c r="D1004">
        <v>520</v>
      </c>
      <c r="E1004" s="1">
        <v>44197</v>
      </c>
      <c r="F1004" s="2">
        <v>0</v>
      </c>
      <c r="G1004" s="2">
        <v>0</v>
      </c>
      <c r="H1004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t="s">
        <v>148</v>
      </c>
      <c r="W1004" s="5" t="str">
        <f t="shared" si="30"/>
        <v>3890</v>
      </c>
      <c r="X1004">
        <v>16</v>
      </c>
      <c r="Y1004" t="s">
        <v>77</v>
      </c>
      <c r="Z1004" t="s">
        <v>78</v>
      </c>
      <c r="AA1004" s="2">
        <v>0</v>
      </c>
      <c r="AB1004" s="2">
        <v>0</v>
      </c>
      <c r="AC1004" t="s">
        <v>137</v>
      </c>
      <c r="AD1004" s="2">
        <v>0</v>
      </c>
      <c r="AE1004" s="2">
        <v>0</v>
      </c>
      <c r="AF1004" s="2">
        <v>0</v>
      </c>
      <c r="AG1004" s="2">
        <v>0</v>
      </c>
      <c r="AH1004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7">
        <f t="shared" si="31"/>
        <v>0</v>
      </c>
    </row>
    <row r="1005" spans="1:42" x14ac:dyDescent="0.2">
      <c r="A1005">
        <v>1</v>
      </c>
      <c r="B1005" s="1">
        <v>43952</v>
      </c>
      <c r="C1005" s="1">
        <v>44348</v>
      </c>
      <c r="D1005">
        <v>520</v>
      </c>
      <c r="E1005" s="1">
        <v>44228</v>
      </c>
      <c r="F1005" s="2">
        <v>0</v>
      </c>
      <c r="G1005" s="2">
        <v>0</v>
      </c>
      <c r="H1005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t="s">
        <v>148</v>
      </c>
      <c r="W1005" s="5" t="str">
        <f t="shared" si="30"/>
        <v>3890</v>
      </c>
      <c r="X1005">
        <v>16</v>
      </c>
      <c r="Y1005" t="s">
        <v>77</v>
      </c>
      <c r="Z1005" t="s">
        <v>78</v>
      </c>
      <c r="AA1005" s="2">
        <v>0</v>
      </c>
      <c r="AB1005" s="2">
        <v>0</v>
      </c>
      <c r="AC1005" t="s">
        <v>137</v>
      </c>
      <c r="AD1005" s="2">
        <v>0</v>
      </c>
      <c r="AE1005" s="2">
        <v>0</v>
      </c>
      <c r="AF1005" s="2">
        <v>0</v>
      </c>
      <c r="AG1005" s="2">
        <v>0</v>
      </c>
      <c r="AH1005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7">
        <f t="shared" si="31"/>
        <v>0</v>
      </c>
    </row>
    <row r="1006" spans="1:42" x14ac:dyDescent="0.2">
      <c r="A1006">
        <v>1</v>
      </c>
      <c r="B1006" s="1">
        <v>43952</v>
      </c>
      <c r="C1006" s="1">
        <v>44348</v>
      </c>
      <c r="D1006">
        <v>520</v>
      </c>
      <c r="E1006" s="1">
        <v>44256</v>
      </c>
      <c r="F1006" s="2">
        <v>0</v>
      </c>
      <c r="G1006" s="2">
        <v>0</v>
      </c>
      <c r="H1006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t="s">
        <v>148</v>
      </c>
      <c r="W1006" s="5" t="str">
        <f t="shared" si="30"/>
        <v>3890</v>
      </c>
      <c r="X1006">
        <v>16</v>
      </c>
      <c r="Y1006" t="s">
        <v>77</v>
      </c>
      <c r="Z1006" t="s">
        <v>78</v>
      </c>
      <c r="AA1006" s="2">
        <v>0</v>
      </c>
      <c r="AB1006" s="2">
        <v>0</v>
      </c>
      <c r="AC1006" t="s">
        <v>137</v>
      </c>
      <c r="AD1006" s="2">
        <v>0</v>
      </c>
      <c r="AE1006" s="2">
        <v>0</v>
      </c>
      <c r="AF1006" s="2">
        <v>0</v>
      </c>
      <c r="AG1006" s="2">
        <v>0</v>
      </c>
      <c r="AH1006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7">
        <f t="shared" si="31"/>
        <v>0</v>
      </c>
    </row>
    <row r="1007" spans="1:42" x14ac:dyDescent="0.2">
      <c r="A1007">
        <v>1</v>
      </c>
      <c r="B1007" s="1">
        <v>43952</v>
      </c>
      <c r="C1007" s="1">
        <v>44348</v>
      </c>
      <c r="D1007">
        <v>520</v>
      </c>
      <c r="E1007" s="1">
        <v>44287</v>
      </c>
      <c r="F1007" s="2">
        <v>0</v>
      </c>
      <c r="G1007" s="2">
        <v>0</v>
      </c>
      <c r="H1007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t="s">
        <v>148</v>
      </c>
      <c r="W1007" s="5" t="str">
        <f t="shared" si="30"/>
        <v>3890</v>
      </c>
      <c r="X1007">
        <v>16</v>
      </c>
      <c r="Y1007" t="s">
        <v>77</v>
      </c>
      <c r="Z1007" t="s">
        <v>78</v>
      </c>
      <c r="AA1007" s="2">
        <v>0</v>
      </c>
      <c r="AB1007" s="2">
        <v>0</v>
      </c>
      <c r="AC1007" t="s">
        <v>137</v>
      </c>
      <c r="AD1007" s="2">
        <v>0</v>
      </c>
      <c r="AE1007" s="2">
        <v>0</v>
      </c>
      <c r="AF1007" s="2">
        <v>0</v>
      </c>
      <c r="AG1007" s="2">
        <v>0</v>
      </c>
      <c r="AH1007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7">
        <f t="shared" si="31"/>
        <v>0</v>
      </c>
    </row>
    <row r="1008" spans="1:42" x14ac:dyDescent="0.2">
      <c r="A1008">
        <v>1</v>
      </c>
      <c r="B1008" s="1">
        <v>43952</v>
      </c>
      <c r="C1008" s="1">
        <v>44348</v>
      </c>
      <c r="D1008">
        <v>520</v>
      </c>
      <c r="E1008" s="1">
        <v>44317</v>
      </c>
      <c r="F1008" s="2">
        <v>0</v>
      </c>
      <c r="G1008" s="2">
        <v>0</v>
      </c>
      <c r="H1008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t="s">
        <v>148</v>
      </c>
      <c r="W1008" s="5" t="str">
        <f t="shared" si="30"/>
        <v>3890</v>
      </c>
      <c r="X1008">
        <v>16</v>
      </c>
      <c r="Y1008" t="s">
        <v>77</v>
      </c>
      <c r="Z1008" t="s">
        <v>78</v>
      </c>
      <c r="AA1008" s="2">
        <v>0</v>
      </c>
      <c r="AB1008" s="2">
        <v>0</v>
      </c>
      <c r="AC1008" t="s">
        <v>137</v>
      </c>
      <c r="AD1008" s="2">
        <v>0</v>
      </c>
      <c r="AE1008" s="2">
        <v>0</v>
      </c>
      <c r="AF1008" s="2">
        <v>0</v>
      </c>
      <c r="AG1008" s="2">
        <v>0</v>
      </c>
      <c r="AH1008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7">
        <f t="shared" si="31"/>
        <v>0</v>
      </c>
    </row>
    <row r="1009" spans="1:42" x14ac:dyDescent="0.2">
      <c r="A1009">
        <v>1</v>
      </c>
      <c r="B1009" s="1">
        <v>43952</v>
      </c>
      <c r="C1009" s="1">
        <v>44348</v>
      </c>
      <c r="D1009">
        <v>520</v>
      </c>
      <c r="E1009" s="1">
        <v>44348</v>
      </c>
      <c r="F1009" s="2">
        <v>0</v>
      </c>
      <c r="G1009" s="2">
        <v>0</v>
      </c>
      <c r="H1009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t="s">
        <v>148</v>
      </c>
      <c r="W1009" s="5" t="str">
        <f t="shared" si="30"/>
        <v>3890</v>
      </c>
      <c r="X1009">
        <v>16</v>
      </c>
      <c r="Y1009" t="s">
        <v>77</v>
      </c>
      <c r="Z1009" t="s">
        <v>78</v>
      </c>
      <c r="AA1009" s="2">
        <v>0</v>
      </c>
      <c r="AB1009" s="2">
        <v>0</v>
      </c>
      <c r="AC1009" t="s">
        <v>137</v>
      </c>
      <c r="AD1009" s="2">
        <v>0</v>
      </c>
      <c r="AE1009" s="2">
        <v>0</v>
      </c>
      <c r="AF1009" s="2">
        <v>0</v>
      </c>
      <c r="AG1009" s="2">
        <v>0</v>
      </c>
      <c r="AH1009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7">
        <f t="shared" si="31"/>
        <v>0</v>
      </c>
    </row>
    <row r="1010" spans="1:42" x14ac:dyDescent="0.2">
      <c r="A1010">
        <v>1</v>
      </c>
      <c r="B1010" s="1">
        <v>43952</v>
      </c>
      <c r="C1010" s="1">
        <v>44348</v>
      </c>
      <c r="D1010">
        <v>521</v>
      </c>
      <c r="E1010" s="1">
        <v>43952</v>
      </c>
      <c r="F1010" s="2">
        <v>1266.3900000000001</v>
      </c>
      <c r="G1010" s="2">
        <v>1266.3900000000001</v>
      </c>
      <c r="H1010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t="s">
        <v>149</v>
      </c>
      <c r="W1010" s="5" t="str">
        <f t="shared" si="30"/>
        <v>389A</v>
      </c>
      <c r="X1010">
        <v>16</v>
      </c>
      <c r="Y1010" t="s">
        <v>77</v>
      </c>
      <c r="Z1010" t="s">
        <v>78</v>
      </c>
      <c r="AA1010" s="2">
        <v>0</v>
      </c>
      <c r="AB1010" s="2">
        <v>0</v>
      </c>
      <c r="AC1010" t="s">
        <v>137</v>
      </c>
      <c r="AD1010" s="2">
        <v>0</v>
      </c>
      <c r="AE1010" s="2">
        <v>0</v>
      </c>
      <c r="AF1010" s="2">
        <v>0</v>
      </c>
      <c r="AG1010" s="2">
        <v>1266.3900000000001</v>
      </c>
      <c r="AH1010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7">
        <f t="shared" si="31"/>
        <v>0</v>
      </c>
    </row>
    <row r="1011" spans="1:42" x14ac:dyDescent="0.2">
      <c r="A1011">
        <v>1</v>
      </c>
      <c r="B1011" s="1">
        <v>43952</v>
      </c>
      <c r="C1011" s="1">
        <v>44348</v>
      </c>
      <c r="D1011">
        <v>521</v>
      </c>
      <c r="E1011" s="1">
        <v>43983</v>
      </c>
      <c r="F1011" s="2">
        <v>1266.3900000000001</v>
      </c>
      <c r="G1011" s="2">
        <v>1266.3900000000001</v>
      </c>
      <c r="H1011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t="s">
        <v>149</v>
      </c>
      <c r="W1011" s="5" t="str">
        <f t="shared" si="30"/>
        <v>389A</v>
      </c>
      <c r="X1011">
        <v>16</v>
      </c>
      <c r="Y1011" t="s">
        <v>77</v>
      </c>
      <c r="Z1011" t="s">
        <v>78</v>
      </c>
      <c r="AA1011" s="2">
        <v>0</v>
      </c>
      <c r="AB1011" s="2">
        <v>0</v>
      </c>
      <c r="AC1011" t="s">
        <v>137</v>
      </c>
      <c r="AD1011" s="2">
        <v>0</v>
      </c>
      <c r="AE1011" s="2">
        <v>0</v>
      </c>
      <c r="AF1011" s="2">
        <v>0</v>
      </c>
      <c r="AG1011" s="2">
        <v>1266.3900000000001</v>
      </c>
      <c r="AH1011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7">
        <f t="shared" si="31"/>
        <v>0</v>
      </c>
    </row>
    <row r="1012" spans="1:42" x14ac:dyDescent="0.2">
      <c r="A1012">
        <v>1</v>
      </c>
      <c r="B1012" s="1">
        <v>43952</v>
      </c>
      <c r="C1012" s="1">
        <v>44348</v>
      </c>
      <c r="D1012">
        <v>521</v>
      </c>
      <c r="E1012" s="1">
        <v>44013</v>
      </c>
      <c r="F1012" s="2">
        <v>1266.3900000000001</v>
      </c>
      <c r="G1012" s="2">
        <v>1266.3900000000001</v>
      </c>
      <c r="H101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t="s">
        <v>149</v>
      </c>
      <c r="W1012" s="5" t="str">
        <f t="shared" si="30"/>
        <v>389A</v>
      </c>
      <c r="X1012">
        <v>16</v>
      </c>
      <c r="Y1012" t="s">
        <v>77</v>
      </c>
      <c r="Z1012" t="s">
        <v>78</v>
      </c>
      <c r="AA1012" s="2">
        <v>0</v>
      </c>
      <c r="AB1012" s="2">
        <v>0</v>
      </c>
      <c r="AC1012" t="s">
        <v>137</v>
      </c>
      <c r="AD1012" s="2">
        <v>0</v>
      </c>
      <c r="AE1012" s="2">
        <v>0</v>
      </c>
      <c r="AF1012" s="2">
        <v>0</v>
      </c>
      <c r="AG1012" s="2">
        <v>1266.3900000000001</v>
      </c>
      <c r="AH101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7">
        <f t="shared" si="31"/>
        <v>0</v>
      </c>
    </row>
    <row r="1013" spans="1:42" x14ac:dyDescent="0.2">
      <c r="A1013">
        <v>1</v>
      </c>
      <c r="B1013" s="1">
        <v>43952</v>
      </c>
      <c r="C1013" s="1">
        <v>44348</v>
      </c>
      <c r="D1013">
        <v>521</v>
      </c>
      <c r="E1013" s="1">
        <v>44044</v>
      </c>
      <c r="F1013" s="2">
        <v>1266.3900000000001</v>
      </c>
      <c r="G1013" s="2">
        <v>1266.3900000000001</v>
      </c>
      <c r="H1013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t="s">
        <v>149</v>
      </c>
      <c r="W1013" s="5" t="str">
        <f t="shared" si="30"/>
        <v>389A</v>
      </c>
      <c r="X1013">
        <v>16</v>
      </c>
      <c r="Y1013" t="s">
        <v>77</v>
      </c>
      <c r="Z1013" t="s">
        <v>78</v>
      </c>
      <c r="AA1013" s="2">
        <v>0</v>
      </c>
      <c r="AB1013" s="2">
        <v>0</v>
      </c>
      <c r="AC1013" t="s">
        <v>137</v>
      </c>
      <c r="AD1013" s="2">
        <v>0</v>
      </c>
      <c r="AE1013" s="2">
        <v>0</v>
      </c>
      <c r="AF1013" s="2">
        <v>0</v>
      </c>
      <c r="AG1013" s="2">
        <v>1266.3900000000001</v>
      </c>
      <c r="AH1013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7">
        <f t="shared" si="31"/>
        <v>0</v>
      </c>
    </row>
    <row r="1014" spans="1:42" x14ac:dyDescent="0.2">
      <c r="A1014">
        <v>1</v>
      </c>
      <c r="B1014" s="1">
        <v>43952</v>
      </c>
      <c r="C1014" s="1">
        <v>44348</v>
      </c>
      <c r="D1014">
        <v>521</v>
      </c>
      <c r="E1014" s="1">
        <v>44075</v>
      </c>
      <c r="F1014" s="2">
        <v>1266.3900000000001</v>
      </c>
      <c r="G1014" s="2">
        <v>1266.3900000000001</v>
      </c>
      <c r="H1014">
        <v>0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t="s">
        <v>149</v>
      </c>
      <c r="W1014" s="5" t="str">
        <f t="shared" si="30"/>
        <v>389A</v>
      </c>
      <c r="X1014">
        <v>16</v>
      </c>
      <c r="Y1014" t="s">
        <v>77</v>
      </c>
      <c r="Z1014" t="s">
        <v>78</v>
      </c>
      <c r="AA1014" s="2">
        <v>0</v>
      </c>
      <c r="AB1014" s="2">
        <v>0</v>
      </c>
      <c r="AC1014" t="s">
        <v>137</v>
      </c>
      <c r="AD1014" s="2">
        <v>0</v>
      </c>
      <c r="AE1014" s="2">
        <v>0</v>
      </c>
      <c r="AF1014" s="2">
        <v>0</v>
      </c>
      <c r="AG1014" s="2">
        <v>1266.3900000000001</v>
      </c>
      <c r="AH1014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7">
        <f t="shared" si="31"/>
        <v>0</v>
      </c>
    </row>
    <row r="1015" spans="1:42" x14ac:dyDescent="0.2">
      <c r="A1015">
        <v>1</v>
      </c>
      <c r="B1015" s="1">
        <v>43952</v>
      </c>
      <c r="C1015" s="1">
        <v>44348</v>
      </c>
      <c r="D1015">
        <v>521</v>
      </c>
      <c r="E1015" s="1">
        <v>44105</v>
      </c>
      <c r="F1015" s="2">
        <v>1266.3900000000001</v>
      </c>
      <c r="G1015" s="2">
        <v>1266.3900000000001</v>
      </c>
      <c r="H1015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t="s">
        <v>149</v>
      </c>
      <c r="W1015" s="5" t="str">
        <f t="shared" si="30"/>
        <v>389A</v>
      </c>
      <c r="X1015">
        <v>16</v>
      </c>
      <c r="Y1015" t="s">
        <v>77</v>
      </c>
      <c r="Z1015" t="s">
        <v>78</v>
      </c>
      <c r="AA1015" s="2">
        <v>0</v>
      </c>
      <c r="AB1015" s="2">
        <v>0</v>
      </c>
      <c r="AC1015" t="s">
        <v>137</v>
      </c>
      <c r="AD1015" s="2">
        <v>0</v>
      </c>
      <c r="AE1015" s="2">
        <v>0</v>
      </c>
      <c r="AF1015" s="2">
        <v>0</v>
      </c>
      <c r="AG1015" s="2">
        <v>1266.3900000000001</v>
      </c>
      <c r="AH1015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7">
        <f t="shared" si="31"/>
        <v>0</v>
      </c>
    </row>
    <row r="1016" spans="1:42" x14ac:dyDescent="0.2">
      <c r="A1016">
        <v>1</v>
      </c>
      <c r="B1016" s="1">
        <v>43952</v>
      </c>
      <c r="C1016" s="1">
        <v>44348</v>
      </c>
      <c r="D1016">
        <v>521</v>
      </c>
      <c r="E1016" s="1">
        <v>44136</v>
      </c>
      <c r="F1016" s="2">
        <v>1266.3900000000001</v>
      </c>
      <c r="G1016" s="2">
        <v>1266.3900000000001</v>
      </c>
      <c r="H1016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t="s">
        <v>149</v>
      </c>
      <c r="W1016" s="5" t="str">
        <f t="shared" si="30"/>
        <v>389A</v>
      </c>
      <c r="X1016">
        <v>16</v>
      </c>
      <c r="Y1016" t="s">
        <v>77</v>
      </c>
      <c r="Z1016" t="s">
        <v>78</v>
      </c>
      <c r="AA1016" s="2">
        <v>0</v>
      </c>
      <c r="AB1016" s="2">
        <v>0</v>
      </c>
      <c r="AC1016" t="s">
        <v>137</v>
      </c>
      <c r="AD1016" s="2">
        <v>0</v>
      </c>
      <c r="AE1016" s="2">
        <v>0</v>
      </c>
      <c r="AF1016" s="2">
        <v>0</v>
      </c>
      <c r="AG1016" s="2">
        <v>1266.3900000000001</v>
      </c>
      <c r="AH1016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7">
        <f t="shared" si="31"/>
        <v>0</v>
      </c>
    </row>
    <row r="1017" spans="1:42" x14ac:dyDescent="0.2">
      <c r="A1017">
        <v>1</v>
      </c>
      <c r="B1017" s="1">
        <v>43952</v>
      </c>
      <c r="C1017" s="1">
        <v>44348</v>
      </c>
      <c r="D1017">
        <v>521</v>
      </c>
      <c r="E1017" s="1">
        <v>44166</v>
      </c>
      <c r="F1017" s="2">
        <v>1266.3900000000001</v>
      </c>
      <c r="G1017" s="2">
        <v>1266.3900000000001</v>
      </c>
      <c r="H1017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t="s">
        <v>149</v>
      </c>
      <c r="W1017" s="5" t="str">
        <f t="shared" si="30"/>
        <v>389A</v>
      </c>
      <c r="X1017">
        <v>16</v>
      </c>
      <c r="Y1017" t="s">
        <v>77</v>
      </c>
      <c r="Z1017" t="s">
        <v>78</v>
      </c>
      <c r="AA1017" s="2">
        <v>0</v>
      </c>
      <c r="AB1017" s="2">
        <v>0</v>
      </c>
      <c r="AC1017" t="s">
        <v>137</v>
      </c>
      <c r="AD1017" s="2">
        <v>0</v>
      </c>
      <c r="AE1017" s="2">
        <v>0</v>
      </c>
      <c r="AF1017" s="2">
        <v>0</v>
      </c>
      <c r="AG1017" s="2">
        <v>1266.3900000000001</v>
      </c>
      <c r="AH1017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7">
        <f t="shared" si="31"/>
        <v>0</v>
      </c>
    </row>
    <row r="1018" spans="1:42" x14ac:dyDescent="0.2">
      <c r="A1018">
        <v>1</v>
      </c>
      <c r="B1018" s="1">
        <v>43952</v>
      </c>
      <c r="C1018" s="1">
        <v>44348</v>
      </c>
      <c r="D1018">
        <v>521</v>
      </c>
      <c r="E1018" s="1">
        <v>44197</v>
      </c>
      <c r="F1018" s="2">
        <v>1266.3900000000001</v>
      </c>
      <c r="G1018" s="2">
        <v>1266.3900000000001</v>
      </c>
      <c r="H1018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t="s">
        <v>149</v>
      </c>
      <c r="W1018" s="5" t="str">
        <f t="shared" si="30"/>
        <v>389A</v>
      </c>
      <c r="X1018">
        <v>16</v>
      </c>
      <c r="Y1018" t="s">
        <v>77</v>
      </c>
      <c r="Z1018" t="s">
        <v>78</v>
      </c>
      <c r="AA1018" s="2">
        <v>0</v>
      </c>
      <c r="AB1018" s="2">
        <v>0</v>
      </c>
      <c r="AC1018" t="s">
        <v>137</v>
      </c>
      <c r="AD1018" s="2">
        <v>0</v>
      </c>
      <c r="AE1018" s="2">
        <v>0</v>
      </c>
      <c r="AF1018" s="2">
        <v>0</v>
      </c>
      <c r="AG1018" s="2">
        <v>1266.3900000000001</v>
      </c>
      <c r="AH1018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7">
        <f t="shared" si="31"/>
        <v>0</v>
      </c>
    </row>
    <row r="1019" spans="1:42" x14ac:dyDescent="0.2">
      <c r="A1019">
        <v>1</v>
      </c>
      <c r="B1019" s="1">
        <v>43952</v>
      </c>
      <c r="C1019" s="1">
        <v>44348</v>
      </c>
      <c r="D1019">
        <v>521</v>
      </c>
      <c r="E1019" s="1">
        <v>44228</v>
      </c>
      <c r="F1019" s="2">
        <v>1266.3900000000001</v>
      </c>
      <c r="G1019" s="2">
        <v>1266.3900000000001</v>
      </c>
      <c r="H1019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t="s">
        <v>149</v>
      </c>
      <c r="W1019" s="5" t="str">
        <f t="shared" si="30"/>
        <v>389A</v>
      </c>
      <c r="X1019">
        <v>16</v>
      </c>
      <c r="Y1019" t="s">
        <v>77</v>
      </c>
      <c r="Z1019" t="s">
        <v>78</v>
      </c>
      <c r="AA1019" s="2">
        <v>0</v>
      </c>
      <c r="AB1019" s="2">
        <v>0</v>
      </c>
      <c r="AC1019" t="s">
        <v>137</v>
      </c>
      <c r="AD1019" s="2">
        <v>0</v>
      </c>
      <c r="AE1019" s="2">
        <v>0</v>
      </c>
      <c r="AF1019" s="2">
        <v>0</v>
      </c>
      <c r="AG1019" s="2">
        <v>1266.3900000000001</v>
      </c>
      <c r="AH1019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7">
        <f t="shared" si="31"/>
        <v>0</v>
      </c>
    </row>
    <row r="1020" spans="1:42" x14ac:dyDescent="0.2">
      <c r="A1020">
        <v>1</v>
      </c>
      <c r="B1020" s="1">
        <v>43952</v>
      </c>
      <c r="C1020" s="1">
        <v>44348</v>
      </c>
      <c r="D1020">
        <v>521</v>
      </c>
      <c r="E1020" s="1">
        <v>44256</v>
      </c>
      <c r="F1020" s="2">
        <v>1266.3900000000001</v>
      </c>
      <c r="G1020" s="2">
        <v>1266.3900000000001</v>
      </c>
      <c r="H1020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t="s">
        <v>149</v>
      </c>
      <c r="W1020" s="5" t="str">
        <f t="shared" si="30"/>
        <v>389A</v>
      </c>
      <c r="X1020">
        <v>16</v>
      </c>
      <c r="Y1020" t="s">
        <v>77</v>
      </c>
      <c r="Z1020" t="s">
        <v>78</v>
      </c>
      <c r="AA1020" s="2">
        <v>0</v>
      </c>
      <c r="AB1020" s="2">
        <v>0</v>
      </c>
      <c r="AC1020" t="s">
        <v>137</v>
      </c>
      <c r="AD1020" s="2">
        <v>0</v>
      </c>
      <c r="AE1020" s="2">
        <v>0</v>
      </c>
      <c r="AF1020" s="2">
        <v>0</v>
      </c>
      <c r="AG1020" s="2">
        <v>1266.3900000000001</v>
      </c>
      <c r="AH1020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7">
        <f t="shared" si="31"/>
        <v>0</v>
      </c>
    </row>
    <row r="1021" spans="1:42" x14ac:dyDescent="0.2">
      <c r="A1021">
        <v>1</v>
      </c>
      <c r="B1021" s="1">
        <v>43952</v>
      </c>
      <c r="C1021" s="1">
        <v>44348</v>
      </c>
      <c r="D1021">
        <v>521</v>
      </c>
      <c r="E1021" s="1">
        <v>44287</v>
      </c>
      <c r="F1021" s="2">
        <v>1266.3900000000001</v>
      </c>
      <c r="G1021" s="2">
        <v>1266.3900000000001</v>
      </c>
      <c r="H1021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t="s">
        <v>149</v>
      </c>
      <c r="W1021" s="5" t="str">
        <f t="shared" si="30"/>
        <v>389A</v>
      </c>
      <c r="X1021">
        <v>16</v>
      </c>
      <c r="Y1021" t="s">
        <v>77</v>
      </c>
      <c r="Z1021" t="s">
        <v>78</v>
      </c>
      <c r="AA1021" s="2">
        <v>0</v>
      </c>
      <c r="AB1021" s="2">
        <v>0</v>
      </c>
      <c r="AC1021" t="s">
        <v>137</v>
      </c>
      <c r="AD1021" s="2">
        <v>0</v>
      </c>
      <c r="AE1021" s="2">
        <v>0</v>
      </c>
      <c r="AF1021" s="2">
        <v>0</v>
      </c>
      <c r="AG1021" s="2">
        <v>1266.3900000000001</v>
      </c>
      <c r="AH1021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7">
        <f t="shared" si="31"/>
        <v>0</v>
      </c>
    </row>
    <row r="1022" spans="1:42" x14ac:dyDescent="0.2">
      <c r="A1022">
        <v>1</v>
      </c>
      <c r="B1022" s="1">
        <v>43952</v>
      </c>
      <c r="C1022" s="1">
        <v>44348</v>
      </c>
      <c r="D1022">
        <v>521</v>
      </c>
      <c r="E1022" s="1">
        <v>44317</v>
      </c>
      <c r="F1022" s="2">
        <v>1266.3900000000001</v>
      </c>
      <c r="G1022" s="2">
        <v>1266.3900000000001</v>
      </c>
      <c r="H102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t="s">
        <v>149</v>
      </c>
      <c r="W1022" s="5" t="str">
        <f t="shared" si="30"/>
        <v>389A</v>
      </c>
      <c r="X1022">
        <v>16</v>
      </c>
      <c r="Y1022" t="s">
        <v>77</v>
      </c>
      <c r="Z1022" t="s">
        <v>78</v>
      </c>
      <c r="AA1022" s="2">
        <v>0</v>
      </c>
      <c r="AB1022" s="2">
        <v>0</v>
      </c>
      <c r="AC1022" t="s">
        <v>137</v>
      </c>
      <c r="AD1022" s="2">
        <v>0</v>
      </c>
      <c r="AE1022" s="2">
        <v>0</v>
      </c>
      <c r="AF1022" s="2">
        <v>0</v>
      </c>
      <c r="AG1022" s="2">
        <v>1266.3900000000001</v>
      </c>
      <c r="AH102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7">
        <f t="shared" si="31"/>
        <v>0</v>
      </c>
    </row>
    <row r="1023" spans="1:42" x14ac:dyDescent="0.2">
      <c r="A1023">
        <v>1</v>
      </c>
      <c r="B1023" s="1">
        <v>43952</v>
      </c>
      <c r="C1023" s="1">
        <v>44348</v>
      </c>
      <c r="D1023">
        <v>521</v>
      </c>
      <c r="E1023" s="1">
        <v>44348</v>
      </c>
      <c r="F1023" s="2">
        <v>1266.3900000000001</v>
      </c>
      <c r="G1023" s="2">
        <v>1266.3900000000001</v>
      </c>
      <c r="H1023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t="s">
        <v>149</v>
      </c>
      <c r="W1023" s="5" t="str">
        <f t="shared" si="30"/>
        <v>389A</v>
      </c>
      <c r="X1023">
        <v>16</v>
      </c>
      <c r="Y1023" t="s">
        <v>77</v>
      </c>
      <c r="Z1023" t="s">
        <v>78</v>
      </c>
      <c r="AA1023" s="2">
        <v>0</v>
      </c>
      <c r="AB1023" s="2">
        <v>0</v>
      </c>
      <c r="AC1023" t="s">
        <v>137</v>
      </c>
      <c r="AD1023" s="2">
        <v>0</v>
      </c>
      <c r="AE1023" s="2">
        <v>0</v>
      </c>
      <c r="AF1023" s="2">
        <v>0</v>
      </c>
      <c r="AG1023" s="2">
        <v>1266.3900000000001</v>
      </c>
      <c r="AH1023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7">
        <f t="shared" si="31"/>
        <v>0</v>
      </c>
    </row>
    <row r="1024" spans="1:42" x14ac:dyDescent="0.2">
      <c r="A1024">
        <v>1</v>
      </c>
      <c r="B1024" s="1">
        <v>43952</v>
      </c>
      <c r="C1024" s="1">
        <v>44348</v>
      </c>
      <c r="D1024">
        <v>510</v>
      </c>
      <c r="E1024" s="1">
        <v>43952</v>
      </c>
      <c r="F1024" s="2">
        <v>4010.19</v>
      </c>
      <c r="G1024" s="2">
        <v>4010.19</v>
      </c>
      <c r="H1024">
        <v>2.3E-2</v>
      </c>
      <c r="I1024" s="2">
        <v>7.69</v>
      </c>
      <c r="J1024" s="2">
        <v>552.69000000000005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t="s">
        <v>150</v>
      </c>
      <c r="W1024" s="5" t="str">
        <f t="shared" si="30"/>
        <v>390A</v>
      </c>
      <c r="X1024">
        <v>16</v>
      </c>
      <c r="Y1024" t="s">
        <v>77</v>
      </c>
      <c r="Z1024" t="s">
        <v>81</v>
      </c>
      <c r="AA1024" s="2">
        <v>0</v>
      </c>
      <c r="AB1024" s="2">
        <v>0</v>
      </c>
      <c r="AC1024" t="s">
        <v>137</v>
      </c>
      <c r="AD1024" s="2">
        <v>0</v>
      </c>
      <c r="AE1024" s="2">
        <v>0</v>
      </c>
      <c r="AF1024" s="2">
        <v>0</v>
      </c>
      <c r="AG1024" s="2">
        <v>4010.19</v>
      </c>
      <c r="AH1024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7.69</v>
      </c>
      <c r="AP1024" s="7">
        <f t="shared" si="31"/>
        <v>7.69</v>
      </c>
    </row>
    <row r="1025" spans="1:42" x14ac:dyDescent="0.2">
      <c r="A1025">
        <v>1</v>
      </c>
      <c r="B1025" s="1">
        <v>43952</v>
      </c>
      <c r="C1025" s="1">
        <v>44348</v>
      </c>
      <c r="D1025">
        <v>510</v>
      </c>
      <c r="E1025" s="1">
        <v>43983</v>
      </c>
      <c r="F1025" s="2">
        <v>4010.19</v>
      </c>
      <c r="G1025" s="2">
        <v>4010.19</v>
      </c>
      <c r="H1025">
        <v>2.3E-2</v>
      </c>
      <c r="I1025" s="2">
        <v>7.69</v>
      </c>
      <c r="J1025" s="2">
        <v>560.38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t="s">
        <v>150</v>
      </c>
      <c r="W1025" s="5" t="str">
        <f t="shared" si="30"/>
        <v>390A</v>
      </c>
      <c r="X1025">
        <v>16</v>
      </c>
      <c r="Y1025" t="s">
        <v>77</v>
      </c>
      <c r="Z1025" t="s">
        <v>81</v>
      </c>
      <c r="AA1025" s="2">
        <v>0</v>
      </c>
      <c r="AB1025" s="2">
        <v>0</v>
      </c>
      <c r="AC1025" t="s">
        <v>137</v>
      </c>
      <c r="AD1025" s="2">
        <v>0</v>
      </c>
      <c r="AE1025" s="2">
        <v>0</v>
      </c>
      <c r="AF1025" s="2">
        <v>0</v>
      </c>
      <c r="AG1025" s="2">
        <v>4010.19</v>
      </c>
      <c r="AH1025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7.69</v>
      </c>
      <c r="AP1025" s="7">
        <f t="shared" si="31"/>
        <v>7.69</v>
      </c>
    </row>
    <row r="1026" spans="1:42" x14ac:dyDescent="0.2">
      <c r="A1026">
        <v>1</v>
      </c>
      <c r="B1026" s="1">
        <v>43952</v>
      </c>
      <c r="C1026" s="1">
        <v>44348</v>
      </c>
      <c r="D1026">
        <v>510</v>
      </c>
      <c r="E1026" s="1">
        <v>44013</v>
      </c>
      <c r="F1026" s="2">
        <v>4010.19</v>
      </c>
      <c r="G1026" s="2">
        <v>4010.19</v>
      </c>
      <c r="H1026">
        <v>2.3E-2</v>
      </c>
      <c r="I1026" s="2">
        <v>7.69</v>
      </c>
      <c r="J1026" s="2">
        <v>568.07000000000005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t="s">
        <v>150</v>
      </c>
      <c r="W1026" s="5" t="str">
        <f t="shared" si="30"/>
        <v>390A</v>
      </c>
      <c r="X1026">
        <v>16</v>
      </c>
      <c r="Y1026" t="s">
        <v>77</v>
      </c>
      <c r="Z1026" t="s">
        <v>81</v>
      </c>
      <c r="AA1026" s="2">
        <v>0</v>
      </c>
      <c r="AB1026" s="2">
        <v>0</v>
      </c>
      <c r="AC1026" t="s">
        <v>137</v>
      </c>
      <c r="AD1026" s="2">
        <v>0</v>
      </c>
      <c r="AE1026" s="2">
        <v>0</v>
      </c>
      <c r="AF1026" s="2">
        <v>0</v>
      </c>
      <c r="AG1026" s="2">
        <v>4010.19</v>
      </c>
      <c r="AH1026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7.69</v>
      </c>
      <c r="AP1026" s="7">
        <f t="shared" si="31"/>
        <v>7.69</v>
      </c>
    </row>
    <row r="1027" spans="1:42" x14ac:dyDescent="0.2">
      <c r="A1027">
        <v>1</v>
      </c>
      <c r="B1027" s="1">
        <v>43952</v>
      </c>
      <c r="C1027" s="1">
        <v>44348</v>
      </c>
      <c r="D1027">
        <v>510</v>
      </c>
      <c r="E1027" s="1">
        <v>44044</v>
      </c>
      <c r="F1027" s="2">
        <v>4010.19</v>
      </c>
      <c r="G1027" s="2">
        <v>4010.19</v>
      </c>
      <c r="H1027">
        <v>2.3E-2</v>
      </c>
      <c r="I1027" s="2">
        <v>7.69</v>
      </c>
      <c r="J1027" s="2">
        <v>575.76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t="s">
        <v>150</v>
      </c>
      <c r="W1027" s="5" t="str">
        <f t="shared" ref="W1027:W1090" si="32">MID(V1027,4,4)</f>
        <v>390A</v>
      </c>
      <c r="X1027">
        <v>16</v>
      </c>
      <c r="Y1027" t="s">
        <v>77</v>
      </c>
      <c r="Z1027" t="s">
        <v>81</v>
      </c>
      <c r="AA1027" s="2">
        <v>0</v>
      </c>
      <c r="AB1027" s="2">
        <v>0</v>
      </c>
      <c r="AC1027" t="s">
        <v>137</v>
      </c>
      <c r="AD1027" s="2">
        <v>0</v>
      </c>
      <c r="AE1027" s="2">
        <v>0</v>
      </c>
      <c r="AF1027" s="2">
        <v>0</v>
      </c>
      <c r="AG1027" s="2">
        <v>4010.19</v>
      </c>
      <c r="AH1027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7.69</v>
      </c>
      <c r="AP1027" s="7">
        <f t="shared" ref="AP1027:AP1090" si="33">I1027+K1027+M1027+T1027+AD1027+AL1027+AB1027+L1027</f>
        <v>7.69</v>
      </c>
    </row>
    <row r="1028" spans="1:42" x14ac:dyDescent="0.2">
      <c r="A1028">
        <v>1</v>
      </c>
      <c r="B1028" s="1">
        <v>43952</v>
      </c>
      <c r="C1028" s="1">
        <v>44348</v>
      </c>
      <c r="D1028">
        <v>510</v>
      </c>
      <c r="E1028" s="1">
        <v>44075</v>
      </c>
      <c r="F1028" s="2">
        <v>4010.19</v>
      </c>
      <c r="G1028" s="2">
        <v>4010.19</v>
      </c>
      <c r="H1028">
        <v>2.3E-2</v>
      </c>
      <c r="I1028" s="2">
        <v>7.69</v>
      </c>
      <c r="J1028" s="2">
        <v>583.45000000000005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t="s">
        <v>150</v>
      </c>
      <c r="W1028" s="5" t="str">
        <f t="shared" si="32"/>
        <v>390A</v>
      </c>
      <c r="X1028">
        <v>16</v>
      </c>
      <c r="Y1028" t="s">
        <v>77</v>
      </c>
      <c r="Z1028" t="s">
        <v>81</v>
      </c>
      <c r="AA1028" s="2">
        <v>0</v>
      </c>
      <c r="AB1028" s="2">
        <v>0</v>
      </c>
      <c r="AC1028" t="s">
        <v>137</v>
      </c>
      <c r="AD1028" s="2">
        <v>0</v>
      </c>
      <c r="AE1028" s="2">
        <v>0</v>
      </c>
      <c r="AF1028" s="2">
        <v>0</v>
      </c>
      <c r="AG1028" s="2">
        <v>4010.19</v>
      </c>
      <c r="AH1028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7.69</v>
      </c>
      <c r="AP1028" s="7">
        <f t="shared" si="33"/>
        <v>7.69</v>
      </c>
    </row>
    <row r="1029" spans="1:42" x14ac:dyDescent="0.2">
      <c r="A1029">
        <v>1</v>
      </c>
      <c r="B1029" s="1">
        <v>43952</v>
      </c>
      <c r="C1029" s="1">
        <v>44348</v>
      </c>
      <c r="D1029">
        <v>510</v>
      </c>
      <c r="E1029" s="1">
        <v>44105</v>
      </c>
      <c r="F1029" s="2">
        <v>4010.19</v>
      </c>
      <c r="G1029" s="2">
        <v>4010.19</v>
      </c>
      <c r="H1029">
        <v>2.3E-2</v>
      </c>
      <c r="I1029" s="2">
        <v>7.69</v>
      </c>
      <c r="J1029" s="2">
        <v>591.14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t="s">
        <v>150</v>
      </c>
      <c r="W1029" s="5" t="str">
        <f t="shared" si="32"/>
        <v>390A</v>
      </c>
      <c r="X1029">
        <v>16</v>
      </c>
      <c r="Y1029" t="s">
        <v>77</v>
      </c>
      <c r="Z1029" t="s">
        <v>81</v>
      </c>
      <c r="AA1029" s="2">
        <v>0</v>
      </c>
      <c r="AB1029" s="2">
        <v>0</v>
      </c>
      <c r="AC1029" t="s">
        <v>137</v>
      </c>
      <c r="AD1029" s="2">
        <v>0</v>
      </c>
      <c r="AE1029" s="2">
        <v>0</v>
      </c>
      <c r="AF1029" s="2">
        <v>0</v>
      </c>
      <c r="AG1029" s="2">
        <v>4010.19</v>
      </c>
      <c r="AH1029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7.69</v>
      </c>
      <c r="AP1029" s="7">
        <f t="shared" si="33"/>
        <v>7.69</v>
      </c>
    </row>
    <row r="1030" spans="1:42" x14ac:dyDescent="0.2">
      <c r="A1030">
        <v>1</v>
      </c>
      <c r="B1030" s="1">
        <v>43952</v>
      </c>
      <c r="C1030" s="1">
        <v>44348</v>
      </c>
      <c r="D1030">
        <v>510</v>
      </c>
      <c r="E1030" s="1">
        <v>44136</v>
      </c>
      <c r="F1030" s="2">
        <v>4010.19</v>
      </c>
      <c r="G1030" s="2">
        <v>4010.19</v>
      </c>
      <c r="H1030">
        <v>2.3E-2</v>
      </c>
      <c r="I1030" s="2">
        <v>7.69</v>
      </c>
      <c r="J1030" s="2">
        <v>598.83000000000004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t="s">
        <v>150</v>
      </c>
      <c r="W1030" s="5" t="str">
        <f t="shared" si="32"/>
        <v>390A</v>
      </c>
      <c r="X1030">
        <v>16</v>
      </c>
      <c r="Y1030" t="s">
        <v>77</v>
      </c>
      <c r="Z1030" t="s">
        <v>81</v>
      </c>
      <c r="AA1030" s="2">
        <v>0</v>
      </c>
      <c r="AB1030" s="2">
        <v>0</v>
      </c>
      <c r="AC1030" t="s">
        <v>137</v>
      </c>
      <c r="AD1030" s="2">
        <v>0</v>
      </c>
      <c r="AE1030" s="2">
        <v>0</v>
      </c>
      <c r="AF1030" s="2">
        <v>0</v>
      </c>
      <c r="AG1030" s="2">
        <v>4010.19</v>
      </c>
      <c r="AH1030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7.69</v>
      </c>
      <c r="AP1030" s="7">
        <f t="shared" si="33"/>
        <v>7.69</v>
      </c>
    </row>
    <row r="1031" spans="1:42" x14ac:dyDescent="0.2">
      <c r="A1031">
        <v>1</v>
      </c>
      <c r="B1031" s="1">
        <v>43952</v>
      </c>
      <c r="C1031" s="1">
        <v>44348</v>
      </c>
      <c r="D1031">
        <v>510</v>
      </c>
      <c r="E1031" s="1">
        <v>44166</v>
      </c>
      <c r="F1031" s="2">
        <v>4010.19</v>
      </c>
      <c r="G1031" s="2">
        <v>4010.19</v>
      </c>
      <c r="H1031">
        <v>2.3E-2</v>
      </c>
      <c r="I1031" s="2">
        <v>7.69</v>
      </c>
      <c r="J1031" s="2">
        <v>606.52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t="s">
        <v>150</v>
      </c>
      <c r="W1031" s="5" t="str">
        <f t="shared" si="32"/>
        <v>390A</v>
      </c>
      <c r="X1031">
        <v>16</v>
      </c>
      <c r="Y1031" t="s">
        <v>77</v>
      </c>
      <c r="Z1031" t="s">
        <v>81</v>
      </c>
      <c r="AA1031" s="2">
        <v>0</v>
      </c>
      <c r="AB1031" s="2">
        <v>0</v>
      </c>
      <c r="AC1031" t="s">
        <v>137</v>
      </c>
      <c r="AD1031" s="2">
        <v>0</v>
      </c>
      <c r="AE1031" s="2">
        <v>0</v>
      </c>
      <c r="AF1031" s="2">
        <v>0</v>
      </c>
      <c r="AG1031" s="2">
        <v>4010.19</v>
      </c>
      <c r="AH1031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7.69</v>
      </c>
      <c r="AP1031" s="7">
        <f t="shared" si="33"/>
        <v>7.69</v>
      </c>
    </row>
    <row r="1032" spans="1:42" x14ac:dyDescent="0.2">
      <c r="A1032">
        <v>1</v>
      </c>
      <c r="B1032" s="1">
        <v>43952</v>
      </c>
      <c r="C1032" s="1">
        <v>44348</v>
      </c>
      <c r="D1032">
        <v>510</v>
      </c>
      <c r="E1032" s="1">
        <v>44197</v>
      </c>
      <c r="F1032" s="2">
        <v>4010.19</v>
      </c>
      <c r="G1032" s="2">
        <v>4010.19</v>
      </c>
      <c r="H1032">
        <v>2.3E-2</v>
      </c>
      <c r="I1032" s="2">
        <v>7.69</v>
      </c>
      <c r="J1032" s="2">
        <v>614.21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t="s">
        <v>150</v>
      </c>
      <c r="W1032" s="5" t="str">
        <f t="shared" si="32"/>
        <v>390A</v>
      </c>
      <c r="X1032">
        <v>16</v>
      </c>
      <c r="Y1032" t="s">
        <v>77</v>
      </c>
      <c r="Z1032" t="s">
        <v>81</v>
      </c>
      <c r="AA1032" s="2">
        <v>0</v>
      </c>
      <c r="AB1032" s="2">
        <v>0</v>
      </c>
      <c r="AC1032" t="s">
        <v>137</v>
      </c>
      <c r="AD1032" s="2">
        <v>0</v>
      </c>
      <c r="AE1032" s="2">
        <v>0</v>
      </c>
      <c r="AF1032" s="2">
        <v>0</v>
      </c>
      <c r="AG1032" s="2">
        <v>4010.19</v>
      </c>
      <c r="AH103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7.69</v>
      </c>
      <c r="AP1032" s="7">
        <f t="shared" si="33"/>
        <v>7.69</v>
      </c>
    </row>
    <row r="1033" spans="1:42" x14ac:dyDescent="0.2">
      <c r="A1033">
        <v>1</v>
      </c>
      <c r="B1033" s="1">
        <v>43952</v>
      </c>
      <c r="C1033" s="1">
        <v>44348</v>
      </c>
      <c r="D1033">
        <v>510</v>
      </c>
      <c r="E1033" s="1">
        <v>44228</v>
      </c>
      <c r="F1033" s="2">
        <v>4010.19</v>
      </c>
      <c r="G1033" s="2">
        <v>4010.19</v>
      </c>
      <c r="H1033">
        <v>2.3E-2</v>
      </c>
      <c r="I1033" s="2">
        <v>7.69</v>
      </c>
      <c r="J1033" s="2">
        <v>621.9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t="s">
        <v>150</v>
      </c>
      <c r="W1033" s="5" t="str">
        <f t="shared" si="32"/>
        <v>390A</v>
      </c>
      <c r="X1033">
        <v>16</v>
      </c>
      <c r="Y1033" t="s">
        <v>77</v>
      </c>
      <c r="Z1033" t="s">
        <v>81</v>
      </c>
      <c r="AA1033" s="2">
        <v>0</v>
      </c>
      <c r="AB1033" s="2">
        <v>0</v>
      </c>
      <c r="AC1033" t="s">
        <v>137</v>
      </c>
      <c r="AD1033" s="2">
        <v>0</v>
      </c>
      <c r="AE1033" s="2">
        <v>0</v>
      </c>
      <c r="AF1033" s="2">
        <v>0</v>
      </c>
      <c r="AG1033" s="2">
        <v>4010.19</v>
      </c>
      <c r="AH1033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7.69</v>
      </c>
      <c r="AP1033" s="7">
        <f t="shared" si="33"/>
        <v>7.69</v>
      </c>
    </row>
    <row r="1034" spans="1:42" x14ac:dyDescent="0.2">
      <c r="A1034">
        <v>1</v>
      </c>
      <c r="B1034" s="1">
        <v>43952</v>
      </c>
      <c r="C1034" s="1">
        <v>44348</v>
      </c>
      <c r="D1034">
        <v>510</v>
      </c>
      <c r="E1034" s="1">
        <v>44256</v>
      </c>
      <c r="F1034" s="2">
        <v>4010.19</v>
      </c>
      <c r="G1034" s="2">
        <v>4010.19</v>
      </c>
      <c r="H1034">
        <v>2.3E-2</v>
      </c>
      <c r="I1034" s="2">
        <v>7.69</v>
      </c>
      <c r="J1034" s="2">
        <v>629.59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t="s">
        <v>150</v>
      </c>
      <c r="W1034" s="5" t="str">
        <f t="shared" si="32"/>
        <v>390A</v>
      </c>
      <c r="X1034">
        <v>16</v>
      </c>
      <c r="Y1034" t="s">
        <v>77</v>
      </c>
      <c r="Z1034" t="s">
        <v>81</v>
      </c>
      <c r="AA1034" s="2">
        <v>0</v>
      </c>
      <c r="AB1034" s="2">
        <v>0</v>
      </c>
      <c r="AC1034" t="s">
        <v>137</v>
      </c>
      <c r="AD1034" s="2">
        <v>0</v>
      </c>
      <c r="AE1034" s="2">
        <v>0</v>
      </c>
      <c r="AF1034" s="2">
        <v>0</v>
      </c>
      <c r="AG1034" s="2">
        <v>4010.19</v>
      </c>
      <c r="AH1034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7.69</v>
      </c>
      <c r="AP1034" s="7">
        <f t="shared" si="33"/>
        <v>7.69</v>
      </c>
    </row>
    <row r="1035" spans="1:42" x14ac:dyDescent="0.2">
      <c r="A1035">
        <v>1</v>
      </c>
      <c r="B1035" s="1">
        <v>43952</v>
      </c>
      <c r="C1035" s="1">
        <v>44348</v>
      </c>
      <c r="D1035">
        <v>510</v>
      </c>
      <c r="E1035" s="1">
        <v>44287</v>
      </c>
      <c r="F1035" s="2">
        <v>4010.19</v>
      </c>
      <c r="G1035" s="2">
        <v>4010.19</v>
      </c>
      <c r="H1035">
        <v>2.3E-2</v>
      </c>
      <c r="I1035" s="2">
        <v>7.69</v>
      </c>
      <c r="J1035" s="2">
        <v>637.28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t="s">
        <v>150</v>
      </c>
      <c r="W1035" s="5" t="str">
        <f t="shared" si="32"/>
        <v>390A</v>
      </c>
      <c r="X1035">
        <v>16</v>
      </c>
      <c r="Y1035" t="s">
        <v>77</v>
      </c>
      <c r="Z1035" t="s">
        <v>81</v>
      </c>
      <c r="AA1035" s="2">
        <v>0</v>
      </c>
      <c r="AB1035" s="2">
        <v>0</v>
      </c>
      <c r="AC1035" t="s">
        <v>137</v>
      </c>
      <c r="AD1035" s="2">
        <v>0</v>
      </c>
      <c r="AE1035" s="2">
        <v>0</v>
      </c>
      <c r="AF1035" s="2">
        <v>0</v>
      </c>
      <c r="AG1035" s="2">
        <v>4010.19</v>
      </c>
      <c r="AH1035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7.69</v>
      </c>
      <c r="AP1035" s="7">
        <f t="shared" si="33"/>
        <v>7.69</v>
      </c>
    </row>
    <row r="1036" spans="1:42" x14ac:dyDescent="0.2">
      <c r="A1036">
        <v>1</v>
      </c>
      <c r="B1036" s="1">
        <v>43952</v>
      </c>
      <c r="C1036" s="1">
        <v>44348</v>
      </c>
      <c r="D1036">
        <v>510</v>
      </c>
      <c r="E1036" s="1">
        <v>44317</v>
      </c>
      <c r="F1036" s="2">
        <v>4010.19</v>
      </c>
      <c r="G1036" s="2">
        <v>4010.19</v>
      </c>
      <c r="H1036">
        <v>2.3E-2</v>
      </c>
      <c r="I1036" s="2">
        <v>7.69</v>
      </c>
      <c r="J1036" s="2">
        <v>644.97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t="s">
        <v>150</v>
      </c>
      <c r="W1036" s="5" t="str">
        <f t="shared" si="32"/>
        <v>390A</v>
      </c>
      <c r="X1036">
        <v>16</v>
      </c>
      <c r="Y1036" t="s">
        <v>77</v>
      </c>
      <c r="Z1036" t="s">
        <v>81</v>
      </c>
      <c r="AA1036" s="2">
        <v>0</v>
      </c>
      <c r="AB1036" s="2">
        <v>0</v>
      </c>
      <c r="AC1036" t="s">
        <v>137</v>
      </c>
      <c r="AD1036" s="2">
        <v>0</v>
      </c>
      <c r="AE1036" s="2">
        <v>0</v>
      </c>
      <c r="AF1036" s="2">
        <v>0</v>
      </c>
      <c r="AG1036" s="2">
        <v>4010.19</v>
      </c>
      <c r="AH1036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7.69</v>
      </c>
      <c r="AP1036" s="7">
        <f t="shared" si="33"/>
        <v>7.69</v>
      </c>
    </row>
    <row r="1037" spans="1:42" x14ac:dyDescent="0.2">
      <c r="A1037">
        <v>1</v>
      </c>
      <c r="B1037" s="1">
        <v>43952</v>
      </c>
      <c r="C1037" s="1">
        <v>44348</v>
      </c>
      <c r="D1037">
        <v>510</v>
      </c>
      <c r="E1037" s="1">
        <v>44348</v>
      </c>
      <c r="F1037" s="2">
        <v>4010.19</v>
      </c>
      <c r="G1037" s="2">
        <v>4010.19</v>
      </c>
      <c r="H1037">
        <v>2.3E-2</v>
      </c>
      <c r="I1037" s="2">
        <v>7.69</v>
      </c>
      <c r="J1037" s="2">
        <v>652.66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t="s">
        <v>150</v>
      </c>
      <c r="W1037" s="5" t="str">
        <f t="shared" si="32"/>
        <v>390A</v>
      </c>
      <c r="X1037">
        <v>16</v>
      </c>
      <c r="Y1037" t="s">
        <v>77</v>
      </c>
      <c r="Z1037" t="s">
        <v>81</v>
      </c>
      <c r="AA1037" s="2">
        <v>0</v>
      </c>
      <c r="AB1037" s="2">
        <v>0</v>
      </c>
      <c r="AC1037" t="s">
        <v>137</v>
      </c>
      <c r="AD1037" s="2">
        <v>0</v>
      </c>
      <c r="AE1037" s="2">
        <v>0</v>
      </c>
      <c r="AF1037" s="2">
        <v>0</v>
      </c>
      <c r="AG1037" s="2">
        <v>4010.19</v>
      </c>
      <c r="AH1037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7.69</v>
      </c>
      <c r="AP1037" s="7">
        <f t="shared" si="33"/>
        <v>7.69</v>
      </c>
    </row>
    <row r="1038" spans="1:42" x14ac:dyDescent="0.2">
      <c r="A1038">
        <v>1</v>
      </c>
      <c r="B1038" s="1">
        <v>43952</v>
      </c>
      <c r="C1038" s="1">
        <v>44348</v>
      </c>
      <c r="D1038">
        <v>200414</v>
      </c>
      <c r="E1038" s="1">
        <v>43952</v>
      </c>
      <c r="F1038" s="2">
        <v>0</v>
      </c>
      <c r="G1038" s="2">
        <v>0</v>
      </c>
      <c r="H1038">
        <v>0.1</v>
      </c>
      <c r="I1038" s="2">
        <v>0</v>
      </c>
      <c r="J1038" s="2">
        <v>-2717.72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t="s">
        <v>151</v>
      </c>
      <c r="W1038" s="5" t="str">
        <f t="shared" si="32"/>
        <v>3912</v>
      </c>
      <c r="X1038">
        <v>16</v>
      </c>
      <c r="Y1038" t="s">
        <v>77</v>
      </c>
      <c r="Z1038" t="s">
        <v>86</v>
      </c>
      <c r="AA1038" s="2">
        <v>0</v>
      </c>
      <c r="AB1038" s="2">
        <v>0</v>
      </c>
      <c r="AC1038" t="s">
        <v>137</v>
      </c>
      <c r="AD1038" s="2">
        <v>0</v>
      </c>
      <c r="AE1038" s="2">
        <v>0</v>
      </c>
      <c r="AF1038" s="2">
        <v>0</v>
      </c>
      <c r="AG1038" s="2">
        <v>0</v>
      </c>
      <c r="AH1038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7">
        <f t="shared" si="33"/>
        <v>0</v>
      </c>
    </row>
    <row r="1039" spans="1:42" x14ac:dyDescent="0.2">
      <c r="A1039">
        <v>1</v>
      </c>
      <c r="B1039" s="1">
        <v>43952</v>
      </c>
      <c r="C1039" s="1">
        <v>44348</v>
      </c>
      <c r="D1039">
        <v>200414</v>
      </c>
      <c r="E1039" s="1">
        <v>43983</v>
      </c>
      <c r="F1039" s="2">
        <v>0</v>
      </c>
      <c r="G1039" s="2">
        <v>0</v>
      </c>
      <c r="H1039">
        <v>0.1</v>
      </c>
      <c r="I1039" s="2">
        <v>0</v>
      </c>
      <c r="J1039" s="2">
        <v>-2717.72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t="s">
        <v>151</v>
      </c>
      <c r="W1039" s="5" t="str">
        <f t="shared" si="32"/>
        <v>3912</v>
      </c>
      <c r="X1039">
        <v>16</v>
      </c>
      <c r="Y1039" t="s">
        <v>77</v>
      </c>
      <c r="Z1039" t="s">
        <v>86</v>
      </c>
      <c r="AA1039" s="2">
        <v>0</v>
      </c>
      <c r="AB1039" s="2">
        <v>0</v>
      </c>
      <c r="AC1039" t="s">
        <v>137</v>
      </c>
      <c r="AD1039" s="2">
        <v>0</v>
      </c>
      <c r="AE1039" s="2">
        <v>0</v>
      </c>
      <c r="AF1039" s="2">
        <v>0</v>
      </c>
      <c r="AG1039" s="2">
        <v>0</v>
      </c>
      <c r="AH1039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7">
        <f t="shared" si="33"/>
        <v>0</v>
      </c>
    </row>
    <row r="1040" spans="1:42" x14ac:dyDescent="0.2">
      <c r="A1040">
        <v>1</v>
      </c>
      <c r="B1040" s="1">
        <v>43952</v>
      </c>
      <c r="C1040" s="1">
        <v>44348</v>
      </c>
      <c r="D1040">
        <v>200414</v>
      </c>
      <c r="E1040" s="1">
        <v>44013</v>
      </c>
      <c r="F1040" s="2">
        <v>0</v>
      </c>
      <c r="G1040" s="2">
        <v>0</v>
      </c>
      <c r="H1040">
        <v>0.1</v>
      </c>
      <c r="I1040" s="2">
        <v>0</v>
      </c>
      <c r="J1040" s="2">
        <v>-2717.72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t="s">
        <v>151</v>
      </c>
      <c r="W1040" s="5" t="str">
        <f t="shared" si="32"/>
        <v>3912</v>
      </c>
      <c r="X1040">
        <v>16</v>
      </c>
      <c r="Y1040" t="s">
        <v>77</v>
      </c>
      <c r="Z1040" t="s">
        <v>86</v>
      </c>
      <c r="AA1040" s="2">
        <v>0</v>
      </c>
      <c r="AB1040" s="2">
        <v>0</v>
      </c>
      <c r="AC1040" t="s">
        <v>137</v>
      </c>
      <c r="AD1040" s="2">
        <v>0</v>
      </c>
      <c r="AE1040" s="2">
        <v>0</v>
      </c>
      <c r="AF1040" s="2">
        <v>0</v>
      </c>
      <c r="AG1040" s="2">
        <v>0</v>
      </c>
      <c r="AH1040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7">
        <f t="shared" si="33"/>
        <v>0</v>
      </c>
    </row>
    <row r="1041" spans="1:42" x14ac:dyDescent="0.2">
      <c r="A1041">
        <v>1</v>
      </c>
      <c r="B1041" s="1">
        <v>43952</v>
      </c>
      <c r="C1041" s="1">
        <v>44348</v>
      </c>
      <c r="D1041">
        <v>200414</v>
      </c>
      <c r="E1041" s="1">
        <v>44044</v>
      </c>
      <c r="F1041" s="2">
        <v>0</v>
      </c>
      <c r="G1041" s="2">
        <v>0</v>
      </c>
      <c r="H1041">
        <v>0.1</v>
      </c>
      <c r="I1041" s="2">
        <v>0</v>
      </c>
      <c r="J1041" s="2">
        <v>-2717.72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t="s">
        <v>151</v>
      </c>
      <c r="W1041" s="5" t="str">
        <f t="shared" si="32"/>
        <v>3912</v>
      </c>
      <c r="X1041">
        <v>16</v>
      </c>
      <c r="Y1041" t="s">
        <v>77</v>
      </c>
      <c r="Z1041" t="s">
        <v>86</v>
      </c>
      <c r="AA1041" s="2">
        <v>0</v>
      </c>
      <c r="AB1041" s="2">
        <v>0</v>
      </c>
      <c r="AC1041" t="s">
        <v>137</v>
      </c>
      <c r="AD1041" s="2">
        <v>0</v>
      </c>
      <c r="AE1041" s="2">
        <v>0</v>
      </c>
      <c r="AF1041" s="2">
        <v>0</v>
      </c>
      <c r="AG1041" s="2">
        <v>0</v>
      </c>
      <c r="AH1041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7">
        <f t="shared" si="33"/>
        <v>0</v>
      </c>
    </row>
    <row r="1042" spans="1:42" x14ac:dyDescent="0.2">
      <c r="A1042">
        <v>1</v>
      </c>
      <c r="B1042" s="1">
        <v>43952</v>
      </c>
      <c r="C1042" s="1">
        <v>44348</v>
      </c>
      <c r="D1042">
        <v>200414</v>
      </c>
      <c r="E1042" s="1">
        <v>44075</v>
      </c>
      <c r="F1042" s="2">
        <v>0</v>
      </c>
      <c r="G1042" s="2">
        <v>0</v>
      </c>
      <c r="H1042">
        <v>0.1</v>
      </c>
      <c r="I1042" s="2">
        <v>0</v>
      </c>
      <c r="J1042" s="2">
        <v>-2900.14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-182.42</v>
      </c>
      <c r="U1042" s="2">
        <v>0</v>
      </c>
      <c r="V1042" t="s">
        <v>151</v>
      </c>
      <c r="W1042" s="5" t="str">
        <f t="shared" si="32"/>
        <v>3912</v>
      </c>
      <c r="X1042">
        <v>16</v>
      </c>
      <c r="Y1042" t="s">
        <v>77</v>
      </c>
      <c r="Z1042" t="s">
        <v>86</v>
      </c>
      <c r="AA1042" s="2">
        <v>0</v>
      </c>
      <c r="AB1042" s="2">
        <v>0</v>
      </c>
      <c r="AC1042" t="s">
        <v>137</v>
      </c>
      <c r="AD1042" s="2">
        <v>0</v>
      </c>
      <c r="AE1042" s="2">
        <v>0</v>
      </c>
      <c r="AF1042" s="2">
        <v>0</v>
      </c>
      <c r="AG1042" s="2">
        <v>0</v>
      </c>
      <c r="AH104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7">
        <f t="shared" si="33"/>
        <v>-182.42</v>
      </c>
    </row>
    <row r="1043" spans="1:42" x14ac:dyDescent="0.2">
      <c r="A1043">
        <v>1</v>
      </c>
      <c r="B1043" s="1">
        <v>43952</v>
      </c>
      <c r="C1043" s="1">
        <v>44348</v>
      </c>
      <c r="D1043">
        <v>200414</v>
      </c>
      <c r="E1043" s="1">
        <v>44105</v>
      </c>
      <c r="F1043" s="2">
        <v>0</v>
      </c>
      <c r="G1043" s="2">
        <v>0</v>
      </c>
      <c r="H1043">
        <v>0.1</v>
      </c>
      <c r="I1043" s="2">
        <v>0</v>
      </c>
      <c r="J1043" s="2">
        <v>-3082.56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-182.42</v>
      </c>
      <c r="U1043" s="2">
        <v>0</v>
      </c>
      <c r="V1043" t="s">
        <v>151</v>
      </c>
      <c r="W1043" s="5" t="str">
        <f t="shared" si="32"/>
        <v>3912</v>
      </c>
      <c r="X1043">
        <v>16</v>
      </c>
      <c r="Y1043" t="s">
        <v>77</v>
      </c>
      <c r="Z1043" t="s">
        <v>86</v>
      </c>
      <c r="AA1043" s="2">
        <v>0</v>
      </c>
      <c r="AB1043" s="2">
        <v>0</v>
      </c>
      <c r="AC1043" t="s">
        <v>137</v>
      </c>
      <c r="AD1043" s="2">
        <v>0</v>
      </c>
      <c r="AE1043" s="2">
        <v>0</v>
      </c>
      <c r="AF1043" s="2">
        <v>0</v>
      </c>
      <c r="AG1043" s="2">
        <v>0</v>
      </c>
      <c r="AH1043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7">
        <f t="shared" si="33"/>
        <v>-182.42</v>
      </c>
    </row>
    <row r="1044" spans="1:42" x14ac:dyDescent="0.2">
      <c r="A1044">
        <v>1</v>
      </c>
      <c r="B1044" s="1">
        <v>43952</v>
      </c>
      <c r="C1044" s="1">
        <v>44348</v>
      </c>
      <c r="D1044">
        <v>200414</v>
      </c>
      <c r="E1044" s="1">
        <v>44136</v>
      </c>
      <c r="F1044" s="2">
        <v>0</v>
      </c>
      <c r="G1044" s="2">
        <v>0</v>
      </c>
      <c r="H1044">
        <v>0.1</v>
      </c>
      <c r="I1044" s="2">
        <v>0</v>
      </c>
      <c r="J1044" s="2">
        <v>-3264.98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-182.42</v>
      </c>
      <c r="U1044" s="2">
        <v>0</v>
      </c>
      <c r="V1044" t="s">
        <v>151</v>
      </c>
      <c r="W1044" s="5" t="str">
        <f t="shared" si="32"/>
        <v>3912</v>
      </c>
      <c r="X1044">
        <v>16</v>
      </c>
      <c r="Y1044" t="s">
        <v>77</v>
      </c>
      <c r="Z1044" t="s">
        <v>86</v>
      </c>
      <c r="AA1044" s="2">
        <v>0</v>
      </c>
      <c r="AB1044" s="2">
        <v>0</v>
      </c>
      <c r="AC1044" t="s">
        <v>137</v>
      </c>
      <c r="AD1044" s="2">
        <v>0</v>
      </c>
      <c r="AE1044" s="2">
        <v>0</v>
      </c>
      <c r="AF1044" s="2">
        <v>0</v>
      </c>
      <c r="AG1044" s="2">
        <v>0</v>
      </c>
      <c r="AH1044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7">
        <f t="shared" si="33"/>
        <v>-182.42</v>
      </c>
    </row>
    <row r="1045" spans="1:42" x14ac:dyDescent="0.2">
      <c r="A1045">
        <v>1</v>
      </c>
      <c r="B1045" s="1">
        <v>43952</v>
      </c>
      <c r="C1045" s="1">
        <v>44348</v>
      </c>
      <c r="D1045">
        <v>200414</v>
      </c>
      <c r="E1045" s="1">
        <v>44166</v>
      </c>
      <c r="F1045" s="2">
        <v>0</v>
      </c>
      <c r="G1045" s="2">
        <v>0</v>
      </c>
      <c r="H1045">
        <v>0.1</v>
      </c>
      <c r="I1045" s="2">
        <v>0</v>
      </c>
      <c r="J1045" s="2">
        <v>-3447.4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-182.42</v>
      </c>
      <c r="U1045" s="2">
        <v>0</v>
      </c>
      <c r="V1045" t="s">
        <v>151</v>
      </c>
      <c r="W1045" s="5" t="str">
        <f t="shared" si="32"/>
        <v>3912</v>
      </c>
      <c r="X1045">
        <v>16</v>
      </c>
      <c r="Y1045" t="s">
        <v>77</v>
      </c>
      <c r="Z1045" t="s">
        <v>86</v>
      </c>
      <c r="AA1045" s="2">
        <v>0</v>
      </c>
      <c r="AB1045" s="2">
        <v>0</v>
      </c>
      <c r="AC1045" t="s">
        <v>137</v>
      </c>
      <c r="AD1045" s="2">
        <v>0</v>
      </c>
      <c r="AE1045" s="2">
        <v>0</v>
      </c>
      <c r="AF1045" s="2">
        <v>0</v>
      </c>
      <c r="AG1045" s="2">
        <v>0</v>
      </c>
      <c r="AH1045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7">
        <f t="shared" si="33"/>
        <v>-182.42</v>
      </c>
    </row>
    <row r="1046" spans="1:42" x14ac:dyDescent="0.2">
      <c r="A1046">
        <v>1</v>
      </c>
      <c r="B1046" s="1">
        <v>43952</v>
      </c>
      <c r="C1046" s="1">
        <v>44348</v>
      </c>
      <c r="D1046">
        <v>200414</v>
      </c>
      <c r="E1046" s="1">
        <v>44197</v>
      </c>
      <c r="F1046" s="2">
        <v>0</v>
      </c>
      <c r="G1046" s="2">
        <v>0</v>
      </c>
      <c r="H1046">
        <v>0.1</v>
      </c>
      <c r="I1046" s="2">
        <v>0</v>
      </c>
      <c r="J1046" s="2">
        <v>-3629.82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-182.42</v>
      </c>
      <c r="U1046" s="2">
        <v>0</v>
      </c>
      <c r="V1046" t="s">
        <v>151</v>
      </c>
      <c r="W1046" s="5" t="str">
        <f t="shared" si="32"/>
        <v>3912</v>
      </c>
      <c r="X1046">
        <v>16</v>
      </c>
      <c r="Y1046" t="s">
        <v>77</v>
      </c>
      <c r="Z1046" t="s">
        <v>86</v>
      </c>
      <c r="AA1046" s="2">
        <v>0</v>
      </c>
      <c r="AB1046" s="2">
        <v>0</v>
      </c>
      <c r="AC1046" t="s">
        <v>137</v>
      </c>
      <c r="AD1046" s="2">
        <v>0</v>
      </c>
      <c r="AE1046" s="2">
        <v>0</v>
      </c>
      <c r="AF1046" s="2">
        <v>0</v>
      </c>
      <c r="AG1046" s="2">
        <v>0</v>
      </c>
      <c r="AH1046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7">
        <f t="shared" si="33"/>
        <v>-182.42</v>
      </c>
    </row>
    <row r="1047" spans="1:42" x14ac:dyDescent="0.2">
      <c r="A1047">
        <v>1</v>
      </c>
      <c r="B1047" s="1">
        <v>43952</v>
      </c>
      <c r="C1047" s="1">
        <v>44348</v>
      </c>
      <c r="D1047">
        <v>200414</v>
      </c>
      <c r="E1047" s="1">
        <v>44228</v>
      </c>
      <c r="F1047" s="2">
        <v>0</v>
      </c>
      <c r="G1047" s="2">
        <v>0</v>
      </c>
      <c r="H1047">
        <v>0.1</v>
      </c>
      <c r="I1047" s="2">
        <v>0</v>
      </c>
      <c r="J1047" s="2">
        <v>-3812.24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-182.42</v>
      </c>
      <c r="U1047" s="2">
        <v>0</v>
      </c>
      <c r="V1047" t="s">
        <v>151</v>
      </c>
      <c r="W1047" s="5" t="str">
        <f t="shared" si="32"/>
        <v>3912</v>
      </c>
      <c r="X1047">
        <v>16</v>
      </c>
      <c r="Y1047" t="s">
        <v>77</v>
      </c>
      <c r="Z1047" t="s">
        <v>86</v>
      </c>
      <c r="AA1047" s="2">
        <v>0</v>
      </c>
      <c r="AB1047" s="2">
        <v>0</v>
      </c>
      <c r="AC1047" t="s">
        <v>137</v>
      </c>
      <c r="AD1047" s="2">
        <v>0</v>
      </c>
      <c r="AE1047" s="2">
        <v>0</v>
      </c>
      <c r="AF1047" s="2">
        <v>0</v>
      </c>
      <c r="AG1047" s="2">
        <v>0</v>
      </c>
      <c r="AH1047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7">
        <f t="shared" si="33"/>
        <v>-182.42</v>
      </c>
    </row>
    <row r="1048" spans="1:42" x14ac:dyDescent="0.2">
      <c r="A1048">
        <v>1</v>
      </c>
      <c r="B1048" s="1">
        <v>43952</v>
      </c>
      <c r="C1048" s="1">
        <v>44348</v>
      </c>
      <c r="D1048">
        <v>200414</v>
      </c>
      <c r="E1048" s="1">
        <v>44256</v>
      </c>
      <c r="F1048" s="2">
        <v>0</v>
      </c>
      <c r="G1048" s="2">
        <v>0</v>
      </c>
      <c r="H1048">
        <v>0.1</v>
      </c>
      <c r="I1048" s="2">
        <v>0</v>
      </c>
      <c r="J1048" s="2">
        <v>-3994.66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-182.42</v>
      </c>
      <c r="U1048" s="2">
        <v>0</v>
      </c>
      <c r="V1048" t="s">
        <v>151</v>
      </c>
      <c r="W1048" s="5" t="str">
        <f t="shared" si="32"/>
        <v>3912</v>
      </c>
      <c r="X1048">
        <v>16</v>
      </c>
      <c r="Y1048" t="s">
        <v>77</v>
      </c>
      <c r="Z1048" t="s">
        <v>86</v>
      </c>
      <c r="AA1048" s="2">
        <v>0</v>
      </c>
      <c r="AB1048" s="2">
        <v>0</v>
      </c>
      <c r="AC1048" t="s">
        <v>137</v>
      </c>
      <c r="AD1048" s="2">
        <v>0</v>
      </c>
      <c r="AE1048" s="2">
        <v>0</v>
      </c>
      <c r="AF1048" s="2">
        <v>0</v>
      </c>
      <c r="AG1048" s="2">
        <v>0</v>
      </c>
      <c r="AH1048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7">
        <f t="shared" si="33"/>
        <v>-182.42</v>
      </c>
    </row>
    <row r="1049" spans="1:42" x14ac:dyDescent="0.2">
      <c r="A1049">
        <v>1</v>
      </c>
      <c r="B1049" s="1">
        <v>43952</v>
      </c>
      <c r="C1049" s="1">
        <v>44348</v>
      </c>
      <c r="D1049">
        <v>200414</v>
      </c>
      <c r="E1049" s="1">
        <v>44287</v>
      </c>
      <c r="F1049" s="2">
        <v>0</v>
      </c>
      <c r="G1049" s="2">
        <v>0</v>
      </c>
      <c r="H1049">
        <v>0.1</v>
      </c>
      <c r="I1049" s="2">
        <v>0</v>
      </c>
      <c r="J1049" s="2">
        <v>-4177.08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-182.42</v>
      </c>
      <c r="U1049" s="2">
        <v>0</v>
      </c>
      <c r="V1049" t="s">
        <v>151</v>
      </c>
      <c r="W1049" s="5" t="str">
        <f t="shared" si="32"/>
        <v>3912</v>
      </c>
      <c r="X1049">
        <v>16</v>
      </c>
      <c r="Y1049" t="s">
        <v>77</v>
      </c>
      <c r="Z1049" t="s">
        <v>86</v>
      </c>
      <c r="AA1049" s="2">
        <v>0</v>
      </c>
      <c r="AB1049" s="2">
        <v>0</v>
      </c>
      <c r="AC1049" t="s">
        <v>137</v>
      </c>
      <c r="AD1049" s="2">
        <v>0</v>
      </c>
      <c r="AE1049" s="2">
        <v>0</v>
      </c>
      <c r="AF1049" s="2">
        <v>0</v>
      </c>
      <c r="AG1049" s="2">
        <v>0</v>
      </c>
      <c r="AH1049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7">
        <f t="shared" si="33"/>
        <v>-182.42</v>
      </c>
    </row>
    <row r="1050" spans="1:42" x14ac:dyDescent="0.2">
      <c r="A1050">
        <v>1</v>
      </c>
      <c r="B1050" s="1">
        <v>43952</v>
      </c>
      <c r="C1050" s="1">
        <v>44348</v>
      </c>
      <c r="D1050">
        <v>200414</v>
      </c>
      <c r="E1050" s="1">
        <v>44317</v>
      </c>
      <c r="F1050" s="2">
        <v>0</v>
      </c>
      <c r="G1050" s="2">
        <v>0</v>
      </c>
      <c r="H1050">
        <v>0.1</v>
      </c>
      <c r="I1050" s="2">
        <v>0</v>
      </c>
      <c r="J1050" s="2">
        <v>-4359.5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-182.42</v>
      </c>
      <c r="U1050" s="2">
        <v>0</v>
      </c>
      <c r="V1050" t="s">
        <v>151</v>
      </c>
      <c r="W1050" s="5" t="str">
        <f t="shared" si="32"/>
        <v>3912</v>
      </c>
      <c r="X1050">
        <v>16</v>
      </c>
      <c r="Y1050" t="s">
        <v>77</v>
      </c>
      <c r="Z1050" t="s">
        <v>86</v>
      </c>
      <c r="AA1050" s="2">
        <v>0</v>
      </c>
      <c r="AB1050" s="2">
        <v>0</v>
      </c>
      <c r="AC1050" t="s">
        <v>137</v>
      </c>
      <c r="AD1050" s="2">
        <v>0</v>
      </c>
      <c r="AE1050" s="2">
        <v>0</v>
      </c>
      <c r="AF1050" s="2">
        <v>0</v>
      </c>
      <c r="AG1050" s="2">
        <v>0</v>
      </c>
      <c r="AH1050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7">
        <f t="shared" si="33"/>
        <v>-182.42</v>
      </c>
    </row>
    <row r="1051" spans="1:42" x14ac:dyDescent="0.2">
      <c r="A1051">
        <v>1</v>
      </c>
      <c r="B1051" s="1">
        <v>43952</v>
      </c>
      <c r="C1051" s="1">
        <v>44348</v>
      </c>
      <c r="D1051">
        <v>200414</v>
      </c>
      <c r="E1051" s="1">
        <v>44348</v>
      </c>
      <c r="F1051" s="2">
        <v>0</v>
      </c>
      <c r="G1051" s="2">
        <v>0</v>
      </c>
      <c r="H1051">
        <v>0.1</v>
      </c>
      <c r="I1051" s="2">
        <v>0</v>
      </c>
      <c r="J1051" s="2">
        <v>-4541.92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-182.42</v>
      </c>
      <c r="U1051" s="2">
        <v>0</v>
      </c>
      <c r="V1051" t="s">
        <v>151</v>
      </c>
      <c r="W1051" s="5" t="str">
        <f t="shared" si="32"/>
        <v>3912</v>
      </c>
      <c r="X1051">
        <v>16</v>
      </c>
      <c r="Y1051" t="s">
        <v>77</v>
      </c>
      <c r="Z1051" t="s">
        <v>86</v>
      </c>
      <c r="AA1051" s="2">
        <v>0</v>
      </c>
      <c r="AB1051" s="2">
        <v>0</v>
      </c>
      <c r="AC1051" t="s">
        <v>137</v>
      </c>
      <c r="AD1051" s="2">
        <v>0</v>
      </c>
      <c r="AE1051" s="2">
        <v>0</v>
      </c>
      <c r="AF1051" s="2">
        <v>0</v>
      </c>
      <c r="AG1051" s="2">
        <v>0</v>
      </c>
      <c r="AH1051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7">
        <f t="shared" si="33"/>
        <v>-182.42</v>
      </c>
    </row>
    <row r="1052" spans="1:42" x14ac:dyDescent="0.2">
      <c r="A1052">
        <v>1</v>
      </c>
      <c r="B1052" s="1">
        <v>43952</v>
      </c>
      <c r="C1052" s="1">
        <v>44348</v>
      </c>
      <c r="D1052">
        <v>511</v>
      </c>
      <c r="E1052" s="1">
        <v>43952</v>
      </c>
      <c r="F1052" s="2">
        <v>13227.98</v>
      </c>
      <c r="G1052" s="2">
        <v>13227.98</v>
      </c>
      <c r="H1052">
        <v>0.05</v>
      </c>
      <c r="I1052" s="2">
        <v>55.12</v>
      </c>
      <c r="J1052" s="2">
        <v>11754.61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t="s">
        <v>152</v>
      </c>
      <c r="W1052" s="5" t="str">
        <f t="shared" si="32"/>
        <v>3913</v>
      </c>
      <c r="X1052">
        <v>16</v>
      </c>
      <c r="Y1052" t="s">
        <v>77</v>
      </c>
      <c r="Z1052" t="s">
        <v>88</v>
      </c>
      <c r="AA1052" s="2">
        <v>0</v>
      </c>
      <c r="AB1052" s="2">
        <v>0</v>
      </c>
      <c r="AC1052" t="s">
        <v>137</v>
      </c>
      <c r="AD1052" s="2">
        <v>0</v>
      </c>
      <c r="AE1052" s="2">
        <v>0</v>
      </c>
      <c r="AF1052" s="2">
        <v>0</v>
      </c>
      <c r="AG1052" s="2">
        <v>13227.98</v>
      </c>
      <c r="AH105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55.120000000000005</v>
      </c>
      <c r="AP1052" s="7">
        <f t="shared" si="33"/>
        <v>55.12</v>
      </c>
    </row>
    <row r="1053" spans="1:42" x14ac:dyDescent="0.2">
      <c r="A1053">
        <v>1</v>
      </c>
      <c r="B1053" s="1">
        <v>43952</v>
      </c>
      <c r="C1053" s="1">
        <v>44348</v>
      </c>
      <c r="D1053">
        <v>511</v>
      </c>
      <c r="E1053" s="1">
        <v>43983</v>
      </c>
      <c r="F1053" s="2">
        <v>13227.98</v>
      </c>
      <c r="G1053" s="2">
        <v>13227.98</v>
      </c>
      <c r="H1053">
        <v>0.05</v>
      </c>
      <c r="I1053" s="2">
        <v>55.12</v>
      </c>
      <c r="J1053" s="2">
        <v>11809.73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t="s">
        <v>152</v>
      </c>
      <c r="W1053" s="5" t="str">
        <f t="shared" si="32"/>
        <v>3913</v>
      </c>
      <c r="X1053">
        <v>16</v>
      </c>
      <c r="Y1053" t="s">
        <v>77</v>
      </c>
      <c r="Z1053" t="s">
        <v>88</v>
      </c>
      <c r="AA1053" s="2">
        <v>0</v>
      </c>
      <c r="AB1053" s="2">
        <v>0</v>
      </c>
      <c r="AC1053" t="s">
        <v>137</v>
      </c>
      <c r="AD1053" s="2">
        <v>0</v>
      </c>
      <c r="AE1053" s="2">
        <v>0</v>
      </c>
      <c r="AF1053" s="2">
        <v>0</v>
      </c>
      <c r="AG1053" s="2">
        <v>13227.98</v>
      </c>
      <c r="AH1053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55.120000000000005</v>
      </c>
      <c r="AP1053" s="7">
        <f t="shared" si="33"/>
        <v>55.12</v>
      </c>
    </row>
    <row r="1054" spans="1:42" x14ac:dyDescent="0.2">
      <c r="A1054">
        <v>1</v>
      </c>
      <c r="B1054" s="1">
        <v>43952</v>
      </c>
      <c r="C1054" s="1">
        <v>44348</v>
      </c>
      <c r="D1054">
        <v>511</v>
      </c>
      <c r="E1054" s="1">
        <v>44013</v>
      </c>
      <c r="F1054" s="2">
        <v>13227.98</v>
      </c>
      <c r="G1054" s="2">
        <v>13227.98</v>
      </c>
      <c r="H1054">
        <v>0.05</v>
      </c>
      <c r="I1054" s="2">
        <v>55.12</v>
      </c>
      <c r="J1054" s="2">
        <v>11864.85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t="s">
        <v>152</v>
      </c>
      <c r="W1054" s="5" t="str">
        <f t="shared" si="32"/>
        <v>3913</v>
      </c>
      <c r="X1054">
        <v>16</v>
      </c>
      <c r="Y1054" t="s">
        <v>77</v>
      </c>
      <c r="Z1054" t="s">
        <v>88</v>
      </c>
      <c r="AA1054" s="2">
        <v>0</v>
      </c>
      <c r="AB1054" s="2">
        <v>0</v>
      </c>
      <c r="AC1054" t="s">
        <v>137</v>
      </c>
      <c r="AD1054" s="2">
        <v>0</v>
      </c>
      <c r="AE1054" s="2">
        <v>0</v>
      </c>
      <c r="AF1054" s="2">
        <v>0</v>
      </c>
      <c r="AG1054" s="2">
        <v>13227.98</v>
      </c>
      <c r="AH1054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55.120000000000005</v>
      </c>
      <c r="AP1054" s="7">
        <f t="shared" si="33"/>
        <v>55.12</v>
      </c>
    </row>
    <row r="1055" spans="1:42" x14ac:dyDescent="0.2">
      <c r="A1055">
        <v>1</v>
      </c>
      <c r="B1055" s="1">
        <v>43952</v>
      </c>
      <c r="C1055" s="1">
        <v>44348</v>
      </c>
      <c r="D1055">
        <v>511</v>
      </c>
      <c r="E1055" s="1">
        <v>44044</v>
      </c>
      <c r="F1055" s="2">
        <v>13227.98</v>
      </c>
      <c r="G1055" s="2">
        <v>13227.98</v>
      </c>
      <c r="H1055">
        <v>0.05</v>
      </c>
      <c r="I1055" s="2">
        <v>55.12</v>
      </c>
      <c r="J1055" s="2">
        <v>11919.97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t="s">
        <v>152</v>
      </c>
      <c r="W1055" s="5" t="str">
        <f t="shared" si="32"/>
        <v>3913</v>
      </c>
      <c r="X1055">
        <v>16</v>
      </c>
      <c r="Y1055" t="s">
        <v>77</v>
      </c>
      <c r="Z1055" t="s">
        <v>88</v>
      </c>
      <c r="AA1055" s="2">
        <v>0</v>
      </c>
      <c r="AB1055" s="2">
        <v>0</v>
      </c>
      <c r="AC1055" t="s">
        <v>137</v>
      </c>
      <c r="AD1055" s="2">
        <v>0</v>
      </c>
      <c r="AE1055" s="2">
        <v>0</v>
      </c>
      <c r="AF1055" s="2">
        <v>0</v>
      </c>
      <c r="AG1055" s="2">
        <v>13227.98</v>
      </c>
      <c r="AH1055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55.120000000000005</v>
      </c>
      <c r="AP1055" s="7">
        <f t="shared" si="33"/>
        <v>55.12</v>
      </c>
    </row>
    <row r="1056" spans="1:42" x14ac:dyDescent="0.2">
      <c r="A1056">
        <v>1</v>
      </c>
      <c r="B1056" s="1">
        <v>43952</v>
      </c>
      <c r="C1056" s="1">
        <v>44348</v>
      </c>
      <c r="D1056">
        <v>511</v>
      </c>
      <c r="E1056" s="1">
        <v>44075</v>
      </c>
      <c r="F1056" s="2">
        <v>13227.98</v>
      </c>
      <c r="G1056" s="2">
        <v>13227.98</v>
      </c>
      <c r="H1056">
        <v>0.05</v>
      </c>
      <c r="I1056" s="2">
        <v>55.12</v>
      </c>
      <c r="J1056" s="2">
        <v>12024.76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49.67</v>
      </c>
      <c r="U1056" s="2">
        <v>0</v>
      </c>
      <c r="V1056" t="s">
        <v>152</v>
      </c>
      <c r="W1056" s="5" t="str">
        <f t="shared" si="32"/>
        <v>3913</v>
      </c>
      <c r="X1056">
        <v>16</v>
      </c>
      <c r="Y1056" t="s">
        <v>77</v>
      </c>
      <c r="Z1056" t="s">
        <v>88</v>
      </c>
      <c r="AA1056" s="2">
        <v>0</v>
      </c>
      <c r="AB1056" s="2">
        <v>0</v>
      </c>
      <c r="AC1056" t="s">
        <v>137</v>
      </c>
      <c r="AD1056" s="2">
        <v>0</v>
      </c>
      <c r="AE1056" s="2">
        <v>0</v>
      </c>
      <c r="AF1056" s="2">
        <v>0</v>
      </c>
      <c r="AG1056" s="2">
        <v>13227.98</v>
      </c>
      <c r="AH1056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55.120000000000005</v>
      </c>
      <c r="AP1056" s="7">
        <f t="shared" si="33"/>
        <v>104.78999999999999</v>
      </c>
    </row>
    <row r="1057" spans="1:42" x14ac:dyDescent="0.2">
      <c r="A1057">
        <v>1</v>
      </c>
      <c r="B1057" s="1">
        <v>43952</v>
      </c>
      <c r="C1057" s="1">
        <v>44348</v>
      </c>
      <c r="D1057">
        <v>511</v>
      </c>
      <c r="E1057" s="1">
        <v>44105</v>
      </c>
      <c r="F1057" s="2">
        <v>13227.98</v>
      </c>
      <c r="G1057" s="2">
        <v>13227.98</v>
      </c>
      <c r="H1057">
        <v>0.05</v>
      </c>
      <c r="I1057" s="2">
        <v>55.12</v>
      </c>
      <c r="J1057" s="2">
        <v>12129.55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49.67</v>
      </c>
      <c r="U1057" s="2">
        <v>0</v>
      </c>
      <c r="V1057" t="s">
        <v>152</v>
      </c>
      <c r="W1057" s="5" t="str">
        <f t="shared" si="32"/>
        <v>3913</v>
      </c>
      <c r="X1057">
        <v>16</v>
      </c>
      <c r="Y1057" t="s">
        <v>77</v>
      </c>
      <c r="Z1057" t="s">
        <v>88</v>
      </c>
      <c r="AA1057" s="2">
        <v>0</v>
      </c>
      <c r="AB1057" s="2">
        <v>0</v>
      </c>
      <c r="AC1057" t="s">
        <v>137</v>
      </c>
      <c r="AD1057" s="2">
        <v>0</v>
      </c>
      <c r="AE1057" s="2">
        <v>0</v>
      </c>
      <c r="AF1057" s="2">
        <v>0</v>
      </c>
      <c r="AG1057" s="2">
        <v>13227.98</v>
      </c>
      <c r="AH1057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55.120000000000005</v>
      </c>
      <c r="AP1057" s="7">
        <f t="shared" si="33"/>
        <v>104.78999999999999</v>
      </c>
    </row>
    <row r="1058" spans="1:42" x14ac:dyDescent="0.2">
      <c r="A1058">
        <v>1</v>
      </c>
      <c r="B1058" s="1">
        <v>43952</v>
      </c>
      <c r="C1058" s="1">
        <v>44348</v>
      </c>
      <c r="D1058">
        <v>511</v>
      </c>
      <c r="E1058" s="1">
        <v>44136</v>
      </c>
      <c r="F1058" s="2">
        <v>13227.98</v>
      </c>
      <c r="G1058" s="2">
        <v>13227.98</v>
      </c>
      <c r="H1058">
        <v>0.05</v>
      </c>
      <c r="I1058" s="2">
        <v>55.12</v>
      </c>
      <c r="J1058" s="2">
        <v>12234.34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49.67</v>
      </c>
      <c r="U1058" s="2">
        <v>0</v>
      </c>
      <c r="V1058" t="s">
        <v>152</v>
      </c>
      <c r="W1058" s="5" t="str">
        <f t="shared" si="32"/>
        <v>3913</v>
      </c>
      <c r="X1058">
        <v>16</v>
      </c>
      <c r="Y1058" t="s">
        <v>77</v>
      </c>
      <c r="Z1058" t="s">
        <v>88</v>
      </c>
      <c r="AA1058" s="2">
        <v>0</v>
      </c>
      <c r="AB1058" s="2">
        <v>0</v>
      </c>
      <c r="AC1058" t="s">
        <v>137</v>
      </c>
      <c r="AD1058" s="2">
        <v>0</v>
      </c>
      <c r="AE1058" s="2">
        <v>0</v>
      </c>
      <c r="AF1058" s="2">
        <v>0</v>
      </c>
      <c r="AG1058" s="2">
        <v>13227.98</v>
      </c>
      <c r="AH1058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55.120000000000005</v>
      </c>
      <c r="AP1058" s="7">
        <f t="shared" si="33"/>
        <v>104.78999999999999</v>
      </c>
    </row>
    <row r="1059" spans="1:42" x14ac:dyDescent="0.2">
      <c r="A1059">
        <v>1</v>
      </c>
      <c r="B1059" s="1">
        <v>43952</v>
      </c>
      <c r="C1059" s="1">
        <v>44348</v>
      </c>
      <c r="D1059">
        <v>511</v>
      </c>
      <c r="E1059" s="1">
        <v>44166</v>
      </c>
      <c r="F1059" s="2">
        <v>13227.98</v>
      </c>
      <c r="G1059" s="2">
        <v>13227.98</v>
      </c>
      <c r="H1059">
        <v>0.05</v>
      </c>
      <c r="I1059" s="2">
        <v>55.12</v>
      </c>
      <c r="J1059" s="2">
        <v>12339.13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49.67</v>
      </c>
      <c r="U1059" s="2">
        <v>0</v>
      </c>
      <c r="V1059" t="s">
        <v>152</v>
      </c>
      <c r="W1059" s="5" t="str">
        <f t="shared" si="32"/>
        <v>3913</v>
      </c>
      <c r="X1059">
        <v>16</v>
      </c>
      <c r="Y1059" t="s">
        <v>77</v>
      </c>
      <c r="Z1059" t="s">
        <v>88</v>
      </c>
      <c r="AA1059" s="2">
        <v>0</v>
      </c>
      <c r="AB1059" s="2">
        <v>0</v>
      </c>
      <c r="AC1059" t="s">
        <v>137</v>
      </c>
      <c r="AD1059" s="2">
        <v>0</v>
      </c>
      <c r="AE1059" s="2">
        <v>0</v>
      </c>
      <c r="AF1059" s="2">
        <v>0</v>
      </c>
      <c r="AG1059" s="2">
        <v>13227.98</v>
      </c>
      <c r="AH1059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55.120000000000005</v>
      </c>
      <c r="AP1059" s="7">
        <f t="shared" si="33"/>
        <v>104.78999999999999</v>
      </c>
    </row>
    <row r="1060" spans="1:42" x14ac:dyDescent="0.2">
      <c r="A1060">
        <v>1</v>
      </c>
      <c r="B1060" s="1">
        <v>43952</v>
      </c>
      <c r="C1060" s="1">
        <v>44348</v>
      </c>
      <c r="D1060">
        <v>511</v>
      </c>
      <c r="E1060" s="1">
        <v>44197</v>
      </c>
      <c r="F1060" s="2">
        <v>13227.98</v>
      </c>
      <c r="G1060" s="2">
        <v>13227.98</v>
      </c>
      <c r="H1060">
        <v>0.05</v>
      </c>
      <c r="I1060" s="2">
        <v>55.12</v>
      </c>
      <c r="J1060" s="2">
        <v>12443.92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49.67</v>
      </c>
      <c r="U1060" s="2">
        <v>0</v>
      </c>
      <c r="V1060" t="s">
        <v>152</v>
      </c>
      <c r="W1060" s="5" t="str">
        <f t="shared" si="32"/>
        <v>3913</v>
      </c>
      <c r="X1060">
        <v>16</v>
      </c>
      <c r="Y1060" t="s">
        <v>77</v>
      </c>
      <c r="Z1060" t="s">
        <v>88</v>
      </c>
      <c r="AA1060" s="2">
        <v>0</v>
      </c>
      <c r="AB1060" s="2">
        <v>0</v>
      </c>
      <c r="AC1060" t="s">
        <v>137</v>
      </c>
      <c r="AD1060" s="2">
        <v>0</v>
      </c>
      <c r="AE1060" s="2">
        <v>0</v>
      </c>
      <c r="AF1060" s="2">
        <v>0</v>
      </c>
      <c r="AG1060" s="2">
        <v>13227.98</v>
      </c>
      <c r="AH1060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55.120000000000005</v>
      </c>
      <c r="AP1060" s="7">
        <f t="shared" si="33"/>
        <v>104.78999999999999</v>
      </c>
    </row>
    <row r="1061" spans="1:42" x14ac:dyDescent="0.2">
      <c r="A1061">
        <v>1</v>
      </c>
      <c r="B1061" s="1">
        <v>43952</v>
      </c>
      <c r="C1061" s="1">
        <v>44348</v>
      </c>
      <c r="D1061">
        <v>511</v>
      </c>
      <c r="E1061" s="1">
        <v>44228</v>
      </c>
      <c r="F1061" s="2">
        <v>13227.98</v>
      </c>
      <c r="G1061" s="2">
        <v>13227.98</v>
      </c>
      <c r="H1061">
        <v>0.05</v>
      </c>
      <c r="I1061" s="2">
        <v>55.12</v>
      </c>
      <c r="J1061" s="2">
        <v>12548.71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49.67</v>
      </c>
      <c r="U1061" s="2">
        <v>0</v>
      </c>
      <c r="V1061" t="s">
        <v>152</v>
      </c>
      <c r="W1061" s="5" t="str">
        <f t="shared" si="32"/>
        <v>3913</v>
      </c>
      <c r="X1061">
        <v>16</v>
      </c>
      <c r="Y1061" t="s">
        <v>77</v>
      </c>
      <c r="Z1061" t="s">
        <v>88</v>
      </c>
      <c r="AA1061" s="2">
        <v>0</v>
      </c>
      <c r="AB1061" s="2">
        <v>0</v>
      </c>
      <c r="AC1061" t="s">
        <v>137</v>
      </c>
      <c r="AD1061" s="2">
        <v>0</v>
      </c>
      <c r="AE1061" s="2">
        <v>0</v>
      </c>
      <c r="AF1061" s="2">
        <v>0</v>
      </c>
      <c r="AG1061" s="2">
        <v>13227.98</v>
      </c>
      <c r="AH1061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55.120000000000005</v>
      </c>
      <c r="AP1061" s="7">
        <f t="shared" si="33"/>
        <v>104.78999999999999</v>
      </c>
    </row>
    <row r="1062" spans="1:42" x14ac:dyDescent="0.2">
      <c r="A1062">
        <v>1</v>
      </c>
      <c r="B1062" s="1">
        <v>43952</v>
      </c>
      <c r="C1062" s="1">
        <v>44348</v>
      </c>
      <c r="D1062">
        <v>511</v>
      </c>
      <c r="E1062" s="1">
        <v>44256</v>
      </c>
      <c r="F1062" s="2">
        <v>13227.98</v>
      </c>
      <c r="G1062" s="2">
        <v>13227.98</v>
      </c>
      <c r="H1062">
        <v>0.05</v>
      </c>
      <c r="I1062" s="2">
        <v>55.12</v>
      </c>
      <c r="J1062" s="2">
        <v>12653.5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49.67</v>
      </c>
      <c r="U1062" s="2">
        <v>0</v>
      </c>
      <c r="V1062" t="s">
        <v>152</v>
      </c>
      <c r="W1062" s="5" t="str">
        <f t="shared" si="32"/>
        <v>3913</v>
      </c>
      <c r="X1062">
        <v>16</v>
      </c>
      <c r="Y1062" t="s">
        <v>77</v>
      </c>
      <c r="Z1062" t="s">
        <v>88</v>
      </c>
      <c r="AA1062" s="2">
        <v>0</v>
      </c>
      <c r="AB1062" s="2">
        <v>0</v>
      </c>
      <c r="AC1062" t="s">
        <v>137</v>
      </c>
      <c r="AD1062" s="2">
        <v>0</v>
      </c>
      <c r="AE1062" s="2">
        <v>0</v>
      </c>
      <c r="AF1062" s="2">
        <v>0</v>
      </c>
      <c r="AG1062" s="2">
        <v>13227.98</v>
      </c>
      <c r="AH106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55.120000000000005</v>
      </c>
      <c r="AP1062" s="7">
        <f t="shared" si="33"/>
        <v>104.78999999999999</v>
      </c>
    </row>
    <row r="1063" spans="1:42" x14ac:dyDescent="0.2">
      <c r="A1063">
        <v>1</v>
      </c>
      <c r="B1063" s="1">
        <v>43952</v>
      </c>
      <c r="C1063" s="1">
        <v>44348</v>
      </c>
      <c r="D1063">
        <v>511</v>
      </c>
      <c r="E1063" s="1">
        <v>44287</v>
      </c>
      <c r="F1063" s="2">
        <v>13227.98</v>
      </c>
      <c r="G1063" s="2">
        <v>13227.98</v>
      </c>
      <c r="H1063">
        <v>0.05</v>
      </c>
      <c r="I1063" s="2">
        <v>55.12</v>
      </c>
      <c r="J1063" s="2">
        <v>12758.29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49.67</v>
      </c>
      <c r="U1063" s="2">
        <v>0</v>
      </c>
      <c r="V1063" t="s">
        <v>152</v>
      </c>
      <c r="W1063" s="5" t="str">
        <f t="shared" si="32"/>
        <v>3913</v>
      </c>
      <c r="X1063">
        <v>16</v>
      </c>
      <c r="Y1063" t="s">
        <v>77</v>
      </c>
      <c r="Z1063" t="s">
        <v>88</v>
      </c>
      <c r="AA1063" s="2">
        <v>0</v>
      </c>
      <c r="AB1063" s="2">
        <v>0</v>
      </c>
      <c r="AC1063" t="s">
        <v>137</v>
      </c>
      <c r="AD1063" s="2">
        <v>0</v>
      </c>
      <c r="AE1063" s="2">
        <v>0</v>
      </c>
      <c r="AF1063" s="2">
        <v>0</v>
      </c>
      <c r="AG1063" s="2">
        <v>13227.98</v>
      </c>
      <c r="AH1063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55.120000000000005</v>
      </c>
      <c r="AP1063" s="7">
        <f t="shared" si="33"/>
        <v>104.78999999999999</v>
      </c>
    </row>
    <row r="1064" spans="1:42" x14ac:dyDescent="0.2">
      <c r="A1064">
        <v>1</v>
      </c>
      <c r="B1064" s="1">
        <v>43952</v>
      </c>
      <c r="C1064" s="1">
        <v>44348</v>
      </c>
      <c r="D1064">
        <v>511</v>
      </c>
      <c r="E1064" s="1">
        <v>44317</v>
      </c>
      <c r="F1064" s="2">
        <v>13227.98</v>
      </c>
      <c r="G1064" s="2">
        <v>13227.98</v>
      </c>
      <c r="H1064">
        <v>0.05</v>
      </c>
      <c r="I1064" s="2">
        <v>55.12</v>
      </c>
      <c r="J1064" s="2">
        <v>12863.08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49.67</v>
      </c>
      <c r="U1064" s="2">
        <v>0</v>
      </c>
      <c r="V1064" t="s">
        <v>152</v>
      </c>
      <c r="W1064" s="5" t="str">
        <f t="shared" si="32"/>
        <v>3913</v>
      </c>
      <c r="X1064">
        <v>16</v>
      </c>
      <c r="Y1064" t="s">
        <v>77</v>
      </c>
      <c r="Z1064" t="s">
        <v>88</v>
      </c>
      <c r="AA1064" s="2">
        <v>0</v>
      </c>
      <c r="AB1064" s="2">
        <v>0</v>
      </c>
      <c r="AC1064" t="s">
        <v>137</v>
      </c>
      <c r="AD1064" s="2">
        <v>0</v>
      </c>
      <c r="AE1064" s="2">
        <v>0</v>
      </c>
      <c r="AF1064" s="2">
        <v>0</v>
      </c>
      <c r="AG1064" s="2">
        <v>13227.98</v>
      </c>
      <c r="AH1064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55.120000000000005</v>
      </c>
      <c r="AP1064" s="7">
        <f t="shared" si="33"/>
        <v>104.78999999999999</v>
      </c>
    </row>
    <row r="1065" spans="1:42" x14ac:dyDescent="0.2">
      <c r="A1065">
        <v>1</v>
      </c>
      <c r="B1065" s="1">
        <v>43952</v>
      </c>
      <c r="C1065" s="1">
        <v>44348</v>
      </c>
      <c r="D1065">
        <v>511</v>
      </c>
      <c r="E1065" s="1">
        <v>44348</v>
      </c>
      <c r="F1065" s="2">
        <v>13227.98</v>
      </c>
      <c r="G1065" s="2">
        <v>13227.98</v>
      </c>
      <c r="H1065">
        <v>0.05</v>
      </c>
      <c r="I1065" s="2">
        <v>55.12</v>
      </c>
      <c r="J1065" s="2">
        <v>12967.87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49.67</v>
      </c>
      <c r="U1065" s="2">
        <v>0</v>
      </c>
      <c r="V1065" t="s">
        <v>152</v>
      </c>
      <c r="W1065" s="5" t="str">
        <f t="shared" si="32"/>
        <v>3913</v>
      </c>
      <c r="X1065">
        <v>16</v>
      </c>
      <c r="Y1065" t="s">
        <v>77</v>
      </c>
      <c r="Z1065" t="s">
        <v>88</v>
      </c>
      <c r="AA1065" s="2">
        <v>0</v>
      </c>
      <c r="AB1065" s="2">
        <v>0</v>
      </c>
      <c r="AC1065" t="s">
        <v>137</v>
      </c>
      <c r="AD1065" s="2">
        <v>0</v>
      </c>
      <c r="AE1065" s="2">
        <v>0</v>
      </c>
      <c r="AF1065" s="2">
        <v>0</v>
      </c>
      <c r="AG1065" s="2">
        <v>13227.98</v>
      </c>
      <c r="AH1065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55.120000000000005</v>
      </c>
      <c r="AP1065" s="7">
        <f t="shared" si="33"/>
        <v>104.78999999999999</v>
      </c>
    </row>
    <row r="1066" spans="1:42" x14ac:dyDescent="0.2">
      <c r="A1066">
        <v>1</v>
      </c>
      <c r="B1066" s="1">
        <v>43952</v>
      </c>
      <c r="C1066" s="1">
        <v>44348</v>
      </c>
      <c r="D1066">
        <v>512</v>
      </c>
      <c r="E1066" s="1">
        <v>43952</v>
      </c>
      <c r="F1066" s="2">
        <v>91459.46</v>
      </c>
      <c r="G1066" s="2">
        <v>91459.46</v>
      </c>
      <c r="H1066">
        <v>0.1</v>
      </c>
      <c r="I1066" s="2">
        <v>762.16</v>
      </c>
      <c r="J1066" s="2">
        <v>43729.919999999998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t="s">
        <v>153</v>
      </c>
      <c r="W1066" s="5" t="str">
        <f t="shared" si="32"/>
        <v>3914</v>
      </c>
      <c r="X1066">
        <v>16</v>
      </c>
      <c r="Y1066" t="s">
        <v>77</v>
      </c>
      <c r="Z1066" t="s">
        <v>90</v>
      </c>
      <c r="AA1066" s="2">
        <v>0</v>
      </c>
      <c r="AB1066" s="2">
        <v>0</v>
      </c>
      <c r="AC1066" t="s">
        <v>137</v>
      </c>
      <c r="AD1066" s="2">
        <v>0</v>
      </c>
      <c r="AE1066" s="2">
        <v>0</v>
      </c>
      <c r="AF1066" s="2">
        <v>0</v>
      </c>
      <c r="AG1066" s="2">
        <v>91459.46</v>
      </c>
      <c r="AH1066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762.16</v>
      </c>
      <c r="AP1066" s="7">
        <f t="shared" si="33"/>
        <v>762.16</v>
      </c>
    </row>
    <row r="1067" spans="1:42" x14ac:dyDescent="0.2">
      <c r="A1067">
        <v>1</v>
      </c>
      <c r="B1067" s="1">
        <v>43952</v>
      </c>
      <c r="C1067" s="1">
        <v>44348</v>
      </c>
      <c r="D1067">
        <v>512</v>
      </c>
      <c r="E1067" s="1">
        <v>43983</v>
      </c>
      <c r="F1067" s="2">
        <v>91459.46</v>
      </c>
      <c r="G1067" s="2">
        <v>91459.46</v>
      </c>
      <c r="H1067">
        <v>0.1</v>
      </c>
      <c r="I1067" s="2">
        <v>762.16</v>
      </c>
      <c r="J1067" s="2">
        <v>44492.08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t="s">
        <v>153</v>
      </c>
      <c r="W1067" s="5" t="str">
        <f t="shared" si="32"/>
        <v>3914</v>
      </c>
      <c r="X1067">
        <v>16</v>
      </c>
      <c r="Y1067" t="s">
        <v>77</v>
      </c>
      <c r="Z1067" t="s">
        <v>90</v>
      </c>
      <c r="AA1067" s="2">
        <v>0</v>
      </c>
      <c r="AB1067" s="2">
        <v>0</v>
      </c>
      <c r="AC1067" t="s">
        <v>137</v>
      </c>
      <c r="AD1067" s="2">
        <v>0</v>
      </c>
      <c r="AE1067" s="2">
        <v>0</v>
      </c>
      <c r="AF1067" s="2">
        <v>0</v>
      </c>
      <c r="AG1067" s="2">
        <v>91459.46</v>
      </c>
      <c r="AH1067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762.16</v>
      </c>
      <c r="AP1067" s="7">
        <f t="shared" si="33"/>
        <v>762.16</v>
      </c>
    </row>
    <row r="1068" spans="1:42" x14ac:dyDescent="0.2">
      <c r="A1068">
        <v>1</v>
      </c>
      <c r="B1068" s="1">
        <v>43952</v>
      </c>
      <c r="C1068" s="1">
        <v>44348</v>
      </c>
      <c r="D1068">
        <v>512</v>
      </c>
      <c r="E1068" s="1">
        <v>44013</v>
      </c>
      <c r="F1068" s="2">
        <v>91459.46</v>
      </c>
      <c r="G1068" s="2">
        <v>91459.46</v>
      </c>
      <c r="H1068">
        <v>0.1</v>
      </c>
      <c r="I1068" s="2">
        <v>762.16</v>
      </c>
      <c r="J1068" s="2">
        <v>45254.239999999998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t="s">
        <v>153</v>
      </c>
      <c r="W1068" s="5" t="str">
        <f t="shared" si="32"/>
        <v>3914</v>
      </c>
      <c r="X1068">
        <v>16</v>
      </c>
      <c r="Y1068" t="s">
        <v>77</v>
      </c>
      <c r="Z1068" t="s">
        <v>90</v>
      </c>
      <c r="AA1068" s="2">
        <v>0</v>
      </c>
      <c r="AB1068" s="2">
        <v>0</v>
      </c>
      <c r="AC1068" t="s">
        <v>137</v>
      </c>
      <c r="AD1068" s="2">
        <v>0</v>
      </c>
      <c r="AE1068" s="2">
        <v>0</v>
      </c>
      <c r="AF1068" s="2">
        <v>0</v>
      </c>
      <c r="AG1068" s="2">
        <v>91459.46</v>
      </c>
      <c r="AH1068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762.16</v>
      </c>
      <c r="AP1068" s="7">
        <f t="shared" si="33"/>
        <v>762.16</v>
      </c>
    </row>
    <row r="1069" spans="1:42" x14ac:dyDescent="0.2">
      <c r="A1069">
        <v>1</v>
      </c>
      <c r="B1069" s="1">
        <v>43952</v>
      </c>
      <c r="C1069" s="1">
        <v>44348</v>
      </c>
      <c r="D1069">
        <v>512</v>
      </c>
      <c r="E1069" s="1">
        <v>44044</v>
      </c>
      <c r="F1069" s="2">
        <v>91459.46</v>
      </c>
      <c r="G1069" s="2">
        <v>91459.46</v>
      </c>
      <c r="H1069">
        <v>0.1</v>
      </c>
      <c r="I1069" s="2">
        <v>762.16</v>
      </c>
      <c r="J1069" s="2">
        <v>31738.400000000001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t="s">
        <v>153</v>
      </c>
      <c r="W1069" s="5" t="str">
        <f t="shared" si="32"/>
        <v>3914</v>
      </c>
      <c r="X1069">
        <v>16</v>
      </c>
      <c r="Y1069" t="s">
        <v>77</v>
      </c>
      <c r="Z1069" t="s">
        <v>90</v>
      </c>
      <c r="AA1069" s="2">
        <v>0</v>
      </c>
      <c r="AB1069" s="2">
        <v>-14278</v>
      </c>
      <c r="AC1069" t="s">
        <v>137</v>
      </c>
      <c r="AD1069" s="2">
        <v>0</v>
      </c>
      <c r="AE1069" s="2">
        <v>0</v>
      </c>
      <c r="AF1069" s="2">
        <v>0</v>
      </c>
      <c r="AG1069" s="2">
        <v>91459.46</v>
      </c>
      <c r="AH1069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762.16</v>
      </c>
      <c r="AP1069" s="7">
        <f t="shared" si="33"/>
        <v>-13515.84</v>
      </c>
    </row>
    <row r="1070" spans="1:42" x14ac:dyDescent="0.2">
      <c r="A1070">
        <v>1</v>
      </c>
      <c r="B1070" s="1">
        <v>43952</v>
      </c>
      <c r="C1070" s="1">
        <v>44348</v>
      </c>
      <c r="D1070">
        <v>512</v>
      </c>
      <c r="E1070" s="1">
        <v>44075</v>
      </c>
      <c r="F1070" s="2">
        <v>77181.460000000006</v>
      </c>
      <c r="G1070" s="2">
        <v>77181.460000000006</v>
      </c>
      <c r="H1070">
        <v>0.1</v>
      </c>
      <c r="I1070" s="2">
        <v>643.17999999999995</v>
      </c>
      <c r="J1070" s="2">
        <v>32335.91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-45.67</v>
      </c>
      <c r="U1070" s="2">
        <v>0</v>
      </c>
      <c r="V1070" t="s">
        <v>153</v>
      </c>
      <c r="W1070" s="5" t="str">
        <f t="shared" si="32"/>
        <v>3914</v>
      </c>
      <c r="X1070">
        <v>16</v>
      </c>
      <c r="Y1070" t="s">
        <v>77</v>
      </c>
      <c r="Z1070" t="s">
        <v>90</v>
      </c>
      <c r="AA1070" s="2">
        <v>0</v>
      </c>
      <c r="AB1070" s="2">
        <v>0</v>
      </c>
      <c r="AC1070" t="s">
        <v>137</v>
      </c>
      <c r="AD1070" s="2">
        <v>0</v>
      </c>
      <c r="AE1070" s="2">
        <v>0</v>
      </c>
      <c r="AF1070" s="2">
        <v>0</v>
      </c>
      <c r="AG1070" s="2">
        <v>77181.460000000006</v>
      </c>
      <c r="AH1070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643.18000000000006</v>
      </c>
      <c r="AP1070" s="7">
        <f t="shared" si="33"/>
        <v>597.51</v>
      </c>
    </row>
    <row r="1071" spans="1:42" x14ac:dyDescent="0.2">
      <c r="A1071">
        <v>1</v>
      </c>
      <c r="B1071" s="1">
        <v>43952</v>
      </c>
      <c r="C1071" s="1">
        <v>44348</v>
      </c>
      <c r="D1071">
        <v>512</v>
      </c>
      <c r="E1071" s="1">
        <v>44105</v>
      </c>
      <c r="F1071" s="2">
        <v>78589.649999999994</v>
      </c>
      <c r="G1071" s="2">
        <v>78589.649999999994</v>
      </c>
      <c r="H1071">
        <v>0.1</v>
      </c>
      <c r="I1071" s="2">
        <v>654.91</v>
      </c>
      <c r="J1071" s="2">
        <v>32945.15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-45.67</v>
      </c>
      <c r="U1071" s="2">
        <v>0</v>
      </c>
      <c r="V1071" t="s">
        <v>153</v>
      </c>
      <c r="W1071" s="5" t="str">
        <f t="shared" si="32"/>
        <v>3914</v>
      </c>
      <c r="X1071">
        <v>16</v>
      </c>
      <c r="Y1071" t="s">
        <v>77</v>
      </c>
      <c r="Z1071" t="s">
        <v>90</v>
      </c>
      <c r="AA1071" s="2">
        <v>0</v>
      </c>
      <c r="AB1071" s="2">
        <v>0</v>
      </c>
      <c r="AC1071" t="s">
        <v>137</v>
      </c>
      <c r="AD1071" s="2">
        <v>0</v>
      </c>
      <c r="AE1071" s="2">
        <v>0</v>
      </c>
      <c r="AF1071" s="2">
        <v>0</v>
      </c>
      <c r="AG1071" s="2">
        <v>78589.649999999994</v>
      </c>
      <c r="AH1071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654.91</v>
      </c>
      <c r="AP1071" s="7">
        <f t="shared" si="33"/>
        <v>609.24</v>
      </c>
    </row>
    <row r="1072" spans="1:42" x14ac:dyDescent="0.2">
      <c r="A1072">
        <v>1</v>
      </c>
      <c r="B1072" s="1">
        <v>43952</v>
      </c>
      <c r="C1072" s="1">
        <v>44348</v>
      </c>
      <c r="D1072">
        <v>512</v>
      </c>
      <c r="E1072" s="1">
        <v>44136</v>
      </c>
      <c r="F1072" s="2">
        <v>79055.39</v>
      </c>
      <c r="G1072" s="2">
        <v>79055.39</v>
      </c>
      <c r="H1072">
        <v>0.1</v>
      </c>
      <c r="I1072" s="2">
        <v>658.79</v>
      </c>
      <c r="J1072" s="2">
        <v>33558.269999999997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-45.67</v>
      </c>
      <c r="U1072" s="2">
        <v>0</v>
      </c>
      <c r="V1072" t="s">
        <v>153</v>
      </c>
      <c r="W1072" s="5" t="str">
        <f t="shared" si="32"/>
        <v>3914</v>
      </c>
      <c r="X1072">
        <v>16</v>
      </c>
      <c r="Y1072" t="s">
        <v>77</v>
      </c>
      <c r="Z1072" t="s">
        <v>90</v>
      </c>
      <c r="AA1072" s="2">
        <v>0</v>
      </c>
      <c r="AB1072" s="2">
        <v>0</v>
      </c>
      <c r="AC1072" t="s">
        <v>137</v>
      </c>
      <c r="AD1072" s="2">
        <v>0</v>
      </c>
      <c r="AE1072" s="2">
        <v>0</v>
      </c>
      <c r="AF1072" s="2">
        <v>0</v>
      </c>
      <c r="AG1072" s="2">
        <v>79055.39</v>
      </c>
      <c r="AH107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658.79</v>
      </c>
      <c r="AP1072" s="7">
        <f t="shared" si="33"/>
        <v>613.12</v>
      </c>
    </row>
    <row r="1073" spans="1:42" x14ac:dyDescent="0.2">
      <c r="A1073">
        <v>1</v>
      </c>
      <c r="B1073" s="1">
        <v>43952</v>
      </c>
      <c r="C1073" s="1">
        <v>44348</v>
      </c>
      <c r="D1073">
        <v>512</v>
      </c>
      <c r="E1073" s="1">
        <v>44166</v>
      </c>
      <c r="F1073" s="2">
        <v>79563.33</v>
      </c>
      <c r="G1073" s="2">
        <v>79563.33</v>
      </c>
      <c r="H1073">
        <v>0.1</v>
      </c>
      <c r="I1073" s="2">
        <v>663.03</v>
      </c>
      <c r="J1073" s="2">
        <v>34175.629999999997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-45.67</v>
      </c>
      <c r="U1073" s="2">
        <v>0</v>
      </c>
      <c r="V1073" t="s">
        <v>153</v>
      </c>
      <c r="W1073" s="5" t="str">
        <f t="shared" si="32"/>
        <v>3914</v>
      </c>
      <c r="X1073">
        <v>16</v>
      </c>
      <c r="Y1073" t="s">
        <v>77</v>
      </c>
      <c r="Z1073" t="s">
        <v>90</v>
      </c>
      <c r="AA1073" s="2">
        <v>0</v>
      </c>
      <c r="AB1073" s="2">
        <v>0</v>
      </c>
      <c r="AC1073" t="s">
        <v>137</v>
      </c>
      <c r="AD1073" s="2">
        <v>0</v>
      </c>
      <c r="AE1073" s="2">
        <v>0</v>
      </c>
      <c r="AF1073" s="2">
        <v>0</v>
      </c>
      <c r="AG1073" s="2">
        <v>79563.33</v>
      </c>
      <c r="AH1073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663.03</v>
      </c>
      <c r="AP1073" s="7">
        <f t="shared" si="33"/>
        <v>617.36</v>
      </c>
    </row>
    <row r="1074" spans="1:42" x14ac:dyDescent="0.2">
      <c r="A1074">
        <v>1</v>
      </c>
      <c r="B1074" s="1">
        <v>43952</v>
      </c>
      <c r="C1074" s="1">
        <v>44348</v>
      </c>
      <c r="D1074">
        <v>512</v>
      </c>
      <c r="E1074" s="1">
        <v>44197</v>
      </c>
      <c r="F1074" s="2">
        <v>80953.440000000002</v>
      </c>
      <c r="G1074" s="2">
        <v>80953.440000000002</v>
      </c>
      <c r="H1074">
        <v>0.1</v>
      </c>
      <c r="I1074" s="2">
        <v>674.61</v>
      </c>
      <c r="J1074" s="2">
        <v>34804.57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-45.67</v>
      </c>
      <c r="U1074" s="2">
        <v>0</v>
      </c>
      <c r="V1074" t="s">
        <v>153</v>
      </c>
      <c r="W1074" s="5" t="str">
        <f t="shared" si="32"/>
        <v>3914</v>
      </c>
      <c r="X1074">
        <v>16</v>
      </c>
      <c r="Y1074" t="s">
        <v>77</v>
      </c>
      <c r="Z1074" t="s">
        <v>90</v>
      </c>
      <c r="AA1074" s="2">
        <v>0</v>
      </c>
      <c r="AB1074" s="2">
        <v>0</v>
      </c>
      <c r="AC1074" t="s">
        <v>137</v>
      </c>
      <c r="AD1074" s="2">
        <v>0</v>
      </c>
      <c r="AE1074" s="2">
        <v>0</v>
      </c>
      <c r="AF1074" s="2">
        <v>0</v>
      </c>
      <c r="AG1074" s="2">
        <v>80953.440000000002</v>
      </c>
      <c r="AH1074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674.61</v>
      </c>
      <c r="AP1074" s="7">
        <f t="shared" si="33"/>
        <v>628.94000000000005</v>
      </c>
    </row>
    <row r="1075" spans="1:42" x14ac:dyDescent="0.2">
      <c r="A1075">
        <v>1</v>
      </c>
      <c r="B1075" s="1">
        <v>43952</v>
      </c>
      <c r="C1075" s="1">
        <v>44348</v>
      </c>
      <c r="D1075">
        <v>512</v>
      </c>
      <c r="E1075" s="1">
        <v>44228</v>
      </c>
      <c r="F1075" s="2">
        <v>80985.070000000007</v>
      </c>
      <c r="G1075" s="2">
        <v>80985.070000000007</v>
      </c>
      <c r="H1075">
        <v>0.1</v>
      </c>
      <c r="I1075" s="2">
        <v>674.88</v>
      </c>
      <c r="J1075" s="2">
        <v>35433.78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-45.67</v>
      </c>
      <c r="U1075" s="2">
        <v>0</v>
      </c>
      <c r="V1075" t="s">
        <v>153</v>
      </c>
      <c r="W1075" s="5" t="str">
        <f t="shared" si="32"/>
        <v>3914</v>
      </c>
      <c r="X1075">
        <v>16</v>
      </c>
      <c r="Y1075" t="s">
        <v>77</v>
      </c>
      <c r="Z1075" t="s">
        <v>90</v>
      </c>
      <c r="AA1075" s="2">
        <v>0</v>
      </c>
      <c r="AB1075" s="2">
        <v>0</v>
      </c>
      <c r="AC1075" t="s">
        <v>137</v>
      </c>
      <c r="AD1075" s="2">
        <v>0</v>
      </c>
      <c r="AE1075" s="2">
        <v>0</v>
      </c>
      <c r="AF1075" s="2">
        <v>0</v>
      </c>
      <c r="AG1075" s="2">
        <v>80985.070000000007</v>
      </c>
      <c r="AH1075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674.88</v>
      </c>
      <c r="AP1075" s="7">
        <f t="shared" si="33"/>
        <v>629.21</v>
      </c>
    </row>
    <row r="1076" spans="1:42" x14ac:dyDescent="0.2">
      <c r="A1076">
        <v>1</v>
      </c>
      <c r="B1076" s="1">
        <v>43952</v>
      </c>
      <c r="C1076" s="1">
        <v>44348</v>
      </c>
      <c r="D1076">
        <v>512</v>
      </c>
      <c r="E1076" s="1">
        <v>44256</v>
      </c>
      <c r="F1076" s="2">
        <v>80987.839999999997</v>
      </c>
      <c r="G1076" s="2">
        <v>80987.839999999997</v>
      </c>
      <c r="H1076">
        <v>0.1</v>
      </c>
      <c r="I1076" s="2">
        <v>674.9</v>
      </c>
      <c r="J1076" s="2">
        <v>36063.01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-45.67</v>
      </c>
      <c r="U1076" s="2">
        <v>0</v>
      </c>
      <c r="V1076" t="s">
        <v>153</v>
      </c>
      <c r="W1076" s="5" t="str">
        <f t="shared" si="32"/>
        <v>3914</v>
      </c>
      <c r="X1076">
        <v>16</v>
      </c>
      <c r="Y1076" t="s">
        <v>77</v>
      </c>
      <c r="Z1076" t="s">
        <v>90</v>
      </c>
      <c r="AA1076" s="2">
        <v>0</v>
      </c>
      <c r="AB1076" s="2">
        <v>0</v>
      </c>
      <c r="AC1076" t="s">
        <v>137</v>
      </c>
      <c r="AD1076" s="2">
        <v>0</v>
      </c>
      <c r="AE1076" s="2">
        <v>0</v>
      </c>
      <c r="AF1076" s="2">
        <v>0</v>
      </c>
      <c r="AG1076" s="2">
        <v>80987.839999999997</v>
      </c>
      <c r="AH1076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674.9</v>
      </c>
      <c r="AP1076" s="7">
        <f t="shared" si="33"/>
        <v>629.23</v>
      </c>
    </row>
    <row r="1077" spans="1:42" x14ac:dyDescent="0.2">
      <c r="A1077">
        <v>1</v>
      </c>
      <c r="B1077" s="1">
        <v>43952</v>
      </c>
      <c r="C1077" s="1">
        <v>44348</v>
      </c>
      <c r="D1077">
        <v>512</v>
      </c>
      <c r="E1077" s="1">
        <v>44287</v>
      </c>
      <c r="F1077" s="2">
        <v>81019.210000000006</v>
      </c>
      <c r="G1077" s="2">
        <v>81019.210000000006</v>
      </c>
      <c r="H1077">
        <v>0.1</v>
      </c>
      <c r="I1077" s="2">
        <v>675.16</v>
      </c>
      <c r="J1077" s="2">
        <v>36692.5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-45.67</v>
      </c>
      <c r="U1077" s="2">
        <v>0</v>
      </c>
      <c r="V1077" t="s">
        <v>153</v>
      </c>
      <c r="W1077" s="5" t="str">
        <f t="shared" si="32"/>
        <v>3914</v>
      </c>
      <c r="X1077">
        <v>16</v>
      </c>
      <c r="Y1077" t="s">
        <v>77</v>
      </c>
      <c r="Z1077" t="s">
        <v>90</v>
      </c>
      <c r="AA1077" s="2">
        <v>0</v>
      </c>
      <c r="AB1077" s="2">
        <v>0</v>
      </c>
      <c r="AC1077" t="s">
        <v>137</v>
      </c>
      <c r="AD1077" s="2">
        <v>0</v>
      </c>
      <c r="AE1077" s="2">
        <v>0</v>
      </c>
      <c r="AF1077" s="2">
        <v>0</v>
      </c>
      <c r="AG1077" s="2">
        <v>81019.210000000006</v>
      </c>
      <c r="AH1077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675.16</v>
      </c>
      <c r="AP1077" s="7">
        <f t="shared" si="33"/>
        <v>629.49</v>
      </c>
    </row>
    <row r="1078" spans="1:42" x14ac:dyDescent="0.2">
      <c r="A1078">
        <v>1</v>
      </c>
      <c r="B1078" s="1">
        <v>43952</v>
      </c>
      <c r="C1078" s="1">
        <v>44348</v>
      </c>
      <c r="D1078">
        <v>512</v>
      </c>
      <c r="E1078" s="1">
        <v>44317</v>
      </c>
      <c r="F1078" s="2">
        <v>81023.23</v>
      </c>
      <c r="G1078" s="2">
        <v>81023.23</v>
      </c>
      <c r="H1078">
        <v>0.1</v>
      </c>
      <c r="I1078" s="2">
        <v>675.19</v>
      </c>
      <c r="J1078" s="2">
        <v>37322.019999999997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-45.67</v>
      </c>
      <c r="U1078" s="2">
        <v>0</v>
      </c>
      <c r="V1078" t="s">
        <v>153</v>
      </c>
      <c r="W1078" s="5" t="str">
        <f t="shared" si="32"/>
        <v>3914</v>
      </c>
      <c r="X1078">
        <v>16</v>
      </c>
      <c r="Y1078" t="s">
        <v>77</v>
      </c>
      <c r="Z1078" t="s">
        <v>90</v>
      </c>
      <c r="AA1078" s="2">
        <v>0</v>
      </c>
      <c r="AB1078" s="2">
        <v>0</v>
      </c>
      <c r="AC1078" t="s">
        <v>137</v>
      </c>
      <c r="AD1078" s="2">
        <v>0</v>
      </c>
      <c r="AE1078" s="2">
        <v>0</v>
      </c>
      <c r="AF1078" s="2">
        <v>0</v>
      </c>
      <c r="AG1078" s="2">
        <v>81023.23</v>
      </c>
      <c r="AH1078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675.19</v>
      </c>
      <c r="AP1078" s="7">
        <f t="shared" si="33"/>
        <v>629.5200000000001</v>
      </c>
    </row>
    <row r="1079" spans="1:42" x14ac:dyDescent="0.2">
      <c r="A1079">
        <v>1</v>
      </c>
      <c r="B1079" s="1">
        <v>43952</v>
      </c>
      <c r="C1079" s="1">
        <v>44348</v>
      </c>
      <c r="D1079">
        <v>512</v>
      </c>
      <c r="E1079" s="1">
        <v>44348</v>
      </c>
      <c r="F1079" s="2">
        <v>81030.259999999995</v>
      </c>
      <c r="G1079" s="2">
        <v>81030.259999999995</v>
      </c>
      <c r="H1079">
        <v>0.1</v>
      </c>
      <c r="I1079" s="2">
        <v>675.25</v>
      </c>
      <c r="J1079" s="2">
        <v>37951.599999999999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-45.67</v>
      </c>
      <c r="U1079" s="2">
        <v>0</v>
      </c>
      <c r="V1079" t="s">
        <v>153</v>
      </c>
      <c r="W1079" s="5" t="str">
        <f t="shared" si="32"/>
        <v>3914</v>
      </c>
      <c r="X1079">
        <v>16</v>
      </c>
      <c r="Y1079" t="s">
        <v>77</v>
      </c>
      <c r="Z1079" t="s">
        <v>90</v>
      </c>
      <c r="AA1079" s="2">
        <v>0</v>
      </c>
      <c r="AB1079" s="2">
        <v>0</v>
      </c>
      <c r="AC1079" t="s">
        <v>137</v>
      </c>
      <c r="AD1079" s="2">
        <v>0</v>
      </c>
      <c r="AE1079" s="2">
        <v>0</v>
      </c>
      <c r="AF1079" s="2">
        <v>0</v>
      </c>
      <c r="AG1079" s="2">
        <v>81030.259999999995</v>
      </c>
      <c r="AH1079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675.25</v>
      </c>
      <c r="AP1079" s="7">
        <f t="shared" si="33"/>
        <v>629.58000000000004</v>
      </c>
    </row>
    <row r="1080" spans="1:42" x14ac:dyDescent="0.2">
      <c r="A1080">
        <v>1</v>
      </c>
      <c r="B1080" s="1">
        <v>43952</v>
      </c>
      <c r="C1080" s="1">
        <v>44348</v>
      </c>
      <c r="D1080">
        <v>513</v>
      </c>
      <c r="E1080" s="1">
        <v>43952</v>
      </c>
      <c r="F1080" s="2">
        <v>374.07</v>
      </c>
      <c r="G1080" s="2">
        <v>374.07</v>
      </c>
      <c r="H1080">
        <v>7.1428569999999997E-2</v>
      </c>
      <c r="I1080" s="2">
        <v>2.23</v>
      </c>
      <c r="J1080" s="2">
        <v>40.950000000000003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t="s">
        <v>154</v>
      </c>
      <c r="W1080" s="5" t="str">
        <f t="shared" si="32"/>
        <v>391A</v>
      </c>
      <c r="X1080">
        <v>16</v>
      </c>
      <c r="Y1080" t="s">
        <v>77</v>
      </c>
      <c r="Z1080" t="s">
        <v>92</v>
      </c>
      <c r="AA1080" s="2">
        <v>0</v>
      </c>
      <c r="AB1080" s="2">
        <v>0</v>
      </c>
      <c r="AC1080" t="s">
        <v>137</v>
      </c>
      <c r="AD1080" s="2">
        <v>0</v>
      </c>
      <c r="AE1080" s="2">
        <v>0</v>
      </c>
      <c r="AF1080" s="2">
        <v>0</v>
      </c>
      <c r="AG1080" s="2">
        <v>374.07</v>
      </c>
      <c r="AH1080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2.23</v>
      </c>
      <c r="AP1080" s="7">
        <f t="shared" si="33"/>
        <v>2.23</v>
      </c>
    </row>
    <row r="1081" spans="1:42" x14ac:dyDescent="0.2">
      <c r="A1081">
        <v>1</v>
      </c>
      <c r="B1081" s="1">
        <v>43952</v>
      </c>
      <c r="C1081" s="1">
        <v>44348</v>
      </c>
      <c r="D1081">
        <v>513</v>
      </c>
      <c r="E1081" s="1">
        <v>43983</v>
      </c>
      <c r="F1081" s="2">
        <v>374.07</v>
      </c>
      <c r="G1081" s="2">
        <v>374.07</v>
      </c>
      <c r="H1081">
        <v>7.1428569999999997E-2</v>
      </c>
      <c r="I1081" s="2">
        <v>2.23</v>
      </c>
      <c r="J1081" s="2">
        <v>43.18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t="s">
        <v>154</v>
      </c>
      <c r="W1081" s="5" t="str">
        <f t="shared" si="32"/>
        <v>391A</v>
      </c>
      <c r="X1081">
        <v>16</v>
      </c>
      <c r="Y1081" t="s">
        <v>77</v>
      </c>
      <c r="Z1081" t="s">
        <v>92</v>
      </c>
      <c r="AA1081" s="2">
        <v>0</v>
      </c>
      <c r="AB1081" s="2">
        <v>0</v>
      </c>
      <c r="AC1081" t="s">
        <v>137</v>
      </c>
      <c r="AD1081" s="2">
        <v>0</v>
      </c>
      <c r="AE1081" s="2">
        <v>0</v>
      </c>
      <c r="AF1081" s="2">
        <v>0</v>
      </c>
      <c r="AG1081" s="2">
        <v>374.07</v>
      </c>
      <c r="AH1081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2.23</v>
      </c>
      <c r="AP1081" s="7">
        <f t="shared" si="33"/>
        <v>2.23</v>
      </c>
    </row>
    <row r="1082" spans="1:42" x14ac:dyDescent="0.2">
      <c r="A1082">
        <v>1</v>
      </c>
      <c r="B1082" s="1">
        <v>43952</v>
      </c>
      <c r="C1082" s="1">
        <v>44348</v>
      </c>
      <c r="D1082">
        <v>513</v>
      </c>
      <c r="E1082" s="1">
        <v>44013</v>
      </c>
      <c r="F1082" s="2">
        <v>374.07</v>
      </c>
      <c r="G1082" s="2">
        <v>374.07</v>
      </c>
      <c r="H1082">
        <v>7.1428569999999997E-2</v>
      </c>
      <c r="I1082" s="2">
        <v>2.23</v>
      </c>
      <c r="J1082" s="2">
        <v>45.41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t="s">
        <v>154</v>
      </c>
      <c r="W1082" s="5" t="str">
        <f t="shared" si="32"/>
        <v>391A</v>
      </c>
      <c r="X1082">
        <v>16</v>
      </c>
      <c r="Y1082" t="s">
        <v>77</v>
      </c>
      <c r="Z1082" t="s">
        <v>92</v>
      </c>
      <c r="AA1082" s="2">
        <v>0</v>
      </c>
      <c r="AB1082" s="2">
        <v>0</v>
      </c>
      <c r="AC1082" t="s">
        <v>137</v>
      </c>
      <c r="AD1082" s="2">
        <v>0</v>
      </c>
      <c r="AE1082" s="2">
        <v>0</v>
      </c>
      <c r="AF1082" s="2">
        <v>0</v>
      </c>
      <c r="AG1082" s="2">
        <v>374.07</v>
      </c>
      <c r="AH108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2.23</v>
      </c>
      <c r="AP1082" s="7">
        <f t="shared" si="33"/>
        <v>2.23</v>
      </c>
    </row>
    <row r="1083" spans="1:42" x14ac:dyDescent="0.2">
      <c r="A1083">
        <v>1</v>
      </c>
      <c r="B1083" s="1">
        <v>43952</v>
      </c>
      <c r="C1083" s="1">
        <v>44348</v>
      </c>
      <c r="D1083">
        <v>513</v>
      </c>
      <c r="E1083" s="1">
        <v>44044</v>
      </c>
      <c r="F1083" s="2">
        <v>374.07</v>
      </c>
      <c r="G1083" s="2">
        <v>374.07</v>
      </c>
      <c r="H1083">
        <v>7.1428569999999997E-2</v>
      </c>
      <c r="I1083" s="2">
        <v>2.23</v>
      </c>
      <c r="J1083" s="2">
        <v>47.64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t="s">
        <v>154</v>
      </c>
      <c r="W1083" s="5" t="str">
        <f t="shared" si="32"/>
        <v>391A</v>
      </c>
      <c r="X1083">
        <v>16</v>
      </c>
      <c r="Y1083" t="s">
        <v>77</v>
      </c>
      <c r="Z1083" t="s">
        <v>92</v>
      </c>
      <c r="AA1083" s="2">
        <v>0</v>
      </c>
      <c r="AB1083" s="2">
        <v>0</v>
      </c>
      <c r="AC1083" t="s">
        <v>137</v>
      </c>
      <c r="AD1083" s="2">
        <v>0</v>
      </c>
      <c r="AE1083" s="2">
        <v>0</v>
      </c>
      <c r="AF1083" s="2">
        <v>0</v>
      </c>
      <c r="AG1083" s="2">
        <v>374.07</v>
      </c>
      <c r="AH1083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2.23</v>
      </c>
      <c r="AP1083" s="7">
        <f t="shared" si="33"/>
        <v>2.23</v>
      </c>
    </row>
    <row r="1084" spans="1:42" x14ac:dyDescent="0.2">
      <c r="A1084">
        <v>1</v>
      </c>
      <c r="B1084" s="1">
        <v>43952</v>
      </c>
      <c r="C1084" s="1">
        <v>44348</v>
      </c>
      <c r="D1084">
        <v>513</v>
      </c>
      <c r="E1084" s="1">
        <v>44075</v>
      </c>
      <c r="F1084" s="2">
        <v>374.07</v>
      </c>
      <c r="G1084" s="2">
        <v>374.07</v>
      </c>
      <c r="H1084">
        <v>7.1428569999999997E-2</v>
      </c>
      <c r="I1084" s="2">
        <v>2.23</v>
      </c>
      <c r="J1084" s="2">
        <v>46.54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-3.33</v>
      </c>
      <c r="U1084" s="2">
        <v>0</v>
      </c>
      <c r="V1084" t="s">
        <v>154</v>
      </c>
      <c r="W1084" s="5" t="str">
        <f t="shared" si="32"/>
        <v>391A</v>
      </c>
      <c r="X1084">
        <v>16</v>
      </c>
      <c r="Y1084" t="s">
        <v>77</v>
      </c>
      <c r="Z1084" t="s">
        <v>92</v>
      </c>
      <c r="AA1084" s="2">
        <v>0</v>
      </c>
      <c r="AB1084" s="2">
        <v>0</v>
      </c>
      <c r="AC1084" t="s">
        <v>137</v>
      </c>
      <c r="AD1084" s="2">
        <v>0</v>
      </c>
      <c r="AE1084" s="2">
        <v>0</v>
      </c>
      <c r="AF1084" s="2">
        <v>0</v>
      </c>
      <c r="AG1084" s="2">
        <v>374.07</v>
      </c>
      <c r="AH1084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2.23</v>
      </c>
      <c r="AP1084" s="7">
        <f t="shared" si="33"/>
        <v>-1.1000000000000001</v>
      </c>
    </row>
    <row r="1085" spans="1:42" x14ac:dyDescent="0.2">
      <c r="A1085">
        <v>1</v>
      </c>
      <c r="B1085" s="1">
        <v>43952</v>
      </c>
      <c r="C1085" s="1">
        <v>44348</v>
      </c>
      <c r="D1085">
        <v>513</v>
      </c>
      <c r="E1085" s="1">
        <v>44105</v>
      </c>
      <c r="F1085" s="2">
        <v>374.07</v>
      </c>
      <c r="G1085" s="2">
        <v>374.07</v>
      </c>
      <c r="H1085">
        <v>7.1428569999999997E-2</v>
      </c>
      <c r="I1085" s="2">
        <v>2.23</v>
      </c>
      <c r="J1085" s="2">
        <v>45.44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-3.33</v>
      </c>
      <c r="U1085" s="2">
        <v>0</v>
      </c>
      <c r="V1085" t="s">
        <v>154</v>
      </c>
      <c r="W1085" s="5" t="str">
        <f t="shared" si="32"/>
        <v>391A</v>
      </c>
      <c r="X1085">
        <v>16</v>
      </c>
      <c r="Y1085" t="s">
        <v>77</v>
      </c>
      <c r="Z1085" t="s">
        <v>92</v>
      </c>
      <c r="AA1085" s="2">
        <v>0</v>
      </c>
      <c r="AB1085" s="2">
        <v>0</v>
      </c>
      <c r="AC1085" t="s">
        <v>137</v>
      </c>
      <c r="AD1085" s="2">
        <v>0</v>
      </c>
      <c r="AE1085" s="2">
        <v>0</v>
      </c>
      <c r="AF1085" s="2">
        <v>0</v>
      </c>
      <c r="AG1085" s="2">
        <v>374.07</v>
      </c>
      <c r="AH1085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2.23</v>
      </c>
      <c r="AP1085" s="7">
        <f t="shared" si="33"/>
        <v>-1.1000000000000001</v>
      </c>
    </row>
    <row r="1086" spans="1:42" x14ac:dyDescent="0.2">
      <c r="A1086">
        <v>1</v>
      </c>
      <c r="B1086" s="1">
        <v>43952</v>
      </c>
      <c r="C1086" s="1">
        <v>44348</v>
      </c>
      <c r="D1086">
        <v>513</v>
      </c>
      <c r="E1086" s="1">
        <v>44136</v>
      </c>
      <c r="F1086" s="2">
        <v>374.07</v>
      </c>
      <c r="G1086" s="2">
        <v>374.07</v>
      </c>
      <c r="H1086">
        <v>7.1428569999999997E-2</v>
      </c>
      <c r="I1086" s="2">
        <v>2.23</v>
      </c>
      <c r="J1086" s="2">
        <v>44.34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-3.33</v>
      </c>
      <c r="U1086" s="2">
        <v>0</v>
      </c>
      <c r="V1086" t="s">
        <v>154</v>
      </c>
      <c r="W1086" s="5" t="str">
        <f t="shared" si="32"/>
        <v>391A</v>
      </c>
      <c r="X1086">
        <v>16</v>
      </c>
      <c r="Y1086" t="s">
        <v>77</v>
      </c>
      <c r="Z1086" t="s">
        <v>92</v>
      </c>
      <c r="AA1086" s="2">
        <v>0</v>
      </c>
      <c r="AB1086" s="2">
        <v>0</v>
      </c>
      <c r="AC1086" t="s">
        <v>137</v>
      </c>
      <c r="AD1086" s="2">
        <v>0</v>
      </c>
      <c r="AE1086" s="2">
        <v>0</v>
      </c>
      <c r="AF1086" s="2">
        <v>0</v>
      </c>
      <c r="AG1086" s="2">
        <v>374.07</v>
      </c>
      <c r="AH1086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2.23</v>
      </c>
      <c r="AP1086" s="7">
        <f t="shared" si="33"/>
        <v>-1.1000000000000001</v>
      </c>
    </row>
    <row r="1087" spans="1:42" x14ac:dyDescent="0.2">
      <c r="A1087">
        <v>1</v>
      </c>
      <c r="B1087" s="1">
        <v>43952</v>
      </c>
      <c r="C1087" s="1">
        <v>44348</v>
      </c>
      <c r="D1087">
        <v>513</v>
      </c>
      <c r="E1087" s="1">
        <v>44166</v>
      </c>
      <c r="F1087" s="2">
        <v>374.07</v>
      </c>
      <c r="G1087" s="2">
        <v>374.07</v>
      </c>
      <c r="H1087">
        <v>7.1428569999999997E-2</v>
      </c>
      <c r="I1087" s="2">
        <v>2.23</v>
      </c>
      <c r="J1087" s="2">
        <v>43.24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-3.33</v>
      </c>
      <c r="U1087" s="2">
        <v>0</v>
      </c>
      <c r="V1087" t="s">
        <v>154</v>
      </c>
      <c r="W1087" s="5" t="str">
        <f t="shared" si="32"/>
        <v>391A</v>
      </c>
      <c r="X1087">
        <v>16</v>
      </c>
      <c r="Y1087" t="s">
        <v>77</v>
      </c>
      <c r="Z1087" t="s">
        <v>92</v>
      </c>
      <c r="AA1087" s="2">
        <v>0</v>
      </c>
      <c r="AB1087" s="2">
        <v>0</v>
      </c>
      <c r="AC1087" t="s">
        <v>137</v>
      </c>
      <c r="AD1087" s="2">
        <v>0</v>
      </c>
      <c r="AE1087" s="2">
        <v>0</v>
      </c>
      <c r="AF1087" s="2">
        <v>0</v>
      </c>
      <c r="AG1087" s="2">
        <v>374.07</v>
      </c>
      <c r="AH1087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2.23</v>
      </c>
      <c r="AP1087" s="7">
        <f t="shared" si="33"/>
        <v>-1.1000000000000001</v>
      </c>
    </row>
    <row r="1088" spans="1:42" x14ac:dyDescent="0.2">
      <c r="A1088">
        <v>1</v>
      </c>
      <c r="B1088" s="1">
        <v>43952</v>
      </c>
      <c r="C1088" s="1">
        <v>44348</v>
      </c>
      <c r="D1088">
        <v>513</v>
      </c>
      <c r="E1088" s="1">
        <v>44197</v>
      </c>
      <c r="F1088" s="2">
        <v>374.07</v>
      </c>
      <c r="G1088" s="2">
        <v>374.07</v>
      </c>
      <c r="H1088">
        <v>7.1428569999999997E-2</v>
      </c>
      <c r="I1088" s="2">
        <v>2.23</v>
      </c>
      <c r="J1088" s="2">
        <v>42.14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-3.33</v>
      </c>
      <c r="U1088" s="2">
        <v>0</v>
      </c>
      <c r="V1088" t="s">
        <v>154</v>
      </c>
      <c r="W1088" s="5" t="str">
        <f t="shared" si="32"/>
        <v>391A</v>
      </c>
      <c r="X1088">
        <v>16</v>
      </c>
      <c r="Y1088" t="s">
        <v>77</v>
      </c>
      <c r="Z1088" t="s">
        <v>92</v>
      </c>
      <c r="AA1088" s="2">
        <v>0</v>
      </c>
      <c r="AB1088" s="2">
        <v>0</v>
      </c>
      <c r="AC1088" t="s">
        <v>137</v>
      </c>
      <c r="AD1088" s="2">
        <v>0</v>
      </c>
      <c r="AE1088" s="2">
        <v>0</v>
      </c>
      <c r="AF1088" s="2">
        <v>0</v>
      </c>
      <c r="AG1088" s="2">
        <v>374.07</v>
      </c>
      <c r="AH1088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2.23</v>
      </c>
      <c r="AP1088" s="7">
        <f t="shared" si="33"/>
        <v>-1.1000000000000001</v>
      </c>
    </row>
    <row r="1089" spans="1:42" x14ac:dyDescent="0.2">
      <c r="A1089">
        <v>1</v>
      </c>
      <c r="B1089" s="1">
        <v>43952</v>
      </c>
      <c r="C1089" s="1">
        <v>44348</v>
      </c>
      <c r="D1089">
        <v>513</v>
      </c>
      <c r="E1089" s="1">
        <v>44228</v>
      </c>
      <c r="F1089" s="2">
        <v>374.07</v>
      </c>
      <c r="G1089" s="2">
        <v>374.07</v>
      </c>
      <c r="H1089">
        <v>7.1428569999999997E-2</v>
      </c>
      <c r="I1089" s="2">
        <v>2.23</v>
      </c>
      <c r="J1089" s="2">
        <v>41.04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-3.33</v>
      </c>
      <c r="U1089" s="2">
        <v>0</v>
      </c>
      <c r="V1089" t="s">
        <v>154</v>
      </c>
      <c r="W1089" s="5" t="str">
        <f t="shared" si="32"/>
        <v>391A</v>
      </c>
      <c r="X1089">
        <v>16</v>
      </c>
      <c r="Y1089" t="s">
        <v>77</v>
      </c>
      <c r="Z1089" t="s">
        <v>92</v>
      </c>
      <c r="AA1089" s="2">
        <v>0</v>
      </c>
      <c r="AB1089" s="2">
        <v>0</v>
      </c>
      <c r="AC1089" t="s">
        <v>137</v>
      </c>
      <c r="AD1089" s="2">
        <v>0</v>
      </c>
      <c r="AE1089" s="2">
        <v>0</v>
      </c>
      <c r="AF1089" s="2">
        <v>0</v>
      </c>
      <c r="AG1089" s="2">
        <v>374.07</v>
      </c>
      <c r="AH1089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2.23</v>
      </c>
      <c r="AP1089" s="7">
        <f t="shared" si="33"/>
        <v>-1.1000000000000001</v>
      </c>
    </row>
    <row r="1090" spans="1:42" x14ac:dyDescent="0.2">
      <c r="A1090">
        <v>1</v>
      </c>
      <c r="B1090" s="1">
        <v>43952</v>
      </c>
      <c r="C1090" s="1">
        <v>44348</v>
      </c>
      <c r="D1090">
        <v>513</v>
      </c>
      <c r="E1090" s="1">
        <v>44256</v>
      </c>
      <c r="F1090" s="2">
        <v>374.07</v>
      </c>
      <c r="G1090" s="2">
        <v>374.07</v>
      </c>
      <c r="H1090">
        <v>7.1428569999999997E-2</v>
      </c>
      <c r="I1090" s="2">
        <v>2.23</v>
      </c>
      <c r="J1090" s="2">
        <v>39.94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-3.33</v>
      </c>
      <c r="U1090" s="2">
        <v>0</v>
      </c>
      <c r="V1090" t="s">
        <v>154</v>
      </c>
      <c r="W1090" s="5" t="str">
        <f t="shared" si="32"/>
        <v>391A</v>
      </c>
      <c r="X1090">
        <v>16</v>
      </c>
      <c r="Y1090" t="s">
        <v>77</v>
      </c>
      <c r="Z1090" t="s">
        <v>92</v>
      </c>
      <c r="AA1090" s="2">
        <v>0</v>
      </c>
      <c r="AB1090" s="2">
        <v>0</v>
      </c>
      <c r="AC1090" t="s">
        <v>137</v>
      </c>
      <c r="AD1090" s="2">
        <v>0</v>
      </c>
      <c r="AE1090" s="2">
        <v>0</v>
      </c>
      <c r="AF1090" s="2">
        <v>0</v>
      </c>
      <c r="AG1090" s="2">
        <v>374.07</v>
      </c>
      <c r="AH1090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2.23</v>
      </c>
      <c r="AP1090" s="7">
        <f t="shared" si="33"/>
        <v>-1.1000000000000001</v>
      </c>
    </row>
    <row r="1091" spans="1:42" x14ac:dyDescent="0.2">
      <c r="A1091">
        <v>1</v>
      </c>
      <c r="B1091" s="1">
        <v>43952</v>
      </c>
      <c r="C1091" s="1">
        <v>44348</v>
      </c>
      <c r="D1091">
        <v>513</v>
      </c>
      <c r="E1091" s="1">
        <v>44287</v>
      </c>
      <c r="F1091" s="2">
        <v>374.07</v>
      </c>
      <c r="G1091" s="2">
        <v>374.07</v>
      </c>
      <c r="H1091">
        <v>7.1428569999999997E-2</v>
      </c>
      <c r="I1091" s="2">
        <v>2.23</v>
      </c>
      <c r="J1091" s="2">
        <v>38.840000000000003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-3.33</v>
      </c>
      <c r="U1091" s="2">
        <v>0</v>
      </c>
      <c r="V1091" t="s">
        <v>154</v>
      </c>
      <c r="W1091" s="5" t="str">
        <f t="shared" ref="W1091:W1154" si="34">MID(V1091,4,4)</f>
        <v>391A</v>
      </c>
      <c r="X1091">
        <v>16</v>
      </c>
      <c r="Y1091" t="s">
        <v>77</v>
      </c>
      <c r="Z1091" t="s">
        <v>92</v>
      </c>
      <c r="AA1091" s="2">
        <v>0</v>
      </c>
      <c r="AB1091" s="2">
        <v>0</v>
      </c>
      <c r="AC1091" t="s">
        <v>137</v>
      </c>
      <c r="AD1091" s="2">
        <v>0</v>
      </c>
      <c r="AE1091" s="2">
        <v>0</v>
      </c>
      <c r="AF1091" s="2">
        <v>0</v>
      </c>
      <c r="AG1091" s="2">
        <v>374.07</v>
      </c>
      <c r="AH1091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2.23</v>
      </c>
      <c r="AP1091" s="7">
        <f t="shared" ref="AP1091:AP1154" si="35">I1091+K1091+M1091+T1091+AD1091+AL1091+AB1091+L1091</f>
        <v>-1.1000000000000001</v>
      </c>
    </row>
    <row r="1092" spans="1:42" x14ac:dyDescent="0.2">
      <c r="A1092">
        <v>1</v>
      </c>
      <c r="B1092" s="1">
        <v>43952</v>
      </c>
      <c r="C1092" s="1">
        <v>44348</v>
      </c>
      <c r="D1092">
        <v>513</v>
      </c>
      <c r="E1092" s="1">
        <v>44317</v>
      </c>
      <c r="F1092" s="2">
        <v>374.07</v>
      </c>
      <c r="G1092" s="2">
        <v>374.07</v>
      </c>
      <c r="H1092">
        <v>7.1428569999999997E-2</v>
      </c>
      <c r="I1092" s="2">
        <v>2.23</v>
      </c>
      <c r="J1092" s="2">
        <v>37.74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-3.33</v>
      </c>
      <c r="U1092" s="2">
        <v>0</v>
      </c>
      <c r="V1092" t="s">
        <v>154</v>
      </c>
      <c r="W1092" s="5" t="str">
        <f t="shared" si="34"/>
        <v>391A</v>
      </c>
      <c r="X1092">
        <v>16</v>
      </c>
      <c r="Y1092" t="s">
        <v>77</v>
      </c>
      <c r="Z1092" t="s">
        <v>92</v>
      </c>
      <c r="AA1092" s="2">
        <v>0</v>
      </c>
      <c r="AB1092" s="2">
        <v>0</v>
      </c>
      <c r="AC1092" t="s">
        <v>137</v>
      </c>
      <c r="AD1092" s="2">
        <v>0</v>
      </c>
      <c r="AE1092" s="2">
        <v>0</v>
      </c>
      <c r="AF1092" s="2">
        <v>0</v>
      </c>
      <c r="AG1092" s="2">
        <v>374.07</v>
      </c>
      <c r="AH109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2.23</v>
      </c>
      <c r="AP1092" s="7">
        <f t="shared" si="35"/>
        <v>-1.1000000000000001</v>
      </c>
    </row>
    <row r="1093" spans="1:42" x14ac:dyDescent="0.2">
      <c r="A1093">
        <v>1</v>
      </c>
      <c r="B1093" s="1">
        <v>43952</v>
      </c>
      <c r="C1093" s="1">
        <v>44348</v>
      </c>
      <c r="D1093">
        <v>513</v>
      </c>
      <c r="E1093" s="1">
        <v>44348</v>
      </c>
      <c r="F1093" s="2">
        <v>374.07</v>
      </c>
      <c r="G1093" s="2">
        <v>374.07</v>
      </c>
      <c r="H1093">
        <v>7.1428569999999997E-2</v>
      </c>
      <c r="I1093" s="2">
        <v>2.23</v>
      </c>
      <c r="J1093" s="2">
        <v>36.64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-3.33</v>
      </c>
      <c r="U1093" s="2">
        <v>0</v>
      </c>
      <c r="V1093" t="s">
        <v>154</v>
      </c>
      <c r="W1093" s="5" t="str">
        <f t="shared" si="34"/>
        <v>391A</v>
      </c>
      <c r="X1093">
        <v>16</v>
      </c>
      <c r="Y1093" t="s">
        <v>77</v>
      </c>
      <c r="Z1093" t="s">
        <v>92</v>
      </c>
      <c r="AA1093" s="2">
        <v>0</v>
      </c>
      <c r="AB1093" s="2">
        <v>0</v>
      </c>
      <c r="AC1093" t="s">
        <v>137</v>
      </c>
      <c r="AD1093" s="2">
        <v>0</v>
      </c>
      <c r="AE1093" s="2">
        <v>0</v>
      </c>
      <c r="AF1093" s="2">
        <v>0</v>
      </c>
      <c r="AG1093" s="2">
        <v>374.07</v>
      </c>
      <c r="AH1093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2.23</v>
      </c>
      <c r="AP1093" s="7">
        <f t="shared" si="35"/>
        <v>-1.1000000000000001</v>
      </c>
    </row>
    <row r="1094" spans="1:42" x14ac:dyDescent="0.2">
      <c r="A1094">
        <v>1</v>
      </c>
      <c r="B1094" s="1">
        <v>43952</v>
      </c>
      <c r="C1094" s="1">
        <v>44348</v>
      </c>
      <c r="D1094">
        <v>134</v>
      </c>
      <c r="E1094" s="1">
        <v>43952</v>
      </c>
      <c r="F1094" s="2">
        <v>1331.9</v>
      </c>
      <c r="G1094" s="2">
        <v>1331.9</v>
      </c>
      <c r="H1094">
        <v>0.1</v>
      </c>
      <c r="I1094" s="2">
        <v>11.1</v>
      </c>
      <c r="J1094" s="2">
        <v>202.1</v>
      </c>
      <c r="K1094" s="2">
        <v>0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t="s">
        <v>155</v>
      </c>
      <c r="W1094" s="5" t="str">
        <f t="shared" si="34"/>
        <v>391S</v>
      </c>
      <c r="X1094">
        <v>16</v>
      </c>
      <c r="Y1094" t="s">
        <v>77</v>
      </c>
      <c r="Z1094" t="s">
        <v>92</v>
      </c>
      <c r="AA1094" s="2">
        <v>0</v>
      </c>
      <c r="AB1094" s="2">
        <v>0</v>
      </c>
      <c r="AC1094" t="s">
        <v>137</v>
      </c>
      <c r="AD1094" s="2">
        <v>0</v>
      </c>
      <c r="AE1094" s="2">
        <v>0</v>
      </c>
      <c r="AF1094" s="2">
        <v>0</v>
      </c>
      <c r="AG1094" s="2">
        <v>1331.9</v>
      </c>
      <c r="AH1094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11.1</v>
      </c>
      <c r="AP1094" s="7">
        <f t="shared" si="35"/>
        <v>11.1</v>
      </c>
    </row>
    <row r="1095" spans="1:42" x14ac:dyDescent="0.2">
      <c r="A1095">
        <v>1</v>
      </c>
      <c r="B1095" s="1">
        <v>43952</v>
      </c>
      <c r="C1095" s="1">
        <v>44348</v>
      </c>
      <c r="D1095">
        <v>134</v>
      </c>
      <c r="E1095" s="1">
        <v>43983</v>
      </c>
      <c r="F1095" s="2">
        <v>1331.9</v>
      </c>
      <c r="G1095" s="2">
        <v>1331.9</v>
      </c>
      <c r="H1095">
        <v>0.1</v>
      </c>
      <c r="I1095" s="2">
        <v>11.1</v>
      </c>
      <c r="J1095" s="2">
        <v>213.2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t="s">
        <v>155</v>
      </c>
      <c r="W1095" s="5" t="str">
        <f t="shared" si="34"/>
        <v>391S</v>
      </c>
      <c r="X1095">
        <v>16</v>
      </c>
      <c r="Y1095" t="s">
        <v>77</v>
      </c>
      <c r="Z1095" t="s">
        <v>92</v>
      </c>
      <c r="AA1095" s="2">
        <v>0</v>
      </c>
      <c r="AB1095" s="2">
        <v>0</v>
      </c>
      <c r="AC1095" t="s">
        <v>137</v>
      </c>
      <c r="AD1095" s="2">
        <v>0</v>
      </c>
      <c r="AE1095" s="2">
        <v>0</v>
      </c>
      <c r="AF1095" s="2">
        <v>0</v>
      </c>
      <c r="AG1095" s="2">
        <v>1331.9</v>
      </c>
      <c r="AH1095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11.1</v>
      </c>
      <c r="AP1095" s="7">
        <f t="shared" si="35"/>
        <v>11.1</v>
      </c>
    </row>
    <row r="1096" spans="1:42" x14ac:dyDescent="0.2">
      <c r="A1096">
        <v>1</v>
      </c>
      <c r="B1096" s="1">
        <v>43952</v>
      </c>
      <c r="C1096" s="1">
        <v>44348</v>
      </c>
      <c r="D1096">
        <v>134</v>
      </c>
      <c r="E1096" s="1">
        <v>44013</v>
      </c>
      <c r="F1096" s="2">
        <v>1331.9</v>
      </c>
      <c r="G1096" s="2">
        <v>1331.9</v>
      </c>
      <c r="H1096">
        <v>0.1</v>
      </c>
      <c r="I1096" s="2">
        <v>11.1</v>
      </c>
      <c r="J1096" s="2">
        <v>224.3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t="s">
        <v>155</v>
      </c>
      <c r="W1096" s="5" t="str">
        <f t="shared" si="34"/>
        <v>391S</v>
      </c>
      <c r="X1096">
        <v>16</v>
      </c>
      <c r="Y1096" t="s">
        <v>77</v>
      </c>
      <c r="Z1096" t="s">
        <v>92</v>
      </c>
      <c r="AA1096" s="2">
        <v>0</v>
      </c>
      <c r="AB1096" s="2">
        <v>0</v>
      </c>
      <c r="AC1096" t="s">
        <v>137</v>
      </c>
      <c r="AD1096" s="2">
        <v>0</v>
      </c>
      <c r="AE1096" s="2">
        <v>0</v>
      </c>
      <c r="AF1096" s="2">
        <v>0</v>
      </c>
      <c r="AG1096" s="2">
        <v>1331.9</v>
      </c>
      <c r="AH1096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11.1</v>
      </c>
      <c r="AP1096" s="7">
        <f t="shared" si="35"/>
        <v>11.1</v>
      </c>
    </row>
    <row r="1097" spans="1:42" x14ac:dyDescent="0.2">
      <c r="A1097">
        <v>1</v>
      </c>
      <c r="B1097" s="1">
        <v>43952</v>
      </c>
      <c r="C1097" s="1">
        <v>44348</v>
      </c>
      <c r="D1097">
        <v>134</v>
      </c>
      <c r="E1097" s="1">
        <v>44044</v>
      </c>
      <c r="F1097" s="2">
        <v>1331.9</v>
      </c>
      <c r="G1097" s="2">
        <v>1331.9</v>
      </c>
      <c r="H1097">
        <v>0.1</v>
      </c>
      <c r="I1097" s="2">
        <v>11.1</v>
      </c>
      <c r="J1097" s="2">
        <v>235.4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t="s">
        <v>155</v>
      </c>
      <c r="W1097" s="5" t="str">
        <f t="shared" si="34"/>
        <v>391S</v>
      </c>
      <c r="X1097">
        <v>16</v>
      </c>
      <c r="Y1097" t="s">
        <v>77</v>
      </c>
      <c r="Z1097" t="s">
        <v>92</v>
      </c>
      <c r="AA1097" s="2">
        <v>0</v>
      </c>
      <c r="AB1097" s="2">
        <v>0</v>
      </c>
      <c r="AC1097" t="s">
        <v>137</v>
      </c>
      <c r="AD1097" s="2">
        <v>0</v>
      </c>
      <c r="AE1097" s="2">
        <v>0</v>
      </c>
      <c r="AF1097" s="2">
        <v>0</v>
      </c>
      <c r="AG1097" s="2">
        <v>1331.9</v>
      </c>
      <c r="AH1097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11.1</v>
      </c>
      <c r="AP1097" s="7">
        <f t="shared" si="35"/>
        <v>11.1</v>
      </c>
    </row>
    <row r="1098" spans="1:42" x14ac:dyDescent="0.2">
      <c r="A1098">
        <v>1</v>
      </c>
      <c r="B1098" s="1">
        <v>43952</v>
      </c>
      <c r="C1098" s="1">
        <v>44348</v>
      </c>
      <c r="D1098">
        <v>134</v>
      </c>
      <c r="E1098" s="1">
        <v>44075</v>
      </c>
      <c r="F1098" s="2">
        <v>1331.9</v>
      </c>
      <c r="G1098" s="2">
        <v>1331.9</v>
      </c>
      <c r="H1098">
        <v>0.1</v>
      </c>
      <c r="I1098" s="2">
        <v>11.1</v>
      </c>
      <c r="J1098" s="2">
        <v>246.5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t="s">
        <v>155</v>
      </c>
      <c r="W1098" s="5" t="str">
        <f t="shared" si="34"/>
        <v>391S</v>
      </c>
      <c r="X1098">
        <v>16</v>
      </c>
      <c r="Y1098" t="s">
        <v>77</v>
      </c>
      <c r="Z1098" t="s">
        <v>92</v>
      </c>
      <c r="AA1098" s="2">
        <v>0</v>
      </c>
      <c r="AB1098" s="2">
        <v>0</v>
      </c>
      <c r="AC1098" t="s">
        <v>137</v>
      </c>
      <c r="AD1098" s="2">
        <v>0</v>
      </c>
      <c r="AE1098" s="2">
        <v>0</v>
      </c>
      <c r="AF1098" s="2">
        <v>0</v>
      </c>
      <c r="AG1098" s="2">
        <v>1331.9</v>
      </c>
      <c r="AH1098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11.1</v>
      </c>
      <c r="AP1098" s="7">
        <f t="shared" si="35"/>
        <v>11.1</v>
      </c>
    </row>
    <row r="1099" spans="1:42" x14ac:dyDescent="0.2">
      <c r="A1099">
        <v>1</v>
      </c>
      <c r="B1099" s="1">
        <v>43952</v>
      </c>
      <c r="C1099" s="1">
        <v>44348</v>
      </c>
      <c r="D1099">
        <v>134</v>
      </c>
      <c r="E1099" s="1">
        <v>44105</v>
      </c>
      <c r="F1099" s="2">
        <v>1331.9</v>
      </c>
      <c r="G1099" s="2">
        <v>1331.9</v>
      </c>
      <c r="H1099">
        <v>0.1</v>
      </c>
      <c r="I1099" s="2">
        <v>11.1</v>
      </c>
      <c r="J1099" s="2">
        <v>257.60000000000002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t="s">
        <v>155</v>
      </c>
      <c r="W1099" s="5" t="str">
        <f t="shared" si="34"/>
        <v>391S</v>
      </c>
      <c r="X1099">
        <v>16</v>
      </c>
      <c r="Y1099" t="s">
        <v>77</v>
      </c>
      <c r="Z1099" t="s">
        <v>92</v>
      </c>
      <c r="AA1099" s="2">
        <v>0</v>
      </c>
      <c r="AB1099" s="2">
        <v>0</v>
      </c>
      <c r="AC1099" t="s">
        <v>137</v>
      </c>
      <c r="AD1099" s="2">
        <v>0</v>
      </c>
      <c r="AE1099" s="2">
        <v>0</v>
      </c>
      <c r="AF1099" s="2">
        <v>0</v>
      </c>
      <c r="AG1099" s="2">
        <v>1331.9</v>
      </c>
      <c r="AH1099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11.1</v>
      </c>
      <c r="AP1099" s="7">
        <f t="shared" si="35"/>
        <v>11.1</v>
      </c>
    </row>
    <row r="1100" spans="1:42" x14ac:dyDescent="0.2">
      <c r="A1100">
        <v>1</v>
      </c>
      <c r="B1100" s="1">
        <v>43952</v>
      </c>
      <c r="C1100" s="1">
        <v>44348</v>
      </c>
      <c r="D1100">
        <v>134</v>
      </c>
      <c r="E1100" s="1">
        <v>44136</v>
      </c>
      <c r="F1100" s="2">
        <v>1331.9</v>
      </c>
      <c r="G1100" s="2">
        <v>1331.9</v>
      </c>
      <c r="H1100">
        <v>0.1</v>
      </c>
      <c r="I1100" s="2">
        <v>11.1</v>
      </c>
      <c r="J1100" s="2">
        <v>268.7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t="s">
        <v>155</v>
      </c>
      <c r="W1100" s="5" t="str">
        <f t="shared" si="34"/>
        <v>391S</v>
      </c>
      <c r="X1100">
        <v>16</v>
      </c>
      <c r="Y1100" t="s">
        <v>77</v>
      </c>
      <c r="Z1100" t="s">
        <v>92</v>
      </c>
      <c r="AA1100" s="2">
        <v>0</v>
      </c>
      <c r="AB1100" s="2">
        <v>0</v>
      </c>
      <c r="AC1100" t="s">
        <v>137</v>
      </c>
      <c r="AD1100" s="2">
        <v>0</v>
      </c>
      <c r="AE1100" s="2">
        <v>0</v>
      </c>
      <c r="AF1100" s="2">
        <v>0</v>
      </c>
      <c r="AG1100" s="2">
        <v>1331.9</v>
      </c>
      <c r="AH1100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11.1</v>
      </c>
      <c r="AP1100" s="7">
        <f t="shared" si="35"/>
        <v>11.1</v>
      </c>
    </row>
    <row r="1101" spans="1:42" x14ac:dyDescent="0.2">
      <c r="A1101">
        <v>1</v>
      </c>
      <c r="B1101" s="1">
        <v>43952</v>
      </c>
      <c r="C1101" s="1">
        <v>44348</v>
      </c>
      <c r="D1101">
        <v>134</v>
      </c>
      <c r="E1101" s="1">
        <v>44166</v>
      </c>
      <c r="F1101" s="2">
        <v>1331.9</v>
      </c>
      <c r="G1101" s="2">
        <v>1331.9</v>
      </c>
      <c r="H1101">
        <v>0.1</v>
      </c>
      <c r="I1101" s="2">
        <v>11.1</v>
      </c>
      <c r="J1101" s="2">
        <v>279.8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t="s">
        <v>155</v>
      </c>
      <c r="W1101" s="5" t="str">
        <f t="shared" si="34"/>
        <v>391S</v>
      </c>
      <c r="X1101">
        <v>16</v>
      </c>
      <c r="Y1101" t="s">
        <v>77</v>
      </c>
      <c r="Z1101" t="s">
        <v>92</v>
      </c>
      <c r="AA1101" s="2">
        <v>0</v>
      </c>
      <c r="AB1101" s="2">
        <v>0</v>
      </c>
      <c r="AC1101" t="s">
        <v>137</v>
      </c>
      <c r="AD1101" s="2">
        <v>0</v>
      </c>
      <c r="AE1101" s="2">
        <v>0</v>
      </c>
      <c r="AF1101" s="2">
        <v>0</v>
      </c>
      <c r="AG1101" s="2">
        <v>1331.9</v>
      </c>
      <c r="AH1101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11.1</v>
      </c>
      <c r="AP1101" s="7">
        <f t="shared" si="35"/>
        <v>11.1</v>
      </c>
    </row>
    <row r="1102" spans="1:42" x14ac:dyDescent="0.2">
      <c r="A1102">
        <v>1</v>
      </c>
      <c r="B1102" s="1">
        <v>43952</v>
      </c>
      <c r="C1102" s="1">
        <v>44348</v>
      </c>
      <c r="D1102">
        <v>134</v>
      </c>
      <c r="E1102" s="1">
        <v>44197</v>
      </c>
      <c r="F1102" s="2">
        <v>1331.9</v>
      </c>
      <c r="G1102" s="2">
        <v>1331.9</v>
      </c>
      <c r="H1102">
        <v>0.1</v>
      </c>
      <c r="I1102" s="2">
        <v>11.1</v>
      </c>
      <c r="J1102" s="2">
        <v>290.89999999999998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t="s">
        <v>155</v>
      </c>
      <c r="W1102" s="5" t="str">
        <f t="shared" si="34"/>
        <v>391S</v>
      </c>
      <c r="X1102">
        <v>16</v>
      </c>
      <c r="Y1102" t="s">
        <v>77</v>
      </c>
      <c r="Z1102" t="s">
        <v>92</v>
      </c>
      <c r="AA1102" s="2">
        <v>0</v>
      </c>
      <c r="AB1102" s="2">
        <v>0</v>
      </c>
      <c r="AC1102" t="s">
        <v>137</v>
      </c>
      <c r="AD1102" s="2">
        <v>0</v>
      </c>
      <c r="AE1102" s="2">
        <v>0</v>
      </c>
      <c r="AF1102" s="2">
        <v>0</v>
      </c>
      <c r="AG1102" s="2">
        <v>1331.9</v>
      </c>
      <c r="AH110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11.1</v>
      </c>
      <c r="AP1102" s="7">
        <f t="shared" si="35"/>
        <v>11.1</v>
      </c>
    </row>
    <row r="1103" spans="1:42" x14ac:dyDescent="0.2">
      <c r="A1103">
        <v>1</v>
      </c>
      <c r="B1103" s="1">
        <v>43952</v>
      </c>
      <c r="C1103" s="1">
        <v>44348</v>
      </c>
      <c r="D1103">
        <v>134</v>
      </c>
      <c r="E1103" s="1">
        <v>44228</v>
      </c>
      <c r="F1103" s="2">
        <v>1331.9</v>
      </c>
      <c r="G1103" s="2">
        <v>1331.9</v>
      </c>
      <c r="H1103">
        <v>0.1</v>
      </c>
      <c r="I1103" s="2">
        <v>11.1</v>
      </c>
      <c r="J1103" s="2">
        <v>302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t="s">
        <v>155</v>
      </c>
      <c r="W1103" s="5" t="str">
        <f t="shared" si="34"/>
        <v>391S</v>
      </c>
      <c r="X1103">
        <v>16</v>
      </c>
      <c r="Y1103" t="s">
        <v>77</v>
      </c>
      <c r="Z1103" t="s">
        <v>92</v>
      </c>
      <c r="AA1103" s="2">
        <v>0</v>
      </c>
      <c r="AB1103" s="2">
        <v>0</v>
      </c>
      <c r="AC1103" t="s">
        <v>137</v>
      </c>
      <c r="AD1103" s="2">
        <v>0</v>
      </c>
      <c r="AE1103" s="2">
        <v>0</v>
      </c>
      <c r="AF1103" s="2">
        <v>0</v>
      </c>
      <c r="AG1103" s="2">
        <v>1331.9</v>
      </c>
      <c r="AH1103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11.1</v>
      </c>
      <c r="AP1103" s="7">
        <f t="shared" si="35"/>
        <v>11.1</v>
      </c>
    </row>
    <row r="1104" spans="1:42" x14ac:dyDescent="0.2">
      <c r="A1104">
        <v>1</v>
      </c>
      <c r="B1104" s="1">
        <v>43952</v>
      </c>
      <c r="C1104" s="1">
        <v>44348</v>
      </c>
      <c r="D1104">
        <v>134</v>
      </c>
      <c r="E1104" s="1">
        <v>44256</v>
      </c>
      <c r="F1104" s="2">
        <v>1331.9</v>
      </c>
      <c r="G1104" s="2">
        <v>1331.9</v>
      </c>
      <c r="H1104">
        <v>0.1</v>
      </c>
      <c r="I1104" s="2">
        <v>11.1</v>
      </c>
      <c r="J1104" s="2">
        <v>313.10000000000002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t="s">
        <v>155</v>
      </c>
      <c r="W1104" s="5" t="str">
        <f t="shared" si="34"/>
        <v>391S</v>
      </c>
      <c r="X1104">
        <v>16</v>
      </c>
      <c r="Y1104" t="s">
        <v>77</v>
      </c>
      <c r="Z1104" t="s">
        <v>92</v>
      </c>
      <c r="AA1104" s="2">
        <v>0</v>
      </c>
      <c r="AB1104" s="2">
        <v>0</v>
      </c>
      <c r="AC1104" t="s">
        <v>137</v>
      </c>
      <c r="AD1104" s="2">
        <v>0</v>
      </c>
      <c r="AE1104" s="2">
        <v>0</v>
      </c>
      <c r="AF1104" s="2">
        <v>0</v>
      </c>
      <c r="AG1104" s="2">
        <v>1331.9</v>
      </c>
      <c r="AH1104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11.1</v>
      </c>
      <c r="AP1104" s="7">
        <f t="shared" si="35"/>
        <v>11.1</v>
      </c>
    </row>
    <row r="1105" spans="1:42" x14ac:dyDescent="0.2">
      <c r="A1105">
        <v>1</v>
      </c>
      <c r="B1105" s="1">
        <v>43952</v>
      </c>
      <c r="C1105" s="1">
        <v>44348</v>
      </c>
      <c r="D1105">
        <v>134</v>
      </c>
      <c r="E1105" s="1">
        <v>44287</v>
      </c>
      <c r="F1105" s="2">
        <v>1331.9</v>
      </c>
      <c r="G1105" s="2">
        <v>1331.9</v>
      </c>
      <c r="H1105">
        <v>0.1</v>
      </c>
      <c r="I1105" s="2">
        <v>11.1</v>
      </c>
      <c r="J1105" s="2">
        <v>324.2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t="s">
        <v>155</v>
      </c>
      <c r="W1105" s="5" t="str">
        <f t="shared" si="34"/>
        <v>391S</v>
      </c>
      <c r="X1105">
        <v>16</v>
      </c>
      <c r="Y1105" t="s">
        <v>77</v>
      </c>
      <c r="Z1105" t="s">
        <v>92</v>
      </c>
      <c r="AA1105" s="2">
        <v>0</v>
      </c>
      <c r="AB1105" s="2">
        <v>0</v>
      </c>
      <c r="AC1105" t="s">
        <v>137</v>
      </c>
      <c r="AD1105" s="2">
        <v>0</v>
      </c>
      <c r="AE1105" s="2">
        <v>0</v>
      </c>
      <c r="AF1105" s="2">
        <v>0</v>
      </c>
      <c r="AG1105" s="2">
        <v>1331.9</v>
      </c>
      <c r="AH1105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11.1</v>
      </c>
      <c r="AP1105" s="7">
        <f t="shared" si="35"/>
        <v>11.1</v>
      </c>
    </row>
    <row r="1106" spans="1:42" x14ac:dyDescent="0.2">
      <c r="A1106">
        <v>1</v>
      </c>
      <c r="B1106" s="1">
        <v>43952</v>
      </c>
      <c r="C1106" s="1">
        <v>44348</v>
      </c>
      <c r="D1106">
        <v>134</v>
      </c>
      <c r="E1106" s="1">
        <v>44317</v>
      </c>
      <c r="F1106" s="2">
        <v>1331.9</v>
      </c>
      <c r="G1106" s="2">
        <v>1331.9</v>
      </c>
      <c r="H1106">
        <v>0.1</v>
      </c>
      <c r="I1106" s="2">
        <v>11.1</v>
      </c>
      <c r="J1106" s="2">
        <v>335.3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t="s">
        <v>155</v>
      </c>
      <c r="W1106" s="5" t="str">
        <f t="shared" si="34"/>
        <v>391S</v>
      </c>
      <c r="X1106">
        <v>16</v>
      </c>
      <c r="Y1106" t="s">
        <v>77</v>
      </c>
      <c r="Z1106" t="s">
        <v>92</v>
      </c>
      <c r="AA1106" s="2">
        <v>0</v>
      </c>
      <c r="AB1106" s="2">
        <v>0</v>
      </c>
      <c r="AC1106" t="s">
        <v>137</v>
      </c>
      <c r="AD1106" s="2">
        <v>0</v>
      </c>
      <c r="AE1106" s="2">
        <v>0</v>
      </c>
      <c r="AF1106" s="2">
        <v>0</v>
      </c>
      <c r="AG1106" s="2">
        <v>1331.9</v>
      </c>
      <c r="AH1106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11.1</v>
      </c>
      <c r="AP1106" s="7">
        <f t="shared" si="35"/>
        <v>11.1</v>
      </c>
    </row>
    <row r="1107" spans="1:42" x14ac:dyDescent="0.2">
      <c r="A1107">
        <v>1</v>
      </c>
      <c r="B1107" s="1">
        <v>43952</v>
      </c>
      <c r="C1107" s="1">
        <v>44348</v>
      </c>
      <c r="D1107">
        <v>134</v>
      </c>
      <c r="E1107" s="1">
        <v>44348</v>
      </c>
      <c r="F1107" s="2">
        <v>1331.9</v>
      </c>
      <c r="G1107" s="2">
        <v>1331.9</v>
      </c>
      <c r="H1107">
        <v>0.1</v>
      </c>
      <c r="I1107" s="2">
        <v>11.1</v>
      </c>
      <c r="J1107" s="2">
        <v>346.4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t="s">
        <v>155</v>
      </c>
      <c r="W1107" s="5" t="str">
        <f t="shared" si="34"/>
        <v>391S</v>
      </c>
      <c r="X1107">
        <v>16</v>
      </c>
      <c r="Y1107" t="s">
        <v>77</v>
      </c>
      <c r="Z1107" t="s">
        <v>92</v>
      </c>
      <c r="AA1107" s="2">
        <v>0</v>
      </c>
      <c r="AB1107" s="2">
        <v>0</v>
      </c>
      <c r="AC1107" t="s">
        <v>137</v>
      </c>
      <c r="AD1107" s="2">
        <v>0</v>
      </c>
      <c r="AE1107" s="2">
        <v>0</v>
      </c>
      <c r="AF1107" s="2">
        <v>0</v>
      </c>
      <c r="AG1107" s="2">
        <v>1331.9</v>
      </c>
      <c r="AH1107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11.1</v>
      </c>
      <c r="AP1107" s="7">
        <f t="shared" si="35"/>
        <v>11.1</v>
      </c>
    </row>
    <row r="1108" spans="1:42" x14ac:dyDescent="0.2">
      <c r="A1108">
        <v>1</v>
      </c>
      <c r="B1108" s="1">
        <v>43952</v>
      </c>
      <c r="C1108" s="1">
        <v>44348</v>
      </c>
      <c r="D1108">
        <v>136</v>
      </c>
      <c r="E1108" s="1">
        <v>43952</v>
      </c>
      <c r="F1108" s="2">
        <v>0</v>
      </c>
      <c r="G1108" s="2">
        <v>0</v>
      </c>
      <c r="H1108">
        <v>0.17399999999999999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t="s">
        <v>156</v>
      </c>
      <c r="W1108" s="5" t="str">
        <f t="shared" si="34"/>
        <v>3921</v>
      </c>
      <c r="X1108">
        <v>16</v>
      </c>
      <c r="Y1108" t="s">
        <v>77</v>
      </c>
      <c r="Z1108" t="s">
        <v>95</v>
      </c>
      <c r="AA1108" s="2">
        <v>0</v>
      </c>
      <c r="AB1108" s="2">
        <v>0</v>
      </c>
      <c r="AC1108" t="s">
        <v>137</v>
      </c>
      <c r="AD1108" s="2">
        <v>0</v>
      </c>
      <c r="AE1108" s="2">
        <v>0</v>
      </c>
      <c r="AF1108" s="2">
        <v>0</v>
      </c>
      <c r="AG1108" s="2">
        <v>0</v>
      </c>
      <c r="AH1108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7">
        <f t="shared" si="35"/>
        <v>0</v>
      </c>
    </row>
    <row r="1109" spans="1:42" x14ac:dyDescent="0.2">
      <c r="A1109">
        <v>1</v>
      </c>
      <c r="B1109" s="1">
        <v>43952</v>
      </c>
      <c r="C1109" s="1">
        <v>44348</v>
      </c>
      <c r="D1109">
        <v>136</v>
      </c>
      <c r="E1109" s="1">
        <v>43983</v>
      </c>
      <c r="F1109" s="2">
        <v>0</v>
      </c>
      <c r="G1109" s="2">
        <v>0</v>
      </c>
      <c r="H1109">
        <v>0.17399999999999999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t="s">
        <v>156</v>
      </c>
      <c r="W1109" s="5" t="str">
        <f t="shared" si="34"/>
        <v>3921</v>
      </c>
      <c r="X1109">
        <v>16</v>
      </c>
      <c r="Y1109" t="s">
        <v>77</v>
      </c>
      <c r="Z1109" t="s">
        <v>95</v>
      </c>
      <c r="AA1109" s="2">
        <v>0</v>
      </c>
      <c r="AB1109" s="2">
        <v>0</v>
      </c>
      <c r="AC1109" t="s">
        <v>137</v>
      </c>
      <c r="AD1109" s="2">
        <v>0</v>
      </c>
      <c r="AE1109" s="2">
        <v>0</v>
      </c>
      <c r="AF1109" s="2">
        <v>0</v>
      </c>
      <c r="AG1109" s="2">
        <v>0</v>
      </c>
      <c r="AH1109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7">
        <f t="shared" si="35"/>
        <v>0</v>
      </c>
    </row>
    <row r="1110" spans="1:42" x14ac:dyDescent="0.2">
      <c r="A1110">
        <v>1</v>
      </c>
      <c r="B1110" s="1">
        <v>43952</v>
      </c>
      <c r="C1110" s="1">
        <v>44348</v>
      </c>
      <c r="D1110">
        <v>136</v>
      </c>
      <c r="E1110" s="1">
        <v>44013</v>
      </c>
      <c r="F1110" s="2">
        <v>0</v>
      </c>
      <c r="G1110" s="2">
        <v>0</v>
      </c>
      <c r="H1110">
        <v>0.17399999999999999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t="s">
        <v>156</v>
      </c>
      <c r="W1110" s="5" t="str">
        <f t="shared" si="34"/>
        <v>3921</v>
      </c>
      <c r="X1110">
        <v>16</v>
      </c>
      <c r="Y1110" t="s">
        <v>77</v>
      </c>
      <c r="Z1110" t="s">
        <v>95</v>
      </c>
      <c r="AA1110" s="2">
        <v>0</v>
      </c>
      <c r="AB1110" s="2">
        <v>0</v>
      </c>
      <c r="AC1110" t="s">
        <v>137</v>
      </c>
      <c r="AD1110" s="2">
        <v>0</v>
      </c>
      <c r="AE1110" s="2">
        <v>0</v>
      </c>
      <c r="AF1110" s="2">
        <v>0</v>
      </c>
      <c r="AG1110" s="2">
        <v>0</v>
      </c>
      <c r="AH1110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7">
        <f t="shared" si="35"/>
        <v>0</v>
      </c>
    </row>
    <row r="1111" spans="1:42" x14ac:dyDescent="0.2">
      <c r="A1111">
        <v>1</v>
      </c>
      <c r="B1111" s="1">
        <v>43952</v>
      </c>
      <c r="C1111" s="1">
        <v>44348</v>
      </c>
      <c r="D1111">
        <v>136</v>
      </c>
      <c r="E1111" s="1">
        <v>44044</v>
      </c>
      <c r="F1111" s="2">
        <v>0</v>
      </c>
      <c r="G1111" s="2">
        <v>0</v>
      </c>
      <c r="H1111">
        <v>0.17399999999999999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t="s">
        <v>156</v>
      </c>
      <c r="W1111" s="5" t="str">
        <f t="shared" si="34"/>
        <v>3921</v>
      </c>
      <c r="X1111">
        <v>16</v>
      </c>
      <c r="Y1111" t="s">
        <v>77</v>
      </c>
      <c r="Z1111" t="s">
        <v>95</v>
      </c>
      <c r="AA1111" s="2">
        <v>0</v>
      </c>
      <c r="AB1111" s="2">
        <v>0</v>
      </c>
      <c r="AC1111" t="s">
        <v>137</v>
      </c>
      <c r="AD1111" s="2">
        <v>0</v>
      </c>
      <c r="AE1111" s="2">
        <v>0</v>
      </c>
      <c r="AF1111" s="2">
        <v>0</v>
      </c>
      <c r="AG1111" s="2">
        <v>0</v>
      </c>
      <c r="AH1111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7">
        <f t="shared" si="35"/>
        <v>0</v>
      </c>
    </row>
    <row r="1112" spans="1:42" x14ac:dyDescent="0.2">
      <c r="A1112">
        <v>1</v>
      </c>
      <c r="B1112" s="1">
        <v>43952</v>
      </c>
      <c r="C1112" s="1">
        <v>44348</v>
      </c>
      <c r="D1112">
        <v>136</v>
      </c>
      <c r="E1112" s="1">
        <v>44075</v>
      </c>
      <c r="F1112" s="2">
        <v>0</v>
      </c>
      <c r="G1112" s="2">
        <v>0</v>
      </c>
      <c r="H1112">
        <v>0.17399999999999999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t="s">
        <v>156</v>
      </c>
      <c r="W1112" s="5" t="str">
        <f t="shared" si="34"/>
        <v>3921</v>
      </c>
      <c r="X1112">
        <v>16</v>
      </c>
      <c r="Y1112" t="s">
        <v>77</v>
      </c>
      <c r="Z1112" t="s">
        <v>95</v>
      </c>
      <c r="AA1112" s="2">
        <v>0</v>
      </c>
      <c r="AB1112" s="2">
        <v>0</v>
      </c>
      <c r="AC1112" t="s">
        <v>137</v>
      </c>
      <c r="AD1112" s="2">
        <v>0</v>
      </c>
      <c r="AE1112" s="2">
        <v>0</v>
      </c>
      <c r="AF1112" s="2">
        <v>0</v>
      </c>
      <c r="AG1112" s="2">
        <v>0</v>
      </c>
      <c r="AH111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7">
        <f t="shared" si="35"/>
        <v>0</v>
      </c>
    </row>
    <row r="1113" spans="1:42" x14ac:dyDescent="0.2">
      <c r="A1113">
        <v>1</v>
      </c>
      <c r="B1113" s="1">
        <v>43952</v>
      </c>
      <c r="C1113" s="1">
        <v>44348</v>
      </c>
      <c r="D1113">
        <v>136</v>
      </c>
      <c r="E1113" s="1">
        <v>44105</v>
      </c>
      <c r="F1113" s="2">
        <v>0</v>
      </c>
      <c r="G1113" s="2">
        <v>0</v>
      </c>
      <c r="H1113">
        <v>0.17399999999999999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t="s">
        <v>156</v>
      </c>
      <c r="W1113" s="5" t="str">
        <f t="shared" si="34"/>
        <v>3921</v>
      </c>
      <c r="X1113">
        <v>16</v>
      </c>
      <c r="Y1113" t="s">
        <v>77</v>
      </c>
      <c r="Z1113" t="s">
        <v>95</v>
      </c>
      <c r="AA1113" s="2">
        <v>0</v>
      </c>
      <c r="AB1113" s="2">
        <v>0</v>
      </c>
      <c r="AC1113" t="s">
        <v>137</v>
      </c>
      <c r="AD1113" s="2">
        <v>0</v>
      </c>
      <c r="AE1113" s="2">
        <v>0</v>
      </c>
      <c r="AF1113" s="2">
        <v>0</v>
      </c>
      <c r="AG1113" s="2">
        <v>0</v>
      </c>
      <c r="AH1113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7">
        <f t="shared" si="35"/>
        <v>0</v>
      </c>
    </row>
    <row r="1114" spans="1:42" x14ac:dyDescent="0.2">
      <c r="A1114">
        <v>1</v>
      </c>
      <c r="B1114" s="1">
        <v>43952</v>
      </c>
      <c r="C1114" s="1">
        <v>44348</v>
      </c>
      <c r="D1114">
        <v>136</v>
      </c>
      <c r="E1114" s="1">
        <v>44136</v>
      </c>
      <c r="F1114" s="2">
        <v>0</v>
      </c>
      <c r="G1114" s="2">
        <v>0</v>
      </c>
      <c r="H1114">
        <v>0.17399999999999999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t="s">
        <v>156</v>
      </c>
      <c r="W1114" s="5" t="str">
        <f t="shared" si="34"/>
        <v>3921</v>
      </c>
      <c r="X1114">
        <v>16</v>
      </c>
      <c r="Y1114" t="s">
        <v>77</v>
      </c>
      <c r="Z1114" t="s">
        <v>95</v>
      </c>
      <c r="AA1114" s="2">
        <v>0</v>
      </c>
      <c r="AB1114" s="2">
        <v>0</v>
      </c>
      <c r="AC1114" t="s">
        <v>137</v>
      </c>
      <c r="AD1114" s="2">
        <v>0</v>
      </c>
      <c r="AE1114" s="2">
        <v>0</v>
      </c>
      <c r="AF1114" s="2">
        <v>0</v>
      </c>
      <c r="AG1114" s="2">
        <v>0</v>
      </c>
      <c r="AH1114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7">
        <f t="shared" si="35"/>
        <v>0</v>
      </c>
    </row>
    <row r="1115" spans="1:42" x14ac:dyDescent="0.2">
      <c r="A1115">
        <v>1</v>
      </c>
      <c r="B1115" s="1">
        <v>43952</v>
      </c>
      <c r="C1115" s="1">
        <v>44348</v>
      </c>
      <c r="D1115">
        <v>136</v>
      </c>
      <c r="E1115" s="1">
        <v>44166</v>
      </c>
      <c r="F1115" s="2">
        <v>0</v>
      </c>
      <c r="G1115" s="2">
        <v>0</v>
      </c>
      <c r="H1115">
        <v>0.17399999999999999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t="s">
        <v>156</v>
      </c>
      <c r="W1115" s="5" t="str">
        <f t="shared" si="34"/>
        <v>3921</v>
      </c>
      <c r="X1115">
        <v>16</v>
      </c>
      <c r="Y1115" t="s">
        <v>77</v>
      </c>
      <c r="Z1115" t="s">
        <v>95</v>
      </c>
      <c r="AA1115" s="2">
        <v>0</v>
      </c>
      <c r="AB1115" s="2">
        <v>0</v>
      </c>
      <c r="AC1115" t="s">
        <v>137</v>
      </c>
      <c r="AD1115" s="2">
        <v>0</v>
      </c>
      <c r="AE1115" s="2">
        <v>0</v>
      </c>
      <c r="AF1115" s="2">
        <v>0</v>
      </c>
      <c r="AG1115" s="2">
        <v>0</v>
      </c>
      <c r="AH1115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7">
        <f t="shared" si="35"/>
        <v>0</v>
      </c>
    </row>
    <row r="1116" spans="1:42" x14ac:dyDescent="0.2">
      <c r="A1116">
        <v>1</v>
      </c>
      <c r="B1116" s="1">
        <v>43952</v>
      </c>
      <c r="C1116" s="1">
        <v>44348</v>
      </c>
      <c r="D1116">
        <v>136</v>
      </c>
      <c r="E1116" s="1">
        <v>44197</v>
      </c>
      <c r="F1116" s="2">
        <v>0</v>
      </c>
      <c r="G1116" s="2">
        <v>0</v>
      </c>
      <c r="H1116">
        <v>0.17399999999999999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t="s">
        <v>156</v>
      </c>
      <c r="W1116" s="5" t="str">
        <f t="shared" si="34"/>
        <v>3921</v>
      </c>
      <c r="X1116">
        <v>16</v>
      </c>
      <c r="Y1116" t="s">
        <v>77</v>
      </c>
      <c r="Z1116" t="s">
        <v>95</v>
      </c>
      <c r="AA1116" s="2">
        <v>0</v>
      </c>
      <c r="AB1116" s="2">
        <v>0</v>
      </c>
      <c r="AC1116" t="s">
        <v>137</v>
      </c>
      <c r="AD1116" s="2">
        <v>0</v>
      </c>
      <c r="AE1116" s="2">
        <v>0</v>
      </c>
      <c r="AF1116" s="2">
        <v>0</v>
      </c>
      <c r="AG1116" s="2">
        <v>0</v>
      </c>
      <c r="AH1116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7">
        <f t="shared" si="35"/>
        <v>0</v>
      </c>
    </row>
    <row r="1117" spans="1:42" x14ac:dyDescent="0.2">
      <c r="A1117">
        <v>1</v>
      </c>
      <c r="B1117" s="1">
        <v>43952</v>
      </c>
      <c r="C1117" s="1">
        <v>44348</v>
      </c>
      <c r="D1117">
        <v>136</v>
      </c>
      <c r="E1117" s="1">
        <v>44228</v>
      </c>
      <c r="F1117" s="2">
        <v>0</v>
      </c>
      <c r="G1117" s="2">
        <v>0</v>
      </c>
      <c r="H1117">
        <v>0.17399999999999999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t="s">
        <v>156</v>
      </c>
      <c r="W1117" s="5" t="str">
        <f t="shared" si="34"/>
        <v>3921</v>
      </c>
      <c r="X1117">
        <v>16</v>
      </c>
      <c r="Y1117" t="s">
        <v>77</v>
      </c>
      <c r="Z1117" t="s">
        <v>95</v>
      </c>
      <c r="AA1117" s="2">
        <v>0</v>
      </c>
      <c r="AB1117" s="2">
        <v>0</v>
      </c>
      <c r="AC1117" t="s">
        <v>137</v>
      </c>
      <c r="AD1117" s="2">
        <v>0</v>
      </c>
      <c r="AE1117" s="2">
        <v>0</v>
      </c>
      <c r="AF1117" s="2">
        <v>0</v>
      </c>
      <c r="AG1117" s="2">
        <v>0</v>
      </c>
      <c r="AH1117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7">
        <f t="shared" si="35"/>
        <v>0</v>
      </c>
    </row>
    <row r="1118" spans="1:42" x14ac:dyDescent="0.2">
      <c r="A1118">
        <v>1</v>
      </c>
      <c r="B1118" s="1">
        <v>43952</v>
      </c>
      <c r="C1118" s="1">
        <v>44348</v>
      </c>
      <c r="D1118">
        <v>136</v>
      </c>
      <c r="E1118" s="1">
        <v>44256</v>
      </c>
      <c r="F1118" s="2">
        <v>0</v>
      </c>
      <c r="G1118" s="2">
        <v>0</v>
      </c>
      <c r="H1118">
        <v>0.17399999999999999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t="s">
        <v>156</v>
      </c>
      <c r="W1118" s="5" t="str">
        <f t="shared" si="34"/>
        <v>3921</v>
      </c>
      <c r="X1118">
        <v>16</v>
      </c>
      <c r="Y1118" t="s">
        <v>77</v>
      </c>
      <c r="Z1118" t="s">
        <v>95</v>
      </c>
      <c r="AA1118" s="2">
        <v>0</v>
      </c>
      <c r="AB1118" s="2">
        <v>0</v>
      </c>
      <c r="AC1118" t="s">
        <v>137</v>
      </c>
      <c r="AD1118" s="2">
        <v>0</v>
      </c>
      <c r="AE1118" s="2">
        <v>0</v>
      </c>
      <c r="AF1118" s="2">
        <v>0</v>
      </c>
      <c r="AG1118" s="2">
        <v>0</v>
      </c>
      <c r="AH1118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7">
        <f t="shared" si="35"/>
        <v>0</v>
      </c>
    </row>
    <row r="1119" spans="1:42" x14ac:dyDescent="0.2">
      <c r="A1119">
        <v>1</v>
      </c>
      <c r="B1119" s="1">
        <v>43952</v>
      </c>
      <c r="C1119" s="1">
        <v>44348</v>
      </c>
      <c r="D1119">
        <v>136</v>
      </c>
      <c r="E1119" s="1">
        <v>44287</v>
      </c>
      <c r="F1119" s="2">
        <v>0</v>
      </c>
      <c r="G1119" s="2">
        <v>0</v>
      </c>
      <c r="H1119">
        <v>0.17399999999999999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t="s">
        <v>156</v>
      </c>
      <c r="W1119" s="5" t="str">
        <f t="shared" si="34"/>
        <v>3921</v>
      </c>
      <c r="X1119">
        <v>16</v>
      </c>
      <c r="Y1119" t="s">
        <v>77</v>
      </c>
      <c r="Z1119" t="s">
        <v>95</v>
      </c>
      <c r="AA1119" s="2">
        <v>0</v>
      </c>
      <c r="AB1119" s="2">
        <v>0</v>
      </c>
      <c r="AC1119" t="s">
        <v>137</v>
      </c>
      <c r="AD1119" s="2">
        <v>0</v>
      </c>
      <c r="AE1119" s="2">
        <v>0</v>
      </c>
      <c r="AF1119" s="2">
        <v>0</v>
      </c>
      <c r="AG1119" s="2">
        <v>0</v>
      </c>
      <c r="AH1119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7">
        <f t="shared" si="35"/>
        <v>0</v>
      </c>
    </row>
    <row r="1120" spans="1:42" x14ac:dyDescent="0.2">
      <c r="A1120">
        <v>1</v>
      </c>
      <c r="B1120" s="1">
        <v>43952</v>
      </c>
      <c r="C1120" s="1">
        <v>44348</v>
      </c>
      <c r="D1120">
        <v>136</v>
      </c>
      <c r="E1120" s="1">
        <v>44317</v>
      </c>
      <c r="F1120" s="2">
        <v>0</v>
      </c>
      <c r="G1120" s="2">
        <v>0</v>
      </c>
      <c r="H1120">
        <v>0.17399999999999999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t="s">
        <v>156</v>
      </c>
      <c r="W1120" s="5" t="str">
        <f t="shared" si="34"/>
        <v>3921</v>
      </c>
      <c r="X1120">
        <v>16</v>
      </c>
      <c r="Y1120" t="s">
        <v>77</v>
      </c>
      <c r="Z1120" t="s">
        <v>95</v>
      </c>
      <c r="AA1120" s="2">
        <v>0</v>
      </c>
      <c r="AB1120" s="2">
        <v>0</v>
      </c>
      <c r="AC1120" t="s">
        <v>137</v>
      </c>
      <c r="AD1120" s="2">
        <v>0</v>
      </c>
      <c r="AE1120" s="2">
        <v>0</v>
      </c>
      <c r="AF1120" s="2">
        <v>0</v>
      </c>
      <c r="AG1120" s="2">
        <v>0</v>
      </c>
      <c r="AH1120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7">
        <f t="shared" si="35"/>
        <v>0</v>
      </c>
    </row>
    <row r="1121" spans="1:42" x14ac:dyDescent="0.2">
      <c r="A1121">
        <v>1</v>
      </c>
      <c r="B1121" s="1">
        <v>43952</v>
      </c>
      <c r="C1121" s="1">
        <v>44348</v>
      </c>
      <c r="D1121">
        <v>136</v>
      </c>
      <c r="E1121" s="1">
        <v>44348</v>
      </c>
      <c r="F1121" s="2">
        <v>0</v>
      </c>
      <c r="G1121" s="2">
        <v>0</v>
      </c>
      <c r="H1121">
        <v>0.17399999999999999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t="s">
        <v>156</v>
      </c>
      <c r="W1121" s="5" t="str">
        <f t="shared" si="34"/>
        <v>3921</v>
      </c>
      <c r="X1121">
        <v>16</v>
      </c>
      <c r="Y1121" t="s">
        <v>77</v>
      </c>
      <c r="Z1121" t="s">
        <v>95</v>
      </c>
      <c r="AA1121" s="2">
        <v>0</v>
      </c>
      <c r="AB1121" s="2">
        <v>0</v>
      </c>
      <c r="AC1121" t="s">
        <v>137</v>
      </c>
      <c r="AD1121" s="2">
        <v>0</v>
      </c>
      <c r="AE1121" s="2">
        <v>0</v>
      </c>
      <c r="AF1121" s="2">
        <v>0</v>
      </c>
      <c r="AG1121" s="2">
        <v>0</v>
      </c>
      <c r="AH1121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7">
        <f t="shared" si="35"/>
        <v>0</v>
      </c>
    </row>
    <row r="1122" spans="1:42" x14ac:dyDescent="0.2">
      <c r="A1122">
        <v>1</v>
      </c>
      <c r="B1122" s="1">
        <v>43952</v>
      </c>
      <c r="C1122" s="1">
        <v>44348</v>
      </c>
      <c r="D1122">
        <v>137</v>
      </c>
      <c r="E1122" s="1">
        <v>43952</v>
      </c>
      <c r="F1122" s="2">
        <v>0</v>
      </c>
      <c r="G1122" s="2">
        <v>0</v>
      </c>
      <c r="H1122">
        <v>8.4000000000000005E-2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t="s">
        <v>157</v>
      </c>
      <c r="W1122" s="5" t="str">
        <f t="shared" si="34"/>
        <v>3922</v>
      </c>
      <c r="X1122">
        <v>16</v>
      </c>
      <c r="Y1122" t="s">
        <v>77</v>
      </c>
      <c r="Z1122" t="s">
        <v>97</v>
      </c>
      <c r="AA1122" s="2">
        <v>0</v>
      </c>
      <c r="AB1122" s="2">
        <v>0</v>
      </c>
      <c r="AC1122" t="s">
        <v>137</v>
      </c>
      <c r="AD1122" s="2">
        <v>0</v>
      </c>
      <c r="AE1122" s="2">
        <v>0</v>
      </c>
      <c r="AF1122" s="2">
        <v>0</v>
      </c>
      <c r="AG1122" s="2">
        <v>0</v>
      </c>
      <c r="AH112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7">
        <f t="shared" si="35"/>
        <v>0</v>
      </c>
    </row>
    <row r="1123" spans="1:42" x14ac:dyDescent="0.2">
      <c r="A1123">
        <v>1</v>
      </c>
      <c r="B1123" s="1">
        <v>43952</v>
      </c>
      <c r="C1123" s="1">
        <v>44348</v>
      </c>
      <c r="D1123">
        <v>137</v>
      </c>
      <c r="E1123" s="1">
        <v>43983</v>
      </c>
      <c r="F1123" s="2">
        <v>0</v>
      </c>
      <c r="G1123" s="2">
        <v>0</v>
      </c>
      <c r="H1123">
        <v>8.4000000000000005E-2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t="s">
        <v>157</v>
      </c>
      <c r="W1123" s="5" t="str">
        <f t="shared" si="34"/>
        <v>3922</v>
      </c>
      <c r="X1123">
        <v>16</v>
      </c>
      <c r="Y1123" t="s">
        <v>77</v>
      </c>
      <c r="Z1123" t="s">
        <v>97</v>
      </c>
      <c r="AA1123" s="2">
        <v>0</v>
      </c>
      <c r="AB1123" s="2">
        <v>0</v>
      </c>
      <c r="AC1123" t="s">
        <v>137</v>
      </c>
      <c r="AD1123" s="2">
        <v>0</v>
      </c>
      <c r="AE1123" s="2">
        <v>0</v>
      </c>
      <c r="AF1123" s="2">
        <v>0</v>
      </c>
      <c r="AG1123" s="2">
        <v>0</v>
      </c>
      <c r="AH1123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7">
        <f t="shared" si="35"/>
        <v>0</v>
      </c>
    </row>
    <row r="1124" spans="1:42" x14ac:dyDescent="0.2">
      <c r="A1124">
        <v>1</v>
      </c>
      <c r="B1124" s="1">
        <v>43952</v>
      </c>
      <c r="C1124" s="1">
        <v>44348</v>
      </c>
      <c r="D1124">
        <v>137</v>
      </c>
      <c r="E1124" s="1">
        <v>44013</v>
      </c>
      <c r="F1124" s="2">
        <v>0</v>
      </c>
      <c r="G1124" s="2">
        <v>0</v>
      </c>
      <c r="H1124">
        <v>8.4000000000000005E-2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t="s">
        <v>157</v>
      </c>
      <c r="W1124" s="5" t="str">
        <f t="shared" si="34"/>
        <v>3922</v>
      </c>
      <c r="X1124">
        <v>16</v>
      </c>
      <c r="Y1124" t="s">
        <v>77</v>
      </c>
      <c r="Z1124" t="s">
        <v>97</v>
      </c>
      <c r="AA1124" s="2">
        <v>0</v>
      </c>
      <c r="AB1124" s="2">
        <v>0</v>
      </c>
      <c r="AC1124" t="s">
        <v>137</v>
      </c>
      <c r="AD1124" s="2">
        <v>0</v>
      </c>
      <c r="AE1124" s="2">
        <v>0</v>
      </c>
      <c r="AF1124" s="2">
        <v>0</v>
      </c>
      <c r="AG1124" s="2">
        <v>0</v>
      </c>
      <c r="AH1124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7">
        <f t="shared" si="35"/>
        <v>0</v>
      </c>
    </row>
    <row r="1125" spans="1:42" x14ac:dyDescent="0.2">
      <c r="A1125">
        <v>1</v>
      </c>
      <c r="B1125" s="1">
        <v>43952</v>
      </c>
      <c r="C1125" s="1">
        <v>44348</v>
      </c>
      <c r="D1125">
        <v>137</v>
      </c>
      <c r="E1125" s="1">
        <v>44044</v>
      </c>
      <c r="F1125" s="2">
        <v>0</v>
      </c>
      <c r="G1125" s="2">
        <v>0</v>
      </c>
      <c r="H1125">
        <v>8.4000000000000005E-2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t="s">
        <v>157</v>
      </c>
      <c r="W1125" s="5" t="str">
        <f t="shared" si="34"/>
        <v>3922</v>
      </c>
      <c r="X1125">
        <v>16</v>
      </c>
      <c r="Y1125" t="s">
        <v>77</v>
      </c>
      <c r="Z1125" t="s">
        <v>97</v>
      </c>
      <c r="AA1125" s="2">
        <v>0</v>
      </c>
      <c r="AB1125" s="2">
        <v>0</v>
      </c>
      <c r="AC1125" t="s">
        <v>137</v>
      </c>
      <c r="AD1125" s="2">
        <v>0</v>
      </c>
      <c r="AE1125" s="2">
        <v>0</v>
      </c>
      <c r="AF1125" s="2">
        <v>0</v>
      </c>
      <c r="AG1125" s="2">
        <v>0</v>
      </c>
      <c r="AH1125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7">
        <f t="shared" si="35"/>
        <v>0</v>
      </c>
    </row>
    <row r="1126" spans="1:42" x14ac:dyDescent="0.2">
      <c r="A1126">
        <v>1</v>
      </c>
      <c r="B1126" s="1">
        <v>43952</v>
      </c>
      <c r="C1126" s="1">
        <v>44348</v>
      </c>
      <c r="D1126">
        <v>137</v>
      </c>
      <c r="E1126" s="1">
        <v>44075</v>
      </c>
      <c r="F1126" s="2">
        <v>0</v>
      </c>
      <c r="G1126" s="2">
        <v>0</v>
      </c>
      <c r="H1126">
        <v>8.4000000000000005E-2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t="s">
        <v>157</v>
      </c>
      <c r="W1126" s="5" t="str">
        <f t="shared" si="34"/>
        <v>3922</v>
      </c>
      <c r="X1126">
        <v>16</v>
      </c>
      <c r="Y1126" t="s">
        <v>77</v>
      </c>
      <c r="Z1126" t="s">
        <v>97</v>
      </c>
      <c r="AA1126" s="2">
        <v>0</v>
      </c>
      <c r="AB1126" s="2">
        <v>0</v>
      </c>
      <c r="AC1126" t="s">
        <v>137</v>
      </c>
      <c r="AD1126" s="2">
        <v>0</v>
      </c>
      <c r="AE1126" s="2">
        <v>0</v>
      </c>
      <c r="AF1126" s="2">
        <v>0</v>
      </c>
      <c r="AG1126" s="2">
        <v>0</v>
      </c>
      <c r="AH1126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7">
        <f t="shared" si="35"/>
        <v>0</v>
      </c>
    </row>
    <row r="1127" spans="1:42" x14ac:dyDescent="0.2">
      <c r="A1127">
        <v>1</v>
      </c>
      <c r="B1127" s="1">
        <v>43952</v>
      </c>
      <c r="C1127" s="1">
        <v>44348</v>
      </c>
      <c r="D1127">
        <v>137</v>
      </c>
      <c r="E1127" s="1">
        <v>44105</v>
      </c>
      <c r="F1127" s="2">
        <v>0</v>
      </c>
      <c r="G1127" s="2">
        <v>0</v>
      </c>
      <c r="H1127">
        <v>8.4000000000000005E-2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t="s">
        <v>157</v>
      </c>
      <c r="W1127" s="5" t="str">
        <f t="shared" si="34"/>
        <v>3922</v>
      </c>
      <c r="X1127">
        <v>16</v>
      </c>
      <c r="Y1127" t="s">
        <v>77</v>
      </c>
      <c r="Z1127" t="s">
        <v>97</v>
      </c>
      <c r="AA1127" s="2">
        <v>0</v>
      </c>
      <c r="AB1127" s="2">
        <v>0</v>
      </c>
      <c r="AC1127" t="s">
        <v>137</v>
      </c>
      <c r="AD1127" s="2">
        <v>0</v>
      </c>
      <c r="AE1127" s="2">
        <v>0</v>
      </c>
      <c r="AF1127" s="2">
        <v>0</v>
      </c>
      <c r="AG1127" s="2">
        <v>0</v>
      </c>
      <c r="AH1127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7">
        <f t="shared" si="35"/>
        <v>0</v>
      </c>
    </row>
    <row r="1128" spans="1:42" x14ac:dyDescent="0.2">
      <c r="A1128">
        <v>1</v>
      </c>
      <c r="B1128" s="1">
        <v>43952</v>
      </c>
      <c r="C1128" s="1">
        <v>44348</v>
      </c>
      <c r="D1128">
        <v>137</v>
      </c>
      <c r="E1128" s="1">
        <v>44136</v>
      </c>
      <c r="F1128" s="2">
        <v>0</v>
      </c>
      <c r="G1128" s="2">
        <v>0</v>
      </c>
      <c r="H1128">
        <v>8.4000000000000005E-2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t="s">
        <v>157</v>
      </c>
      <c r="W1128" s="5" t="str">
        <f t="shared" si="34"/>
        <v>3922</v>
      </c>
      <c r="X1128">
        <v>16</v>
      </c>
      <c r="Y1128" t="s">
        <v>77</v>
      </c>
      <c r="Z1128" t="s">
        <v>97</v>
      </c>
      <c r="AA1128" s="2">
        <v>0</v>
      </c>
      <c r="AB1128" s="2">
        <v>0</v>
      </c>
      <c r="AC1128" t="s">
        <v>137</v>
      </c>
      <c r="AD1128" s="2">
        <v>0</v>
      </c>
      <c r="AE1128" s="2">
        <v>0</v>
      </c>
      <c r="AF1128" s="2">
        <v>0</v>
      </c>
      <c r="AG1128" s="2">
        <v>0</v>
      </c>
      <c r="AH1128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7">
        <f t="shared" si="35"/>
        <v>0</v>
      </c>
    </row>
    <row r="1129" spans="1:42" x14ac:dyDescent="0.2">
      <c r="A1129">
        <v>1</v>
      </c>
      <c r="B1129" s="1">
        <v>43952</v>
      </c>
      <c r="C1129" s="1">
        <v>44348</v>
      </c>
      <c r="D1129">
        <v>137</v>
      </c>
      <c r="E1129" s="1">
        <v>44166</v>
      </c>
      <c r="F1129" s="2">
        <v>0</v>
      </c>
      <c r="G1129" s="2">
        <v>0</v>
      </c>
      <c r="H1129">
        <v>8.4000000000000005E-2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t="s">
        <v>157</v>
      </c>
      <c r="W1129" s="5" t="str">
        <f t="shared" si="34"/>
        <v>3922</v>
      </c>
      <c r="X1129">
        <v>16</v>
      </c>
      <c r="Y1129" t="s">
        <v>77</v>
      </c>
      <c r="Z1129" t="s">
        <v>97</v>
      </c>
      <c r="AA1129" s="2">
        <v>0</v>
      </c>
      <c r="AB1129" s="2">
        <v>0</v>
      </c>
      <c r="AC1129" t="s">
        <v>137</v>
      </c>
      <c r="AD1129" s="2">
        <v>0</v>
      </c>
      <c r="AE1129" s="2">
        <v>0</v>
      </c>
      <c r="AF1129" s="2">
        <v>0</v>
      </c>
      <c r="AG1129" s="2">
        <v>0</v>
      </c>
      <c r="AH1129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7">
        <f t="shared" si="35"/>
        <v>0</v>
      </c>
    </row>
    <row r="1130" spans="1:42" x14ac:dyDescent="0.2">
      <c r="A1130">
        <v>1</v>
      </c>
      <c r="B1130" s="1">
        <v>43952</v>
      </c>
      <c r="C1130" s="1">
        <v>44348</v>
      </c>
      <c r="D1130">
        <v>137</v>
      </c>
      <c r="E1130" s="1">
        <v>44197</v>
      </c>
      <c r="F1130" s="2">
        <v>0</v>
      </c>
      <c r="G1130" s="2">
        <v>0</v>
      </c>
      <c r="H1130">
        <v>8.4000000000000005E-2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t="s">
        <v>157</v>
      </c>
      <c r="W1130" s="5" t="str">
        <f t="shared" si="34"/>
        <v>3922</v>
      </c>
      <c r="X1130">
        <v>16</v>
      </c>
      <c r="Y1130" t="s">
        <v>77</v>
      </c>
      <c r="Z1130" t="s">
        <v>97</v>
      </c>
      <c r="AA1130" s="2">
        <v>0</v>
      </c>
      <c r="AB1130" s="2">
        <v>0</v>
      </c>
      <c r="AC1130" t="s">
        <v>137</v>
      </c>
      <c r="AD1130" s="2">
        <v>0</v>
      </c>
      <c r="AE1130" s="2">
        <v>0</v>
      </c>
      <c r="AF1130" s="2">
        <v>0</v>
      </c>
      <c r="AG1130" s="2">
        <v>0</v>
      </c>
      <c r="AH1130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7">
        <f t="shared" si="35"/>
        <v>0</v>
      </c>
    </row>
    <row r="1131" spans="1:42" x14ac:dyDescent="0.2">
      <c r="A1131">
        <v>1</v>
      </c>
      <c r="B1131" s="1">
        <v>43952</v>
      </c>
      <c r="C1131" s="1">
        <v>44348</v>
      </c>
      <c r="D1131">
        <v>137</v>
      </c>
      <c r="E1131" s="1">
        <v>44228</v>
      </c>
      <c r="F1131" s="2">
        <v>0</v>
      </c>
      <c r="G1131" s="2">
        <v>0</v>
      </c>
      <c r="H1131">
        <v>8.4000000000000005E-2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t="s">
        <v>157</v>
      </c>
      <c r="W1131" s="5" t="str">
        <f t="shared" si="34"/>
        <v>3922</v>
      </c>
      <c r="X1131">
        <v>16</v>
      </c>
      <c r="Y1131" t="s">
        <v>77</v>
      </c>
      <c r="Z1131" t="s">
        <v>97</v>
      </c>
      <c r="AA1131" s="2">
        <v>0</v>
      </c>
      <c r="AB1131" s="2">
        <v>0</v>
      </c>
      <c r="AC1131" t="s">
        <v>137</v>
      </c>
      <c r="AD1131" s="2">
        <v>0</v>
      </c>
      <c r="AE1131" s="2">
        <v>0</v>
      </c>
      <c r="AF1131" s="2">
        <v>0</v>
      </c>
      <c r="AG1131" s="2">
        <v>0</v>
      </c>
      <c r="AH1131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7">
        <f t="shared" si="35"/>
        <v>0</v>
      </c>
    </row>
    <row r="1132" spans="1:42" x14ac:dyDescent="0.2">
      <c r="A1132">
        <v>1</v>
      </c>
      <c r="B1132" s="1">
        <v>43952</v>
      </c>
      <c r="C1132" s="1">
        <v>44348</v>
      </c>
      <c r="D1132">
        <v>137</v>
      </c>
      <c r="E1132" s="1">
        <v>44256</v>
      </c>
      <c r="F1132" s="2">
        <v>0</v>
      </c>
      <c r="G1132" s="2">
        <v>0</v>
      </c>
      <c r="H1132">
        <v>8.4000000000000005E-2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t="s">
        <v>157</v>
      </c>
      <c r="W1132" s="5" t="str">
        <f t="shared" si="34"/>
        <v>3922</v>
      </c>
      <c r="X1132">
        <v>16</v>
      </c>
      <c r="Y1132" t="s">
        <v>77</v>
      </c>
      <c r="Z1132" t="s">
        <v>97</v>
      </c>
      <c r="AA1132" s="2">
        <v>0</v>
      </c>
      <c r="AB1132" s="2">
        <v>0</v>
      </c>
      <c r="AC1132" t="s">
        <v>137</v>
      </c>
      <c r="AD1132" s="2">
        <v>0</v>
      </c>
      <c r="AE1132" s="2">
        <v>0</v>
      </c>
      <c r="AF1132" s="2">
        <v>0</v>
      </c>
      <c r="AG1132" s="2">
        <v>0</v>
      </c>
      <c r="AH113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7">
        <f t="shared" si="35"/>
        <v>0</v>
      </c>
    </row>
    <row r="1133" spans="1:42" x14ac:dyDescent="0.2">
      <c r="A1133">
        <v>1</v>
      </c>
      <c r="B1133" s="1">
        <v>43952</v>
      </c>
      <c r="C1133" s="1">
        <v>44348</v>
      </c>
      <c r="D1133">
        <v>137</v>
      </c>
      <c r="E1133" s="1">
        <v>44287</v>
      </c>
      <c r="F1133" s="2">
        <v>0</v>
      </c>
      <c r="G1133" s="2">
        <v>0</v>
      </c>
      <c r="H1133">
        <v>8.4000000000000005E-2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t="s">
        <v>157</v>
      </c>
      <c r="W1133" s="5" t="str">
        <f t="shared" si="34"/>
        <v>3922</v>
      </c>
      <c r="X1133">
        <v>16</v>
      </c>
      <c r="Y1133" t="s">
        <v>77</v>
      </c>
      <c r="Z1133" t="s">
        <v>97</v>
      </c>
      <c r="AA1133" s="2">
        <v>0</v>
      </c>
      <c r="AB1133" s="2">
        <v>0</v>
      </c>
      <c r="AC1133" t="s">
        <v>137</v>
      </c>
      <c r="AD1133" s="2">
        <v>0</v>
      </c>
      <c r="AE1133" s="2">
        <v>0</v>
      </c>
      <c r="AF1133" s="2">
        <v>0</v>
      </c>
      <c r="AG1133" s="2">
        <v>0</v>
      </c>
      <c r="AH1133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7">
        <f t="shared" si="35"/>
        <v>0</v>
      </c>
    </row>
    <row r="1134" spans="1:42" x14ac:dyDescent="0.2">
      <c r="A1134">
        <v>1</v>
      </c>
      <c r="B1134" s="1">
        <v>43952</v>
      </c>
      <c r="C1134" s="1">
        <v>44348</v>
      </c>
      <c r="D1134">
        <v>137</v>
      </c>
      <c r="E1134" s="1">
        <v>44317</v>
      </c>
      <c r="F1134" s="2">
        <v>0</v>
      </c>
      <c r="G1134" s="2">
        <v>0</v>
      </c>
      <c r="H1134">
        <v>8.4000000000000005E-2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t="s">
        <v>157</v>
      </c>
      <c r="W1134" s="5" t="str">
        <f t="shared" si="34"/>
        <v>3922</v>
      </c>
      <c r="X1134">
        <v>16</v>
      </c>
      <c r="Y1134" t="s">
        <v>77</v>
      </c>
      <c r="Z1134" t="s">
        <v>97</v>
      </c>
      <c r="AA1134" s="2">
        <v>0</v>
      </c>
      <c r="AB1134" s="2">
        <v>0</v>
      </c>
      <c r="AC1134" t="s">
        <v>137</v>
      </c>
      <c r="AD1134" s="2">
        <v>0</v>
      </c>
      <c r="AE1134" s="2">
        <v>0</v>
      </c>
      <c r="AF1134" s="2">
        <v>0</v>
      </c>
      <c r="AG1134" s="2">
        <v>0</v>
      </c>
      <c r="AH1134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0</v>
      </c>
      <c r="AP1134" s="7">
        <f t="shared" si="35"/>
        <v>0</v>
      </c>
    </row>
    <row r="1135" spans="1:42" x14ac:dyDescent="0.2">
      <c r="A1135">
        <v>1</v>
      </c>
      <c r="B1135" s="1">
        <v>43952</v>
      </c>
      <c r="C1135" s="1">
        <v>44348</v>
      </c>
      <c r="D1135">
        <v>137</v>
      </c>
      <c r="E1135" s="1">
        <v>44348</v>
      </c>
      <c r="F1135" s="2">
        <v>0</v>
      </c>
      <c r="G1135" s="2">
        <v>0</v>
      </c>
      <c r="H1135">
        <v>8.4000000000000005E-2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t="s">
        <v>157</v>
      </c>
      <c r="W1135" s="5" t="str">
        <f t="shared" si="34"/>
        <v>3922</v>
      </c>
      <c r="X1135">
        <v>16</v>
      </c>
      <c r="Y1135" t="s">
        <v>77</v>
      </c>
      <c r="Z1135" t="s">
        <v>97</v>
      </c>
      <c r="AA1135" s="2">
        <v>0</v>
      </c>
      <c r="AB1135" s="2">
        <v>0</v>
      </c>
      <c r="AC1135" t="s">
        <v>137</v>
      </c>
      <c r="AD1135" s="2">
        <v>0</v>
      </c>
      <c r="AE1135" s="2">
        <v>0</v>
      </c>
      <c r="AF1135" s="2">
        <v>0</v>
      </c>
      <c r="AG1135" s="2">
        <v>0</v>
      </c>
      <c r="AH1135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7">
        <f t="shared" si="35"/>
        <v>0</v>
      </c>
    </row>
    <row r="1136" spans="1:42" x14ac:dyDescent="0.2">
      <c r="A1136">
        <v>1</v>
      </c>
      <c r="B1136" s="1">
        <v>43952</v>
      </c>
      <c r="C1136" s="1">
        <v>44348</v>
      </c>
      <c r="D1136">
        <v>138</v>
      </c>
      <c r="E1136" s="1">
        <v>43952</v>
      </c>
      <c r="F1136" s="2">
        <v>0</v>
      </c>
      <c r="G1136" s="2">
        <v>0</v>
      </c>
      <c r="H1136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t="s">
        <v>158</v>
      </c>
      <c r="W1136" s="5" t="str">
        <f t="shared" si="34"/>
        <v>3923</v>
      </c>
      <c r="X1136">
        <v>16</v>
      </c>
      <c r="Y1136" t="s">
        <v>77</v>
      </c>
      <c r="Z1136" t="s">
        <v>159</v>
      </c>
      <c r="AA1136" s="2">
        <v>0</v>
      </c>
      <c r="AB1136" s="2">
        <v>0</v>
      </c>
      <c r="AC1136" t="s">
        <v>137</v>
      </c>
      <c r="AD1136" s="2">
        <v>0</v>
      </c>
      <c r="AE1136" s="2">
        <v>0</v>
      </c>
      <c r="AF1136" s="2">
        <v>0</v>
      </c>
      <c r="AG1136" s="2">
        <v>0</v>
      </c>
      <c r="AH1136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7">
        <f t="shared" si="35"/>
        <v>0</v>
      </c>
    </row>
    <row r="1137" spans="1:42" x14ac:dyDescent="0.2">
      <c r="A1137">
        <v>1</v>
      </c>
      <c r="B1137" s="1">
        <v>43952</v>
      </c>
      <c r="C1137" s="1">
        <v>44348</v>
      </c>
      <c r="D1137">
        <v>138</v>
      </c>
      <c r="E1137" s="1">
        <v>43983</v>
      </c>
      <c r="F1137" s="2">
        <v>0</v>
      </c>
      <c r="G1137" s="2">
        <v>0</v>
      </c>
      <c r="H1137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t="s">
        <v>158</v>
      </c>
      <c r="W1137" s="5" t="str">
        <f t="shared" si="34"/>
        <v>3923</v>
      </c>
      <c r="X1137">
        <v>16</v>
      </c>
      <c r="Y1137" t="s">
        <v>77</v>
      </c>
      <c r="Z1137" t="s">
        <v>159</v>
      </c>
      <c r="AA1137" s="2">
        <v>0</v>
      </c>
      <c r="AB1137" s="2">
        <v>0</v>
      </c>
      <c r="AC1137" t="s">
        <v>137</v>
      </c>
      <c r="AD1137" s="2">
        <v>0</v>
      </c>
      <c r="AE1137" s="2">
        <v>0</v>
      </c>
      <c r="AF1137" s="2">
        <v>0</v>
      </c>
      <c r="AG1137" s="2">
        <v>0</v>
      </c>
      <c r="AH1137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7">
        <f t="shared" si="35"/>
        <v>0</v>
      </c>
    </row>
    <row r="1138" spans="1:42" x14ac:dyDescent="0.2">
      <c r="A1138">
        <v>1</v>
      </c>
      <c r="B1138" s="1">
        <v>43952</v>
      </c>
      <c r="C1138" s="1">
        <v>44348</v>
      </c>
      <c r="D1138">
        <v>138</v>
      </c>
      <c r="E1138" s="1">
        <v>44013</v>
      </c>
      <c r="F1138" s="2">
        <v>0</v>
      </c>
      <c r="G1138" s="2">
        <v>0</v>
      </c>
      <c r="H1138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t="s">
        <v>158</v>
      </c>
      <c r="W1138" s="5" t="str">
        <f t="shared" si="34"/>
        <v>3923</v>
      </c>
      <c r="X1138">
        <v>16</v>
      </c>
      <c r="Y1138" t="s">
        <v>77</v>
      </c>
      <c r="Z1138" t="s">
        <v>159</v>
      </c>
      <c r="AA1138" s="2">
        <v>0</v>
      </c>
      <c r="AB1138" s="2">
        <v>0</v>
      </c>
      <c r="AC1138" t="s">
        <v>137</v>
      </c>
      <c r="AD1138" s="2">
        <v>0</v>
      </c>
      <c r="AE1138" s="2">
        <v>0</v>
      </c>
      <c r="AF1138" s="2">
        <v>0</v>
      </c>
      <c r="AG1138" s="2">
        <v>0</v>
      </c>
      <c r="AH1138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7">
        <f t="shared" si="35"/>
        <v>0</v>
      </c>
    </row>
    <row r="1139" spans="1:42" x14ac:dyDescent="0.2">
      <c r="A1139">
        <v>1</v>
      </c>
      <c r="B1139" s="1">
        <v>43952</v>
      </c>
      <c r="C1139" s="1">
        <v>44348</v>
      </c>
      <c r="D1139">
        <v>138</v>
      </c>
      <c r="E1139" s="1">
        <v>44044</v>
      </c>
      <c r="F1139" s="2">
        <v>0</v>
      </c>
      <c r="G1139" s="2">
        <v>0</v>
      </c>
      <c r="H1139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t="s">
        <v>158</v>
      </c>
      <c r="W1139" s="5" t="str">
        <f t="shared" si="34"/>
        <v>3923</v>
      </c>
      <c r="X1139">
        <v>16</v>
      </c>
      <c r="Y1139" t="s">
        <v>77</v>
      </c>
      <c r="Z1139" t="s">
        <v>159</v>
      </c>
      <c r="AA1139" s="2">
        <v>0</v>
      </c>
      <c r="AB1139" s="2">
        <v>0</v>
      </c>
      <c r="AC1139" t="s">
        <v>137</v>
      </c>
      <c r="AD1139" s="2">
        <v>0</v>
      </c>
      <c r="AE1139" s="2">
        <v>0</v>
      </c>
      <c r="AF1139" s="2">
        <v>0</v>
      </c>
      <c r="AG1139" s="2">
        <v>0</v>
      </c>
      <c r="AH1139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7">
        <f t="shared" si="35"/>
        <v>0</v>
      </c>
    </row>
    <row r="1140" spans="1:42" x14ac:dyDescent="0.2">
      <c r="A1140">
        <v>1</v>
      </c>
      <c r="B1140" s="1">
        <v>43952</v>
      </c>
      <c r="C1140" s="1">
        <v>44348</v>
      </c>
      <c r="D1140">
        <v>138</v>
      </c>
      <c r="E1140" s="1">
        <v>44075</v>
      </c>
      <c r="F1140" s="2">
        <v>0</v>
      </c>
      <c r="G1140" s="2">
        <v>0</v>
      </c>
      <c r="H1140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t="s">
        <v>158</v>
      </c>
      <c r="W1140" s="5" t="str">
        <f t="shared" si="34"/>
        <v>3923</v>
      </c>
      <c r="X1140">
        <v>16</v>
      </c>
      <c r="Y1140" t="s">
        <v>77</v>
      </c>
      <c r="Z1140" t="s">
        <v>159</v>
      </c>
      <c r="AA1140" s="2">
        <v>0</v>
      </c>
      <c r="AB1140" s="2">
        <v>0</v>
      </c>
      <c r="AC1140" t="s">
        <v>137</v>
      </c>
      <c r="AD1140" s="2">
        <v>0</v>
      </c>
      <c r="AE1140" s="2">
        <v>0</v>
      </c>
      <c r="AF1140" s="2">
        <v>0</v>
      </c>
      <c r="AG1140" s="2">
        <v>0</v>
      </c>
      <c r="AH1140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7">
        <f t="shared" si="35"/>
        <v>0</v>
      </c>
    </row>
    <row r="1141" spans="1:42" x14ac:dyDescent="0.2">
      <c r="A1141">
        <v>1</v>
      </c>
      <c r="B1141" s="1">
        <v>43952</v>
      </c>
      <c r="C1141" s="1">
        <v>44348</v>
      </c>
      <c r="D1141">
        <v>138</v>
      </c>
      <c r="E1141" s="1">
        <v>44105</v>
      </c>
      <c r="F1141" s="2">
        <v>0</v>
      </c>
      <c r="G1141" s="2">
        <v>0</v>
      </c>
      <c r="H1141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t="s">
        <v>158</v>
      </c>
      <c r="W1141" s="5" t="str">
        <f t="shared" si="34"/>
        <v>3923</v>
      </c>
      <c r="X1141">
        <v>16</v>
      </c>
      <c r="Y1141" t="s">
        <v>77</v>
      </c>
      <c r="Z1141" t="s">
        <v>159</v>
      </c>
      <c r="AA1141" s="2">
        <v>0</v>
      </c>
      <c r="AB1141" s="2">
        <v>0</v>
      </c>
      <c r="AC1141" t="s">
        <v>137</v>
      </c>
      <c r="AD1141" s="2">
        <v>0</v>
      </c>
      <c r="AE1141" s="2">
        <v>0</v>
      </c>
      <c r="AF1141" s="2">
        <v>0</v>
      </c>
      <c r="AG1141" s="2">
        <v>0</v>
      </c>
      <c r="AH1141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7">
        <f t="shared" si="35"/>
        <v>0</v>
      </c>
    </row>
    <row r="1142" spans="1:42" x14ac:dyDescent="0.2">
      <c r="A1142">
        <v>1</v>
      </c>
      <c r="B1142" s="1">
        <v>43952</v>
      </c>
      <c r="C1142" s="1">
        <v>44348</v>
      </c>
      <c r="D1142">
        <v>138</v>
      </c>
      <c r="E1142" s="1">
        <v>44136</v>
      </c>
      <c r="F1142" s="2">
        <v>0</v>
      </c>
      <c r="G1142" s="2">
        <v>0</v>
      </c>
      <c r="H114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t="s">
        <v>158</v>
      </c>
      <c r="W1142" s="5" t="str">
        <f t="shared" si="34"/>
        <v>3923</v>
      </c>
      <c r="X1142">
        <v>16</v>
      </c>
      <c r="Y1142" t="s">
        <v>77</v>
      </c>
      <c r="Z1142" t="s">
        <v>159</v>
      </c>
      <c r="AA1142" s="2">
        <v>0</v>
      </c>
      <c r="AB1142" s="2">
        <v>0</v>
      </c>
      <c r="AC1142" t="s">
        <v>137</v>
      </c>
      <c r="AD1142" s="2">
        <v>0</v>
      </c>
      <c r="AE1142" s="2">
        <v>0</v>
      </c>
      <c r="AF1142" s="2">
        <v>0</v>
      </c>
      <c r="AG1142" s="2">
        <v>0</v>
      </c>
      <c r="AH114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7">
        <f t="shared" si="35"/>
        <v>0</v>
      </c>
    </row>
    <row r="1143" spans="1:42" x14ac:dyDescent="0.2">
      <c r="A1143">
        <v>1</v>
      </c>
      <c r="B1143" s="1">
        <v>43952</v>
      </c>
      <c r="C1143" s="1">
        <v>44348</v>
      </c>
      <c r="D1143">
        <v>138</v>
      </c>
      <c r="E1143" s="1">
        <v>44166</v>
      </c>
      <c r="F1143" s="2">
        <v>0</v>
      </c>
      <c r="G1143" s="2">
        <v>0</v>
      </c>
      <c r="H1143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t="s">
        <v>158</v>
      </c>
      <c r="W1143" s="5" t="str">
        <f t="shared" si="34"/>
        <v>3923</v>
      </c>
      <c r="X1143">
        <v>16</v>
      </c>
      <c r="Y1143" t="s">
        <v>77</v>
      </c>
      <c r="Z1143" t="s">
        <v>159</v>
      </c>
      <c r="AA1143" s="2">
        <v>0</v>
      </c>
      <c r="AB1143" s="2">
        <v>0</v>
      </c>
      <c r="AC1143" t="s">
        <v>137</v>
      </c>
      <c r="AD1143" s="2">
        <v>0</v>
      </c>
      <c r="AE1143" s="2">
        <v>0</v>
      </c>
      <c r="AF1143" s="2">
        <v>0</v>
      </c>
      <c r="AG1143" s="2">
        <v>0</v>
      </c>
      <c r="AH1143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7">
        <f t="shared" si="35"/>
        <v>0</v>
      </c>
    </row>
    <row r="1144" spans="1:42" x14ac:dyDescent="0.2">
      <c r="A1144">
        <v>1</v>
      </c>
      <c r="B1144" s="1">
        <v>43952</v>
      </c>
      <c r="C1144" s="1">
        <v>44348</v>
      </c>
      <c r="D1144">
        <v>138</v>
      </c>
      <c r="E1144" s="1">
        <v>44197</v>
      </c>
      <c r="F1144" s="2">
        <v>0</v>
      </c>
      <c r="G1144" s="2">
        <v>0</v>
      </c>
      <c r="H1144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t="s">
        <v>158</v>
      </c>
      <c r="W1144" s="5" t="str">
        <f t="shared" si="34"/>
        <v>3923</v>
      </c>
      <c r="X1144">
        <v>16</v>
      </c>
      <c r="Y1144" t="s">
        <v>77</v>
      </c>
      <c r="Z1144" t="s">
        <v>159</v>
      </c>
      <c r="AA1144" s="2">
        <v>0</v>
      </c>
      <c r="AB1144" s="2">
        <v>0</v>
      </c>
      <c r="AC1144" t="s">
        <v>137</v>
      </c>
      <c r="AD1144" s="2">
        <v>0</v>
      </c>
      <c r="AE1144" s="2">
        <v>0</v>
      </c>
      <c r="AF1144" s="2">
        <v>0</v>
      </c>
      <c r="AG1144" s="2">
        <v>0</v>
      </c>
      <c r="AH1144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7">
        <f t="shared" si="35"/>
        <v>0</v>
      </c>
    </row>
    <row r="1145" spans="1:42" x14ac:dyDescent="0.2">
      <c r="A1145">
        <v>1</v>
      </c>
      <c r="B1145" s="1">
        <v>43952</v>
      </c>
      <c r="C1145" s="1">
        <v>44348</v>
      </c>
      <c r="D1145">
        <v>138</v>
      </c>
      <c r="E1145" s="1">
        <v>44228</v>
      </c>
      <c r="F1145" s="2">
        <v>0</v>
      </c>
      <c r="G1145" s="2">
        <v>0</v>
      </c>
      <c r="H1145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t="s">
        <v>158</v>
      </c>
      <c r="W1145" s="5" t="str">
        <f t="shared" si="34"/>
        <v>3923</v>
      </c>
      <c r="X1145">
        <v>16</v>
      </c>
      <c r="Y1145" t="s">
        <v>77</v>
      </c>
      <c r="Z1145" t="s">
        <v>159</v>
      </c>
      <c r="AA1145" s="2">
        <v>0</v>
      </c>
      <c r="AB1145" s="2">
        <v>0</v>
      </c>
      <c r="AC1145" t="s">
        <v>137</v>
      </c>
      <c r="AD1145" s="2">
        <v>0</v>
      </c>
      <c r="AE1145" s="2">
        <v>0</v>
      </c>
      <c r="AF1145" s="2">
        <v>0</v>
      </c>
      <c r="AG1145" s="2">
        <v>0</v>
      </c>
      <c r="AH1145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7">
        <f t="shared" si="35"/>
        <v>0</v>
      </c>
    </row>
    <row r="1146" spans="1:42" x14ac:dyDescent="0.2">
      <c r="A1146">
        <v>1</v>
      </c>
      <c r="B1146" s="1">
        <v>43952</v>
      </c>
      <c r="C1146" s="1">
        <v>44348</v>
      </c>
      <c r="D1146">
        <v>138</v>
      </c>
      <c r="E1146" s="1">
        <v>44256</v>
      </c>
      <c r="F1146" s="2">
        <v>0</v>
      </c>
      <c r="G1146" s="2">
        <v>0</v>
      </c>
      <c r="H1146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t="s">
        <v>158</v>
      </c>
      <c r="W1146" s="5" t="str">
        <f t="shared" si="34"/>
        <v>3923</v>
      </c>
      <c r="X1146">
        <v>16</v>
      </c>
      <c r="Y1146" t="s">
        <v>77</v>
      </c>
      <c r="Z1146" t="s">
        <v>159</v>
      </c>
      <c r="AA1146" s="2">
        <v>0</v>
      </c>
      <c r="AB1146" s="2">
        <v>0</v>
      </c>
      <c r="AC1146" t="s">
        <v>137</v>
      </c>
      <c r="AD1146" s="2">
        <v>0</v>
      </c>
      <c r="AE1146" s="2">
        <v>0</v>
      </c>
      <c r="AF1146" s="2">
        <v>0</v>
      </c>
      <c r="AG1146" s="2">
        <v>0</v>
      </c>
      <c r="AH1146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7">
        <f t="shared" si="35"/>
        <v>0</v>
      </c>
    </row>
    <row r="1147" spans="1:42" x14ac:dyDescent="0.2">
      <c r="A1147">
        <v>1</v>
      </c>
      <c r="B1147" s="1">
        <v>43952</v>
      </c>
      <c r="C1147" s="1">
        <v>44348</v>
      </c>
      <c r="D1147">
        <v>138</v>
      </c>
      <c r="E1147" s="1">
        <v>44287</v>
      </c>
      <c r="F1147" s="2">
        <v>0</v>
      </c>
      <c r="G1147" s="2">
        <v>0</v>
      </c>
      <c r="H1147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t="s">
        <v>158</v>
      </c>
      <c r="W1147" s="5" t="str">
        <f t="shared" si="34"/>
        <v>3923</v>
      </c>
      <c r="X1147">
        <v>16</v>
      </c>
      <c r="Y1147" t="s">
        <v>77</v>
      </c>
      <c r="Z1147" t="s">
        <v>159</v>
      </c>
      <c r="AA1147" s="2">
        <v>0</v>
      </c>
      <c r="AB1147" s="2">
        <v>0</v>
      </c>
      <c r="AC1147" t="s">
        <v>137</v>
      </c>
      <c r="AD1147" s="2">
        <v>0</v>
      </c>
      <c r="AE1147" s="2">
        <v>0</v>
      </c>
      <c r="AF1147" s="2">
        <v>0</v>
      </c>
      <c r="AG1147" s="2">
        <v>0</v>
      </c>
      <c r="AH1147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7">
        <f t="shared" si="35"/>
        <v>0</v>
      </c>
    </row>
    <row r="1148" spans="1:42" x14ac:dyDescent="0.2">
      <c r="A1148">
        <v>1</v>
      </c>
      <c r="B1148" s="1">
        <v>43952</v>
      </c>
      <c r="C1148" s="1">
        <v>44348</v>
      </c>
      <c r="D1148">
        <v>138</v>
      </c>
      <c r="E1148" s="1">
        <v>44317</v>
      </c>
      <c r="F1148" s="2">
        <v>0</v>
      </c>
      <c r="G1148" s="2">
        <v>0</v>
      </c>
      <c r="H1148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t="s">
        <v>158</v>
      </c>
      <c r="W1148" s="5" t="str">
        <f t="shared" si="34"/>
        <v>3923</v>
      </c>
      <c r="X1148">
        <v>16</v>
      </c>
      <c r="Y1148" t="s">
        <v>77</v>
      </c>
      <c r="Z1148" t="s">
        <v>159</v>
      </c>
      <c r="AA1148" s="2">
        <v>0</v>
      </c>
      <c r="AB1148" s="2">
        <v>0</v>
      </c>
      <c r="AC1148" t="s">
        <v>137</v>
      </c>
      <c r="AD1148" s="2">
        <v>0</v>
      </c>
      <c r="AE1148" s="2">
        <v>0</v>
      </c>
      <c r="AF1148" s="2">
        <v>0</v>
      </c>
      <c r="AG1148" s="2">
        <v>0</v>
      </c>
      <c r="AH1148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0</v>
      </c>
      <c r="AN1148" s="2">
        <v>0</v>
      </c>
      <c r="AO1148" s="2">
        <v>0</v>
      </c>
      <c r="AP1148" s="7">
        <f t="shared" si="35"/>
        <v>0</v>
      </c>
    </row>
    <row r="1149" spans="1:42" x14ac:dyDescent="0.2">
      <c r="A1149">
        <v>1</v>
      </c>
      <c r="B1149" s="1">
        <v>43952</v>
      </c>
      <c r="C1149" s="1">
        <v>44348</v>
      </c>
      <c r="D1149">
        <v>138</v>
      </c>
      <c r="E1149" s="1">
        <v>44348</v>
      </c>
      <c r="F1149" s="2">
        <v>0</v>
      </c>
      <c r="G1149" s="2">
        <v>0</v>
      </c>
      <c r="H1149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t="s">
        <v>158</v>
      </c>
      <c r="W1149" s="5" t="str">
        <f t="shared" si="34"/>
        <v>3923</v>
      </c>
      <c r="X1149">
        <v>16</v>
      </c>
      <c r="Y1149" t="s">
        <v>77</v>
      </c>
      <c r="Z1149" t="s">
        <v>159</v>
      </c>
      <c r="AA1149" s="2">
        <v>0</v>
      </c>
      <c r="AB1149" s="2">
        <v>0</v>
      </c>
      <c r="AC1149" t="s">
        <v>137</v>
      </c>
      <c r="AD1149" s="2">
        <v>0</v>
      </c>
      <c r="AE1149" s="2">
        <v>0</v>
      </c>
      <c r="AF1149" s="2">
        <v>0</v>
      </c>
      <c r="AG1149" s="2">
        <v>0</v>
      </c>
      <c r="AH1149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7">
        <f t="shared" si="35"/>
        <v>0</v>
      </c>
    </row>
    <row r="1150" spans="1:42" x14ac:dyDescent="0.2">
      <c r="A1150">
        <v>1</v>
      </c>
      <c r="B1150" s="1">
        <v>43952</v>
      </c>
      <c r="C1150" s="1">
        <v>44348</v>
      </c>
      <c r="D1150">
        <v>139</v>
      </c>
      <c r="E1150" s="1">
        <v>43952</v>
      </c>
      <c r="F1150" s="2">
        <v>0</v>
      </c>
      <c r="G1150" s="2">
        <v>0</v>
      </c>
      <c r="H1150">
        <v>5.8000000000000003E-2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t="s">
        <v>160</v>
      </c>
      <c r="W1150" s="5" t="str">
        <f t="shared" si="34"/>
        <v>3924</v>
      </c>
      <c r="X1150">
        <v>16</v>
      </c>
      <c r="Y1150" t="s">
        <v>77</v>
      </c>
      <c r="Z1150" t="s">
        <v>99</v>
      </c>
      <c r="AA1150" s="2">
        <v>0</v>
      </c>
      <c r="AB1150" s="2">
        <v>0</v>
      </c>
      <c r="AC1150" t="s">
        <v>137</v>
      </c>
      <c r="AD1150" s="2">
        <v>0</v>
      </c>
      <c r="AE1150" s="2">
        <v>0</v>
      </c>
      <c r="AF1150" s="2">
        <v>0</v>
      </c>
      <c r="AG1150" s="2">
        <v>0</v>
      </c>
      <c r="AH1150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7">
        <f t="shared" si="35"/>
        <v>0</v>
      </c>
    </row>
    <row r="1151" spans="1:42" x14ac:dyDescent="0.2">
      <c r="A1151">
        <v>1</v>
      </c>
      <c r="B1151" s="1">
        <v>43952</v>
      </c>
      <c r="C1151" s="1">
        <v>44348</v>
      </c>
      <c r="D1151">
        <v>139</v>
      </c>
      <c r="E1151" s="1">
        <v>43983</v>
      </c>
      <c r="F1151" s="2">
        <v>0</v>
      </c>
      <c r="G1151" s="2">
        <v>0</v>
      </c>
      <c r="H1151">
        <v>5.8000000000000003E-2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t="s">
        <v>160</v>
      </c>
      <c r="W1151" s="5" t="str">
        <f t="shared" si="34"/>
        <v>3924</v>
      </c>
      <c r="X1151">
        <v>16</v>
      </c>
      <c r="Y1151" t="s">
        <v>77</v>
      </c>
      <c r="Z1151" t="s">
        <v>99</v>
      </c>
      <c r="AA1151" s="2">
        <v>0</v>
      </c>
      <c r="AB1151" s="2">
        <v>0</v>
      </c>
      <c r="AC1151" t="s">
        <v>137</v>
      </c>
      <c r="AD1151" s="2">
        <v>0</v>
      </c>
      <c r="AE1151" s="2">
        <v>0</v>
      </c>
      <c r="AF1151" s="2">
        <v>0</v>
      </c>
      <c r="AG1151" s="2">
        <v>0</v>
      </c>
      <c r="AH1151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7">
        <f t="shared" si="35"/>
        <v>0</v>
      </c>
    </row>
    <row r="1152" spans="1:42" x14ac:dyDescent="0.2">
      <c r="A1152">
        <v>1</v>
      </c>
      <c r="B1152" s="1">
        <v>43952</v>
      </c>
      <c r="C1152" s="1">
        <v>44348</v>
      </c>
      <c r="D1152">
        <v>139</v>
      </c>
      <c r="E1152" s="1">
        <v>44013</v>
      </c>
      <c r="F1152" s="2">
        <v>0</v>
      </c>
      <c r="G1152" s="2">
        <v>0</v>
      </c>
      <c r="H1152">
        <v>5.8000000000000003E-2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t="s">
        <v>160</v>
      </c>
      <c r="W1152" s="5" t="str">
        <f t="shared" si="34"/>
        <v>3924</v>
      </c>
      <c r="X1152">
        <v>16</v>
      </c>
      <c r="Y1152" t="s">
        <v>77</v>
      </c>
      <c r="Z1152" t="s">
        <v>99</v>
      </c>
      <c r="AA1152" s="2">
        <v>0</v>
      </c>
      <c r="AB1152" s="2">
        <v>0</v>
      </c>
      <c r="AC1152" t="s">
        <v>137</v>
      </c>
      <c r="AD1152" s="2">
        <v>0</v>
      </c>
      <c r="AE1152" s="2">
        <v>0</v>
      </c>
      <c r="AF1152" s="2">
        <v>0</v>
      </c>
      <c r="AG1152" s="2">
        <v>0</v>
      </c>
      <c r="AH115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7">
        <f t="shared" si="35"/>
        <v>0</v>
      </c>
    </row>
    <row r="1153" spans="1:42" x14ac:dyDescent="0.2">
      <c r="A1153">
        <v>1</v>
      </c>
      <c r="B1153" s="1">
        <v>43952</v>
      </c>
      <c r="C1153" s="1">
        <v>44348</v>
      </c>
      <c r="D1153">
        <v>139</v>
      </c>
      <c r="E1153" s="1">
        <v>44044</v>
      </c>
      <c r="F1153" s="2">
        <v>0</v>
      </c>
      <c r="G1153" s="2">
        <v>0</v>
      </c>
      <c r="H1153">
        <v>5.8000000000000003E-2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t="s">
        <v>160</v>
      </c>
      <c r="W1153" s="5" t="str">
        <f t="shared" si="34"/>
        <v>3924</v>
      </c>
      <c r="X1153">
        <v>16</v>
      </c>
      <c r="Y1153" t="s">
        <v>77</v>
      </c>
      <c r="Z1153" t="s">
        <v>99</v>
      </c>
      <c r="AA1153" s="2">
        <v>0</v>
      </c>
      <c r="AB1153" s="2">
        <v>0</v>
      </c>
      <c r="AC1153" t="s">
        <v>137</v>
      </c>
      <c r="AD1153" s="2">
        <v>0</v>
      </c>
      <c r="AE1153" s="2">
        <v>0</v>
      </c>
      <c r="AF1153" s="2">
        <v>0</v>
      </c>
      <c r="AG1153" s="2">
        <v>0</v>
      </c>
      <c r="AH1153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7">
        <f t="shared" si="35"/>
        <v>0</v>
      </c>
    </row>
    <row r="1154" spans="1:42" x14ac:dyDescent="0.2">
      <c r="A1154">
        <v>1</v>
      </c>
      <c r="B1154" s="1">
        <v>43952</v>
      </c>
      <c r="C1154" s="1">
        <v>44348</v>
      </c>
      <c r="D1154">
        <v>139</v>
      </c>
      <c r="E1154" s="1">
        <v>44075</v>
      </c>
      <c r="F1154" s="2">
        <v>0</v>
      </c>
      <c r="G1154" s="2">
        <v>0</v>
      </c>
      <c r="H1154">
        <v>5.8000000000000003E-2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t="s">
        <v>160</v>
      </c>
      <c r="W1154" s="5" t="str">
        <f t="shared" si="34"/>
        <v>3924</v>
      </c>
      <c r="X1154">
        <v>16</v>
      </c>
      <c r="Y1154" t="s">
        <v>77</v>
      </c>
      <c r="Z1154" t="s">
        <v>99</v>
      </c>
      <c r="AA1154" s="2">
        <v>0</v>
      </c>
      <c r="AB1154" s="2">
        <v>0</v>
      </c>
      <c r="AC1154" t="s">
        <v>137</v>
      </c>
      <c r="AD1154" s="2">
        <v>0</v>
      </c>
      <c r="AE1154" s="2">
        <v>0</v>
      </c>
      <c r="AF1154" s="2">
        <v>0</v>
      </c>
      <c r="AG1154" s="2">
        <v>0</v>
      </c>
      <c r="AH1154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7">
        <f t="shared" si="35"/>
        <v>0</v>
      </c>
    </row>
    <row r="1155" spans="1:42" x14ac:dyDescent="0.2">
      <c r="A1155">
        <v>1</v>
      </c>
      <c r="B1155" s="1">
        <v>43952</v>
      </c>
      <c r="C1155" s="1">
        <v>44348</v>
      </c>
      <c r="D1155">
        <v>139</v>
      </c>
      <c r="E1155" s="1">
        <v>44105</v>
      </c>
      <c r="F1155" s="2">
        <v>0</v>
      </c>
      <c r="G1155" s="2">
        <v>0</v>
      </c>
      <c r="H1155">
        <v>5.8000000000000003E-2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t="s">
        <v>160</v>
      </c>
      <c r="W1155" s="5" t="str">
        <f t="shared" ref="W1155:W1218" si="36">MID(V1155,4,4)</f>
        <v>3924</v>
      </c>
      <c r="X1155">
        <v>16</v>
      </c>
      <c r="Y1155" t="s">
        <v>77</v>
      </c>
      <c r="Z1155" t="s">
        <v>99</v>
      </c>
      <c r="AA1155" s="2">
        <v>0</v>
      </c>
      <c r="AB1155" s="2">
        <v>0</v>
      </c>
      <c r="AC1155" t="s">
        <v>137</v>
      </c>
      <c r="AD1155" s="2">
        <v>0</v>
      </c>
      <c r="AE1155" s="2">
        <v>0</v>
      </c>
      <c r="AF1155" s="2">
        <v>0</v>
      </c>
      <c r="AG1155" s="2">
        <v>0</v>
      </c>
      <c r="AH1155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7">
        <f t="shared" ref="AP1155:AP1218" si="37">I1155+K1155+M1155+T1155+AD1155+AL1155+AB1155+L1155</f>
        <v>0</v>
      </c>
    </row>
    <row r="1156" spans="1:42" x14ac:dyDescent="0.2">
      <c r="A1156">
        <v>1</v>
      </c>
      <c r="B1156" s="1">
        <v>43952</v>
      </c>
      <c r="C1156" s="1">
        <v>44348</v>
      </c>
      <c r="D1156">
        <v>139</v>
      </c>
      <c r="E1156" s="1">
        <v>44136</v>
      </c>
      <c r="F1156" s="2">
        <v>0</v>
      </c>
      <c r="G1156" s="2">
        <v>0</v>
      </c>
      <c r="H1156">
        <v>5.8000000000000003E-2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t="s">
        <v>160</v>
      </c>
      <c r="W1156" s="5" t="str">
        <f t="shared" si="36"/>
        <v>3924</v>
      </c>
      <c r="X1156">
        <v>16</v>
      </c>
      <c r="Y1156" t="s">
        <v>77</v>
      </c>
      <c r="Z1156" t="s">
        <v>99</v>
      </c>
      <c r="AA1156" s="2">
        <v>0</v>
      </c>
      <c r="AB1156" s="2">
        <v>0</v>
      </c>
      <c r="AC1156" t="s">
        <v>137</v>
      </c>
      <c r="AD1156" s="2">
        <v>0</v>
      </c>
      <c r="AE1156" s="2">
        <v>0</v>
      </c>
      <c r="AF1156" s="2">
        <v>0</v>
      </c>
      <c r="AG1156" s="2">
        <v>0</v>
      </c>
      <c r="AH1156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7">
        <f t="shared" si="37"/>
        <v>0</v>
      </c>
    </row>
    <row r="1157" spans="1:42" x14ac:dyDescent="0.2">
      <c r="A1157">
        <v>1</v>
      </c>
      <c r="B1157" s="1">
        <v>43952</v>
      </c>
      <c r="C1157" s="1">
        <v>44348</v>
      </c>
      <c r="D1157">
        <v>139</v>
      </c>
      <c r="E1157" s="1">
        <v>44166</v>
      </c>
      <c r="F1157" s="2">
        <v>0</v>
      </c>
      <c r="G1157" s="2">
        <v>0</v>
      </c>
      <c r="H1157">
        <v>5.8000000000000003E-2</v>
      </c>
      <c r="I1157" s="2">
        <v>0</v>
      </c>
      <c r="J1157" s="2">
        <v>0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t="s">
        <v>160</v>
      </c>
      <c r="W1157" s="5" t="str">
        <f t="shared" si="36"/>
        <v>3924</v>
      </c>
      <c r="X1157">
        <v>16</v>
      </c>
      <c r="Y1157" t="s">
        <v>77</v>
      </c>
      <c r="Z1157" t="s">
        <v>99</v>
      </c>
      <c r="AA1157" s="2">
        <v>0</v>
      </c>
      <c r="AB1157" s="2">
        <v>0</v>
      </c>
      <c r="AC1157" t="s">
        <v>137</v>
      </c>
      <c r="AD1157" s="2">
        <v>0</v>
      </c>
      <c r="AE1157" s="2">
        <v>0</v>
      </c>
      <c r="AF1157" s="2">
        <v>0</v>
      </c>
      <c r="AG1157" s="2">
        <v>0</v>
      </c>
      <c r="AH1157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7">
        <f t="shared" si="37"/>
        <v>0</v>
      </c>
    </row>
    <row r="1158" spans="1:42" x14ac:dyDescent="0.2">
      <c r="A1158">
        <v>1</v>
      </c>
      <c r="B1158" s="1">
        <v>43952</v>
      </c>
      <c r="C1158" s="1">
        <v>44348</v>
      </c>
      <c r="D1158">
        <v>139</v>
      </c>
      <c r="E1158" s="1">
        <v>44197</v>
      </c>
      <c r="F1158" s="2">
        <v>0</v>
      </c>
      <c r="G1158" s="2">
        <v>0</v>
      </c>
      <c r="H1158">
        <v>5.8000000000000003E-2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t="s">
        <v>160</v>
      </c>
      <c r="W1158" s="5" t="str">
        <f t="shared" si="36"/>
        <v>3924</v>
      </c>
      <c r="X1158">
        <v>16</v>
      </c>
      <c r="Y1158" t="s">
        <v>77</v>
      </c>
      <c r="Z1158" t="s">
        <v>99</v>
      </c>
      <c r="AA1158" s="2">
        <v>0</v>
      </c>
      <c r="AB1158" s="2">
        <v>0</v>
      </c>
      <c r="AC1158" t="s">
        <v>137</v>
      </c>
      <c r="AD1158" s="2">
        <v>0</v>
      </c>
      <c r="AE1158" s="2">
        <v>0</v>
      </c>
      <c r="AF1158" s="2">
        <v>0</v>
      </c>
      <c r="AG1158" s="2">
        <v>0</v>
      </c>
      <c r="AH1158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7">
        <f t="shared" si="37"/>
        <v>0</v>
      </c>
    </row>
    <row r="1159" spans="1:42" x14ac:dyDescent="0.2">
      <c r="A1159">
        <v>1</v>
      </c>
      <c r="B1159" s="1">
        <v>43952</v>
      </c>
      <c r="C1159" s="1">
        <v>44348</v>
      </c>
      <c r="D1159">
        <v>139</v>
      </c>
      <c r="E1159" s="1">
        <v>44228</v>
      </c>
      <c r="F1159" s="2">
        <v>0</v>
      </c>
      <c r="G1159" s="2">
        <v>0</v>
      </c>
      <c r="H1159">
        <v>5.8000000000000003E-2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t="s">
        <v>160</v>
      </c>
      <c r="W1159" s="5" t="str">
        <f t="shared" si="36"/>
        <v>3924</v>
      </c>
      <c r="X1159">
        <v>16</v>
      </c>
      <c r="Y1159" t="s">
        <v>77</v>
      </c>
      <c r="Z1159" t="s">
        <v>99</v>
      </c>
      <c r="AA1159" s="2">
        <v>0</v>
      </c>
      <c r="AB1159" s="2">
        <v>0</v>
      </c>
      <c r="AC1159" t="s">
        <v>137</v>
      </c>
      <c r="AD1159" s="2">
        <v>0</v>
      </c>
      <c r="AE1159" s="2">
        <v>0</v>
      </c>
      <c r="AF1159" s="2">
        <v>0</v>
      </c>
      <c r="AG1159" s="2">
        <v>0</v>
      </c>
      <c r="AH1159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7">
        <f t="shared" si="37"/>
        <v>0</v>
      </c>
    </row>
    <row r="1160" spans="1:42" x14ac:dyDescent="0.2">
      <c r="A1160">
        <v>1</v>
      </c>
      <c r="B1160" s="1">
        <v>43952</v>
      </c>
      <c r="C1160" s="1">
        <v>44348</v>
      </c>
      <c r="D1160">
        <v>139</v>
      </c>
      <c r="E1160" s="1">
        <v>44256</v>
      </c>
      <c r="F1160" s="2">
        <v>0</v>
      </c>
      <c r="G1160" s="2">
        <v>0</v>
      </c>
      <c r="H1160">
        <v>5.8000000000000003E-2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t="s">
        <v>160</v>
      </c>
      <c r="W1160" s="5" t="str">
        <f t="shared" si="36"/>
        <v>3924</v>
      </c>
      <c r="X1160">
        <v>16</v>
      </c>
      <c r="Y1160" t="s">
        <v>77</v>
      </c>
      <c r="Z1160" t="s">
        <v>99</v>
      </c>
      <c r="AA1160" s="2">
        <v>0</v>
      </c>
      <c r="AB1160" s="2">
        <v>0</v>
      </c>
      <c r="AC1160" t="s">
        <v>137</v>
      </c>
      <c r="AD1160" s="2">
        <v>0</v>
      </c>
      <c r="AE1160" s="2">
        <v>0</v>
      </c>
      <c r="AF1160" s="2">
        <v>0</v>
      </c>
      <c r="AG1160" s="2">
        <v>0</v>
      </c>
      <c r="AH1160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7">
        <f t="shared" si="37"/>
        <v>0</v>
      </c>
    </row>
    <row r="1161" spans="1:42" x14ac:dyDescent="0.2">
      <c r="A1161">
        <v>1</v>
      </c>
      <c r="B1161" s="1">
        <v>43952</v>
      </c>
      <c r="C1161" s="1">
        <v>44348</v>
      </c>
      <c r="D1161">
        <v>139</v>
      </c>
      <c r="E1161" s="1">
        <v>44287</v>
      </c>
      <c r="F1161" s="2">
        <v>0</v>
      </c>
      <c r="G1161" s="2">
        <v>0</v>
      </c>
      <c r="H1161">
        <v>5.8000000000000003E-2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t="s">
        <v>160</v>
      </c>
      <c r="W1161" s="5" t="str">
        <f t="shared" si="36"/>
        <v>3924</v>
      </c>
      <c r="X1161">
        <v>16</v>
      </c>
      <c r="Y1161" t="s">
        <v>77</v>
      </c>
      <c r="Z1161" t="s">
        <v>99</v>
      </c>
      <c r="AA1161" s="2">
        <v>0</v>
      </c>
      <c r="AB1161" s="2">
        <v>0</v>
      </c>
      <c r="AC1161" t="s">
        <v>137</v>
      </c>
      <c r="AD1161" s="2">
        <v>0</v>
      </c>
      <c r="AE1161" s="2">
        <v>0</v>
      </c>
      <c r="AF1161" s="2">
        <v>0</v>
      </c>
      <c r="AG1161" s="2">
        <v>0</v>
      </c>
      <c r="AH1161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7">
        <f t="shared" si="37"/>
        <v>0</v>
      </c>
    </row>
    <row r="1162" spans="1:42" x14ac:dyDescent="0.2">
      <c r="A1162">
        <v>1</v>
      </c>
      <c r="B1162" s="1">
        <v>43952</v>
      </c>
      <c r="C1162" s="1">
        <v>44348</v>
      </c>
      <c r="D1162">
        <v>139</v>
      </c>
      <c r="E1162" s="1">
        <v>44317</v>
      </c>
      <c r="F1162" s="2">
        <v>0</v>
      </c>
      <c r="G1162" s="2">
        <v>0</v>
      </c>
      <c r="H1162">
        <v>5.8000000000000003E-2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t="s">
        <v>160</v>
      </c>
      <c r="W1162" s="5" t="str">
        <f t="shared" si="36"/>
        <v>3924</v>
      </c>
      <c r="X1162">
        <v>16</v>
      </c>
      <c r="Y1162" t="s">
        <v>77</v>
      </c>
      <c r="Z1162" t="s">
        <v>99</v>
      </c>
      <c r="AA1162" s="2">
        <v>0</v>
      </c>
      <c r="AB1162" s="2">
        <v>0</v>
      </c>
      <c r="AC1162" t="s">
        <v>137</v>
      </c>
      <c r="AD1162" s="2">
        <v>0</v>
      </c>
      <c r="AE1162" s="2">
        <v>0</v>
      </c>
      <c r="AF1162" s="2">
        <v>0</v>
      </c>
      <c r="AG1162" s="2">
        <v>0</v>
      </c>
      <c r="AH116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7">
        <f t="shared" si="37"/>
        <v>0</v>
      </c>
    </row>
    <row r="1163" spans="1:42" x14ac:dyDescent="0.2">
      <c r="A1163">
        <v>1</v>
      </c>
      <c r="B1163" s="1">
        <v>43952</v>
      </c>
      <c r="C1163" s="1">
        <v>44348</v>
      </c>
      <c r="D1163">
        <v>139</v>
      </c>
      <c r="E1163" s="1">
        <v>44348</v>
      </c>
      <c r="F1163" s="2">
        <v>0</v>
      </c>
      <c r="G1163" s="2">
        <v>0</v>
      </c>
      <c r="H1163">
        <v>5.8000000000000003E-2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t="s">
        <v>160</v>
      </c>
      <c r="W1163" s="5" t="str">
        <f t="shared" si="36"/>
        <v>3924</v>
      </c>
      <c r="X1163">
        <v>16</v>
      </c>
      <c r="Y1163" t="s">
        <v>77</v>
      </c>
      <c r="Z1163" t="s">
        <v>99</v>
      </c>
      <c r="AA1163" s="2">
        <v>0</v>
      </c>
      <c r="AB1163" s="2">
        <v>0</v>
      </c>
      <c r="AC1163" t="s">
        <v>137</v>
      </c>
      <c r="AD1163" s="2">
        <v>0</v>
      </c>
      <c r="AE1163" s="2">
        <v>0</v>
      </c>
      <c r="AF1163" s="2">
        <v>0</v>
      </c>
      <c r="AG1163" s="2">
        <v>0</v>
      </c>
      <c r="AH1163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7">
        <f t="shared" si="37"/>
        <v>0</v>
      </c>
    </row>
    <row r="1164" spans="1:42" x14ac:dyDescent="0.2">
      <c r="A1164">
        <v>1</v>
      </c>
      <c r="B1164" s="1">
        <v>43952</v>
      </c>
      <c r="C1164" s="1">
        <v>44348</v>
      </c>
      <c r="D1164">
        <v>135</v>
      </c>
      <c r="E1164" s="1">
        <v>43952</v>
      </c>
      <c r="F1164" s="2">
        <v>0</v>
      </c>
      <c r="G1164" s="2">
        <v>0</v>
      </c>
      <c r="H1164">
        <v>0.17399999999999999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t="s">
        <v>161</v>
      </c>
      <c r="W1164" s="5" t="str">
        <f t="shared" si="36"/>
        <v>3920</v>
      </c>
      <c r="X1164">
        <v>16</v>
      </c>
      <c r="Y1164" t="s">
        <v>77</v>
      </c>
      <c r="Z1164" t="s">
        <v>101</v>
      </c>
      <c r="AA1164" s="2">
        <v>0</v>
      </c>
      <c r="AB1164" s="2">
        <v>0</v>
      </c>
      <c r="AC1164" t="s">
        <v>137</v>
      </c>
      <c r="AD1164" s="2">
        <v>0</v>
      </c>
      <c r="AE1164" s="2">
        <v>0</v>
      </c>
      <c r="AF1164" s="2">
        <v>0</v>
      </c>
      <c r="AG1164" s="2">
        <v>0</v>
      </c>
      <c r="AH1164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7">
        <f t="shared" si="37"/>
        <v>0</v>
      </c>
    </row>
    <row r="1165" spans="1:42" x14ac:dyDescent="0.2">
      <c r="A1165">
        <v>1</v>
      </c>
      <c r="B1165" s="1">
        <v>43952</v>
      </c>
      <c r="C1165" s="1">
        <v>44348</v>
      </c>
      <c r="D1165">
        <v>135</v>
      </c>
      <c r="E1165" s="1">
        <v>43983</v>
      </c>
      <c r="F1165" s="2">
        <v>0</v>
      </c>
      <c r="G1165" s="2">
        <v>0</v>
      </c>
      <c r="H1165">
        <v>0.17399999999999999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t="s">
        <v>161</v>
      </c>
      <c r="W1165" s="5" t="str">
        <f t="shared" si="36"/>
        <v>3920</v>
      </c>
      <c r="X1165">
        <v>16</v>
      </c>
      <c r="Y1165" t="s">
        <v>77</v>
      </c>
      <c r="Z1165" t="s">
        <v>101</v>
      </c>
      <c r="AA1165" s="2">
        <v>0</v>
      </c>
      <c r="AB1165" s="2">
        <v>0</v>
      </c>
      <c r="AC1165" t="s">
        <v>137</v>
      </c>
      <c r="AD1165" s="2">
        <v>0</v>
      </c>
      <c r="AE1165" s="2">
        <v>0</v>
      </c>
      <c r="AF1165" s="2">
        <v>0</v>
      </c>
      <c r="AG1165" s="2">
        <v>0</v>
      </c>
      <c r="AH1165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7">
        <f t="shared" si="37"/>
        <v>0</v>
      </c>
    </row>
    <row r="1166" spans="1:42" x14ac:dyDescent="0.2">
      <c r="A1166">
        <v>1</v>
      </c>
      <c r="B1166" s="1">
        <v>43952</v>
      </c>
      <c r="C1166" s="1">
        <v>44348</v>
      </c>
      <c r="D1166">
        <v>135</v>
      </c>
      <c r="E1166" s="1">
        <v>44013</v>
      </c>
      <c r="F1166" s="2">
        <v>0</v>
      </c>
      <c r="G1166" s="2">
        <v>0</v>
      </c>
      <c r="H1166">
        <v>0.17399999999999999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t="s">
        <v>161</v>
      </c>
      <c r="W1166" s="5" t="str">
        <f t="shared" si="36"/>
        <v>3920</v>
      </c>
      <c r="X1166">
        <v>16</v>
      </c>
      <c r="Y1166" t="s">
        <v>77</v>
      </c>
      <c r="Z1166" t="s">
        <v>101</v>
      </c>
      <c r="AA1166" s="2">
        <v>0</v>
      </c>
      <c r="AB1166" s="2">
        <v>0</v>
      </c>
      <c r="AC1166" t="s">
        <v>137</v>
      </c>
      <c r="AD1166" s="2">
        <v>0</v>
      </c>
      <c r="AE1166" s="2">
        <v>0</v>
      </c>
      <c r="AF1166" s="2">
        <v>0</v>
      </c>
      <c r="AG1166" s="2">
        <v>0</v>
      </c>
      <c r="AH1166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7">
        <f t="shared" si="37"/>
        <v>0</v>
      </c>
    </row>
    <row r="1167" spans="1:42" x14ac:dyDescent="0.2">
      <c r="A1167">
        <v>1</v>
      </c>
      <c r="B1167" s="1">
        <v>43952</v>
      </c>
      <c r="C1167" s="1">
        <v>44348</v>
      </c>
      <c r="D1167">
        <v>135</v>
      </c>
      <c r="E1167" s="1">
        <v>44044</v>
      </c>
      <c r="F1167" s="2">
        <v>0</v>
      </c>
      <c r="G1167" s="2">
        <v>0</v>
      </c>
      <c r="H1167">
        <v>0.17399999999999999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t="s">
        <v>161</v>
      </c>
      <c r="W1167" s="5" t="str">
        <f t="shared" si="36"/>
        <v>3920</v>
      </c>
      <c r="X1167">
        <v>16</v>
      </c>
      <c r="Y1167" t="s">
        <v>77</v>
      </c>
      <c r="Z1167" t="s">
        <v>101</v>
      </c>
      <c r="AA1167" s="2">
        <v>0</v>
      </c>
      <c r="AB1167" s="2">
        <v>0</v>
      </c>
      <c r="AC1167" t="s">
        <v>137</v>
      </c>
      <c r="AD1167" s="2">
        <v>0</v>
      </c>
      <c r="AE1167" s="2">
        <v>0</v>
      </c>
      <c r="AF1167" s="2">
        <v>0</v>
      </c>
      <c r="AG1167" s="2">
        <v>0</v>
      </c>
      <c r="AH1167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7">
        <f t="shared" si="37"/>
        <v>0</v>
      </c>
    </row>
    <row r="1168" spans="1:42" x14ac:dyDescent="0.2">
      <c r="A1168">
        <v>1</v>
      </c>
      <c r="B1168" s="1">
        <v>43952</v>
      </c>
      <c r="C1168" s="1">
        <v>44348</v>
      </c>
      <c r="D1168">
        <v>135</v>
      </c>
      <c r="E1168" s="1">
        <v>44075</v>
      </c>
      <c r="F1168" s="2">
        <v>0</v>
      </c>
      <c r="G1168" s="2">
        <v>0</v>
      </c>
      <c r="H1168">
        <v>0.17399999999999999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t="s">
        <v>161</v>
      </c>
      <c r="W1168" s="5" t="str">
        <f t="shared" si="36"/>
        <v>3920</v>
      </c>
      <c r="X1168">
        <v>16</v>
      </c>
      <c r="Y1168" t="s">
        <v>77</v>
      </c>
      <c r="Z1168" t="s">
        <v>101</v>
      </c>
      <c r="AA1168" s="2">
        <v>0</v>
      </c>
      <c r="AB1168" s="2">
        <v>0</v>
      </c>
      <c r="AC1168" t="s">
        <v>137</v>
      </c>
      <c r="AD1168" s="2">
        <v>0</v>
      </c>
      <c r="AE1168" s="2">
        <v>0</v>
      </c>
      <c r="AF1168" s="2">
        <v>0</v>
      </c>
      <c r="AG1168" s="2">
        <v>0</v>
      </c>
      <c r="AH1168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7">
        <f t="shared" si="37"/>
        <v>0</v>
      </c>
    </row>
    <row r="1169" spans="1:42" x14ac:dyDescent="0.2">
      <c r="A1169">
        <v>1</v>
      </c>
      <c r="B1169" s="1">
        <v>43952</v>
      </c>
      <c r="C1169" s="1">
        <v>44348</v>
      </c>
      <c r="D1169">
        <v>135</v>
      </c>
      <c r="E1169" s="1">
        <v>44105</v>
      </c>
      <c r="F1169" s="2">
        <v>0</v>
      </c>
      <c r="G1169" s="2">
        <v>0</v>
      </c>
      <c r="H1169">
        <v>0.17399999999999999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t="s">
        <v>161</v>
      </c>
      <c r="W1169" s="5" t="str">
        <f t="shared" si="36"/>
        <v>3920</v>
      </c>
      <c r="X1169">
        <v>16</v>
      </c>
      <c r="Y1169" t="s">
        <v>77</v>
      </c>
      <c r="Z1169" t="s">
        <v>101</v>
      </c>
      <c r="AA1169" s="2">
        <v>0</v>
      </c>
      <c r="AB1169" s="2">
        <v>0</v>
      </c>
      <c r="AC1169" t="s">
        <v>137</v>
      </c>
      <c r="AD1169" s="2">
        <v>0</v>
      </c>
      <c r="AE1169" s="2">
        <v>0</v>
      </c>
      <c r="AF1169" s="2">
        <v>0</v>
      </c>
      <c r="AG1169" s="2">
        <v>0</v>
      </c>
      <c r="AH1169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7">
        <f t="shared" si="37"/>
        <v>0</v>
      </c>
    </row>
    <row r="1170" spans="1:42" x14ac:dyDescent="0.2">
      <c r="A1170">
        <v>1</v>
      </c>
      <c r="B1170" s="1">
        <v>43952</v>
      </c>
      <c r="C1170" s="1">
        <v>44348</v>
      </c>
      <c r="D1170">
        <v>135</v>
      </c>
      <c r="E1170" s="1">
        <v>44136</v>
      </c>
      <c r="F1170" s="2">
        <v>0</v>
      </c>
      <c r="G1170" s="2">
        <v>0</v>
      </c>
      <c r="H1170">
        <v>0.17399999999999999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t="s">
        <v>161</v>
      </c>
      <c r="W1170" s="5" t="str">
        <f t="shared" si="36"/>
        <v>3920</v>
      </c>
      <c r="X1170">
        <v>16</v>
      </c>
      <c r="Y1170" t="s">
        <v>77</v>
      </c>
      <c r="Z1170" t="s">
        <v>101</v>
      </c>
      <c r="AA1170" s="2">
        <v>0</v>
      </c>
      <c r="AB1170" s="2">
        <v>0</v>
      </c>
      <c r="AC1170" t="s">
        <v>137</v>
      </c>
      <c r="AD1170" s="2">
        <v>0</v>
      </c>
      <c r="AE1170" s="2">
        <v>0</v>
      </c>
      <c r="AF1170" s="2">
        <v>0</v>
      </c>
      <c r="AG1170" s="2">
        <v>0</v>
      </c>
      <c r="AH1170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7">
        <f t="shared" si="37"/>
        <v>0</v>
      </c>
    </row>
    <row r="1171" spans="1:42" x14ac:dyDescent="0.2">
      <c r="A1171">
        <v>1</v>
      </c>
      <c r="B1171" s="1">
        <v>43952</v>
      </c>
      <c r="C1171" s="1">
        <v>44348</v>
      </c>
      <c r="D1171">
        <v>135</v>
      </c>
      <c r="E1171" s="1">
        <v>44166</v>
      </c>
      <c r="F1171" s="2">
        <v>0</v>
      </c>
      <c r="G1171" s="2">
        <v>0</v>
      </c>
      <c r="H1171">
        <v>0.17399999999999999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t="s">
        <v>161</v>
      </c>
      <c r="W1171" s="5" t="str">
        <f t="shared" si="36"/>
        <v>3920</v>
      </c>
      <c r="X1171">
        <v>16</v>
      </c>
      <c r="Y1171" t="s">
        <v>77</v>
      </c>
      <c r="Z1171" t="s">
        <v>101</v>
      </c>
      <c r="AA1171" s="2">
        <v>0</v>
      </c>
      <c r="AB1171" s="2">
        <v>0</v>
      </c>
      <c r="AC1171" t="s">
        <v>137</v>
      </c>
      <c r="AD1171" s="2">
        <v>0</v>
      </c>
      <c r="AE1171" s="2">
        <v>0</v>
      </c>
      <c r="AF1171" s="2">
        <v>0</v>
      </c>
      <c r="AG1171" s="2">
        <v>0</v>
      </c>
      <c r="AH1171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7">
        <f t="shared" si="37"/>
        <v>0</v>
      </c>
    </row>
    <row r="1172" spans="1:42" x14ac:dyDescent="0.2">
      <c r="A1172">
        <v>1</v>
      </c>
      <c r="B1172" s="1">
        <v>43952</v>
      </c>
      <c r="C1172" s="1">
        <v>44348</v>
      </c>
      <c r="D1172">
        <v>135</v>
      </c>
      <c r="E1172" s="1">
        <v>44197</v>
      </c>
      <c r="F1172" s="2">
        <v>0</v>
      </c>
      <c r="G1172" s="2">
        <v>0</v>
      </c>
      <c r="H1172">
        <v>0.17399999999999999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t="s">
        <v>161</v>
      </c>
      <c r="W1172" s="5" t="str">
        <f t="shared" si="36"/>
        <v>3920</v>
      </c>
      <c r="X1172">
        <v>16</v>
      </c>
      <c r="Y1172" t="s">
        <v>77</v>
      </c>
      <c r="Z1172" t="s">
        <v>101</v>
      </c>
      <c r="AA1172" s="2">
        <v>0</v>
      </c>
      <c r="AB1172" s="2">
        <v>0</v>
      </c>
      <c r="AC1172" t="s">
        <v>137</v>
      </c>
      <c r="AD1172" s="2">
        <v>0</v>
      </c>
      <c r="AE1172" s="2">
        <v>0</v>
      </c>
      <c r="AF1172" s="2">
        <v>0</v>
      </c>
      <c r="AG1172" s="2">
        <v>0</v>
      </c>
      <c r="AH117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7">
        <f t="shared" si="37"/>
        <v>0</v>
      </c>
    </row>
    <row r="1173" spans="1:42" x14ac:dyDescent="0.2">
      <c r="A1173">
        <v>1</v>
      </c>
      <c r="B1173" s="1">
        <v>43952</v>
      </c>
      <c r="C1173" s="1">
        <v>44348</v>
      </c>
      <c r="D1173">
        <v>135</v>
      </c>
      <c r="E1173" s="1">
        <v>44228</v>
      </c>
      <c r="F1173" s="2">
        <v>0</v>
      </c>
      <c r="G1173" s="2">
        <v>0</v>
      </c>
      <c r="H1173">
        <v>0.17399999999999999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t="s">
        <v>161</v>
      </c>
      <c r="W1173" s="5" t="str">
        <f t="shared" si="36"/>
        <v>3920</v>
      </c>
      <c r="X1173">
        <v>16</v>
      </c>
      <c r="Y1173" t="s">
        <v>77</v>
      </c>
      <c r="Z1173" t="s">
        <v>101</v>
      </c>
      <c r="AA1173" s="2">
        <v>0</v>
      </c>
      <c r="AB1173" s="2">
        <v>0</v>
      </c>
      <c r="AC1173" t="s">
        <v>137</v>
      </c>
      <c r="AD1173" s="2">
        <v>0</v>
      </c>
      <c r="AE1173" s="2">
        <v>0</v>
      </c>
      <c r="AF1173" s="2">
        <v>0</v>
      </c>
      <c r="AG1173" s="2">
        <v>0</v>
      </c>
      <c r="AH1173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7">
        <f t="shared" si="37"/>
        <v>0</v>
      </c>
    </row>
    <row r="1174" spans="1:42" x14ac:dyDescent="0.2">
      <c r="A1174">
        <v>1</v>
      </c>
      <c r="B1174" s="1">
        <v>43952</v>
      </c>
      <c r="C1174" s="1">
        <v>44348</v>
      </c>
      <c r="D1174">
        <v>135</v>
      </c>
      <c r="E1174" s="1">
        <v>44256</v>
      </c>
      <c r="F1174" s="2">
        <v>0</v>
      </c>
      <c r="G1174" s="2">
        <v>0</v>
      </c>
      <c r="H1174">
        <v>0.17399999999999999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t="s">
        <v>161</v>
      </c>
      <c r="W1174" s="5" t="str">
        <f t="shared" si="36"/>
        <v>3920</v>
      </c>
      <c r="X1174">
        <v>16</v>
      </c>
      <c r="Y1174" t="s">
        <v>77</v>
      </c>
      <c r="Z1174" t="s">
        <v>101</v>
      </c>
      <c r="AA1174" s="2">
        <v>0</v>
      </c>
      <c r="AB1174" s="2">
        <v>0</v>
      </c>
      <c r="AC1174" t="s">
        <v>137</v>
      </c>
      <c r="AD1174" s="2">
        <v>0</v>
      </c>
      <c r="AE1174" s="2">
        <v>0</v>
      </c>
      <c r="AF1174" s="2">
        <v>0</v>
      </c>
      <c r="AG1174" s="2">
        <v>0</v>
      </c>
      <c r="AH1174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7">
        <f t="shared" si="37"/>
        <v>0</v>
      </c>
    </row>
    <row r="1175" spans="1:42" x14ac:dyDescent="0.2">
      <c r="A1175">
        <v>1</v>
      </c>
      <c r="B1175" s="1">
        <v>43952</v>
      </c>
      <c r="C1175" s="1">
        <v>44348</v>
      </c>
      <c r="D1175">
        <v>135</v>
      </c>
      <c r="E1175" s="1">
        <v>44287</v>
      </c>
      <c r="F1175" s="2">
        <v>0</v>
      </c>
      <c r="G1175" s="2">
        <v>0</v>
      </c>
      <c r="H1175">
        <v>0.17399999999999999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t="s">
        <v>161</v>
      </c>
      <c r="W1175" s="5" t="str">
        <f t="shared" si="36"/>
        <v>3920</v>
      </c>
      <c r="X1175">
        <v>16</v>
      </c>
      <c r="Y1175" t="s">
        <v>77</v>
      </c>
      <c r="Z1175" t="s">
        <v>101</v>
      </c>
      <c r="AA1175" s="2">
        <v>0</v>
      </c>
      <c r="AB1175" s="2">
        <v>0</v>
      </c>
      <c r="AC1175" t="s">
        <v>137</v>
      </c>
      <c r="AD1175" s="2">
        <v>0</v>
      </c>
      <c r="AE1175" s="2">
        <v>0</v>
      </c>
      <c r="AF1175" s="2">
        <v>0</v>
      </c>
      <c r="AG1175" s="2">
        <v>0</v>
      </c>
      <c r="AH1175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7">
        <f t="shared" si="37"/>
        <v>0</v>
      </c>
    </row>
    <row r="1176" spans="1:42" x14ac:dyDescent="0.2">
      <c r="A1176">
        <v>1</v>
      </c>
      <c r="B1176" s="1">
        <v>43952</v>
      </c>
      <c r="C1176" s="1">
        <v>44348</v>
      </c>
      <c r="D1176">
        <v>135</v>
      </c>
      <c r="E1176" s="1">
        <v>44317</v>
      </c>
      <c r="F1176" s="2">
        <v>0</v>
      </c>
      <c r="G1176" s="2">
        <v>0</v>
      </c>
      <c r="H1176">
        <v>0.17399999999999999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t="s">
        <v>161</v>
      </c>
      <c r="W1176" s="5" t="str">
        <f t="shared" si="36"/>
        <v>3920</v>
      </c>
      <c r="X1176">
        <v>16</v>
      </c>
      <c r="Y1176" t="s">
        <v>77</v>
      </c>
      <c r="Z1176" t="s">
        <v>101</v>
      </c>
      <c r="AA1176" s="2">
        <v>0</v>
      </c>
      <c r="AB1176" s="2">
        <v>0</v>
      </c>
      <c r="AC1176" t="s">
        <v>137</v>
      </c>
      <c r="AD1176" s="2">
        <v>0</v>
      </c>
      <c r="AE1176" s="2">
        <v>0</v>
      </c>
      <c r="AF1176" s="2">
        <v>0</v>
      </c>
      <c r="AG1176" s="2">
        <v>0</v>
      </c>
      <c r="AH1176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7">
        <f t="shared" si="37"/>
        <v>0</v>
      </c>
    </row>
    <row r="1177" spans="1:42" x14ac:dyDescent="0.2">
      <c r="A1177">
        <v>1</v>
      </c>
      <c r="B1177" s="1">
        <v>43952</v>
      </c>
      <c r="C1177" s="1">
        <v>44348</v>
      </c>
      <c r="D1177">
        <v>135</v>
      </c>
      <c r="E1177" s="1">
        <v>44348</v>
      </c>
      <c r="F1177" s="2">
        <v>0</v>
      </c>
      <c r="G1177" s="2">
        <v>0</v>
      </c>
      <c r="H1177">
        <v>0.17399999999999999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t="s">
        <v>161</v>
      </c>
      <c r="W1177" s="5" t="str">
        <f t="shared" si="36"/>
        <v>3920</v>
      </c>
      <c r="X1177">
        <v>16</v>
      </c>
      <c r="Y1177" t="s">
        <v>77</v>
      </c>
      <c r="Z1177" t="s">
        <v>101</v>
      </c>
      <c r="AA1177" s="2">
        <v>0</v>
      </c>
      <c r="AB1177" s="2">
        <v>0</v>
      </c>
      <c r="AC1177" t="s">
        <v>137</v>
      </c>
      <c r="AD1177" s="2">
        <v>0</v>
      </c>
      <c r="AE1177" s="2">
        <v>0</v>
      </c>
      <c r="AF1177" s="2">
        <v>0</v>
      </c>
      <c r="AG1177" s="2">
        <v>0</v>
      </c>
      <c r="AH1177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7">
        <f t="shared" si="37"/>
        <v>0</v>
      </c>
    </row>
    <row r="1178" spans="1:42" x14ac:dyDescent="0.2">
      <c r="A1178">
        <v>1</v>
      </c>
      <c r="B1178" s="1">
        <v>43952</v>
      </c>
      <c r="C1178" s="1">
        <v>44348</v>
      </c>
      <c r="D1178">
        <v>140</v>
      </c>
      <c r="E1178" s="1">
        <v>43952</v>
      </c>
      <c r="F1178" s="2">
        <v>0</v>
      </c>
      <c r="G1178" s="2">
        <v>0</v>
      </c>
      <c r="H1178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t="s">
        <v>162</v>
      </c>
      <c r="W1178" s="5" t="str">
        <f t="shared" si="36"/>
        <v>3930</v>
      </c>
      <c r="X1178">
        <v>16</v>
      </c>
      <c r="Y1178" t="s">
        <v>77</v>
      </c>
      <c r="Z1178" t="s">
        <v>163</v>
      </c>
      <c r="AA1178" s="2">
        <v>0</v>
      </c>
      <c r="AB1178" s="2">
        <v>0</v>
      </c>
      <c r="AC1178" t="s">
        <v>137</v>
      </c>
      <c r="AD1178" s="2">
        <v>0</v>
      </c>
      <c r="AE1178" s="2">
        <v>0</v>
      </c>
      <c r="AF1178" s="2">
        <v>0</v>
      </c>
      <c r="AG1178" s="2">
        <v>0</v>
      </c>
      <c r="AH1178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7">
        <f t="shared" si="37"/>
        <v>0</v>
      </c>
    </row>
    <row r="1179" spans="1:42" x14ac:dyDescent="0.2">
      <c r="A1179">
        <v>1</v>
      </c>
      <c r="B1179" s="1">
        <v>43952</v>
      </c>
      <c r="C1179" s="1">
        <v>44348</v>
      </c>
      <c r="D1179">
        <v>140</v>
      </c>
      <c r="E1179" s="1">
        <v>43983</v>
      </c>
      <c r="F1179" s="2">
        <v>0</v>
      </c>
      <c r="G1179" s="2">
        <v>0</v>
      </c>
      <c r="H1179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t="s">
        <v>162</v>
      </c>
      <c r="W1179" s="5" t="str">
        <f t="shared" si="36"/>
        <v>3930</v>
      </c>
      <c r="X1179">
        <v>16</v>
      </c>
      <c r="Y1179" t="s">
        <v>77</v>
      </c>
      <c r="Z1179" t="s">
        <v>163</v>
      </c>
      <c r="AA1179" s="2">
        <v>0</v>
      </c>
      <c r="AB1179" s="2">
        <v>0</v>
      </c>
      <c r="AC1179" t="s">
        <v>137</v>
      </c>
      <c r="AD1179" s="2">
        <v>0</v>
      </c>
      <c r="AE1179" s="2">
        <v>0</v>
      </c>
      <c r="AF1179" s="2">
        <v>0</v>
      </c>
      <c r="AG1179" s="2">
        <v>0</v>
      </c>
      <c r="AH1179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7">
        <f t="shared" si="37"/>
        <v>0</v>
      </c>
    </row>
    <row r="1180" spans="1:42" x14ac:dyDescent="0.2">
      <c r="A1180">
        <v>1</v>
      </c>
      <c r="B1180" s="1">
        <v>43952</v>
      </c>
      <c r="C1180" s="1">
        <v>44348</v>
      </c>
      <c r="D1180">
        <v>140</v>
      </c>
      <c r="E1180" s="1">
        <v>44013</v>
      </c>
      <c r="F1180" s="2">
        <v>0</v>
      </c>
      <c r="G1180" s="2">
        <v>0</v>
      </c>
      <c r="H1180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t="s">
        <v>162</v>
      </c>
      <c r="W1180" s="5" t="str">
        <f t="shared" si="36"/>
        <v>3930</v>
      </c>
      <c r="X1180">
        <v>16</v>
      </c>
      <c r="Y1180" t="s">
        <v>77</v>
      </c>
      <c r="Z1180" t="s">
        <v>163</v>
      </c>
      <c r="AA1180" s="2">
        <v>0</v>
      </c>
      <c r="AB1180" s="2">
        <v>0</v>
      </c>
      <c r="AC1180" t="s">
        <v>137</v>
      </c>
      <c r="AD1180" s="2">
        <v>0</v>
      </c>
      <c r="AE1180" s="2">
        <v>0</v>
      </c>
      <c r="AF1180" s="2">
        <v>0</v>
      </c>
      <c r="AG1180" s="2">
        <v>0</v>
      </c>
      <c r="AH1180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7">
        <f t="shared" si="37"/>
        <v>0</v>
      </c>
    </row>
    <row r="1181" spans="1:42" x14ac:dyDescent="0.2">
      <c r="A1181">
        <v>1</v>
      </c>
      <c r="B1181" s="1">
        <v>43952</v>
      </c>
      <c r="C1181" s="1">
        <v>44348</v>
      </c>
      <c r="D1181">
        <v>140</v>
      </c>
      <c r="E1181" s="1">
        <v>44044</v>
      </c>
      <c r="F1181" s="2">
        <v>0</v>
      </c>
      <c r="G1181" s="2">
        <v>0</v>
      </c>
      <c r="H1181">
        <v>3.7999999999999999E-2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t="s">
        <v>162</v>
      </c>
      <c r="W1181" s="5" t="str">
        <f t="shared" si="36"/>
        <v>3930</v>
      </c>
      <c r="X1181">
        <v>16</v>
      </c>
      <c r="Y1181" t="s">
        <v>77</v>
      </c>
      <c r="Z1181" t="s">
        <v>163</v>
      </c>
      <c r="AA1181" s="2">
        <v>0</v>
      </c>
      <c r="AB1181" s="2">
        <v>0</v>
      </c>
      <c r="AC1181" t="s">
        <v>137</v>
      </c>
      <c r="AD1181" s="2">
        <v>0</v>
      </c>
      <c r="AE1181" s="2">
        <v>0</v>
      </c>
      <c r="AF1181" s="2">
        <v>0</v>
      </c>
      <c r="AG1181" s="2">
        <v>0</v>
      </c>
      <c r="AH1181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7">
        <f t="shared" si="37"/>
        <v>0</v>
      </c>
    </row>
    <row r="1182" spans="1:42" x14ac:dyDescent="0.2">
      <c r="A1182">
        <v>1</v>
      </c>
      <c r="B1182" s="1">
        <v>43952</v>
      </c>
      <c r="C1182" s="1">
        <v>44348</v>
      </c>
      <c r="D1182">
        <v>140</v>
      </c>
      <c r="E1182" s="1">
        <v>44075</v>
      </c>
      <c r="F1182" s="2">
        <v>0</v>
      </c>
      <c r="G1182" s="2">
        <v>0</v>
      </c>
      <c r="H1182">
        <v>3.7999999999999999E-2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t="s">
        <v>162</v>
      </c>
      <c r="W1182" s="5" t="str">
        <f t="shared" si="36"/>
        <v>3930</v>
      </c>
      <c r="X1182">
        <v>16</v>
      </c>
      <c r="Y1182" t="s">
        <v>77</v>
      </c>
      <c r="Z1182" t="s">
        <v>163</v>
      </c>
      <c r="AA1182" s="2">
        <v>0</v>
      </c>
      <c r="AB1182" s="2">
        <v>0</v>
      </c>
      <c r="AC1182" t="s">
        <v>137</v>
      </c>
      <c r="AD1182" s="2">
        <v>0</v>
      </c>
      <c r="AE1182" s="2">
        <v>0</v>
      </c>
      <c r="AF1182" s="2">
        <v>0</v>
      </c>
      <c r="AG1182" s="2">
        <v>0</v>
      </c>
      <c r="AH118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7">
        <f t="shared" si="37"/>
        <v>0</v>
      </c>
    </row>
    <row r="1183" spans="1:42" x14ac:dyDescent="0.2">
      <c r="A1183">
        <v>1</v>
      </c>
      <c r="B1183" s="1">
        <v>43952</v>
      </c>
      <c r="C1183" s="1">
        <v>44348</v>
      </c>
      <c r="D1183">
        <v>140</v>
      </c>
      <c r="E1183" s="1">
        <v>44105</v>
      </c>
      <c r="F1183" s="2">
        <v>0</v>
      </c>
      <c r="G1183" s="2">
        <v>0</v>
      </c>
      <c r="H1183">
        <v>3.7999999999999999E-2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t="s">
        <v>162</v>
      </c>
      <c r="W1183" s="5" t="str">
        <f t="shared" si="36"/>
        <v>3930</v>
      </c>
      <c r="X1183">
        <v>16</v>
      </c>
      <c r="Y1183" t="s">
        <v>77</v>
      </c>
      <c r="Z1183" t="s">
        <v>163</v>
      </c>
      <c r="AA1183" s="2">
        <v>0</v>
      </c>
      <c r="AB1183" s="2">
        <v>0</v>
      </c>
      <c r="AC1183" t="s">
        <v>137</v>
      </c>
      <c r="AD1183" s="2">
        <v>0</v>
      </c>
      <c r="AE1183" s="2">
        <v>0</v>
      </c>
      <c r="AF1183" s="2">
        <v>0</v>
      </c>
      <c r="AG1183" s="2">
        <v>0</v>
      </c>
      <c r="AH1183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7">
        <f t="shared" si="37"/>
        <v>0</v>
      </c>
    </row>
    <row r="1184" spans="1:42" x14ac:dyDescent="0.2">
      <c r="A1184">
        <v>1</v>
      </c>
      <c r="B1184" s="1">
        <v>43952</v>
      </c>
      <c r="C1184" s="1">
        <v>44348</v>
      </c>
      <c r="D1184">
        <v>140</v>
      </c>
      <c r="E1184" s="1">
        <v>44136</v>
      </c>
      <c r="F1184" s="2">
        <v>0</v>
      </c>
      <c r="G1184" s="2">
        <v>0</v>
      </c>
      <c r="H1184">
        <v>3.7999999999999999E-2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t="s">
        <v>162</v>
      </c>
      <c r="W1184" s="5" t="str">
        <f t="shared" si="36"/>
        <v>3930</v>
      </c>
      <c r="X1184">
        <v>16</v>
      </c>
      <c r="Y1184" t="s">
        <v>77</v>
      </c>
      <c r="Z1184" t="s">
        <v>163</v>
      </c>
      <c r="AA1184" s="2">
        <v>0</v>
      </c>
      <c r="AB1184" s="2">
        <v>0</v>
      </c>
      <c r="AC1184" t="s">
        <v>137</v>
      </c>
      <c r="AD1184" s="2">
        <v>0</v>
      </c>
      <c r="AE1184" s="2">
        <v>0</v>
      </c>
      <c r="AF1184" s="2">
        <v>0</v>
      </c>
      <c r="AG1184" s="2">
        <v>0</v>
      </c>
      <c r="AH1184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7">
        <f t="shared" si="37"/>
        <v>0</v>
      </c>
    </row>
    <row r="1185" spans="1:42" x14ac:dyDescent="0.2">
      <c r="A1185">
        <v>1</v>
      </c>
      <c r="B1185" s="1">
        <v>43952</v>
      </c>
      <c r="C1185" s="1">
        <v>44348</v>
      </c>
      <c r="D1185">
        <v>140</v>
      </c>
      <c r="E1185" s="1">
        <v>44166</v>
      </c>
      <c r="F1185" s="2">
        <v>0</v>
      </c>
      <c r="G1185" s="2">
        <v>0</v>
      </c>
      <c r="H1185">
        <v>3.7999999999999999E-2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t="s">
        <v>162</v>
      </c>
      <c r="W1185" s="5" t="str">
        <f t="shared" si="36"/>
        <v>3930</v>
      </c>
      <c r="X1185">
        <v>16</v>
      </c>
      <c r="Y1185" t="s">
        <v>77</v>
      </c>
      <c r="Z1185" t="s">
        <v>163</v>
      </c>
      <c r="AA1185" s="2">
        <v>0</v>
      </c>
      <c r="AB1185" s="2">
        <v>0</v>
      </c>
      <c r="AC1185" t="s">
        <v>137</v>
      </c>
      <c r="AD1185" s="2">
        <v>0</v>
      </c>
      <c r="AE1185" s="2">
        <v>0</v>
      </c>
      <c r="AF1185" s="2">
        <v>0</v>
      </c>
      <c r="AG1185" s="2">
        <v>0</v>
      </c>
      <c r="AH1185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7">
        <f t="shared" si="37"/>
        <v>0</v>
      </c>
    </row>
    <row r="1186" spans="1:42" x14ac:dyDescent="0.2">
      <c r="A1186">
        <v>1</v>
      </c>
      <c r="B1186" s="1">
        <v>43952</v>
      </c>
      <c r="C1186" s="1">
        <v>44348</v>
      </c>
      <c r="D1186">
        <v>140</v>
      </c>
      <c r="E1186" s="1">
        <v>44197</v>
      </c>
      <c r="F1186" s="2">
        <v>0</v>
      </c>
      <c r="G1186" s="2">
        <v>0</v>
      </c>
      <c r="H1186">
        <v>3.7999999999999999E-2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t="s">
        <v>162</v>
      </c>
      <c r="W1186" s="5" t="str">
        <f t="shared" si="36"/>
        <v>3930</v>
      </c>
      <c r="X1186">
        <v>16</v>
      </c>
      <c r="Y1186" t="s">
        <v>77</v>
      </c>
      <c r="Z1186" t="s">
        <v>163</v>
      </c>
      <c r="AA1186" s="2">
        <v>0</v>
      </c>
      <c r="AB1186" s="2">
        <v>0</v>
      </c>
      <c r="AC1186" t="s">
        <v>137</v>
      </c>
      <c r="AD1186" s="2">
        <v>0</v>
      </c>
      <c r="AE1186" s="2">
        <v>0</v>
      </c>
      <c r="AF1186" s="2">
        <v>0</v>
      </c>
      <c r="AG1186" s="2">
        <v>0</v>
      </c>
      <c r="AH1186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7">
        <f t="shared" si="37"/>
        <v>0</v>
      </c>
    </row>
    <row r="1187" spans="1:42" x14ac:dyDescent="0.2">
      <c r="A1187">
        <v>1</v>
      </c>
      <c r="B1187" s="1">
        <v>43952</v>
      </c>
      <c r="C1187" s="1">
        <v>44348</v>
      </c>
      <c r="D1187">
        <v>140</v>
      </c>
      <c r="E1187" s="1">
        <v>44228</v>
      </c>
      <c r="F1187" s="2">
        <v>0</v>
      </c>
      <c r="G1187" s="2">
        <v>0</v>
      </c>
      <c r="H1187">
        <v>3.7999999999999999E-2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t="s">
        <v>162</v>
      </c>
      <c r="W1187" s="5" t="str">
        <f t="shared" si="36"/>
        <v>3930</v>
      </c>
      <c r="X1187">
        <v>16</v>
      </c>
      <c r="Y1187" t="s">
        <v>77</v>
      </c>
      <c r="Z1187" t="s">
        <v>163</v>
      </c>
      <c r="AA1187" s="2">
        <v>0</v>
      </c>
      <c r="AB1187" s="2">
        <v>0</v>
      </c>
      <c r="AC1187" t="s">
        <v>137</v>
      </c>
      <c r="AD1187" s="2">
        <v>0</v>
      </c>
      <c r="AE1187" s="2">
        <v>0</v>
      </c>
      <c r="AF1187" s="2">
        <v>0</v>
      </c>
      <c r="AG1187" s="2">
        <v>0</v>
      </c>
      <c r="AH1187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7">
        <f t="shared" si="37"/>
        <v>0</v>
      </c>
    </row>
    <row r="1188" spans="1:42" x14ac:dyDescent="0.2">
      <c r="A1188">
        <v>1</v>
      </c>
      <c r="B1188" s="1">
        <v>43952</v>
      </c>
      <c r="C1188" s="1">
        <v>44348</v>
      </c>
      <c r="D1188">
        <v>140</v>
      </c>
      <c r="E1188" s="1">
        <v>44256</v>
      </c>
      <c r="F1188" s="2">
        <v>0</v>
      </c>
      <c r="G1188" s="2">
        <v>0</v>
      </c>
      <c r="H1188">
        <v>3.7999999999999999E-2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t="s">
        <v>162</v>
      </c>
      <c r="W1188" s="5" t="str">
        <f t="shared" si="36"/>
        <v>3930</v>
      </c>
      <c r="X1188">
        <v>16</v>
      </c>
      <c r="Y1188" t="s">
        <v>77</v>
      </c>
      <c r="Z1188" t="s">
        <v>163</v>
      </c>
      <c r="AA1188" s="2">
        <v>0</v>
      </c>
      <c r="AB1188" s="2">
        <v>0</v>
      </c>
      <c r="AC1188" t="s">
        <v>137</v>
      </c>
      <c r="AD1188" s="2">
        <v>0</v>
      </c>
      <c r="AE1188" s="2">
        <v>0</v>
      </c>
      <c r="AF1188" s="2">
        <v>0</v>
      </c>
      <c r="AG1188" s="2">
        <v>0</v>
      </c>
      <c r="AH1188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7">
        <f t="shared" si="37"/>
        <v>0</v>
      </c>
    </row>
    <row r="1189" spans="1:42" x14ac:dyDescent="0.2">
      <c r="A1189">
        <v>1</v>
      </c>
      <c r="B1189" s="1">
        <v>43952</v>
      </c>
      <c r="C1189" s="1">
        <v>44348</v>
      </c>
      <c r="D1189">
        <v>140</v>
      </c>
      <c r="E1189" s="1">
        <v>44287</v>
      </c>
      <c r="F1189" s="2">
        <v>0</v>
      </c>
      <c r="G1189" s="2">
        <v>0</v>
      </c>
      <c r="H1189">
        <v>3.7999999999999999E-2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t="s">
        <v>162</v>
      </c>
      <c r="W1189" s="5" t="str">
        <f t="shared" si="36"/>
        <v>3930</v>
      </c>
      <c r="X1189">
        <v>16</v>
      </c>
      <c r="Y1189" t="s">
        <v>77</v>
      </c>
      <c r="Z1189" t="s">
        <v>163</v>
      </c>
      <c r="AA1189" s="2">
        <v>0</v>
      </c>
      <c r="AB1189" s="2">
        <v>0</v>
      </c>
      <c r="AC1189" t="s">
        <v>137</v>
      </c>
      <c r="AD1189" s="2">
        <v>0</v>
      </c>
      <c r="AE1189" s="2">
        <v>0</v>
      </c>
      <c r="AF1189" s="2">
        <v>0</v>
      </c>
      <c r="AG1189" s="2">
        <v>0</v>
      </c>
      <c r="AH1189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7">
        <f t="shared" si="37"/>
        <v>0</v>
      </c>
    </row>
    <row r="1190" spans="1:42" x14ac:dyDescent="0.2">
      <c r="A1190">
        <v>1</v>
      </c>
      <c r="B1190" s="1">
        <v>43952</v>
      </c>
      <c r="C1190" s="1">
        <v>44348</v>
      </c>
      <c r="D1190">
        <v>140</v>
      </c>
      <c r="E1190" s="1">
        <v>44317</v>
      </c>
      <c r="F1190" s="2">
        <v>0</v>
      </c>
      <c r="G1190" s="2">
        <v>0</v>
      </c>
      <c r="H1190">
        <v>3.7999999999999999E-2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t="s">
        <v>162</v>
      </c>
      <c r="W1190" s="5" t="str">
        <f t="shared" si="36"/>
        <v>3930</v>
      </c>
      <c r="X1190">
        <v>16</v>
      </c>
      <c r="Y1190" t="s">
        <v>77</v>
      </c>
      <c r="Z1190" t="s">
        <v>163</v>
      </c>
      <c r="AA1190" s="2">
        <v>0</v>
      </c>
      <c r="AB1190" s="2">
        <v>0</v>
      </c>
      <c r="AC1190" t="s">
        <v>137</v>
      </c>
      <c r="AD1190" s="2">
        <v>0</v>
      </c>
      <c r="AE1190" s="2">
        <v>0</v>
      </c>
      <c r="AF1190" s="2">
        <v>0</v>
      </c>
      <c r="AG1190" s="2">
        <v>0</v>
      </c>
      <c r="AH1190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7">
        <f t="shared" si="37"/>
        <v>0</v>
      </c>
    </row>
    <row r="1191" spans="1:42" x14ac:dyDescent="0.2">
      <c r="A1191">
        <v>1</v>
      </c>
      <c r="B1191" s="1">
        <v>43952</v>
      </c>
      <c r="C1191" s="1">
        <v>44348</v>
      </c>
      <c r="D1191">
        <v>140</v>
      </c>
      <c r="E1191" s="1">
        <v>44348</v>
      </c>
      <c r="F1191" s="2">
        <v>0</v>
      </c>
      <c r="G1191" s="2">
        <v>0</v>
      </c>
      <c r="H1191">
        <v>3.7999999999999999E-2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t="s">
        <v>162</v>
      </c>
      <c r="W1191" s="5" t="str">
        <f t="shared" si="36"/>
        <v>3930</v>
      </c>
      <c r="X1191">
        <v>16</v>
      </c>
      <c r="Y1191" t="s">
        <v>77</v>
      </c>
      <c r="Z1191" t="s">
        <v>163</v>
      </c>
      <c r="AA1191" s="2">
        <v>0</v>
      </c>
      <c r="AB1191" s="2">
        <v>0</v>
      </c>
      <c r="AC1191" t="s">
        <v>137</v>
      </c>
      <c r="AD1191" s="2">
        <v>0</v>
      </c>
      <c r="AE1191" s="2">
        <v>0</v>
      </c>
      <c r="AF1191" s="2">
        <v>0</v>
      </c>
      <c r="AG1191" s="2">
        <v>0</v>
      </c>
      <c r="AH1191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7">
        <f t="shared" si="37"/>
        <v>0</v>
      </c>
    </row>
    <row r="1192" spans="1:42" x14ac:dyDescent="0.2">
      <c r="A1192">
        <v>1</v>
      </c>
      <c r="B1192" s="1">
        <v>43952</v>
      </c>
      <c r="C1192" s="1">
        <v>44348</v>
      </c>
      <c r="D1192">
        <v>141</v>
      </c>
      <c r="E1192" s="1">
        <v>43952</v>
      </c>
      <c r="F1192" s="2">
        <v>13438.12</v>
      </c>
      <c r="G1192" s="2">
        <v>13438.12</v>
      </c>
      <c r="H1192">
        <v>6.6666699999999995E-2</v>
      </c>
      <c r="I1192" s="2">
        <v>74.66</v>
      </c>
      <c r="J1192" s="2">
        <v>7634.07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t="s">
        <v>164</v>
      </c>
      <c r="W1192" s="5" t="str">
        <f t="shared" si="36"/>
        <v>3940</v>
      </c>
      <c r="X1192">
        <v>16</v>
      </c>
      <c r="Y1192" t="s">
        <v>77</v>
      </c>
      <c r="Z1192" t="s">
        <v>103</v>
      </c>
      <c r="AA1192" s="2">
        <v>0</v>
      </c>
      <c r="AB1192" s="2">
        <v>0</v>
      </c>
      <c r="AC1192" t="s">
        <v>137</v>
      </c>
      <c r="AD1192" s="2">
        <v>0</v>
      </c>
      <c r="AE1192" s="2">
        <v>0</v>
      </c>
      <c r="AF1192" s="2">
        <v>0</v>
      </c>
      <c r="AG1192" s="2">
        <v>13438.12</v>
      </c>
      <c r="AH119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74.66</v>
      </c>
      <c r="AP1192" s="7">
        <f t="shared" si="37"/>
        <v>74.66</v>
      </c>
    </row>
    <row r="1193" spans="1:42" x14ac:dyDescent="0.2">
      <c r="A1193">
        <v>1</v>
      </c>
      <c r="B1193" s="1">
        <v>43952</v>
      </c>
      <c r="C1193" s="1">
        <v>44348</v>
      </c>
      <c r="D1193">
        <v>141</v>
      </c>
      <c r="E1193" s="1">
        <v>43983</v>
      </c>
      <c r="F1193" s="2">
        <v>13438.12</v>
      </c>
      <c r="G1193" s="2">
        <v>13438.12</v>
      </c>
      <c r="H1193">
        <v>6.6666699999999995E-2</v>
      </c>
      <c r="I1193" s="2">
        <v>74.66</v>
      </c>
      <c r="J1193" s="2">
        <v>7708.73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t="s">
        <v>164</v>
      </c>
      <c r="W1193" s="5" t="str">
        <f t="shared" si="36"/>
        <v>3940</v>
      </c>
      <c r="X1193">
        <v>16</v>
      </c>
      <c r="Y1193" t="s">
        <v>77</v>
      </c>
      <c r="Z1193" t="s">
        <v>103</v>
      </c>
      <c r="AA1193" s="2">
        <v>0</v>
      </c>
      <c r="AB1193" s="2">
        <v>0</v>
      </c>
      <c r="AC1193" t="s">
        <v>137</v>
      </c>
      <c r="AD1193" s="2">
        <v>0</v>
      </c>
      <c r="AE1193" s="2">
        <v>0</v>
      </c>
      <c r="AF1193" s="2">
        <v>0</v>
      </c>
      <c r="AG1193" s="2">
        <v>13438.12</v>
      </c>
      <c r="AH1193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74.66</v>
      </c>
      <c r="AP1193" s="7">
        <f t="shared" si="37"/>
        <v>74.66</v>
      </c>
    </row>
    <row r="1194" spans="1:42" x14ac:dyDescent="0.2">
      <c r="A1194">
        <v>1</v>
      </c>
      <c r="B1194" s="1">
        <v>43952</v>
      </c>
      <c r="C1194" s="1">
        <v>44348</v>
      </c>
      <c r="D1194">
        <v>141</v>
      </c>
      <c r="E1194" s="1">
        <v>44013</v>
      </c>
      <c r="F1194" s="2">
        <v>13438.12</v>
      </c>
      <c r="G1194" s="2">
        <v>13438.12</v>
      </c>
      <c r="H1194">
        <v>6.6666699999999995E-2</v>
      </c>
      <c r="I1194" s="2">
        <v>74.66</v>
      </c>
      <c r="J1194" s="2">
        <v>7783.39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t="s">
        <v>164</v>
      </c>
      <c r="W1194" s="5" t="str">
        <f t="shared" si="36"/>
        <v>3940</v>
      </c>
      <c r="X1194">
        <v>16</v>
      </c>
      <c r="Y1194" t="s">
        <v>77</v>
      </c>
      <c r="Z1194" t="s">
        <v>103</v>
      </c>
      <c r="AA1194" s="2">
        <v>0</v>
      </c>
      <c r="AB1194" s="2">
        <v>0</v>
      </c>
      <c r="AC1194" t="s">
        <v>137</v>
      </c>
      <c r="AD1194" s="2">
        <v>0</v>
      </c>
      <c r="AE1194" s="2">
        <v>0</v>
      </c>
      <c r="AF1194" s="2">
        <v>0</v>
      </c>
      <c r="AG1194" s="2">
        <v>13438.12</v>
      </c>
      <c r="AH1194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74.66</v>
      </c>
      <c r="AP1194" s="7">
        <f t="shared" si="37"/>
        <v>74.66</v>
      </c>
    </row>
    <row r="1195" spans="1:42" x14ac:dyDescent="0.2">
      <c r="A1195">
        <v>1</v>
      </c>
      <c r="B1195" s="1">
        <v>43952</v>
      </c>
      <c r="C1195" s="1">
        <v>44348</v>
      </c>
      <c r="D1195">
        <v>141</v>
      </c>
      <c r="E1195" s="1">
        <v>44044</v>
      </c>
      <c r="F1195" s="2">
        <v>13438.12</v>
      </c>
      <c r="G1195" s="2">
        <v>13438.12</v>
      </c>
      <c r="H1195">
        <v>6.6666699999999995E-2</v>
      </c>
      <c r="I1195" s="2">
        <v>74.66</v>
      </c>
      <c r="J1195" s="2">
        <v>7858.05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t="s">
        <v>164</v>
      </c>
      <c r="W1195" s="5" t="str">
        <f t="shared" si="36"/>
        <v>3940</v>
      </c>
      <c r="X1195">
        <v>16</v>
      </c>
      <c r="Y1195" t="s">
        <v>77</v>
      </c>
      <c r="Z1195" t="s">
        <v>103</v>
      </c>
      <c r="AA1195" s="2">
        <v>0</v>
      </c>
      <c r="AB1195" s="2">
        <v>0</v>
      </c>
      <c r="AC1195" t="s">
        <v>137</v>
      </c>
      <c r="AD1195" s="2">
        <v>0</v>
      </c>
      <c r="AE1195" s="2">
        <v>0</v>
      </c>
      <c r="AF1195" s="2">
        <v>0</v>
      </c>
      <c r="AG1195" s="2">
        <v>13438.12</v>
      </c>
      <c r="AH1195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74.66</v>
      </c>
      <c r="AP1195" s="7">
        <f t="shared" si="37"/>
        <v>74.66</v>
      </c>
    </row>
    <row r="1196" spans="1:42" x14ac:dyDescent="0.2">
      <c r="A1196">
        <v>1</v>
      </c>
      <c r="B1196" s="1">
        <v>43952</v>
      </c>
      <c r="C1196" s="1">
        <v>44348</v>
      </c>
      <c r="D1196">
        <v>141</v>
      </c>
      <c r="E1196" s="1">
        <v>44075</v>
      </c>
      <c r="F1196" s="2">
        <v>13438.12</v>
      </c>
      <c r="G1196" s="2">
        <v>13438.12</v>
      </c>
      <c r="H1196">
        <v>6.6666699999999995E-2</v>
      </c>
      <c r="I1196" s="2">
        <v>74.66</v>
      </c>
      <c r="J1196" s="2">
        <v>7989.54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56.83</v>
      </c>
      <c r="U1196" s="2">
        <v>0</v>
      </c>
      <c r="V1196" t="s">
        <v>164</v>
      </c>
      <c r="W1196" s="5" t="str">
        <f t="shared" si="36"/>
        <v>3940</v>
      </c>
      <c r="X1196">
        <v>16</v>
      </c>
      <c r="Y1196" t="s">
        <v>77</v>
      </c>
      <c r="Z1196" t="s">
        <v>103</v>
      </c>
      <c r="AA1196" s="2">
        <v>0</v>
      </c>
      <c r="AB1196" s="2">
        <v>0</v>
      </c>
      <c r="AC1196" t="s">
        <v>137</v>
      </c>
      <c r="AD1196" s="2">
        <v>0</v>
      </c>
      <c r="AE1196" s="2">
        <v>0</v>
      </c>
      <c r="AF1196" s="2">
        <v>0</v>
      </c>
      <c r="AG1196" s="2">
        <v>13438.12</v>
      </c>
      <c r="AH1196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74.66</v>
      </c>
      <c r="AP1196" s="7">
        <f t="shared" si="37"/>
        <v>131.49</v>
      </c>
    </row>
    <row r="1197" spans="1:42" x14ac:dyDescent="0.2">
      <c r="A1197">
        <v>1</v>
      </c>
      <c r="B1197" s="1">
        <v>43952</v>
      </c>
      <c r="C1197" s="1">
        <v>44348</v>
      </c>
      <c r="D1197">
        <v>141</v>
      </c>
      <c r="E1197" s="1">
        <v>44105</v>
      </c>
      <c r="F1197" s="2">
        <v>13438.12</v>
      </c>
      <c r="G1197" s="2">
        <v>13438.12</v>
      </c>
      <c r="H1197">
        <v>6.6666699999999995E-2</v>
      </c>
      <c r="I1197" s="2">
        <v>74.66</v>
      </c>
      <c r="J1197" s="2">
        <v>8121.03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56.83</v>
      </c>
      <c r="U1197" s="2">
        <v>0</v>
      </c>
      <c r="V1197" t="s">
        <v>164</v>
      </c>
      <c r="W1197" s="5" t="str">
        <f t="shared" si="36"/>
        <v>3940</v>
      </c>
      <c r="X1197">
        <v>16</v>
      </c>
      <c r="Y1197" t="s">
        <v>77</v>
      </c>
      <c r="Z1197" t="s">
        <v>103</v>
      </c>
      <c r="AA1197" s="2">
        <v>0</v>
      </c>
      <c r="AB1197" s="2">
        <v>0</v>
      </c>
      <c r="AC1197" t="s">
        <v>137</v>
      </c>
      <c r="AD1197" s="2">
        <v>0</v>
      </c>
      <c r="AE1197" s="2">
        <v>0</v>
      </c>
      <c r="AF1197" s="2">
        <v>0</v>
      </c>
      <c r="AG1197" s="2">
        <v>13438.12</v>
      </c>
      <c r="AH1197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74.66</v>
      </c>
      <c r="AP1197" s="7">
        <f t="shared" si="37"/>
        <v>131.49</v>
      </c>
    </row>
    <row r="1198" spans="1:42" x14ac:dyDescent="0.2">
      <c r="A1198">
        <v>1</v>
      </c>
      <c r="B1198" s="1">
        <v>43952</v>
      </c>
      <c r="C1198" s="1">
        <v>44348</v>
      </c>
      <c r="D1198">
        <v>141</v>
      </c>
      <c r="E1198" s="1">
        <v>44136</v>
      </c>
      <c r="F1198" s="2">
        <v>13438.12</v>
      </c>
      <c r="G1198" s="2">
        <v>13438.12</v>
      </c>
      <c r="H1198">
        <v>6.6666699999999995E-2</v>
      </c>
      <c r="I1198" s="2">
        <v>74.66</v>
      </c>
      <c r="J1198" s="2">
        <v>8252.52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56.83</v>
      </c>
      <c r="U1198" s="2">
        <v>0</v>
      </c>
      <c r="V1198" t="s">
        <v>164</v>
      </c>
      <c r="W1198" s="5" t="str">
        <f t="shared" si="36"/>
        <v>3940</v>
      </c>
      <c r="X1198">
        <v>16</v>
      </c>
      <c r="Y1198" t="s">
        <v>77</v>
      </c>
      <c r="Z1198" t="s">
        <v>103</v>
      </c>
      <c r="AA1198" s="2">
        <v>0</v>
      </c>
      <c r="AB1198" s="2">
        <v>0</v>
      </c>
      <c r="AC1198" t="s">
        <v>137</v>
      </c>
      <c r="AD1198" s="2">
        <v>0</v>
      </c>
      <c r="AE1198" s="2">
        <v>0</v>
      </c>
      <c r="AF1198" s="2">
        <v>0</v>
      </c>
      <c r="AG1198" s="2">
        <v>13438.12</v>
      </c>
      <c r="AH1198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74.66</v>
      </c>
      <c r="AP1198" s="7">
        <f t="shared" si="37"/>
        <v>131.49</v>
      </c>
    </row>
    <row r="1199" spans="1:42" x14ac:dyDescent="0.2">
      <c r="A1199">
        <v>1</v>
      </c>
      <c r="B1199" s="1">
        <v>43952</v>
      </c>
      <c r="C1199" s="1">
        <v>44348</v>
      </c>
      <c r="D1199">
        <v>141</v>
      </c>
      <c r="E1199" s="1">
        <v>44166</v>
      </c>
      <c r="F1199" s="2">
        <v>13438.12</v>
      </c>
      <c r="G1199" s="2">
        <v>13438.12</v>
      </c>
      <c r="H1199">
        <v>6.6666699999999995E-2</v>
      </c>
      <c r="I1199" s="2">
        <v>74.66</v>
      </c>
      <c r="J1199" s="2">
        <v>8384.01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56.83</v>
      </c>
      <c r="U1199" s="2">
        <v>0</v>
      </c>
      <c r="V1199" t="s">
        <v>164</v>
      </c>
      <c r="W1199" s="5" t="str">
        <f t="shared" si="36"/>
        <v>3940</v>
      </c>
      <c r="X1199">
        <v>16</v>
      </c>
      <c r="Y1199" t="s">
        <v>77</v>
      </c>
      <c r="Z1199" t="s">
        <v>103</v>
      </c>
      <c r="AA1199" s="2">
        <v>0</v>
      </c>
      <c r="AB1199" s="2">
        <v>0</v>
      </c>
      <c r="AC1199" t="s">
        <v>137</v>
      </c>
      <c r="AD1199" s="2">
        <v>0</v>
      </c>
      <c r="AE1199" s="2">
        <v>0</v>
      </c>
      <c r="AF1199" s="2">
        <v>0</v>
      </c>
      <c r="AG1199" s="2">
        <v>13438.12</v>
      </c>
      <c r="AH1199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74.66</v>
      </c>
      <c r="AP1199" s="7">
        <f t="shared" si="37"/>
        <v>131.49</v>
      </c>
    </row>
    <row r="1200" spans="1:42" x14ac:dyDescent="0.2">
      <c r="A1200">
        <v>1</v>
      </c>
      <c r="B1200" s="1">
        <v>43952</v>
      </c>
      <c r="C1200" s="1">
        <v>44348</v>
      </c>
      <c r="D1200">
        <v>141</v>
      </c>
      <c r="E1200" s="1">
        <v>44197</v>
      </c>
      <c r="F1200" s="2">
        <v>13438.12</v>
      </c>
      <c r="G1200" s="2">
        <v>13438.12</v>
      </c>
      <c r="H1200">
        <v>6.6666699999999995E-2</v>
      </c>
      <c r="I1200" s="2">
        <v>74.66</v>
      </c>
      <c r="J1200" s="2">
        <v>8515.5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56.83</v>
      </c>
      <c r="U1200" s="2">
        <v>0</v>
      </c>
      <c r="V1200" t="s">
        <v>164</v>
      </c>
      <c r="W1200" s="5" t="str">
        <f t="shared" si="36"/>
        <v>3940</v>
      </c>
      <c r="X1200">
        <v>16</v>
      </c>
      <c r="Y1200" t="s">
        <v>77</v>
      </c>
      <c r="Z1200" t="s">
        <v>103</v>
      </c>
      <c r="AA1200" s="2">
        <v>0</v>
      </c>
      <c r="AB1200" s="2">
        <v>0</v>
      </c>
      <c r="AC1200" t="s">
        <v>137</v>
      </c>
      <c r="AD1200" s="2">
        <v>0</v>
      </c>
      <c r="AE1200" s="2">
        <v>0</v>
      </c>
      <c r="AF1200" s="2">
        <v>0</v>
      </c>
      <c r="AG1200" s="2">
        <v>13438.12</v>
      </c>
      <c r="AH1200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74.66</v>
      </c>
      <c r="AP1200" s="7">
        <f t="shared" si="37"/>
        <v>131.49</v>
      </c>
    </row>
    <row r="1201" spans="1:42" x14ac:dyDescent="0.2">
      <c r="A1201">
        <v>1</v>
      </c>
      <c r="B1201" s="1">
        <v>43952</v>
      </c>
      <c r="C1201" s="1">
        <v>44348</v>
      </c>
      <c r="D1201">
        <v>141</v>
      </c>
      <c r="E1201" s="1">
        <v>44228</v>
      </c>
      <c r="F1201" s="2">
        <v>13438.12</v>
      </c>
      <c r="G1201" s="2">
        <v>13438.12</v>
      </c>
      <c r="H1201">
        <v>6.6666699999999995E-2</v>
      </c>
      <c r="I1201" s="2">
        <v>74.66</v>
      </c>
      <c r="J1201" s="2">
        <v>8646.99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56.83</v>
      </c>
      <c r="U1201" s="2">
        <v>0</v>
      </c>
      <c r="V1201" t="s">
        <v>164</v>
      </c>
      <c r="W1201" s="5" t="str">
        <f t="shared" si="36"/>
        <v>3940</v>
      </c>
      <c r="X1201">
        <v>16</v>
      </c>
      <c r="Y1201" t="s">
        <v>77</v>
      </c>
      <c r="Z1201" t="s">
        <v>103</v>
      </c>
      <c r="AA1201" s="2">
        <v>0</v>
      </c>
      <c r="AB1201" s="2">
        <v>0</v>
      </c>
      <c r="AC1201" t="s">
        <v>137</v>
      </c>
      <c r="AD1201" s="2">
        <v>0</v>
      </c>
      <c r="AE1201" s="2">
        <v>0</v>
      </c>
      <c r="AF1201" s="2">
        <v>0</v>
      </c>
      <c r="AG1201" s="2">
        <v>13438.12</v>
      </c>
      <c r="AH1201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74.66</v>
      </c>
      <c r="AP1201" s="7">
        <f t="shared" si="37"/>
        <v>131.49</v>
      </c>
    </row>
    <row r="1202" spans="1:42" x14ac:dyDescent="0.2">
      <c r="A1202">
        <v>1</v>
      </c>
      <c r="B1202" s="1">
        <v>43952</v>
      </c>
      <c r="C1202" s="1">
        <v>44348</v>
      </c>
      <c r="D1202">
        <v>141</v>
      </c>
      <c r="E1202" s="1">
        <v>44256</v>
      </c>
      <c r="F1202" s="2">
        <v>13438.12</v>
      </c>
      <c r="G1202" s="2">
        <v>13438.12</v>
      </c>
      <c r="H1202">
        <v>6.6666699999999995E-2</v>
      </c>
      <c r="I1202" s="2">
        <v>74.66</v>
      </c>
      <c r="J1202" s="2">
        <v>8778.48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56.83</v>
      </c>
      <c r="U1202" s="2">
        <v>0</v>
      </c>
      <c r="V1202" t="s">
        <v>164</v>
      </c>
      <c r="W1202" s="5" t="str">
        <f t="shared" si="36"/>
        <v>3940</v>
      </c>
      <c r="X1202">
        <v>16</v>
      </c>
      <c r="Y1202" t="s">
        <v>77</v>
      </c>
      <c r="Z1202" t="s">
        <v>103</v>
      </c>
      <c r="AA1202" s="2">
        <v>0</v>
      </c>
      <c r="AB1202" s="2">
        <v>0</v>
      </c>
      <c r="AC1202" t="s">
        <v>137</v>
      </c>
      <c r="AD1202" s="2">
        <v>0</v>
      </c>
      <c r="AE1202" s="2">
        <v>0</v>
      </c>
      <c r="AF1202" s="2">
        <v>0</v>
      </c>
      <c r="AG1202" s="2">
        <v>13438.12</v>
      </c>
      <c r="AH120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74.66</v>
      </c>
      <c r="AP1202" s="7">
        <f t="shared" si="37"/>
        <v>131.49</v>
      </c>
    </row>
    <row r="1203" spans="1:42" x14ac:dyDescent="0.2">
      <c r="A1203">
        <v>1</v>
      </c>
      <c r="B1203" s="1">
        <v>43952</v>
      </c>
      <c r="C1203" s="1">
        <v>44348</v>
      </c>
      <c r="D1203">
        <v>141</v>
      </c>
      <c r="E1203" s="1">
        <v>44287</v>
      </c>
      <c r="F1203" s="2">
        <v>13438.12</v>
      </c>
      <c r="G1203" s="2">
        <v>13438.12</v>
      </c>
      <c r="H1203">
        <v>6.6666699999999995E-2</v>
      </c>
      <c r="I1203" s="2">
        <v>74.66</v>
      </c>
      <c r="J1203" s="2">
        <v>8909.9699999999993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56.83</v>
      </c>
      <c r="U1203" s="2">
        <v>0</v>
      </c>
      <c r="V1203" t="s">
        <v>164</v>
      </c>
      <c r="W1203" s="5" t="str">
        <f t="shared" si="36"/>
        <v>3940</v>
      </c>
      <c r="X1203">
        <v>16</v>
      </c>
      <c r="Y1203" t="s">
        <v>77</v>
      </c>
      <c r="Z1203" t="s">
        <v>103</v>
      </c>
      <c r="AA1203" s="2">
        <v>0</v>
      </c>
      <c r="AB1203" s="2">
        <v>0</v>
      </c>
      <c r="AC1203" t="s">
        <v>137</v>
      </c>
      <c r="AD1203" s="2">
        <v>0</v>
      </c>
      <c r="AE1203" s="2">
        <v>0</v>
      </c>
      <c r="AF1203" s="2">
        <v>0</v>
      </c>
      <c r="AG1203" s="2">
        <v>13438.12</v>
      </c>
      <c r="AH1203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74.66</v>
      </c>
      <c r="AP1203" s="7">
        <f t="shared" si="37"/>
        <v>131.49</v>
      </c>
    </row>
    <row r="1204" spans="1:42" x14ac:dyDescent="0.2">
      <c r="A1204">
        <v>1</v>
      </c>
      <c r="B1204" s="1">
        <v>43952</v>
      </c>
      <c r="C1204" s="1">
        <v>44348</v>
      </c>
      <c r="D1204">
        <v>141</v>
      </c>
      <c r="E1204" s="1">
        <v>44317</v>
      </c>
      <c r="F1204" s="2">
        <v>13438.12</v>
      </c>
      <c r="G1204" s="2">
        <v>13438.12</v>
      </c>
      <c r="H1204">
        <v>6.6666699999999995E-2</v>
      </c>
      <c r="I1204" s="2">
        <v>74.66</v>
      </c>
      <c r="J1204" s="2">
        <v>9041.4599999999991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56.83</v>
      </c>
      <c r="U1204" s="2">
        <v>0</v>
      </c>
      <c r="V1204" t="s">
        <v>164</v>
      </c>
      <c r="W1204" s="5" t="str">
        <f t="shared" si="36"/>
        <v>3940</v>
      </c>
      <c r="X1204">
        <v>16</v>
      </c>
      <c r="Y1204" t="s">
        <v>77</v>
      </c>
      <c r="Z1204" t="s">
        <v>103</v>
      </c>
      <c r="AA1204" s="2">
        <v>0</v>
      </c>
      <c r="AB1204" s="2">
        <v>0</v>
      </c>
      <c r="AC1204" t="s">
        <v>137</v>
      </c>
      <c r="AD1204" s="2">
        <v>0</v>
      </c>
      <c r="AE1204" s="2">
        <v>0</v>
      </c>
      <c r="AF1204" s="2">
        <v>0</v>
      </c>
      <c r="AG1204" s="2">
        <v>13438.12</v>
      </c>
      <c r="AH1204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74.66</v>
      </c>
      <c r="AP1204" s="7">
        <f t="shared" si="37"/>
        <v>131.49</v>
      </c>
    </row>
    <row r="1205" spans="1:42" x14ac:dyDescent="0.2">
      <c r="A1205">
        <v>1</v>
      </c>
      <c r="B1205" s="1">
        <v>43952</v>
      </c>
      <c r="C1205" s="1">
        <v>44348</v>
      </c>
      <c r="D1205">
        <v>141</v>
      </c>
      <c r="E1205" s="1">
        <v>44348</v>
      </c>
      <c r="F1205" s="2">
        <v>13438.12</v>
      </c>
      <c r="G1205" s="2">
        <v>13438.12</v>
      </c>
      <c r="H1205">
        <v>6.6666699999999995E-2</v>
      </c>
      <c r="I1205" s="2">
        <v>74.66</v>
      </c>
      <c r="J1205" s="2">
        <v>9172.9500000000007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56.83</v>
      </c>
      <c r="U1205" s="2">
        <v>0</v>
      </c>
      <c r="V1205" t="s">
        <v>164</v>
      </c>
      <c r="W1205" s="5" t="str">
        <f t="shared" si="36"/>
        <v>3940</v>
      </c>
      <c r="X1205">
        <v>16</v>
      </c>
      <c r="Y1205" t="s">
        <v>77</v>
      </c>
      <c r="Z1205" t="s">
        <v>103</v>
      </c>
      <c r="AA1205" s="2">
        <v>0</v>
      </c>
      <c r="AB1205" s="2">
        <v>0</v>
      </c>
      <c r="AC1205" t="s">
        <v>137</v>
      </c>
      <c r="AD1205" s="2">
        <v>0</v>
      </c>
      <c r="AE1205" s="2">
        <v>0</v>
      </c>
      <c r="AF1205" s="2">
        <v>0</v>
      </c>
      <c r="AG1205" s="2">
        <v>13438.12</v>
      </c>
      <c r="AH1205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74.66</v>
      </c>
      <c r="AP1205" s="7">
        <f t="shared" si="37"/>
        <v>131.49</v>
      </c>
    </row>
    <row r="1206" spans="1:42" x14ac:dyDescent="0.2">
      <c r="A1206">
        <v>1</v>
      </c>
      <c r="B1206" s="1">
        <v>43952</v>
      </c>
      <c r="C1206" s="1">
        <v>44348</v>
      </c>
      <c r="D1206">
        <v>142</v>
      </c>
      <c r="E1206" s="1">
        <v>43952</v>
      </c>
      <c r="F1206" s="2">
        <v>58312.73</v>
      </c>
      <c r="G1206" s="2">
        <v>58312.73</v>
      </c>
      <c r="H1206">
        <v>5.0999999999999997E-2</v>
      </c>
      <c r="I1206" s="2">
        <v>247.83</v>
      </c>
      <c r="J1206" s="2">
        <v>19942.25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t="s">
        <v>165</v>
      </c>
      <c r="W1206" s="5" t="str">
        <f t="shared" si="36"/>
        <v>3960</v>
      </c>
      <c r="X1206">
        <v>16</v>
      </c>
      <c r="Y1206" t="s">
        <v>77</v>
      </c>
      <c r="Z1206" t="s">
        <v>105</v>
      </c>
      <c r="AA1206" s="2">
        <v>0</v>
      </c>
      <c r="AB1206" s="2">
        <v>0</v>
      </c>
      <c r="AC1206" t="s">
        <v>137</v>
      </c>
      <c r="AD1206" s="2">
        <v>0</v>
      </c>
      <c r="AE1206" s="2">
        <v>0</v>
      </c>
      <c r="AF1206" s="2">
        <v>0</v>
      </c>
      <c r="AG1206" s="2">
        <v>58312.73</v>
      </c>
      <c r="AH1206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247.83</v>
      </c>
      <c r="AP1206" s="7">
        <f t="shared" si="37"/>
        <v>247.83</v>
      </c>
    </row>
    <row r="1207" spans="1:42" x14ac:dyDescent="0.2">
      <c r="A1207">
        <v>1</v>
      </c>
      <c r="B1207" s="1">
        <v>43952</v>
      </c>
      <c r="C1207" s="1">
        <v>44348</v>
      </c>
      <c r="D1207">
        <v>142</v>
      </c>
      <c r="E1207" s="1">
        <v>43983</v>
      </c>
      <c r="F1207" s="2">
        <v>58312.73</v>
      </c>
      <c r="G1207" s="2">
        <v>58312.73</v>
      </c>
      <c r="H1207">
        <v>5.0999999999999997E-2</v>
      </c>
      <c r="I1207" s="2">
        <v>247.83</v>
      </c>
      <c r="J1207" s="2">
        <v>20190.080000000002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t="s">
        <v>165</v>
      </c>
      <c r="W1207" s="5" t="str">
        <f t="shared" si="36"/>
        <v>3960</v>
      </c>
      <c r="X1207">
        <v>16</v>
      </c>
      <c r="Y1207" t="s">
        <v>77</v>
      </c>
      <c r="Z1207" t="s">
        <v>105</v>
      </c>
      <c r="AA1207" s="2">
        <v>0</v>
      </c>
      <c r="AB1207" s="2">
        <v>0</v>
      </c>
      <c r="AC1207" t="s">
        <v>137</v>
      </c>
      <c r="AD1207" s="2">
        <v>0</v>
      </c>
      <c r="AE1207" s="2">
        <v>0</v>
      </c>
      <c r="AF1207" s="2">
        <v>0</v>
      </c>
      <c r="AG1207" s="2">
        <v>58312.73</v>
      </c>
      <c r="AH1207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247.83</v>
      </c>
      <c r="AP1207" s="7">
        <f t="shared" si="37"/>
        <v>247.83</v>
      </c>
    </row>
    <row r="1208" spans="1:42" x14ac:dyDescent="0.2">
      <c r="A1208">
        <v>1</v>
      </c>
      <c r="B1208" s="1">
        <v>43952</v>
      </c>
      <c r="C1208" s="1">
        <v>44348</v>
      </c>
      <c r="D1208">
        <v>142</v>
      </c>
      <c r="E1208" s="1">
        <v>44013</v>
      </c>
      <c r="F1208" s="2">
        <v>58312.73</v>
      </c>
      <c r="G1208" s="2">
        <v>58312.73</v>
      </c>
      <c r="H1208">
        <v>5.0999999999999997E-2</v>
      </c>
      <c r="I1208" s="2">
        <v>247.83</v>
      </c>
      <c r="J1208" s="2">
        <v>20437.91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t="s">
        <v>165</v>
      </c>
      <c r="W1208" s="5" t="str">
        <f t="shared" si="36"/>
        <v>3960</v>
      </c>
      <c r="X1208">
        <v>16</v>
      </c>
      <c r="Y1208" t="s">
        <v>77</v>
      </c>
      <c r="Z1208" t="s">
        <v>105</v>
      </c>
      <c r="AA1208" s="2">
        <v>0</v>
      </c>
      <c r="AB1208" s="2">
        <v>0</v>
      </c>
      <c r="AC1208" t="s">
        <v>137</v>
      </c>
      <c r="AD1208" s="2">
        <v>0</v>
      </c>
      <c r="AE1208" s="2">
        <v>0</v>
      </c>
      <c r="AF1208" s="2">
        <v>0</v>
      </c>
      <c r="AG1208" s="2">
        <v>58312.73</v>
      </c>
      <c r="AH1208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247.83</v>
      </c>
      <c r="AP1208" s="7">
        <f t="shared" si="37"/>
        <v>247.83</v>
      </c>
    </row>
    <row r="1209" spans="1:42" x14ac:dyDescent="0.2">
      <c r="A1209">
        <v>1</v>
      </c>
      <c r="B1209" s="1">
        <v>43952</v>
      </c>
      <c r="C1209" s="1">
        <v>44348</v>
      </c>
      <c r="D1209">
        <v>142</v>
      </c>
      <c r="E1209" s="1">
        <v>44044</v>
      </c>
      <c r="F1209" s="2">
        <v>58312.73</v>
      </c>
      <c r="G1209" s="2">
        <v>58312.73</v>
      </c>
      <c r="H1209">
        <v>5.0999999999999997E-2</v>
      </c>
      <c r="I1209" s="2">
        <v>247.83</v>
      </c>
      <c r="J1209" s="2">
        <v>20685.740000000002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t="s">
        <v>165</v>
      </c>
      <c r="W1209" s="5" t="str">
        <f t="shared" si="36"/>
        <v>3960</v>
      </c>
      <c r="X1209">
        <v>16</v>
      </c>
      <c r="Y1209" t="s">
        <v>77</v>
      </c>
      <c r="Z1209" t="s">
        <v>105</v>
      </c>
      <c r="AA1209" s="2">
        <v>0</v>
      </c>
      <c r="AB1209" s="2">
        <v>0</v>
      </c>
      <c r="AC1209" t="s">
        <v>137</v>
      </c>
      <c r="AD1209" s="2">
        <v>0</v>
      </c>
      <c r="AE1209" s="2">
        <v>0</v>
      </c>
      <c r="AF1209" s="2">
        <v>0</v>
      </c>
      <c r="AG1209" s="2">
        <v>58312.73</v>
      </c>
      <c r="AH1209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247.83</v>
      </c>
      <c r="AP1209" s="7">
        <f t="shared" si="37"/>
        <v>247.83</v>
      </c>
    </row>
    <row r="1210" spans="1:42" x14ac:dyDescent="0.2">
      <c r="A1210">
        <v>1</v>
      </c>
      <c r="B1210" s="1">
        <v>43952</v>
      </c>
      <c r="C1210" s="1">
        <v>44348</v>
      </c>
      <c r="D1210">
        <v>142</v>
      </c>
      <c r="E1210" s="1">
        <v>44075</v>
      </c>
      <c r="F1210" s="2">
        <v>58312.73</v>
      </c>
      <c r="G1210" s="2">
        <v>58312.73</v>
      </c>
      <c r="H1210">
        <v>5.0999999999999997E-2</v>
      </c>
      <c r="I1210" s="2">
        <v>247.83</v>
      </c>
      <c r="J1210" s="2">
        <v>20933.57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t="s">
        <v>165</v>
      </c>
      <c r="W1210" s="5" t="str">
        <f t="shared" si="36"/>
        <v>3960</v>
      </c>
      <c r="X1210">
        <v>16</v>
      </c>
      <c r="Y1210" t="s">
        <v>77</v>
      </c>
      <c r="Z1210" t="s">
        <v>105</v>
      </c>
      <c r="AA1210" s="2">
        <v>0</v>
      </c>
      <c r="AB1210" s="2">
        <v>0</v>
      </c>
      <c r="AC1210" t="s">
        <v>137</v>
      </c>
      <c r="AD1210" s="2">
        <v>0</v>
      </c>
      <c r="AE1210" s="2">
        <v>0</v>
      </c>
      <c r="AF1210" s="2">
        <v>0</v>
      </c>
      <c r="AG1210" s="2">
        <v>58312.73</v>
      </c>
      <c r="AH1210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247.83</v>
      </c>
      <c r="AP1210" s="7">
        <f t="shared" si="37"/>
        <v>247.83</v>
      </c>
    </row>
    <row r="1211" spans="1:42" x14ac:dyDescent="0.2">
      <c r="A1211">
        <v>1</v>
      </c>
      <c r="B1211" s="1">
        <v>43952</v>
      </c>
      <c r="C1211" s="1">
        <v>44348</v>
      </c>
      <c r="D1211">
        <v>142</v>
      </c>
      <c r="E1211" s="1">
        <v>44105</v>
      </c>
      <c r="F1211" s="2">
        <v>58312.73</v>
      </c>
      <c r="G1211" s="2">
        <v>58312.73</v>
      </c>
      <c r="H1211">
        <v>5.0999999999999997E-2</v>
      </c>
      <c r="I1211" s="2">
        <v>247.83</v>
      </c>
      <c r="J1211" s="2">
        <v>21181.4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t="s">
        <v>165</v>
      </c>
      <c r="W1211" s="5" t="str">
        <f t="shared" si="36"/>
        <v>3960</v>
      </c>
      <c r="X1211">
        <v>16</v>
      </c>
      <c r="Y1211" t="s">
        <v>77</v>
      </c>
      <c r="Z1211" t="s">
        <v>105</v>
      </c>
      <c r="AA1211" s="2">
        <v>0</v>
      </c>
      <c r="AB1211" s="2">
        <v>0</v>
      </c>
      <c r="AC1211" t="s">
        <v>137</v>
      </c>
      <c r="AD1211" s="2">
        <v>0</v>
      </c>
      <c r="AE1211" s="2">
        <v>0</v>
      </c>
      <c r="AF1211" s="2">
        <v>0</v>
      </c>
      <c r="AG1211" s="2">
        <v>58312.73</v>
      </c>
      <c r="AH1211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247.83</v>
      </c>
      <c r="AP1211" s="7">
        <f t="shared" si="37"/>
        <v>247.83</v>
      </c>
    </row>
    <row r="1212" spans="1:42" x14ac:dyDescent="0.2">
      <c r="A1212">
        <v>1</v>
      </c>
      <c r="B1212" s="1">
        <v>43952</v>
      </c>
      <c r="C1212" s="1">
        <v>44348</v>
      </c>
      <c r="D1212">
        <v>142</v>
      </c>
      <c r="E1212" s="1">
        <v>44136</v>
      </c>
      <c r="F1212" s="2">
        <v>58312.73</v>
      </c>
      <c r="G1212" s="2">
        <v>58312.73</v>
      </c>
      <c r="H1212">
        <v>5.0999999999999997E-2</v>
      </c>
      <c r="I1212" s="2">
        <v>247.83</v>
      </c>
      <c r="J1212" s="2">
        <v>21429.23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t="s">
        <v>165</v>
      </c>
      <c r="W1212" s="5" t="str">
        <f t="shared" si="36"/>
        <v>3960</v>
      </c>
      <c r="X1212">
        <v>16</v>
      </c>
      <c r="Y1212" t="s">
        <v>77</v>
      </c>
      <c r="Z1212" t="s">
        <v>105</v>
      </c>
      <c r="AA1212" s="2">
        <v>0</v>
      </c>
      <c r="AB1212" s="2">
        <v>0</v>
      </c>
      <c r="AC1212" t="s">
        <v>137</v>
      </c>
      <c r="AD1212" s="2">
        <v>0</v>
      </c>
      <c r="AE1212" s="2">
        <v>0</v>
      </c>
      <c r="AF1212" s="2">
        <v>0</v>
      </c>
      <c r="AG1212" s="2">
        <v>58312.73</v>
      </c>
      <c r="AH121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247.83</v>
      </c>
      <c r="AP1212" s="7">
        <f t="shared" si="37"/>
        <v>247.83</v>
      </c>
    </row>
    <row r="1213" spans="1:42" x14ac:dyDescent="0.2">
      <c r="A1213">
        <v>1</v>
      </c>
      <c r="B1213" s="1">
        <v>43952</v>
      </c>
      <c r="C1213" s="1">
        <v>44348</v>
      </c>
      <c r="D1213">
        <v>142</v>
      </c>
      <c r="E1213" s="1">
        <v>44166</v>
      </c>
      <c r="F1213" s="2">
        <v>58312.73</v>
      </c>
      <c r="G1213" s="2">
        <v>58312.73</v>
      </c>
      <c r="H1213">
        <v>5.0999999999999997E-2</v>
      </c>
      <c r="I1213" s="2">
        <v>247.83</v>
      </c>
      <c r="J1213" s="2">
        <v>21677.06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t="s">
        <v>165</v>
      </c>
      <c r="W1213" s="5" t="str">
        <f t="shared" si="36"/>
        <v>3960</v>
      </c>
      <c r="X1213">
        <v>16</v>
      </c>
      <c r="Y1213" t="s">
        <v>77</v>
      </c>
      <c r="Z1213" t="s">
        <v>105</v>
      </c>
      <c r="AA1213" s="2">
        <v>0</v>
      </c>
      <c r="AB1213" s="2">
        <v>0</v>
      </c>
      <c r="AC1213" t="s">
        <v>137</v>
      </c>
      <c r="AD1213" s="2">
        <v>0</v>
      </c>
      <c r="AE1213" s="2">
        <v>0</v>
      </c>
      <c r="AF1213" s="2">
        <v>0</v>
      </c>
      <c r="AG1213" s="2">
        <v>58312.73</v>
      </c>
      <c r="AH1213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247.83</v>
      </c>
      <c r="AP1213" s="7">
        <f t="shared" si="37"/>
        <v>247.83</v>
      </c>
    </row>
    <row r="1214" spans="1:42" x14ac:dyDescent="0.2">
      <c r="A1214">
        <v>1</v>
      </c>
      <c r="B1214" s="1">
        <v>43952</v>
      </c>
      <c r="C1214" s="1">
        <v>44348</v>
      </c>
      <c r="D1214">
        <v>142</v>
      </c>
      <c r="E1214" s="1">
        <v>44197</v>
      </c>
      <c r="F1214" s="2">
        <v>58312.73</v>
      </c>
      <c r="G1214" s="2">
        <v>58312.73</v>
      </c>
      <c r="H1214">
        <v>5.0999999999999997E-2</v>
      </c>
      <c r="I1214" s="2">
        <v>247.83</v>
      </c>
      <c r="J1214" s="2">
        <v>21924.89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t="s">
        <v>165</v>
      </c>
      <c r="W1214" s="5" t="str">
        <f t="shared" si="36"/>
        <v>3960</v>
      </c>
      <c r="X1214">
        <v>16</v>
      </c>
      <c r="Y1214" t="s">
        <v>77</v>
      </c>
      <c r="Z1214" t="s">
        <v>105</v>
      </c>
      <c r="AA1214" s="2">
        <v>0</v>
      </c>
      <c r="AB1214" s="2">
        <v>0</v>
      </c>
      <c r="AC1214" t="s">
        <v>137</v>
      </c>
      <c r="AD1214" s="2">
        <v>0</v>
      </c>
      <c r="AE1214" s="2">
        <v>0</v>
      </c>
      <c r="AF1214" s="2">
        <v>0</v>
      </c>
      <c r="AG1214" s="2">
        <v>58312.73</v>
      </c>
      <c r="AH1214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247.83</v>
      </c>
      <c r="AP1214" s="7">
        <f t="shared" si="37"/>
        <v>247.83</v>
      </c>
    </row>
    <row r="1215" spans="1:42" x14ac:dyDescent="0.2">
      <c r="A1215">
        <v>1</v>
      </c>
      <c r="B1215" s="1">
        <v>43952</v>
      </c>
      <c r="C1215" s="1">
        <v>44348</v>
      </c>
      <c r="D1215">
        <v>142</v>
      </c>
      <c r="E1215" s="1">
        <v>44228</v>
      </c>
      <c r="F1215" s="2">
        <v>58312.73</v>
      </c>
      <c r="G1215" s="2">
        <v>58312.73</v>
      </c>
      <c r="H1215">
        <v>5.0999999999999997E-2</v>
      </c>
      <c r="I1215" s="2">
        <v>247.83</v>
      </c>
      <c r="J1215" s="2">
        <v>22172.720000000001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t="s">
        <v>165</v>
      </c>
      <c r="W1215" s="5" t="str">
        <f t="shared" si="36"/>
        <v>3960</v>
      </c>
      <c r="X1215">
        <v>16</v>
      </c>
      <c r="Y1215" t="s">
        <v>77</v>
      </c>
      <c r="Z1215" t="s">
        <v>105</v>
      </c>
      <c r="AA1215" s="2">
        <v>0</v>
      </c>
      <c r="AB1215" s="2">
        <v>0</v>
      </c>
      <c r="AC1215" t="s">
        <v>137</v>
      </c>
      <c r="AD1215" s="2">
        <v>0</v>
      </c>
      <c r="AE1215" s="2">
        <v>0</v>
      </c>
      <c r="AF1215" s="2">
        <v>0</v>
      </c>
      <c r="AG1215" s="2">
        <v>58312.73</v>
      </c>
      <c r="AH1215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247.83</v>
      </c>
      <c r="AP1215" s="7">
        <f t="shared" si="37"/>
        <v>247.83</v>
      </c>
    </row>
    <row r="1216" spans="1:42" x14ac:dyDescent="0.2">
      <c r="A1216">
        <v>1</v>
      </c>
      <c r="B1216" s="1">
        <v>43952</v>
      </c>
      <c r="C1216" s="1">
        <v>44348</v>
      </c>
      <c r="D1216">
        <v>142</v>
      </c>
      <c r="E1216" s="1">
        <v>44256</v>
      </c>
      <c r="F1216" s="2">
        <v>58312.73</v>
      </c>
      <c r="G1216" s="2">
        <v>58312.73</v>
      </c>
      <c r="H1216">
        <v>5.0999999999999997E-2</v>
      </c>
      <c r="I1216" s="2">
        <v>247.83</v>
      </c>
      <c r="J1216" s="2">
        <v>22420.55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t="s">
        <v>165</v>
      </c>
      <c r="W1216" s="5" t="str">
        <f t="shared" si="36"/>
        <v>3960</v>
      </c>
      <c r="X1216">
        <v>16</v>
      </c>
      <c r="Y1216" t="s">
        <v>77</v>
      </c>
      <c r="Z1216" t="s">
        <v>105</v>
      </c>
      <c r="AA1216" s="2">
        <v>0</v>
      </c>
      <c r="AB1216" s="2">
        <v>0</v>
      </c>
      <c r="AC1216" t="s">
        <v>137</v>
      </c>
      <c r="AD1216" s="2">
        <v>0</v>
      </c>
      <c r="AE1216" s="2">
        <v>0</v>
      </c>
      <c r="AF1216" s="2">
        <v>0</v>
      </c>
      <c r="AG1216" s="2">
        <v>58312.73</v>
      </c>
      <c r="AH1216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247.83</v>
      </c>
      <c r="AP1216" s="7">
        <f t="shared" si="37"/>
        <v>247.83</v>
      </c>
    </row>
    <row r="1217" spans="1:42" x14ac:dyDescent="0.2">
      <c r="A1217">
        <v>1</v>
      </c>
      <c r="B1217" s="1">
        <v>43952</v>
      </c>
      <c r="C1217" s="1">
        <v>44348</v>
      </c>
      <c r="D1217">
        <v>142</v>
      </c>
      <c r="E1217" s="1">
        <v>44287</v>
      </c>
      <c r="F1217" s="2">
        <v>58312.73</v>
      </c>
      <c r="G1217" s="2">
        <v>58312.73</v>
      </c>
      <c r="H1217">
        <v>5.0999999999999997E-2</v>
      </c>
      <c r="I1217" s="2">
        <v>247.83</v>
      </c>
      <c r="J1217" s="2">
        <v>22668.38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t="s">
        <v>165</v>
      </c>
      <c r="W1217" s="5" t="str">
        <f t="shared" si="36"/>
        <v>3960</v>
      </c>
      <c r="X1217">
        <v>16</v>
      </c>
      <c r="Y1217" t="s">
        <v>77</v>
      </c>
      <c r="Z1217" t="s">
        <v>105</v>
      </c>
      <c r="AA1217" s="2">
        <v>0</v>
      </c>
      <c r="AB1217" s="2">
        <v>0</v>
      </c>
      <c r="AC1217" t="s">
        <v>137</v>
      </c>
      <c r="AD1217" s="2">
        <v>0</v>
      </c>
      <c r="AE1217" s="2">
        <v>0</v>
      </c>
      <c r="AF1217" s="2">
        <v>0</v>
      </c>
      <c r="AG1217" s="2">
        <v>58312.73</v>
      </c>
      <c r="AH1217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247.83</v>
      </c>
      <c r="AP1217" s="7">
        <f t="shared" si="37"/>
        <v>247.83</v>
      </c>
    </row>
    <row r="1218" spans="1:42" x14ac:dyDescent="0.2">
      <c r="A1218">
        <v>1</v>
      </c>
      <c r="B1218" s="1">
        <v>43952</v>
      </c>
      <c r="C1218" s="1">
        <v>44348</v>
      </c>
      <c r="D1218">
        <v>142</v>
      </c>
      <c r="E1218" s="1">
        <v>44317</v>
      </c>
      <c r="F1218" s="2">
        <v>58312.73</v>
      </c>
      <c r="G1218" s="2">
        <v>58312.73</v>
      </c>
      <c r="H1218">
        <v>5.0999999999999997E-2</v>
      </c>
      <c r="I1218" s="2">
        <v>247.83</v>
      </c>
      <c r="J1218" s="2">
        <v>22916.21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t="s">
        <v>165</v>
      </c>
      <c r="W1218" s="5" t="str">
        <f t="shared" si="36"/>
        <v>3960</v>
      </c>
      <c r="X1218">
        <v>16</v>
      </c>
      <c r="Y1218" t="s">
        <v>77</v>
      </c>
      <c r="Z1218" t="s">
        <v>105</v>
      </c>
      <c r="AA1218" s="2">
        <v>0</v>
      </c>
      <c r="AB1218" s="2">
        <v>0</v>
      </c>
      <c r="AC1218" t="s">
        <v>137</v>
      </c>
      <c r="AD1218" s="2">
        <v>0</v>
      </c>
      <c r="AE1218" s="2">
        <v>0</v>
      </c>
      <c r="AF1218" s="2">
        <v>0</v>
      </c>
      <c r="AG1218" s="2">
        <v>58312.73</v>
      </c>
      <c r="AH1218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247.83</v>
      </c>
      <c r="AP1218" s="7">
        <f t="shared" si="37"/>
        <v>247.83</v>
      </c>
    </row>
    <row r="1219" spans="1:42" x14ac:dyDescent="0.2">
      <c r="A1219">
        <v>1</v>
      </c>
      <c r="B1219" s="1">
        <v>43952</v>
      </c>
      <c r="C1219" s="1">
        <v>44348</v>
      </c>
      <c r="D1219">
        <v>142</v>
      </c>
      <c r="E1219" s="1">
        <v>44348</v>
      </c>
      <c r="F1219" s="2">
        <v>58312.73</v>
      </c>
      <c r="G1219" s="2">
        <v>58312.73</v>
      </c>
      <c r="H1219">
        <v>5.0999999999999997E-2</v>
      </c>
      <c r="I1219" s="2">
        <v>247.83</v>
      </c>
      <c r="J1219" s="2">
        <v>23164.04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t="s">
        <v>165</v>
      </c>
      <c r="W1219" s="5" t="str">
        <f t="shared" ref="W1219:W1282" si="38">MID(V1219,4,4)</f>
        <v>3960</v>
      </c>
      <c r="X1219">
        <v>16</v>
      </c>
      <c r="Y1219" t="s">
        <v>77</v>
      </c>
      <c r="Z1219" t="s">
        <v>105</v>
      </c>
      <c r="AA1219" s="2">
        <v>0</v>
      </c>
      <c r="AB1219" s="2">
        <v>0</v>
      </c>
      <c r="AC1219" t="s">
        <v>137</v>
      </c>
      <c r="AD1219" s="2">
        <v>0</v>
      </c>
      <c r="AE1219" s="2">
        <v>0</v>
      </c>
      <c r="AF1219" s="2">
        <v>0</v>
      </c>
      <c r="AG1219" s="2">
        <v>58312.73</v>
      </c>
      <c r="AH1219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247.83</v>
      </c>
      <c r="AP1219" s="7">
        <f t="shared" ref="AP1219:AP1282" si="39">I1219+K1219+M1219+T1219+AD1219+AL1219+AB1219+L1219</f>
        <v>247.83</v>
      </c>
    </row>
    <row r="1220" spans="1:42" x14ac:dyDescent="0.2">
      <c r="A1220">
        <v>1</v>
      </c>
      <c r="B1220" s="1">
        <v>43952</v>
      </c>
      <c r="C1220" s="1">
        <v>44348</v>
      </c>
      <c r="D1220">
        <v>522</v>
      </c>
      <c r="E1220" s="1">
        <v>43952</v>
      </c>
      <c r="F1220" s="2">
        <v>13647.24</v>
      </c>
      <c r="G1220" s="2">
        <v>13647.24</v>
      </c>
      <c r="H1220">
        <v>5.8823529999999999E-2</v>
      </c>
      <c r="I1220" s="2">
        <v>66.900000000000006</v>
      </c>
      <c r="J1220" s="2">
        <v>13241.4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t="s">
        <v>166</v>
      </c>
      <c r="W1220" s="5" t="str">
        <f t="shared" si="38"/>
        <v>3980</v>
      </c>
      <c r="X1220">
        <v>16</v>
      </c>
      <c r="Y1220" t="s">
        <v>77</v>
      </c>
      <c r="Z1220" t="s">
        <v>110</v>
      </c>
      <c r="AA1220" s="2">
        <v>0</v>
      </c>
      <c r="AB1220" s="2">
        <v>0</v>
      </c>
      <c r="AC1220" t="s">
        <v>137</v>
      </c>
      <c r="AD1220" s="2">
        <v>0</v>
      </c>
      <c r="AE1220" s="2">
        <v>0</v>
      </c>
      <c r="AF1220" s="2">
        <v>0</v>
      </c>
      <c r="AG1220" s="2">
        <v>13647.24</v>
      </c>
      <c r="AH1220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66.900000000000006</v>
      </c>
      <c r="AP1220" s="7">
        <f t="shared" si="39"/>
        <v>66.900000000000006</v>
      </c>
    </row>
    <row r="1221" spans="1:42" x14ac:dyDescent="0.2">
      <c r="A1221">
        <v>1</v>
      </c>
      <c r="B1221" s="1">
        <v>43952</v>
      </c>
      <c r="C1221" s="1">
        <v>44348</v>
      </c>
      <c r="D1221">
        <v>522</v>
      </c>
      <c r="E1221" s="1">
        <v>43983</v>
      </c>
      <c r="F1221" s="2">
        <v>13647.24</v>
      </c>
      <c r="G1221" s="2">
        <v>13647.24</v>
      </c>
      <c r="H1221">
        <v>5.8823529999999999E-2</v>
      </c>
      <c r="I1221" s="2">
        <v>66.900000000000006</v>
      </c>
      <c r="J1221" s="2">
        <v>13308.3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t="s">
        <v>166</v>
      </c>
      <c r="W1221" s="5" t="str">
        <f t="shared" si="38"/>
        <v>3980</v>
      </c>
      <c r="X1221">
        <v>16</v>
      </c>
      <c r="Y1221" t="s">
        <v>77</v>
      </c>
      <c r="Z1221" t="s">
        <v>110</v>
      </c>
      <c r="AA1221" s="2">
        <v>0</v>
      </c>
      <c r="AB1221" s="2">
        <v>0</v>
      </c>
      <c r="AC1221" t="s">
        <v>137</v>
      </c>
      <c r="AD1221" s="2">
        <v>0</v>
      </c>
      <c r="AE1221" s="2">
        <v>0</v>
      </c>
      <c r="AF1221" s="2">
        <v>0</v>
      </c>
      <c r="AG1221" s="2">
        <v>13647.24</v>
      </c>
      <c r="AH1221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66.900000000000006</v>
      </c>
      <c r="AP1221" s="7">
        <f t="shared" si="39"/>
        <v>66.900000000000006</v>
      </c>
    </row>
    <row r="1222" spans="1:42" x14ac:dyDescent="0.2">
      <c r="A1222">
        <v>1</v>
      </c>
      <c r="B1222" s="1">
        <v>43952</v>
      </c>
      <c r="C1222" s="1">
        <v>44348</v>
      </c>
      <c r="D1222">
        <v>522</v>
      </c>
      <c r="E1222" s="1">
        <v>44013</v>
      </c>
      <c r="F1222" s="2">
        <v>13647.24</v>
      </c>
      <c r="G1222" s="2">
        <v>13647.24</v>
      </c>
      <c r="H1222">
        <v>5.8823529999999999E-2</v>
      </c>
      <c r="I1222" s="2">
        <v>66.900000000000006</v>
      </c>
      <c r="J1222" s="2">
        <v>13375.2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t="s">
        <v>166</v>
      </c>
      <c r="W1222" s="5" t="str">
        <f t="shared" si="38"/>
        <v>3980</v>
      </c>
      <c r="X1222">
        <v>16</v>
      </c>
      <c r="Y1222" t="s">
        <v>77</v>
      </c>
      <c r="Z1222" t="s">
        <v>110</v>
      </c>
      <c r="AA1222" s="2">
        <v>0</v>
      </c>
      <c r="AB1222" s="2">
        <v>0</v>
      </c>
      <c r="AC1222" t="s">
        <v>137</v>
      </c>
      <c r="AD1222" s="2">
        <v>0</v>
      </c>
      <c r="AE1222" s="2">
        <v>0</v>
      </c>
      <c r="AF1222" s="2">
        <v>0</v>
      </c>
      <c r="AG1222" s="2">
        <v>13647.24</v>
      </c>
      <c r="AH122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66.900000000000006</v>
      </c>
      <c r="AP1222" s="7">
        <f t="shared" si="39"/>
        <v>66.900000000000006</v>
      </c>
    </row>
    <row r="1223" spans="1:42" x14ac:dyDescent="0.2">
      <c r="A1223">
        <v>1</v>
      </c>
      <c r="B1223" s="1">
        <v>43952</v>
      </c>
      <c r="C1223" s="1">
        <v>44348</v>
      </c>
      <c r="D1223">
        <v>522</v>
      </c>
      <c r="E1223" s="1">
        <v>44044</v>
      </c>
      <c r="F1223" s="2">
        <v>13647.24</v>
      </c>
      <c r="G1223" s="2">
        <v>13647.24</v>
      </c>
      <c r="H1223">
        <v>5.8823529999999999E-2</v>
      </c>
      <c r="I1223" s="2">
        <v>66.900000000000006</v>
      </c>
      <c r="J1223" s="2">
        <v>13442.1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t="s">
        <v>166</v>
      </c>
      <c r="W1223" s="5" t="str">
        <f t="shared" si="38"/>
        <v>3980</v>
      </c>
      <c r="X1223">
        <v>16</v>
      </c>
      <c r="Y1223" t="s">
        <v>77</v>
      </c>
      <c r="Z1223" t="s">
        <v>110</v>
      </c>
      <c r="AA1223" s="2">
        <v>0</v>
      </c>
      <c r="AB1223" s="2">
        <v>0</v>
      </c>
      <c r="AC1223" t="s">
        <v>137</v>
      </c>
      <c r="AD1223" s="2">
        <v>0</v>
      </c>
      <c r="AE1223" s="2">
        <v>0</v>
      </c>
      <c r="AF1223" s="2">
        <v>0</v>
      </c>
      <c r="AG1223" s="2">
        <v>13647.24</v>
      </c>
      <c r="AH1223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66.900000000000006</v>
      </c>
      <c r="AP1223" s="7">
        <f t="shared" si="39"/>
        <v>66.900000000000006</v>
      </c>
    </row>
    <row r="1224" spans="1:42" x14ac:dyDescent="0.2">
      <c r="A1224">
        <v>1</v>
      </c>
      <c r="B1224" s="1">
        <v>43952</v>
      </c>
      <c r="C1224" s="1">
        <v>44348</v>
      </c>
      <c r="D1224">
        <v>522</v>
      </c>
      <c r="E1224" s="1">
        <v>44075</v>
      </c>
      <c r="F1224" s="2">
        <v>13647.24</v>
      </c>
      <c r="G1224" s="2">
        <v>13647.24</v>
      </c>
      <c r="H1224">
        <v>5.8823529999999999E-2</v>
      </c>
      <c r="I1224" s="2">
        <v>66.900000000000006</v>
      </c>
      <c r="J1224" s="2">
        <v>13421.5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-87.5</v>
      </c>
      <c r="U1224" s="2">
        <v>0</v>
      </c>
      <c r="V1224" t="s">
        <v>166</v>
      </c>
      <c r="W1224" s="5" t="str">
        <f t="shared" si="38"/>
        <v>3980</v>
      </c>
      <c r="X1224">
        <v>16</v>
      </c>
      <c r="Y1224" t="s">
        <v>77</v>
      </c>
      <c r="Z1224" t="s">
        <v>110</v>
      </c>
      <c r="AA1224" s="2">
        <v>0</v>
      </c>
      <c r="AB1224" s="2">
        <v>0</v>
      </c>
      <c r="AC1224" t="s">
        <v>137</v>
      </c>
      <c r="AD1224" s="2">
        <v>0</v>
      </c>
      <c r="AE1224" s="2">
        <v>0</v>
      </c>
      <c r="AF1224" s="2">
        <v>0</v>
      </c>
      <c r="AG1224" s="2">
        <v>13647.24</v>
      </c>
      <c r="AH1224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66.900000000000006</v>
      </c>
      <c r="AP1224" s="7">
        <f t="shared" si="39"/>
        <v>-20.599999999999994</v>
      </c>
    </row>
    <row r="1225" spans="1:42" x14ac:dyDescent="0.2">
      <c r="A1225">
        <v>1</v>
      </c>
      <c r="B1225" s="1">
        <v>43952</v>
      </c>
      <c r="C1225" s="1">
        <v>44348</v>
      </c>
      <c r="D1225">
        <v>522</v>
      </c>
      <c r="E1225" s="1">
        <v>44105</v>
      </c>
      <c r="F1225" s="2">
        <v>13647.24</v>
      </c>
      <c r="G1225" s="2">
        <v>13647.24</v>
      </c>
      <c r="H1225">
        <v>5.8823529999999999E-2</v>
      </c>
      <c r="I1225" s="2">
        <v>66.900000000000006</v>
      </c>
      <c r="J1225" s="2">
        <v>13400.9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-87.5</v>
      </c>
      <c r="U1225" s="2">
        <v>0</v>
      </c>
      <c r="V1225" t="s">
        <v>166</v>
      </c>
      <c r="W1225" s="5" t="str">
        <f t="shared" si="38"/>
        <v>3980</v>
      </c>
      <c r="X1225">
        <v>16</v>
      </c>
      <c r="Y1225" t="s">
        <v>77</v>
      </c>
      <c r="Z1225" t="s">
        <v>110</v>
      </c>
      <c r="AA1225" s="2">
        <v>0</v>
      </c>
      <c r="AB1225" s="2">
        <v>0</v>
      </c>
      <c r="AC1225" t="s">
        <v>137</v>
      </c>
      <c r="AD1225" s="2">
        <v>0</v>
      </c>
      <c r="AE1225" s="2">
        <v>0</v>
      </c>
      <c r="AF1225" s="2">
        <v>0</v>
      </c>
      <c r="AG1225" s="2">
        <v>13647.24</v>
      </c>
      <c r="AH1225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66.900000000000006</v>
      </c>
      <c r="AP1225" s="7">
        <f t="shared" si="39"/>
        <v>-20.599999999999994</v>
      </c>
    </row>
    <row r="1226" spans="1:42" x14ac:dyDescent="0.2">
      <c r="A1226">
        <v>1</v>
      </c>
      <c r="B1226" s="1">
        <v>43952</v>
      </c>
      <c r="C1226" s="1">
        <v>44348</v>
      </c>
      <c r="D1226">
        <v>522</v>
      </c>
      <c r="E1226" s="1">
        <v>44136</v>
      </c>
      <c r="F1226" s="2">
        <v>13647.24</v>
      </c>
      <c r="G1226" s="2">
        <v>13647.24</v>
      </c>
      <c r="H1226">
        <v>5.8823529999999999E-2</v>
      </c>
      <c r="I1226" s="2">
        <v>66.900000000000006</v>
      </c>
      <c r="J1226" s="2">
        <v>13380.3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-87.5</v>
      </c>
      <c r="U1226" s="2">
        <v>0</v>
      </c>
      <c r="V1226" t="s">
        <v>166</v>
      </c>
      <c r="W1226" s="5" t="str">
        <f t="shared" si="38"/>
        <v>3980</v>
      </c>
      <c r="X1226">
        <v>16</v>
      </c>
      <c r="Y1226" t="s">
        <v>77</v>
      </c>
      <c r="Z1226" t="s">
        <v>110</v>
      </c>
      <c r="AA1226" s="2">
        <v>0</v>
      </c>
      <c r="AB1226" s="2">
        <v>0</v>
      </c>
      <c r="AC1226" t="s">
        <v>137</v>
      </c>
      <c r="AD1226" s="2">
        <v>0</v>
      </c>
      <c r="AE1226" s="2">
        <v>0</v>
      </c>
      <c r="AF1226" s="2">
        <v>0</v>
      </c>
      <c r="AG1226" s="2">
        <v>13647.24</v>
      </c>
      <c r="AH1226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66.900000000000006</v>
      </c>
      <c r="AP1226" s="7">
        <f t="shared" si="39"/>
        <v>-20.599999999999994</v>
      </c>
    </row>
    <row r="1227" spans="1:42" x14ac:dyDescent="0.2">
      <c r="A1227">
        <v>1</v>
      </c>
      <c r="B1227" s="1">
        <v>43952</v>
      </c>
      <c r="C1227" s="1">
        <v>44348</v>
      </c>
      <c r="D1227">
        <v>522</v>
      </c>
      <c r="E1227" s="1">
        <v>44166</v>
      </c>
      <c r="F1227" s="2">
        <v>13647.24</v>
      </c>
      <c r="G1227" s="2">
        <v>13647.24</v>
      </c>
      <c r="H1227">
        <v>5.8823529999999999E-2</v>
      </c>
      <c r="I1227" s="2">
        <v>66.900000000000006</v>
      </c>
      <c r="J1227" s="2">
        <v>13359.7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-87.5</v>
      </c>
      <c r="U1227" s="2">
        <v>0</v>
      </c>
      <c r="V1227" t="s">
        <v>166</v>
      </c>
      <c r="W1227" s="5" t="str">
        <f t="shared" si="38"/>
        <v>3980</v>
      </c>
      <c r="X1227">
        <v>16</v>
      </c>
      <c r="Y1227" t="s">
        <v>77</v>
      </c>
      <c r="Z1227" t="s">
        <v>110</v>
      </c>
      <c r="AA1227" s="2">
        <v>0</v>
      </c>
      <c r="AB1227" s="2">
        <v>0</v>
      </c>
      <c r="AC1227" t="s">
        <v>137</v>
      </c>
      <c r="AD1227" s="2">
        <v>0</v>
      </c>
      <c r="AE1227" s="2">
        <v>0</v>
      </c>
      <c r="AF1227" s="2">
        <v>0</v>
      </c>
      <c r="AG1227" s="2">
        <v>13647.24</v>
      </c>
      <c r="AH1227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66.900000000000006</v>
      </c>
      <c r="AP1227" s="7">
        <f t="shared" si="39"/>
        <v>-20.599999999999994</v>
      </c>
    </row>
    <row r="1228" spans="1:42" x14ac:dyDescent="0.2">
      <c r="A1228">
        <v>1</v>
      </c>
      <c r="B1228" s="1">
        <v>43952</v>
      </c>
      <c r="C1228" s="1">
        <v>44348</v>
      </c>
      <c r="D1228">
        <v>522</v>
      </c>
      <c r="E1228" s="1">
        <v>44197</v>
      </c>
      <c r="F1228" s="2">
        <v>13647.24</v>
      </c>
      <c r="G1228" s="2">
        <v>13647.24</v>
      </c>
      <c r="H1228">
        <v>5.8823529999999999E-2</v>
      </c>
      <c r="I1228" s="2">
        <v>66.900000000000006</v>
      </c>
      <c r="J1228" s="2">
        <v>13339.1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-87.5</v>
      </c>
      <c r="U1228" s="2">
        <v>0</v>
      </c>
      <c r="V1228" t="s">
        <v>166</v>
      </c>
      <c r="W1228" s="5" t="str">
        <f t="shared" si="38"/>
        <v>3980</v>
      </c>
      <c r="X1228">
        <v>16</v>
      </c>
      <c r="Y1228" t="s">
        <v>77</v>
      </c>
      <c r="Z1228" t="s">
        <v>110</v>
      </c>
      <c r="AA1228" s="2">
        <v>0</v>
      </c>
      <c r="AB1228" s="2">
        <v>0</v>
      </c>
      <c r="AC1228" t="s">
        <v>137</v>
      </c>
      <c r="AD1228" s="2">
        <v>0</v>
      </c>
      <c r="AE1228" s="2">
        <v>0</v>
      </c>
      <c r="AF1228" s="2">
        <v>0</v>
      </c>
      <c r="AG1228" s="2">
        <v>13647.24</v>
      </c>
      <c r="AH1228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66.900000000000006</v>
      </c>
      <c r="AP1228" s="7">
        <f t="shared" si="39"/>
        <v>-20.599999999999994</v>
      </c>
    </row>
    <row r="1229" spans="1:42" x14ac:dyDescent="0.2">
      <c r="A1229">
        <v>1</v>
      </c>
      <c r="B1229" s="1">
        <v>43952</v>
      </c>
      <c r="C1229" s="1">
        <v>44348</v>
      </c>
      <c r="D1229">
        <v>522</v>
      </c>
      <c r="E1229" s="1">
        <v>44228</v>
      </c>
      <c r="F1229" s="2">
        <v>13647.24</v>
      </c>
      <c r="G1229" s="2">
        <v>13647.24</v>
      </c>
      <c r="H1229">
        <v>5.8823529999999999E-2</v>
      </c>
      <c r="I1229" s="2">
        <v>66.900000000000006</v>
      </c>
      <c r="J1229" s="2">
        <v>13318.5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-87.5</v>
      </c>
      <c r="U1229" s="2">
        <v>0</v>
      </c>
      <c r="V1229" t="s">
        <v>166</v>
      </c>
      <c r="W1229" s="5" t="str">
        <f t="shared" si="38"/>
        <v>3980</v>
      </c>
      <c r="X1229">
        <v>16</v>
      </c>
      <c r="Y1229" t="s">
        <v>77</v>
      </c>
      <c r="Z1229" t="s">
        <v>110</v>
      </c>
      <c r="AA1229" s="2">
        <v>0</v>
      </c>
      <c r="AB1229" s="2">
        <v>0</v>
      </c>
      <c r="AC1229" t="s">
        <v>137</v>
      </c>
      <c r="AD1229" s="2">
        <v>0</v>
      </c>
      <c r="AE1229" s="2">
        <v>0</v>
      </c>
      <c r="AF1229" s="2">
        <v>0</v>
      </c>
      <c r="AG1229" s="2">
        <v>13647.24</v>
      </c>
      <c r="AH1229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66.900000000000006</v>
      </c>
      <c r="AP1229" s="7">
        <f t="shared" si="39"/>
        <v>-20.599999999999994</v>
      </c>
    </row>
    <row r="1230" spans="1:42" x14ac:dyDescent="0.2">
      <c r="A1230">
        <v>1</v>
      </c>
      <c r="B1230" s="1">
        <v>43952</v>
      </c>
      <c r="C1230" s="1">
        <v>44348</v>
      </c>
      <c r="D1230">
        <v>522</v>
      </c>
      <c r="E1230" s="1">
        <v>44256</v>
      </c>
      <c r="F1230" s="2">
        <v>13647.24</v>
      </c>
      <c r="G1230" s="2">
        <v>13647.24</v>
      </c>
      <c r="H1230">
        <v>5.8823529999999999E-2</v>
      </c>
      <c r="I1230" s="2">
        <v>66.900000000000006</v>
      </c>
      <c r="J1230" s="2">
        <v>13297.9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-87.5</v>
      </c>
      <c r="U1230" s="2">
        <v>0</v>
      </c>
      <c r="V1230" t="s">
        <v>166</v>
      </c>
      <c r="W1230" s="5" t="str">
        <f t="shared" si="38"/>
        <v>3980</v>
      </c>
      <c r="X1230">
        <v>16</v>
      </c>
      <c r="Y1230" t="s">
        <v>77</v>
      </c>
      <c r="Z1230" t="s">
        <v>110</v>
      </c>
      <c r="AA1230" s="2">
        <v>0</v>
      </c>
      <c r="AB1230" s="2">
        <v>0</v>
      </c>
      <c r="AC1230" t="s">
        <v>137</v>
      </c>
      <c r="AD1230" s="2">
        <v>0</v>
      </c>
      <c r="AE1230" s="2">
        <v>0</v>
      </c>
      <c r="AF1230" s="2">
        <v>0</v>
      </c>
      <c r="AG1230" s="2">
        <v>13647.24</v>
      </c>
      <c r="AH1230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66.900000000000006</v>
      </c>
      <c r="AP1230" s="7">
        <f t="shared" si="39"/>
        <v>-20.599999999999994</v>
      </c>
    </row>
    <row r="1231" spans="1:42" x14ac:dyDescent="0.2">
      <c r="A1231">
        <v>1</v>
      </c>
      <c r="B1231" s="1">
        <v>43952</v>
      </c>
      <c r="C1231" s="1">
        <v>44348</v>
      </c>
      <c r="D1231">
        <v>522</v>
      </c>
      <c r="E1231" s="1">
        <v>44287</v>
      </c>
      <c r="F1231" s="2">
        <v>13647.24</v>
      </c>
      <c r="G1231" s="2">
        <v>13647.24</v>
      </c>
      <c r="H1231">
        <v>5.8823529999999999E-2</v>
      </c>
      <c r="I1231" s="2">
        <v>66.900000000000006</v>
      </c>
      <c r="J1231" s="2">
        <v>13277.3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-87.5</v>
      </c>
      <c r="U1231" s="2">
        <v>0</v>
      </c>
      <c r="V1231" t="s">
        <v>166</v>
      </c>
      <c r="W1231" s="5" t="str">
        <f t="shared" si="38"/>
        <v>3980</v>
      </c>
      <c r="X1231">
        <v>16</v>
      </c>
      <c r="Y1231" t="s">
        <v>77</v>
      </c>
      <c r="Z1231" t="s">
        <v>110</v>
      </c>
      <c r="AA1231" s="2">
        <v>0</v>
      </c>
      <c r="AB1231" s="2">
        <v>0</v>
      </c>
      <c r="AC1231" t="s">
        <v>137</v>
      </c>
      <c r="AD1231" s="2">
        <v>0</v>
      </c>
      <c r="AE1231" s="2">
        <v>0</v>
      </c>
      <c r="AF1231" s="2">
        <v>0</v>
      </c>
      <c r="AG1231" s="2">
        <v>13647.24</v>
      </c>
      <c r="AH1231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66.900000000000006</v>
      </c>
      <c r="AP1231" s="7">
        <f t="shared" si="39"/>
        <v>-20.599999999999994</v>
      </c>
    </row>
    <row r="1232" spans="1:42" x14ac:dyDescent="0.2">
      <c r="A1232">
        <v>1</v>
      </c>
      <c r="B1232" s="1">
        <v>43952</v>
      </c>
      <c r="C1232" s="1">
        <v>44348</v>
      </c>
      <c r="D1232">
        <v>522</v>
      </c>
      <c r="E1232" s="1">
        <v>44317</v>
      </c>
      <c r="F1232" s="2">
        <v>13647.24</v>
      </c>
      <c r="G1232" s="2">
        <v>13647.24</v>
      </c>
      <c r="H1232">
        <v>5.8823529999999999E-2</v>
      </c>
      <c r="I1232" s="2">
        <v>66.900000000000006</v>
      </c>
      <c r="J1232" s="2">
        <v>13256.7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-87.5</v>
      </c>
      <c r="U1232" s="2">
        <v>0</v>
      </c>
      <c r="V1232" t="s">
        <v>166</v>
      </c>
      <c r="W1232" s="5" t="str">
        <f t="shared" si="38"/>
        <v>3980</v>
      </c>
      <c r="X1232">
        <v>16</v>
      </c>
      <c r="Y1232" t="s">
        <v>77</v>
      </c>
      <c r="Z1232" t="s">
        <v>110</v>
      </c>
      <c r="AA1232" s="2">
        <v>0</v>
      </c>
      <c r="AB1232" s="2">
        <v>0</v>
      </c>
      <c r="AC1232" t="s">
        <v>137</v>
      </c>
      <c r="AD1232" s="2">
        <v>0</v>
      </c>
      <c r="AE1232" s="2">
        <v>0</v>
      </c>
      <c r="AF1232" s="2">
        <v>0</v>
      </c>
      <c r="AG1232" s="2">
        <v>13647.24</v>
      </c>
      <c r="AH123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66.900000000000006</v>
      </c>
      <c r="AP1232" s="7">
        <f t="shared" si="39"/>
        <v>-20.599999999999994</v>
      </c>
    </row>
    <row r="1233" spans="1:42" x14ac:dyDescent="0.2">
      <c r="A1233">
        <v>1</v>
      </c>
      <c r="B1233" s="1">
        <v>43952</v>
      </c>
      <c r="C1233" s="1">
        <v>44348</v>
      </c>
      <c r="D1233">
        <v>522</v>
      </c>
      <c r="E1233" s="1">
        <v>44348</v>
      </c>
      <c r="F1233" s="2">
        <v>13647.24</v>
      </c>
      <c r="G1233" s="2">
        <v>13647.24</v>
      </c>
      <c r="H1233">
        <v>5.8823529999999999E-2</v>
      </c>
      <c r="I1233" s="2">
        <v>66.900000000000006</v>
      </c>
      <c r="J1233" s="2">
        <v>13236.1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-87.5</v>
      </c>
      <c r="U1233" s="2">
        <v>0</v>
      </c>
      <c r="V1233" t="s">
        <v>166</v>
      </c>
      <c r="W1233" s="5" t="str">
        <f t="shared" si="38"/>
        <v>3980</v>
      </c>
      <c r="X1233">
        <v>16</v>
      </c>
      <c r="Y1233" t="s">
        <v>77</v>
      </c>
      <c r="Z1233" t="s">
        <v>110</v>
      </c>
      <c r="AA1233" s="2">
        <v>0</v>
      </c>
      <c r="AB1233" s="2">
        <v>0</v>
      </c>
      <c r="AC1233" t="s">
        <v>137</v>
      </c>
      <c r="AD1233" s="2">
        <v>0</v>
      </c>
      <c r="AE1233" s="2">
        <v>0</v>
      </c>
      <c r="AF1233" s="2">
        <v>0</v>
      </c>
      <c r="AG1233" s="2">
        <v>13647.24</v>
      </c>
      <c r="AH1233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66.900000000000006</v>
      </c>
      <c r="AP1233" s="7">
        <f t="shared" si="39"/>
        <v>-20.599999999999994</v>
      </c>
    </row>
    <row r="1234" spans="1:42" x14ac:dyDescent="0.2">
      <c r="A1234">
        <v>1</v>
      </c>
      <c r="B1234" s="1">
        <v>43952</v>
      </c>
      <c r="C1234" s="1">
        <v>44348</v>
      </c>
      <c r="D1234">
        <v>144</v>
      </c>
      <c r="E1234" s="1">
        <v>43952</v>
      </c>
      <c r="F1234" s="2">
        <v>0</v>
      </c>
      <c r="G1234" s="2">
        <v>0</v>
      </c>
      <c r="H1234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t="s">
        <v>167</v>
      </c>
      <c r="W1234" s="5" t="str">
        <f t="shared" si="38"/>
        <v>3040</v>
      </c>
      <c r="X1234">
        <v>14</v>
      </c>
      <c r="Y1234" t="s">
        <v>37</v>
      </c>
      <c r="Z1234" t="s">
        <v>38</v>
      </c>
      <c r="AA1234" s="2">
        <v>0</v>
      </c>
      <c r="AB1234" s="2">
        <v>0</v>
      </c>
      <c r="AC1234" t="s">
        <v>168</v>
      </c>
      <c r="AD1234" s="2">
        <v>0</v>
      </c>
      <c r="AE1234" s="2">
        <v>0</v>
      </c>
      <c r="AF1234" s="2">
        <v>0</v>
      </c>
      <c r="AG1234" s="2">
        <v>0</v>
      </c>
      <c r="AH1234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7">
        <f t="shared" si="39"/>
        <v>0</v>
      </c>
    </row>
    <row r="1235" spans="1:42" x14ac:dyDescent="0.2">
      <c r="A1235">
        <v>1</v>
      </c>
      <c r="B1235" s="1">
        <v>43952</v>
      </c>
      <c r="C1235" s="1">
        <v>44348</v>
      </c>
      <c r="D1235">
        <v>144</v>
      </c>
      <c r="E1235" s="1">
        <v>43983</v>
      </c>
      <c r="F1235" s="2">
        <v>0</v>
      </c>
      <c r="G1235" s="2">
        <v>0</v>
      </c>
      <c r="H1235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t="s">
        <v>167</v>
      </c>
      <c r="W1235" s="5" t="str">
        <f t="shared" si="38"/>
        <v>3040</v>
      </c>
      <c r="X1235">
        <v>14</v>
      </c>
      <c r="Y1235" t="s">
        <v>37</v>
      </c>
      <c r="Z1235" t="s">
        <v>38</v>
      </c>
      <c r="AA1235" s="2">
        <v>0</v>
      </c>
      <c r="AB1235" s="2">
        <v>0</v>
      </c>
      <c r="AC1235" t="s">
        <v>168</v>
      </c>
      <c r="AD1235" s="2">
        <v>0</v>
      </c>
      <c r="AE1235" s="2">
        <v>0</v>
      </c>
      <c r="AF1235" s="2">
        <v>0</v>
      </c>
      <c r="AG1235" s="2">
        <v>0</v>
      </c>
      <c r="AH1235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7">
        <f t="shared" si="39"/>
        <v>0</v>
      </c>
    </row>
    <row r="1236" spans="1:42" x14ac:dyDescent="0.2">
      <c r="A1236">
        <v>1</v>
      </c>
      <c r="B1236" s="1">
        <v>43952</v>
      </c>
      <c r="C1236" s="1">
        <v>44348</v>
      </c>
      <c r="D1236">
        <v>144</v>
      </c>
      <c r="E1236" s="1">
        <v>44013</v>
      </c>
      <c r="F1236" s="2">
        <v>0</v>
      </c>
      <c r="G1236" s="2">
        <v>0</v>
      </c>
      <c r="H1236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t="s">
        <v>167</v>
      </c>
      <c r="W1236" s="5" t="str">
        <f t="shared" si="38"/>
        <v>3040</v>
      </c>
      <c r="X1236">
        <v>14</v>
      </c>
      <c r="Y1236" t="s">
        <v>37</v>
      </c>
      <c r="Z1236" t="s">
        <v>38</v>
      </c>
      <c r="AA1236" s="2">
        <v>0</v>
      </c>
      <c r="AB1236" s="2">
        <v>0</v>
      </c>
      <c r="AC1236" t="s">
        <v>168</v>
      </c>
      <c r="AD1236" s="2">
        <v>0</v>
      </c>
      <c r="AE1236" s="2">
        <v>0</v>
      </c>
      <c r="AF1236" s="2">
        <v>0</v>
      </c>
      <c r="AG1236" s="2">
        <v>0</v>
      </c>
      <c r="AH1236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7">
        <f t="shared" si="39"/>
        <v>0</v>
      </c>
    </row>
    <row r="1237" spans="1:42" x14ac:dyDescent="0.2">
      <c r="A1237">
        <v>1</v>
      </c>
      <c r="B1237" s="1">
        <v>43952</v>
      </c>
      <c r="C1237" s="1">
        <v>44348</v>
      </c>
      <c r="D1237">
        <v>144</v>
      </c>
      <c r="E1237" s="1">
        <v>44044</v>
      </c>
      <c r="F1237" s="2">
        <v>0</v>
      </c>
      <c r="G1237" s="2">
        <v>0</v>
      </c>
      <c r="H1237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t="s">
        <v>167</v>
      </c>
      <c r="W1237" s="5" t="str">
        <f t="shared" si="38"/>
        <v>3040</v>
      </c>
      <c r="X1237">
        <v>14</v>
      </c>
      <c r="Y1237" t="s">
        <v>37</v>
      </c>
      <c r="Z1237" t="s">
        <v>38</v>
      </c>
      <c r="AA1237" s="2">
        <v>0</v>
      </c>
      <c r="AB1237" s="2">
        <v>0</v>
      </c>
      <c r="AC1237" t="s">
        <v>168</v>
      </c>
      <c r="AD1237" s="2">
        <v>0</v>
      </c>
      <c r="AE1237" s="2">
        <v>0</v>
      </c>
      <c r="AF1237" s="2">
        <v>0</v>
      </c>
      <c r="AG1237" s="2">
        <v>0</v>
      </c>
      <c r="AH1237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7">
        <f t="shared" si="39"/>
        <v>0</v>
      </c>
    </row>
    <row r="1238" spans="1:42" x14ac:dyDescent="0.2">
      <c r="A1238">
        <v>1</v>
      </c>
      <c r="B1238" s="1">
        <v>43952</v>
      </c>
      <c r="C1238" s="1">
        <v>44348</v>
      </c>
      <c r="D1238">
        <v>144</v>
      </c>
      <c r="E1238" s="1">
        <v>44075</v>
      </c>
      <c r="F1238" s="2">
        <v>0</v>
      </c>
      <c r="G1238" s="2">
        <v>0</v>
      </c>
      <c r="H1238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t="s">
        <v>167</v>
      </c>
      <c r="W1238" s="5" t="str">
        <f t="shared" si="38"/>
        <v>3040</v>
      </c>
      <c r="X1238">
        <v>14</v>
      </c>
      <c r="Y1238" t="s">
        <v>37</v>
      </c>
      <c r="Z1238" t="s">
        <v>38</v>
      </c>
      <c r="AA1238" s="2">
        <v>0</v>
      </c>
      <c r="AB1238" s="2">
        <v>0</v>
      </c>
      <c r="AC1238" t="s">
        <v>168</v>
      </c>
      <c r="AD1238" s="2">
        <v>0</v>
      </c>
      <c r="AE1238" s="2">
        <v>0</v>
      </c>
      <c r="AF1238" s="2">
        <v>0</v>
      </c>
      <c r="AG1238" s="2">
        <v>0</v>
      </c>
      <c r="AH1238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7">
        <f t="shared" si="39"/>
        <v>0</v>
      </c>
    </row>
    <row r="1239" spans="1:42" x14ac:dyDescent="0.2">
      <c r="A1239">
        <v>1</v>
      </c>
      <c r="B1239" s="1">
        <v>43952</v>
      </c>
      <c r="C1239" s="1">
        <v>44348</v>
      </c>
      <c r="D1239">
        <v>144</v>
      </c>
      <c r="E1239" s="1">
        <v>44105</v>
      </c>
      <c r="F1239" s="2">
        <v>0</v>
      </c>
      <c r="G1239" s="2">
        <v>0</v>
      </c>
      <c r="H1239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t="s">
        <v>167</v>
      </c>
      <c r="W1239" s="5" t="str">
        <f t="shared" si="38"/>
        <v>3040</v>
      </c>
      <c r="X1239">
        <v>14</v>
      </c>
      <c r="Y1239" t="s">
        <v>37</v>
      </c>
      <c r="Z1239" t="s">
        <v>38</v>
      </c>
      <c r="AA1239" s="2">
        <v>0</v>
      </c>
      <c r="AB1239" s="2">
        <v>0</v>
      </c>
      <c r="AC1239" t="s">
        <v>168</v>
      </c>
      <c r="AD1239" s="2">
        <v>0</v>
      </c>
      <c r="AE1239" s="2">
        <v>0</v>
      </c>
      <c r="AF1239" s="2">
        <v>0</v>
      </c>
      <c r="AG1239" s="2">
        <v>0</v>
      </c>
      <c r="AH1239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7">
        <f t="shared" si="39"/>
        <v>0</v>
      </c>
    </row>
    <row r="1240" spans="1:42" x14ac:dyDescent="0.2">
      <c r="A1240">
        <v>1</v>
      </c>
      <c r="B1240" s="1">
        <v>43952</v>
      </c>
      <c r="C1240" s="1">
        <v>44348</v>
      </c>
      <c r="D1240">
        <v>144</v>
      </c>
      <c r="E1240" s="1">
        <v>44136</v>
      </c>
      <c r="F1240" s="2">
        <v>0</v>
      </c>
      <c r="G1240" s="2">
        <v>0</v>
      </c>
      <c r="H1240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t="s">
        <v>167</v>
      </c>
      <c r="W1240" s="5" t="str">
        <f t="shared" si="38"/>
        <v>3040</v>
      </c>
      <c r="X1240">
        <v>14</v>
      </c>
      <c r="Y1240" t="s">
        <v>37</v>
      </c>
      <c r="Z1240" t="s">
        <v>38</v>
      </c>
      <c r="AA1240" s="2">
        <v>0</v>
      </c>
      <c r="AB1240" s="2">
        <v>0</v>
      </c>
      <c r="AC1240" t="s">
        <v>168</v>
      </c>
      <c r="AD1240" s="2">
        <v>0</v>
      </c>
      <c r="AE1240" s="2">
        <v>0</v>
      </c>
      <c r="AF1240" s="2">
        <v>0</v>
      </c>
      <c r="AG1240" s="2">
        <v>0</v>
      </c>
      <c r="AH1240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7">
        <f t="shared" si="39"/>
        <v>0</v>
      </c>
    </row>
    <row r="1241" spans="1:42" x14ac:dyDescent="0.2">
      <c r="A1241">
        <v>1</v>
      </c>
      <c r="B1241" s="1">
        <v>43952</v>
      </c>
      <c r="C1241" s="1">
        <v>44348</v>
      </c>
      <c r="D1241">
        <v>144</v>
      </c>
      <c r="E1241" s="1">
        <v>44166</v>
      </c>
      <c r="F1241" s="2">
        <v>0</v>
      </c>
      <c r="G1241" s="2">
        <v>0</v>
      </c>
      <c r="H1241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t="s">
        <v>167</v>
      </c>
      <c r="W1241" s="5" t="str">
        <f t="shared" si="38"/>
        <v>3040</v>
      </c>
      <c r="X1241">
        <v>14</v>
      </c>
      <c r="Y1241" t="s">
        <v>37</v>
      </c>
      <c r="Z1241" t="s">
        <v>38</v>
      </c>
      <c r="AA1241" s="2">
        <v>0</v>
      </c>
      <c r="AB1241" s="2">
        <v>0</v>
      </c>
      <c r="AC1241" t="s">
        <v>168</v>
      </c>
      <c r="AD1241" s="2">
        <v>0</v>
      </c>
      <c r="AE1241" s="2">
        <v>0</v>
      </c>
      <c r="AF1241" s="2">
        <v>0</v>
      </c>
      <c r="AG1241" s="2">
        <v>0</v>
      </c>
      <c r="AH1241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7">
        <f t="shared" si="39"/>
        <v>0</v>
      </c>
    </row>
    <row r="1242" spans="1:42" x14ac:dyDescent="0.2">
      <c r="A1242">
        <v>1</v>
      </c>
      <c r="B1242" s="1">
        <v>43952</v>
      </c>
      <c r="C1242" s="1">
        <v>44348</v>
      </c>
      <c r="D1242">
        <v>144</v>
      </c>
      <c r="E1242" s="1">
        <v>44197</v>
      </c>
      <c r="F1242" s="2">
        <v>0</v>
      </c>
      <c r="G1242" s="2">
        <v>0</v>
      </c>
      <c r="H124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t="s">
        <v>167</v>
      </c>
      <c r="W1242" s="5" t="str">
        <f t="shared" si="38"/>
        <v>3040</v>
      </c>
      <c r="X1242">
        <v>14</v>
      </c>
      <c r="Y1242" t="s">
        <v>37</v>
      </c>
      <c r="Z1242" t="s">
        <v>38</v>
      </c>
      <c r="AA1242" s="2">
        <v>0</v>
      </c>
      <c r="AB1242" s="2">
        <v>0</v>
      </c>
      <c r="AC1242" t="s">
        <v>168</v>
      </c>
      <c r="AD1242" s="2">
        <v>0</v>
      </c>
      <c r="AE1242" s="2">
        <v>0</v>
      </c>
      <c r="AF1242" s="2">
        <v>0</v>
      </c>
      <c r="AG1242" s="2">
        <v>0</v>
      </c>
      <c r="AH124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7">
        <f t="shared" si="39"/>
        <v>0</v>
      </c>
    </row>
    <row r="1243" spans="1:42" x14ac:dyDescent="0.2">
      <c r="A1243">
        <v>1</v>
      </c>
      <c r="B1243" s="1">
        <v>43952</v>
      </c>
      <c r="C1243" s="1">
        <v>44348</v>
      </c>
      <c r="D1243">
        <v>144</v>
      </c>
      <c r="E1243" s="1">
        <v>44228</v>
      </c>
      <c r="F1243" s="2">
        <v>0</v>
      </c>
      <c r="G1243" s="2">
        <v>0</v>
      </c>
      <c r="H1243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t="s">
        <v>167</v>
      </c>
      <c r="W1243" s="5" t="str">
        <f t="shared" si="38"/>
        <v>3040</v>
      </c>
      <c r="X1243">
        <v>14</v>
      </c>
      <c r="Y1243" t="s">
        <v>37</v>
      </c>
      <c r="Z1243" t="s">
        <v>38</v>
      </c>
      <c r="AA1243" s="2">
        <v>0</v>
      </c>
      <c r="AB1243" s="2">
        <v>0</v>
      </c>
      <c r="AC1243" t="s">
        <v>168</v>
      </c>
      <c r="AD1243" s="2">
        <v>0</v>
      </c>
      <c r="AE1243" s="2">
        <v>0</v>
      </c>
      <c r="AF1243" s="2">
        <v>0</v>
      </c>
      <c r="AG1243" s="2">
        <v>0</v>
      </c>
      <c r="AH1243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7">
        <f t="shared" si="39"/>
        <v>0</v>
      </c>
    </row>
    <row r="1244" spans="1:42" x14ac:dyDescent="0.2">
      <c r="A1244">
        <v>1</v>
      </c>
      <c r="B1244" s="1">
        <v>43952</v>
      </c>
      <c r="C1244" s="1">
        <v>44348</v>
      </c>
      <c r="D1244">
        <v>144</v>
      </c>
      <c r="E1244" s="1">
        <v>44256</v>
      </c>
      <c r="F1244" s="2">
        <v>0</v>
      </c>
      <c r="G1244" s="2">
        <v>0</v>
      </c>
      <c r="H1244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t="s">
        <v>167</v>
      </c>
      <c r="W1244" s="5" t="str">
        <f t="shared" si="38"/>
        <v>3040</v>
      </c>
      <c r="X1244">
        <v>14</v>
      </c>
      <c r="Y1244" t="s">
        <v>37</v>
      </c>
      <c r="Z1244" t="s">
        <v>38</v>
      </c>
      <c r="AA1244" s="2">
        <v>0</v>
      </c>
      <c r="AB1244" s="2">
        <v>0</v>
      </c>
      <c r="AC1244" t="s">
        <v>168</v>
      </c>
      <c r="AD1244" s="2">
        <v>0</v>
      </c>
      <c r="AE1244" s="2">
        <v>0</v>
      </c>
      <c r="AF1244" s="2">
        <v>0</v>
      </c>
      <c r="AG1244" s="2">
        <v>0</v>
      </c>
      <c r="AH1244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7">
        <f t="shared" si="39"/>
        <v>0</v>
      </c>
    </row>
    <row r="1245" spans="1:42" x14ac:dyDescent="0.2">
      <c r="A1245">
        <v>1</v>
      </c>
      <c r="B1245" s="1">
        <v>43952</v>
      </c>
      <c r="C1245" s="1">
        <v>44348</v>
      </c>
      <c r="D1245">
        <v>144</v>
      </c>
      <c r="E1245" s="1">
        <v>44287</v>
      </c>
      <c r="F1245" s="2">
        <v>0</v>
      </c>
      <c r="G1245" s="2">
        <v>0</v>
      </c>
      <c r="H1245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t="s">
        <v>167</v>
      </c>
      <c r="W1245" s="5" t="str">
        <f t="shared" si="38"/>
        <v>3040</v>
      </c>
      <c r="X1245">
        <v>14</v>
      </c>
      <c r="Y1245" t="s">
        <v>37</v>
      </c>
      <c r="Z1245" t="s">
        <v>38</v>
      </c>
      <c r="AA1245" s="2">
        <v>0</v>
      </c>
      <c r="AB1245" s="2">
        <v>0</v>
      </c>
      <c r="AC1245" t="s">
        <v>168</v>
      </c>
      <c r="AD1245" s="2">
        <v>0</v>
      </c>
      <c r="AE1245" s="2">
        <v>0</v>
      </c>
      <c r="AF1245" s="2">
        <v>0</v>
      </c>
      <c r="AG1245" s="2">
        <v>0</v>
      </c>
      <c r="AH1245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7">
        <f t="shared" si="39"/>
        <v>0</v>
      </c>
    </row>
    <row r="1246" spans="1:42" x14ac:dyDescent="0.2">
      <c r="A1246">
        <v>1</v>
      </c>
      <c r="B1246" s="1">
        <v>43952</v>
      </c>
      <c r="C1246" s="1">
        <v>44348</v>
      </c>
      <c r="D1246">
        <v>144</v>
      </c>
      <c r="E1246" s="1">
        <v>44317</v>
      </c>
      <c r="F1246" s="2">
        <v>0</v>
      </c>
      <c r="G1246" s="2">
        <v>0</v>
      </c>
      <c r="H1246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t="s">
        <v>167</v>
      </c>
      <c r="W1246" s="5" t="str">
        <f t="shared" si="38"/>
        <v>3040</v>
      </c>
      <c r="X1246">
        <v>14</v>
      </c>
      <c r="Y1246" t="s">
        <v>37</v>
      </c>
      <c r="Z1246" t="s">
        <v>38</v>
      </c>
      <c r="AA1246" s="2">
        <v>0</v>
      </c>
      <c r="AB1246" s="2">
        <v>0</v>
      </c>
      <c r="AC1246" t="s">
        <v>168</v>
      </c>
      <c r="AD1246" s="2">
        <v>0</v>
      </c>
      <c r="AE1246" s="2">
        <v>0</v>
      </c>
      <c r="AF1246" s="2">
        <v>0</v>
      </c>
      <c r="AG1246" s="2">
        <v>0</v>
      </c>
      <c r="AH1246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7">
        <f t="shared" si="39"/>
        <v>0</v>
      </c>
    </row>
    <row r="1247" spans="1:42" x14ac:dyDescent="0.2">
      <c r="A1247">
        <v>1</v>
      </c>
      <c r="B1247" s="1">
        <v>43952</v>
      </c>
      <c r="C1247" s="1">
        <v>44348</v>
      </c>
      <c r="D1247">
        <v>144</v>
      </c>
      <c r="E1247" s="1">
        <v>44348</v>
      </c>
      <c r="F1247" s="2">
        <v>0</v>
      </c>
      <c r="G1247" s="2">
        <v>0</v>
      </c>
      <c r="H1247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t="s">
        <v>167</v>
      </c>
      <c r="W1247" s="5" t="str">
        <f t="shared" si="38"/>
        <v>3040</v>
      </c>
      <c r="X1247">
        <v>14</v>
      </c>
      <c r="Y1247" t="s">
        <v>37</v>
      </c>
      <c r="Z1247" t="s">
        <v>38</v>
      </c>
      <c r="AA1247" s="2">
        <v>0</v>
      </c>
      <c r="AB1247" s="2">
        <v>0</v>
      </c>
      <c r="AC1247" t="s">
        <v>168</v>
      </c>
      <c r="AD1247" s="2">
        <v>0</v>
      </c>
      <c r="AE1247" s="2">
        <v>0</v>
      </c>
      <c r="AF1247" s="2">
        <v>0</v>
      </c>
      <c r="AG1247" s="2">
        <v>0</v>
      </c>
      <c r="AH1247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7">
        <f t="shared" si="39"/>
        <v>0</v>
      </c>
    </row>
    <row r="1248" spans="1:42" x14ac:dyDescent="0.2">
      <c r="A1248">
        <v>1</v>
      </c>
      <c r="B1248" s="1">
        <v>43952</v>
      </c>
      <c r="C1248" s="1">
        <v>44348</v>
      </c>
      <c r="D1248">
        <v>200217</v>
      </c>
      <c r="E1248" s="1">
        <v>43952</v>
      </c>
      <c r="F1248" s="2">
        <v>0</v>
      </c>
      <c r="G1248" s="2">
        <v>0</v>
      </c>
      <c r="H1248">
        <v>0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t="s">
        <v>169</v>
      </c>
      <c r="W1248" s="5" t="str">
        <f t="shared" si="38"/>
        <v>3040</v>
      </c>
      <c r="X1248">
        <v>14</v>
      </c>
      <c r="Y1248" t="s">
        <v>37</v>
      </c>
      <c r="Z1248" t="s">
        <v>38</v>
      </c>
      <c r="AA1248" s="2">
        <v>0</v>
      </c>
      <c r="AB1248" s="2">
        <v>0</v>
      </c>
      <c r="AC1248" t="s">
        <v>168</v>
      </c>
      <c r="AD1248" s="2">
        <v>0</v>
      </c>
      <c r="AE1248" s="2">
        <v>0</v>
      </c>
      <c r="AF1248" s="2">
        <v>0</v>
      </c>
      <c r="AG1248" s="2">
        <v>0</v>
      </c>
      <c r="AH1248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7">
        <f t="shared" si="39"/>
        <v>0</v>
      </c>
    </row>
    <row r="1249" spans="1:42" x14ac:dyDescent="0.2">
      <c r="A1249">
        <v>1</v>
      </c>
      <c r="B1249" s="1">
        <v>43952</v>
      </c>
      <c r="C1249" s="1">
        <v>44348</v>
      </c>
      <c r="D1249">
        <v>200217</v>
      </c>
      <c r="E1249" s="1">
        <v>43983</v>
      </c>
      <c r="F1249" s="2">
        <v>0</v>
      </c>
      <c r="G1249" s="2">
        <v>0</v>
      </c>
      <c r="H1249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t="s">
        <v>169</v>
      </c>
      <c r="W1249" s="5" t="str">
        <f t="shared" si="38"/>
        <v>3040</v>
      </c>
      <c r="X1249">
        <v>14</v>
      </c>
      <c r="Y1249" t="s">
        <v>37</v>
      </c>
      <c r="Z1249" t="s">
        <v>38</v>
      </c>
      <c r="AA1249" s="2">
        <v>0</v>
      </c>
      <c r="AB1249" s="2">
        <v>0</v>
      </c>
      <c r="AC1249" t="s">
        <v>168</v>
      </c>
      <c r="AD1249" s="2">
        <v>0</v>
      </c>
      <c r="AE1249" s="2">
        <v>0</v>
      </c>
      <c r="AF1249" s="2">
        <v>0</v>
      </c>
      <c r="AG1249" s="2">
        <v>0</v>
      </c>
      <c r="AH1249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7">
        <f t="shared" si="39"/>
        <v>0</v>
      </c>
    </row>
    <row r="1250" spans="1:42" x14ac:dyDescent="0.2">
      <c r="A1250">
        <v>1</v>
      </c>
      <c r="B1250" s="1">
        <v>43952</v>
      </c>
      <c r="C1250" s="1">
        <v>44348</v>
      </c>
      <c r="D1250">
        <v>200217</v>
      </c>
      <c r="E1250" s="1">
        <v>44013</v>
      </c>
      <c r="F1250" s="2">
        <v>0</v>
      </c>
      <c r="G1250" s="2">
        <v>0</v>
      </c>
      <c r="H1250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t="s">
        <v>169</v>
      </c>
      <c r="W1250" s="5" t="str">
        <f t="shared" si="38"/>
        <v>3040</v>
      </c>
      <c r="X1250">
        <v>14</v>
      </c>
      <c r="Y1250" t="s">
        <v>37</v>
      </c>
      <c r="Z1250" t="s">
        <v>38</v>
      </c>
      <c r="AA1250" s="2">
        <v>0</v>
      </c>
      <c r="AB1250" s="2">
        <v>0</v>
      </c>
      <c r="AC1250" t="s">
        <v>168</v>
      </c>
      <c r="AD1250" s="2">
        <v>0</v>
      </c>
      <c r="AE1250" s="2">
        <v>0</v>
      </c>
      <c r="AF1250" s="2">
        <v>0</v>
      </c>
      <c r="AG1250" s="2">
        <v>0</v>
      </c>
      <c r="AH1250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7">
        <f t="shared" si="39"/>
        <v>0</v>
      </c>
    </row>
    <row r="1251" spans="1:42" x14ac:dyDescent="0.2">
      <c r="A1251">
        <v>1</v>
      </c>
      <c r="B1251" s="1">
        <v>43952</v>
      </c>
      <c r="C1251" s="1">
        <v>44348</v>
      </c>
      <c r="D1251">
        <v>200217</v>
      </c>
      <c r="E1251" s="1">
        <v>44044</v>
      </c>
      <c r="F1251" s="2">
        <v>0</v>
      </c>
      <c r="G1251" s="2">
        <v>0</v>
      </c>
      <c r="H1251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t="s">
        <v>169</v>
      </c>
      <c r="W1251" s="5" t="str">
        <f t="shared" si="38"/>
        <v>3040</v>
      </c>
      <c r="X1251">
        <v>14</v>
      </c>
      <c r="Y1251" t="s">
        <v>37</v>
      </c>
      <c r="Z1251" t="s">
        <v>38</v>
      </c>
      <c r="AA1251" s="2">
        <v>0</v>
      </c>
      <c r="AB1251" s="2">
        <v>0</v>
      </c>
      <c r="AC1251" t="s">
        <v>168</v>
      </c>
      <c r="AD1251" s="2">
        <v>0</v>
      </c>
      <c r="AE1251" s="2">
        <v>0</v>
      </c>
      <c r="AF1251" s="2">
        <v>0</v>
      </c>
      <c r="AG1251" s="2">
        <v>0</v>
      </c>
      <c r="AH1251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7">
        <f t="shared" si="39"/>
        <v>0</v>
      </c>
    </row>
    <row r="1252" spans="1:42" x14ac:dyDescent="0.2">
      <c r="A1252">
        <v>1</v>
      </c>
      <c r="B1252" s="1">
        <v>43952</v>
      </c>
      <c r="C1252" s="1">
        <v>44348</v>
      </c>
      <c r="D1252">
        <v>200217</v>
      </c>
      <c r="E1252" s="1">
        <v>44075</v>
      </c>
      <c r="F1252" s="2">
        <v>0</v>
      </c>
      <c r="G1252" s="2">
        <v>0</v>
      </c>
      <c r="H125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t="s">
        <v>169</v>
      </c>
      <c r="W1252" s="5" t="str">
        <f t="shared" si="38"/>
        <v>3040</v>
      </c>
      <c r="X1252">
        <v>14</v>
      </c>
      <c r="Y1252" t="s">
        <v>37</v>
      </c>
      <c r="Z1252" t="s">
        <v>38</v>
      </c>
      <c r="AA1252" s="2">
        <v>0</v>
      </c>
      <c r="AB1252" s="2">
        <v>0</v>
      </c>
      <c r="AC1252" t="s">
        <v>168</v>
      </c>
      <c r="AD1252" s="2">
        <v>0</v>
      </c>
      <c r="AE1252" s="2">
        <v>0</v>
      </c>
      <c r="AF1252" s="2">
        <v>0</v>
      </c>
      <c r="AG1252" s="2">
        <v>0</v>
      </c>
      <c r="AH125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7">
        <f t="shared" si="39"/>
        <v>0</v>
      </c>
    </row>
    <row r="1253" spans="1:42" x14ac:dyDescent="0.2">
      <c r="A1253">
        <v>1</v>
      </c>
      <c r="B1253" s="1">
        <v>43952</v>
      </c>
      <c r="C1253" s="1">
        <v>44348</v>
      </c>
      <c r="D1253">
        <v>200217</v>
      </c>
      <c r="E1253" s="1">
        <v>44105</v>
      </c>
      <c r="F1253" s="2">
        <v>0</v>
      </c>
      <c r="G1253" s="2">
        <v>0</v>
      </c>
      <c r="H1253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t="s">
        <v>169</v>
      </c>
      <c r="W1253" s="5" t="str">
        <f t="shared" si="38"/>
        <v>3040</v>
      </c>
      <c r="X1253">
        <v>14</v>
      </c>
      <c r="Y1253" t="s">
        <v>37</v>
      </c>
      <c r="Z1253" t="s">
        <v>38</v>
      </c>
      <c r="AA1253" s="2">
        <v>0</v>
      </c>
      <c r="AB1253" s="2">
        <v>0</v>
      </c>
      <c r="AC1253" t="s">
        <v>168</v>
      </c>
      <c r="AD1253" s="2">
        <v>0</v>
      </c>
      <c r="AE1253" s="2">
        <v>0</v>
      </c>
      <c r="AF1253" s="2">
        <v>0</v>
      </c>
      <c r="AG1253" s="2">
        <v>0</v>
      </c>
      <c r="AH1253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7">
        <f t="shared" si="39"/>
        <v>0</v>
      </c>
    </row>
    <row r="1254" spans="1:42" x14ac:dyDescent="0.2">
      <c r="A1254">
        <v>1</v>
      </c>
      <c r="B1254" s="1">
        <v>43952</v>
      </c>
      <c r="C1254" s="1">
        <v>44348</v>
      </c>
      <c r="D1254">
        <v>200217</v>
      </c>
      <c r="E1254" s="1">
        <v>44136</v>
      </c>
      <c r="F1254" s="2">
        <v>0</v>
      </c>
      <c r="G1254" s="2">
        <v>0</v>
      </c>
      <c r="H1254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t="s">
        <v>169</v>
      </c>
      <c r="W1254" s="5" t="str">
        <f t="shared" si="38"/>
        <v>3040</v>
      </c>
      <c r="X1254">
        <v>14</v>
      </c>
      <c r="Y1254" t="s">
        <v>37</v>
      </c>
      <c r="Z1254" t="s">
        <v>38</v>
      </c>
      <c r="AA1254" s="2">
        <v>0</v>
      </c>
      <c r="AB1254" s="2">
        <v>0</v>
      </c>
      <c r="AC1254" t="s">
        <v>168</v>
      </c>
      <c r="AD1254" s="2">
        <v>0</v>
      </c>
      <c r="AE1254" s="2">
        <v>0</v>
      </c>
      <c r="AF1254" s="2">
        <v>0</v>
      </c>
      <c r="AG1254" s="2">
        <v>0</v>
      </c>
      <c r="AH1254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7">
        <f t="shared" si="39"/>
        <v>0</v>
      </c>
    </row>
    <row r="1255" spans="1:42" x14ac:dyDescent="0.2">
      <c r="A1255">
        <v>1</v>
      </c>
      <c r="B1255" s="1">
        <v>43952</v>
      </c>
      <c r="C1255" s="1">
        <v>44348</v>
      </c>
      <c r="D1255">
        <v>200217</v>
      </c>
      <c r="E1255" s="1">
        <v>44166</v>
      </c>
      <c r="F1255" s="2">
        <v>0</v>
      </c>
      <c r="G1255" s="2">
        <v>0</v>
      </c>
      <c r="H1255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t="s">
        <v>169</v>
      </c>
      <c r="W1255" s="5" t="str">
        <f t="shared" si="38"/>
        <v>3040</v>
      </c>
      <c r="X1255">
        <v>14</v>
      </c>
      <c r="Y1255" t="s">
        <v>37</v>
      </c>
      <c r="Z1255" t="s">
        <v>38</v>
      </c>
      <c r="AA1255" s="2">
        <v>0</v>
      </c>
      <c r="AB1255" s="2">
        <v>0</v>
      </c>
      <c r="AC1255" t="s">
        <v>168</v>
      </c>
      <c r="AD1255" s="2">
        <v>0</v>
      </c>
      <c r="AE1255" s="2">
        <v>0</v>
      </c>
      <c r="AF1255" s="2">
        <v>0</v>
      </c>
      <c r="AG1255" s="2">
        <v>0</v>
      </c>
      <c r="AH1255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7">
        <f t="shared" si="39"/>
        <v>0</v>
      </c>
    </row>
    <row r="1256" spans="1:42" x14ac:dyDescent="0.2">
      <c r="A1256">
        <v>1</v>
      </c>
      <c r="B1256" s="1">
        <v>43952</v>
      </c>
      <c r="C1256" s="1">
        <v>44348</v>
      </c>
      <c r="D1256">
        <v>200217</v>
      </c>
      <c r="E1256" s="1">
        <v>44197</v>
      </c>
      <c r="F1256" s="2">
        <v>0</v>
      </c>
      <c r="G1256" s="2">
        <v>0</v>
      </c>
      <c r="H1256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t="s">
        <v>169</v>
      </c>
      <c r="W1256" s="5" t="str">
        <f t="shared" si="38"/>
        <v>3040</v>
      </c>
      <c r="X1256">
        <v>14</v>
      </c>
      <c r="Y1256" t="s">
        <v>37</v>
      </c>
      <c r="Z1256" t="s">
        <v>38</v>
      </c>
      <c r="AA1256" s="2">
        <v>0</v>
      </c>
      <c r="AB1256" s="2">
        <v>0</v>
      </c>
      <c r="AC1256" t="s">
        <v>168</v>
      </c>
      <c r="AD1256" s="2">
        <v>0</v>
      </c>
      <c r="AE1256" s="2">
        <v>0</v>
      </c>
      <c r="AF1256" s="2">
        <v>0</v>
      </c>
      <c r="AG1256" s="2">
        <v>0</v>
      </c>
      <c r="AH1256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7">
        <f t="shared" si="39"/>
        <v>0</v>
      </c>
    </row>
    <row r="1257" spans="1:42" x14ac:dyDescent="0.2">
      <c r="A1257">
        <v>1</v>
      </c>
      <c r="B1257" s="1">
        <v>43952</v>
      </c>
      <c r="C1257" s="1">
        <v>44348</v>
      </c>
      <c r="D1257">
        <v>200217</v>
      </c>
      <c r="E1257" s="1">
        <v>44228</v>
      </c>
      <c r="F1257" s="2">
        <v>0</v>
      </c>
      <c r="G1257" s="2">
        <v>0</v>
      </c>
      <c r="H1257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t="s">
        <v>169</v>
      </c>
      <c r="W1257" s="5" t="str">
        <f t="shared" si="38"/>
        <v>3040</v>
      </c>
      <c r="X1257">
        <v>14</v>
      </c>
      <c r="Y1257" t="s">
        <v>37</v>
      </c>
      <c r="Z1257" t="s">
        <v>38</v>
      </c>
      <c r="AA1257" s="2">
        <v>0</v>
      </c>
      <c r="AB1257" s="2">
        <v>0</v>
      </c>
      <c r="AC1257" t="s">
        <v>168</v>
      </c>
      <c r="AD1257" s="2">
        <v>0</v>
      </c>
      <c r="AE1257" s="2">
        <v>0</v>
      </c>
      <c r="AF1257" s="2">
        <v>0</v>
      </c>
      <c r="AG1257" s="2">
        <v>0</v>
      </c>
      <c r="AH1257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7">
        <f t="shared" si="39"/>
        <v>0</v>
      </c>
    </row>
    <row r="1258" spans="1:42" x14ac:dyDescent="0.2">
      <c r="A1258">
        <v>1</v>
      </c>
      <c r="B1258" s="1">
        <v>43952</v>
      </c>
      <c r="C1258" s="1">
        <v>44348</v>
      </c>
      <c r="D1258">
        <v>200217</v>
      </c>
      <c r="E1258" s="1">
        <v>44256</v>
      </c>
      <c r="F1258" s="2">
        <v>0</v>
      </c>
      <c r="G1258" s="2">
        <v>0</v>
      </c>
      <c r="H1258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t="s">
        <v>169</v>
      </c>
      <c r="W1258" s="5" t="str">
        <f t="shared" si="38"/>
        <v>3040</v>
      </c>
      <c r="X1258">
        <v>14</v>
      </c>
      <c r="Y1258" t="s">
        <v>37</v>
      </c>
      <c r="Z1258" t="s">
        <v>38</v>
      </c>
      <c r="AA1258" s="2">
        <v>0</v>
      </c>
      <c r="AB1258" s="2">
        <v>0</v>
      </c>
      <c r="AC1258" t="s">
        <v>168</v>
      </c>
      <c r="AD1258" s="2">
        <v>0</v>
      </c>
      <c r="AE1258" s="2">
        <v>0</v>
      </c>
      <c r="AF1258" s="2">
        <v>0</v>
      </c>
      <c r="AG1258" s="2">
        <v>0</v>
      </c>
      <c r="AH1258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7">
        <f t="shared" si="39"/>
        <v>0</v>
      </c>
    </row>
    <row r="1259" spans="1:42" x14ac:dyDescent="0.2">
      <c r="A1259">
        <v>1</v>
      </c>
      <c r="B1259" s="1">
        <v>43952</v>
      </c>
      <c r="C1259" s="1">
        <v>44348</v>
      </c>
      <c r="D1259">
        <v>200217</v>
      </c>
      <c r="E1259" s="1">
        <v>44287</v>
      </c>
      <c r="F1259" s="2">
        <v>0</v>
      </c>
      <c r="G1259" s="2">
        <v>0</v>
      </c>
      <c r="H1259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t="s">
        <v>169</v>
      </c>
      <c r="W1259" s="5" t="str">
        <f t="shared" si="38"/>
        <v>3040</v>
      </c>
      <c r="X1259">
        <v>14</v>
      </c>
      <c r="Y1259" t="s">
        <v>37</v>
      </c>
      <c r="Z1259" t="s">
        <v>38</v>
      </c>
      <c r="AA1259" s="2">
        <v>0</v>
      </c>
      <c r="AB1259" s="2">
        <v>0</v>
      </c>
      <c r="AC1259" t="s">
        <v>168</v>
      </c>
      <c r="AD1259" s="2">
        <v>0</v>
      </c>
      <c r="AE1259" s="2">
        <v>0</v>
      </c>
      <c r="AF1259" s="2">
        <v>0</v>
      </c>
      <c r="AG1259" s="2">
        <v>0</v>
      </c>
      <c r="AH1259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7">
        <f t="shared" si="39"/>
        <v>0</v>
      </c>
    </row>
    <row r="1260" spans="1:42" x14ac:dyDescent="0.2">
      <c r="A1260">
        <v>1</v>
      </c>
      <c r="B1260" s="1">
        <v>43952</v>
      </c>
      <c r="C1260" s="1">
        <v>44348</v>
      </c>
      <c r="D1260">
        <v>200217</v>
      </c>
      <c r="E1260" s="1">
        <v>44317</v>
      </c>
      <c r="F1260" s="2">
        <v>0</v>
      </c>
      <c r="G1260" s="2">
        <v>0</v>
      </c>
      <c r="H1260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t="s">
        <v>169</v>
      </c>
      <c r="W1260" s="5" t="str">
        <f t="shared" si="38"/>
        <v>3040</v>
      </c>
      <c r="X1260">
        <v>14</v>
      </c>
      <c r="Y1260" t="s">
        <v>37</v>
      </c>
      <c r="Z1260" t="s">
        <v>38</v>
      </c>
      <c r="AA1260" s="2">
        <v>0</v>
      </c>
      <c r="AB1260" s="2">
        <v>0</v>
      </c>
      <c r="AC1260" t="s">
        <v>168</v>
      </c>
      <c r="AD1260" s="2">
        <v>0</v>
      </c>
      <c r="AE1260" s="2">
        <v>0</v>
      </c>
      <c r="AF1260" s="2">
        <v>0</v>
      </c>
      <c r="AG1260" s="2">
        <v>0</v>
      </c>
      <c r="AH1260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7">
        <f t="shared" si="39"/>
        <v>0</v>
      </c>
    </row>
    <row r="1261" spans="1:42" x14ac:dyDescent="0.2">
      <c r="A1261">
        <v>1</v>
      </c>
      <c r="B1261" s="1">
        <v>43952</v>
      </c>
      <c r="C1261" s="1">
        <v>44348</v>
      </c>
      <c r="D1261">
        <v>200217</v>
      </c>
      <c r="E1261" s="1">
        <v>44348</v>
      </c>
      <c r="F1261" s="2">
        <v>0</v>
      </c>
      <c r="G1261" s="2">
        <v>0</v>
      </c>
      <c r="H1261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t="s">
        <v>169</v>
      </c>
      <c r="W1261" s="5" t="str">
        <f t="shared" si="38"/>
        <v>3040</v>
      </c>
      <c r="X1261">
        <v>14</v>
      </c>
      <c r="Y1261" t="s">
        <v>37</v>
      </c>
      <c r="Z1261" t="s">
        <v>38</v>
      </c>
      <c r="AA1261" s="2">
        <v>0</v>
      </c>
      <c r="AB1261" s="2">
        <v>0</v>
      </c>
      <c r="AC1261" t="s">
        <v>168</v>
      </c>
      <c r="AD1261" s="2">
        <v>0</v>
      </c>
      <c r="AE1261" s="2">
        <v>0</v>
      </c>
      <c r="AF1261" s="2">
        <v>0</v>
      </c>
      <c r="AG1261" s="2">
        <v>0</v>
      </c>
      <c r="AH1261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7">
        <f t="shared" si="39"/>
        <v>0</v>
      </c>
    </row>
    <row r="1262" spans="1:42" x14ac:dyDescent="0.2">
      <c r="A1262">
        <v>1</v>
      </c>
      <c r="B1262" s="1">
        <v>43952</v>
      </c>
      <c r="C1262" s="1">
        <v>44348</v>
      </c>
      <c r="D1262">
        <v>200263</v>
      </c>
      <c r="E1262" s="1">
        <v>43952</v>
      </c>
      <c r="F1262" s="2">
        <v>0</v>
      </c>
      <c r="G1262" s="2">
        <v>0</v>
      </c>
      <c r="H126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t="s">
        <v>170</v>
      </c>
      <c r="W1262" s="5" t="str">
        <f t="shared" si="38"/>
        <v>3040</v>
      </c>
      <c r="X1262">
        <v>14</v>
      </c>
      <c r="Y1262" t="s">
        <v>37</v>
      </c>
      <c r="Z1262" t="s">
        <v>38</v>
      </c>
      <c r="AA1262" s="2">
        <v>0</v>
      </c>
      <c r="AB1262" s="2">
        <v>0</v>
      </c>
      <c r="AC1262" t="s">
        <v>168</v>
      </c>
      <c r="AD1262" s="2">
        <v>0</v>
      </c>
      <c r="AE1262" s="2">
        <v>0</v>
      </c>
      <c r="AF1262" s="2">
        <v>0</v>
      </c>
      <c r="AG1262" s="2">
        <v>0</v>
      </c>
      <c r="AH126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7">
        <f t="shared" si="39"/>
        <v>0</v>
      </c>
    </row>
    <row r="1263" spans="1:42" x14ac:dyDescent="0.2">
      <c r="A1263">
        <v>1</v>
      </c>
      <c r="B1263" s="1">
        <v>43952</v>
      </c>
      <c r="C1263" s="1">
        <v>44348</v>
      </c>
      <c r="D1263">
        <v>200263</v>
      </c>
      <c r="E1263" s="1">
        <v>43983</v>
      </c>
      <c r="F1263" s="2">
        <v>0</v>
      </c>
      <c r="G1263" s="2">
        <v>0</v>
      </c>
      <c r="H1263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t="s">
        <v>170</v>
      </c>
      <c r="W1263" s="5" t="str">
        <f t="shared" si="38"/>
        <v>3040</v>
      </c>
      <c r="X1263">
        <v>14</v>
      </c>
      <c r="Y1263" t="s">
        <v>37</v>
      </c>
      <c r="Z1263" t="s">
        <v>38</v>
      </c>
      <c r="AA1263" s="2">
        <v>0</v>
      </c>
      <c r="AB1263" s="2">
        <v>0</v>
      </c>
      <c r="AC1263" t="s">
        <v>168</v>
      </c>
      <c r="AD1263" s="2">
        <v>0</v>
      </c>
      <c r="AE1263" s="2">
        <v>0</v>
      </c>
      <c r="AF1263" s="2">
        <v>0</v>
      </c>
      <c r="AG1263" s="2">
        <v>0</v>
      </c>
      <c r="AH1263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7">
        <f t="shared" si="39"/>
        <v>0</v>
      </c>
    </row>
    <row r="1264" spans="1:42" x14ac:dyDescent="0.2">
      <c r="A1264">
        <v>1</v>
      </c>
      <c r="B1264" s="1">
        <v>43952</v>
      </c>
      <c r="C1264" s="1">
        <v>44348</v>
      </c>
      <c r="D1264">
        <v>200263</v>
      </c>
      <c r="E1264" s="1">
        <v>44013</v>
      </c>
      <c r="F1264" s="2">
        <v>0</v>
      </c>
      <c r="G1264" s="2">
        <v>0</v>
      </c>
      <c r="H1264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t="s">
        <v>170</v>
      </c>
      <c r="W1264" s="5" t="str">
        <f t="shared" si="38"/>
        <v>3040</v>
      </c>
      <c r="X1264">
        <v>14</v>
      </c>
      <c r="Y1264" t="s">
        <v>37</v>
      </c>
      <c r="Z1264" t="s">
        <v>38</v>
      </c>
      <c r="AA1264" s="2">
        <v>0</v>
      </c>
      <c r="AB1264" s="2">
        <v>0</v>
      </c>
      <c r="AC1264" t="s">
        <v>168</v>
      </c>
      <c r="AD1264" s="2">
        <v>0</v>
      </c>
      <c r="AE1264" s="2">
        <v>0</v>
      </c>
      <c r="AF1264" s="2">
        <v>0</v>
      </c>
      <c r="AG1264" s="2">
        <v>0</v>
      </c>
      <c r="AH1264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7">
        <f t="shared" si="39"/>
        <v>0</v>
      </c>
    </row>
    <row r="1265" spans="1:42" x14ac:dyDescent="0.2">
      <c r="A1265">
        <v>1</v>
      </c>
      <c r="B1265" s="1">
        <v>43952</v>
      </c>
      <c r="C1265" s="1">
        <v>44348</v>
      </c>
      <c r="D1265">
        <v>200263</v>
      </c>
      <c r="E1265" s="1">
        <v>44044</v>
      </c>
      <c r="F1265" s="2">
        <v>0</v>
      </c>
      <c r="G1265" s="2">
        <v>0</v>
      </c>
      <c r="H1265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t="s">
        <v>170</v>
      </c>
      <c r="W1265" s="5" t="str">
        <f t="shared" si="38"/>
        <v>3040</v>
      </c>
      <c r="X1265">
        <v>14</v>
      </c>
      <c r="Y1265" t="s">
        <v>37</v>
      </c>
      <c r="Z1265" t="s">
        <v>38</v>
      </c>
      <c r="AA1265" s="2">
        <v>0</v>
      </c>
      <c r="AB1265" s="2">
        <v>0</v>
      </c>
      <c r="AC1265" t="s">
        <v>168</v>
      </c>
      <c r="AD1265" s="2">
        <v>0</v>
      </c>
      <c r="AE1265" s="2">
        <v>0</v>
      </c>
      <c r="AF1265" s="2">
        <v>0</v>
      </c>
      <c r="AG1265" s="2">
        <v>0</v>
      </c>
      <c r="AH1265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7">
        <f t="shared" si="39"/>
        <v>0</v>
      </c>
    </row>
    <row r="1266" spans="1:42" x14ac:dyDescent="0.2">
      <c r="A1266">
        <v>1</v>
      </c>
      <c r="B1266" s="1">
        <v>43952</v>
      </c>
      <c r="C1266" s="1">
        <v>44348</v>
      </c>
      <c r="D1266">
        <v>200263</v>
      </c>
      <c r="E1266" s="1">
        <v>44075</v>
      </c>
      <c r="F1266" s="2">
        <v>0</v>
      </c>
      <c r="G1266" s="2">
        <v>0</v>
      </c>
      <c r="H1266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t="s">
        <v>170</v>
      </c>
      <c r="W1266" s="5" t="str">
        <f t="shared" si="38"/>
        <v>3040</v>
      </c>
      <c r="X1266">
        <v>14</v>
      </c>
      <c r="Y1266" t="s">
        <v>37</v>
      </c>
      <c r="Z1266" t="s">
        <v>38</v>
      </c>
      <c r="AA1266" s="2">
        <v>0</v>
      </c>
      <c r="AB1266" s="2">
        <v>0</v>
      </c>
      <c r="AC1266" t="s">
        <v>168</v>
      </c>
      <c r="AD1266" s="2">
        <v>0</v>
      </c>
      <c r="AE1266" s="2">
        <v>0</v>
      </c>
      <c r="AF1266" s="2">
        <v>0</v>
      </c>
      <c r="AG1266" s="2">
        <v>0</v>
      </c>
      <c r="AH1266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7">
        <f t="shared" si="39"/>
        <v>0</v>
      </c>
    </row>
    <row r="1267" spans="1:42" x14ac:dyDescent="0.2">
      <c r="A1267">
        <v>1</v>
      </c>
      <c r="B1267" s="1">
        <v>43952</v>
      </c>
      <c r="C1267" s="1">
        <v>44348</v>
      </c>
      <c r="D1267">
        <v>200263</v>
      </c>
      <c r="E1267" s="1">
        <v>44105</v>
      </c>
      <c r="F1267" s="2">
        <v>0</v>
      </c>
      <c r="G1267" s="2">
        <v>0</v>
      </c>
      <c r="H1267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t="s">
        <v>170</v>
      </c>
      <c r="W1267" s="5" t="str">
        <f t="shared" si="38"/>
        <v>3040</v>
      </c>
      <c r="X1267">
        <v>14</v>
      </c>
      <c r="Y1267" t="s">
        <v>37</v>
      </c>
      <c r="Z1267" t="s">
        <v>38</v>
      </c>
      <c r="AA1267" s="2">
        <v>0</v>
      </c>
      <c r="AB1267" s="2">
        <v>0</v>
      </c>
      <c r="AC1267" t="s">
        <v>168</v>
      </c>
      <c r="AD1267" s="2">
        <v>0</v>
      </c>
      <c r="AE1267" s="2">
        <v>0</v>
      </c>
      <c r="AF1267" s="2">
        <v>0</v>
      </c>
      <c r="AG1267" s="2">
        <v>0</v>
      </c>
      <c r="AH1267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7">
        <f t="shared" si="39"/>
        <v>0</v>
      </c>
    </row>
    <row r="1268" spans="1:42" x14ac:dyDescent="0.2">
      <c r="A1268">
        <v>1</v>
      </c>
      <c r="B1268" s="1">
        <v>43952</v>
      </c>
      <c r="C1268" s="1">
        <v>44348</v>
      </c>
      <c r="D1268">
        <v>200263</v>
      </c>
      <c r="E1268" s="1">
        <v>44136</v>
      </c>
      <c r="F1268" s="2">
        <v>0</v>
      </c>
      <c r="G1268" s="2">
        <v>0</v>
      </c>
      <c r="H1268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t="s">
        <v>170</v>
      </c>
      <c r="W1268" s="5" t="str">
        <f t="shared" si="38"/>
        <v>3040</v>
      </c>
      <c r="X1268">
        <v>14</v>
      </c>
      <c r="Y1268" t="s">
        <v>37</v>
      </c>
      <c r="Z1268" t="s">
        <v>38</v>
      </c>
      <c r="AA1268" s="2">
        <v>0</v>
      </c>
      <c r="AB1268" s="2">
        <v>0</v>
      </c>
      <c r="AC1268" t="s">
        <v>168</v>
      </c>
      <c r="AD1268" s="2">
        <v>0</v>
      </c>
      <c r="AE1268" s="2">
        <v>0</v>
      </c>
      <c r="AF1268" s="2">
        <v>0</v>
      </c>
      <c r="AG1268" s="2">
        <v>0</v>
      </c>
      <c r="AH1268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7">
        <f t="shared" si="39"/>
        <v>0</v>
      </c>
    </row>
    <row r="1269" spans="1:42" x14ac:dyDescent="0.2">
      <c r="A1269">
        <v>1</v>
      </c>
      <c r="B1269" s="1">
        <v>43952</v>
      </c>
      <c r="C1269" s="1">
        <v>44348</v>
      </c>
      <c r="D1269">
        <v>200263</v>
      </c>
      <c r="E1269" s="1">
        <v>44166</v>
      </c>
      <c r="F1269" s="2">
        <v>0</v>
      </c>
      <c r="G1269" s="2">
        <v>0</v>
      </c>
      <c r="H1269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t="s">
        <v>170</v>
      </c>
      <c r="W1269" s="5" t="str">
        <f t="shared" si="38"/>
        <v>3040</v>
      </c>
      <c r="X1269">
        <v>14</v>
      </c>
      <c r="Y1269" t="s">
        <v>37</v>
      </c>
      <c r="Z1269" t="s">
        <v>38</v>
      </c>
      <c r="AA1269" s="2">
        <v>0</v>
      </c>
      <c r="AB1269" s="2">
        <v>0</v>
      </c>
      <c r="AC1269" t="s">
        <v>168</v>
      </c>
      <c r="AD1269" s="2">
        <v>0</v>
      </c>
      <c r="AE1269" s="2">
        <v>0</v>
      </c>
      <c r="AF1269" s="2">
        <v>0</v>
      </c>
      <c r="AG1269" s="2">
        <v>0</v>
      </c>
      <c r="AH1269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7">
        <f t="shared" si="39"/>
        <v>0</v>
      </c>
    </row>
    <row r="1270" spans="1:42" x14ac:dyDescent="0.2">
      <c r="A1270">
        <v>1</v>
      </c>
      <c r="B1270" s="1">
        <v>43952</v>
      </c>
      <c r="C1270" s="1">
        <v>44348</v>
      </c>
      <c r="D1270">
        <v>200263</v>
      </c>
      <c r="E1270" s="1">
        <v>44197</v>
      </c>
      <c r="F1270" s="2">
        <v>0</v>
      </c>
      <c r="G1270" s="2">
        <v>0</v>
      </c>
      <c r="H1270">
        <v>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t="s">
        <v>170</v>
      </c>
      <c r="W1270" s="5" t="str">
        <f t="shared" si="38"/>
        <v>3040</v>
      </c>
      <c r="X1270">
        <v>14</v>
      </c>
      <c r="Y1270" t="s">
        <v>37</v>
      </c>
      <c r="Z1270" t="s">
        <v>38</v>
      </c>
      <c r="AA1270" s="2">
        <v>0</v>
      </c>
      <c r="AB1270" s="2">
        <v>0</v>
      </c>
      <c r="AC1270" t="s">
        <v>168</v>
      </c>
      <c r="AD1270" s="2">
        <v>0</v>
      </c>
      <c r="AE1270" s="2">
        <v>0</v>
      </c>
      <c r="AF1270" s="2">
        <v>0</v>
      </c>
      <c r="AG1270" s="2">
        <v>0</v>
      </c>
      <c r="AH1270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7">
        <f t="shared" si="39"/>
        <v>0</v>
      </c>
    </row>
    <row r="1271" spans="1:42" x14ac:dyDescent="0.2">
      <c r="A1271">
        <v>1</v>
      </c>
      <c r="B1271" s="1">
        <v>43952</v>
      </c>
      <c r="C1271" s="1">
        <v>44348</v>
      </c>
      <c r="D1271">
        <v>200263</v>
      </c>
      <c r="E1271" s="1">
        <v>44228</v>
      </c>
      <c r="F1271" s="2">
        <v>0</v>
      </c>
      <c r="G1271" s="2">
        <v>0</v>
      </c>
      <c r="H1271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t="s">
        <v>170</v>
      </c>
      <c r="W1271" s="5" t="str">
        <f t="shared" si="38"/>
        <v>3040</v>
      </c>
      <c r="X1271">
        <v>14</v>
      </c>
      <c r="Y1271" t="s">
        <v>37</v>
      </c>
      <c r="Z1271" t="s">
        <v>38</v>
      </c>
      <c r="AA1271" s="2">
        <v>0</v>
      </c>
      <c r="AB1271" s="2">
        <v>0</v>
      </c>
      <c r="AC1271" t="s">
        <v>168</v>
      </c>
      <c r="AD1271" s="2">
        <v>0</v>
      </c>
      <c r="AE1271" s="2">
        <v>0</v>
      </c>
      <c r="AF1271" s="2">
        <v>0</v>
      </c>
      <c r="AG1271" s="2">
        <v>0</v>
      </c>
      <c r="AH1271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7">
        <f t="shared" si="39"/>
        <v>0</v>
      </c>
    </row>
    <row r="1272" spans="1:42" x14ac:dyDescent="0.2">
      <c r="A1272">
        <v>1</v>
      </c>
      <c r="B1272" s="1">
        <v>43952</v>
      </c>
      <c r="C1272" s="1">
        <v>44348</v>
      </c>
      <c r="D1272">
        <v>200263</v>
      </c>
      <c r="E1272" s="1">
        <v>44256</v>
      </c>
      <c r="F1272" s="2">
        <v>0</v>
      </c>
      <c r="G1272" s="2">
        <v>0</v>
      </c>
      <c r="H127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t="s">
        <v>170</v>
      </c>
      <c r="W1272" s="5" t="str">
        <f t="shared" si="38"/>
        <v>3040</v>
      </c>
      <c r="X1272">
        <v>14</v>
      </c>
      <c r="Y1272" t="s">
        <v>37</v>
      </c>
      <c r="Z1272" t="s">
        <v>38</v>
      </c>
      <c r="AA1272" s="2">
        <v>0</v>
      </c>
      <c r="AB1272" s="2">
        <v>0</v>
      </c>
      <c r="AC1272" t="s">
        <v>168</v>
      </c>
      <c r="AD1272" s="2">
        <v>0</v>
      </c>
      <c r="AE1272" s="2">
        <v>0</v>
      </c>
      <c r="AF1272" s="2">
        <v>0</v>
      </c>
      <c r="AG1272" s="2">
        <v>0</v>
      </c>
      <c r="AH127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7">
        <f t="shared" si="39"/>
        <v>0</v>
      </c>
    </row>
    <row r="1273" spans="1:42" x14ac:dyDescent="0.2">
      <c r="A1273">
        <v>1</v>
      </c>
      <c r="B1273" s="1">
        <v>43952</v>
      </c>
      <c r="C1273" s="1">
        <v>44348</v>
      </c>
      <c r="D1273">
        <v>200263</v>
      </c>
      <c r="E1273" s="1">
        <v>44287</v>
      </c>
      <c r="F1273" s="2">
        <v>0</v>
      </c>
      <c r="G1273" s="2">
        <v>0</v>
      </c>
      <c r="H1273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t="s">
        <v>170</v>
      </c>
      <c r="W1273" s="5" t="str">
        <f t="shared" si="38"/>
        <v>3040</v>
      </c>
      <c r="X1273">
        <v>14</v>
      </c>
      <c r="Y1273" t="s">
        <v>37</v>
      </c>
      <c r="Z1273" t="s">
        <v>38</v>
      </c>
      <c r="AA1273" s="2">
        <v>0</v>
      </c>
      <c r="AB1273" s="2">
        <v>0</v>
      </c>
      <c r="AC1273" t="s">
        <v>168</v>
      </c>
      <c r="AD1273" s="2">
        <v>0</v>
      </c>
      <c r="AE1273" s="2">
        <v>0</v>
      </c>
      <c r="AF1273" s="2">
        <v>0</v>
      </c>
      <c r="AG1273" s="2">
        <v>0</v>
      </c>
      <c r="AH1273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7">
        <f t="shared" si="39"/>
        <v>0</v>
      </c>
    </row>
    <row r="1274" spans="1:42" x14ac:dyDescent="0.2">
      <c r="A1274">
        <v>1</v>
      </c>
      <c r="B1274" s="1">
        <v>43952</v>
      </c>
      <c r="C1274" s="1">
        <v>44348</v>
      </c>
      <c r="D1274">
        <v>200263</v>
      </c>
      <c r="E1274" s="1">
        <v>44317</v>
      </c>
      <c r="F1274" s="2">
        <v>0</v>
      </c>
      <c r="G1274" s="2">
        <v>0</v>
      </c>
      <c r="H1274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t="s">
        <v>170</v>
      </c>
      <c r="W1274" s="5" t="str">
        <f t="shared" si="38"/>
        <v>3040</v>
      </c>
      <c r="X1274">
        <v>14</v>
      </c>
      <c r="Y1274" t="s">
        <v>37</v>
      </c>
      <c r="Z1274" t="s">
        <v>38</v>
      </c>
      <c r="AA1274" s="2">
        <v>0</v>
      </c>
      <c r="AB1274" s="2">
        <v>0</v>
      </c>
      <c r="AC1274" t="s">
        <v>168</v>
      </c>
      <c r="AD1274" s="2">
        <v>0</v>
      </c>
      <c r="AE1274" s="2">
        <v>0</v>
      </c>
      <c r="AF1274" s="2">
        <v>0</v>
      </c>
      <c r="AG1274" s="2">
        <v>0</v>
      </c>
      <c r="AH1274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7">
        <f t="shared" si="39"/>
        <v>0</v>
      </c>
    </row>
    <row r="1275" spans="1:42" x14ac:dyDescent="0.2">
      <c r="A1275">
        <v>1</v>
      </c>
      <c r="B1275" s="1">
        <v>43952</v>
      </c>
      <c r="C1275" s="1">
        <v>44348</v>
      </c>
      <c r="D1275">
        <v>200263</v>
      </c>
      <c r="E1275" s="1">
        <v>44348</v>
      </c>
      <c r="F1275" s="2">
        <v>0</v>
      </c>
      <c r="G1275" s="2">
        <v>0</v>
      </c>
      <c r="H1275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t="s">
        <v>170</v>
      </c>
      <c r="W1275" s="5" t="str">
        <f t="shared" si="38"/>
        <v>3040</v>
      </c>
      <c r="X1275">
        <v>14</v>
      </c>
      <c r="Y1275" t="s">
        <v>37</v>
      </c>
      <c r="Z1275" t="s">
        <v>38</v>
      </c>
      <c r="AA1275" s="2">
        <v>0</v>
      </c>
      <c r="AB1275" s="2">
        <v>0</v>
      </c>
      <c r="AC1275" t="s">
        <v>168</v>
      </c>
      <c r="AD1275" s="2">
        <v>0</v>
      </c>
      <c r="AE1275" s="2">
        <v>0</v>
      </c>
      <c r="AF1275" s="2">
        <v>0</v>
      </c>
      <c r="AG1275" s="2">
        <v>0</v>
      </c>
      <c r="AH1275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7">
        <f t="shared" si="39"/>
        <v>0</v>
      </c>
    </row>
    <row r="1276" spans="1:42" x14ac:dyDescent="0.2">
      <c r="A1276">
        <v>1</v>
      </c>
      <c r="B1276" s="1">
        <v>43952</v>
      </c>
      <c r="C1276" s="1">
        <v>44348</v>
      </c>
      <c r="D1276">
        <v>200309</v>
      </c>
      <c r="E1276" s="1">
        <v>43952</v>
      </c>
      <c r="F1276" s="2">
        <v>0</v>
      </c>
      <c r="G1276" s="2">
        <v>0</v>
      </c>
      <c r="H1276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t="s">
        <v>171</v>
      </c>
      <c r="W1276" s="5" t="str">
        <f t="shared" si="38"/>
        <v>3040</v>
      </c>
      <c r="X1276">
        <v>14</v>
      </c>
      <c r="Y1276" t="s">
        <v>37</v>
      </c>
      <c r="Z1276" t="s">
        <v>38</v>
      </c>
      <c r="AA1276" s="2">
        <v>0</v>
      </c>
      <c r="AB1276" s="2">
        <v>0</v>
      </c>
      <c r="AC1276" t="s">
        <v>168</v>
      </c>
      <c r="AD1276" s="2">
        <v>0</v>
      </c>
      <c r="AE1276" s="2">
        <v>0</v>
      </c>
      <c r="AF1276" s="2">
        <v>0</v>
      </c>
      <c r="AG1276" s="2">
        <v>0</v>
      </c>
      <c r="AH1276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7">
        <f t="shared" si="39"/>
        <v>0</v>
      </c>
    </row>
    <row r="1277" spans="1:42" x14ac:dyDescent="0.2">
      <c r="A1277">
        <v>1</v>
      </c>
      <c r="B1277" s="1">
        <v>43952</v>
      </c>
      <c r="C1277" s="1">
        <v>44348</v>
      </c>
      <c r="D1277">
        <v>200309</v>
      </c>
      <c r="E1277" s="1">
        <v>43983</v>
      </c>
      <c r="F1277" s="2">
        <v>0</v>
      </c>
      <c r="G1277" s="2">
        <v>0</v>
      </c>
      <c r="H1277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t="s">
        <v>171</v>
      </c>
      <c r="W1277" s="5" t="str">
        <f t="shared" si="38"/>
        <v>3040</v>
      </c>
      <c r="X1277">
        <v>14</v>
      </c>
      <c r="Y1277" t="s">
        <v>37</v>
      </c>
      <c r="Z1277" t="s">
        <v>38</v>
      </c>
      <c r="AA1277" s="2">
        <v>0</v>
      </c>
      <c r="AB1277" s="2">
        <v>0</v>
      </c>
      <c r="AC1277" t="s">
        <v>168</v>
      </c>
      <c r="AD1277" s="2">
        <v>0</v>
      </c>
      <c r="AE1277" s="2">
        <v>0</v>
      </c>
      <c r="AF1277" s="2">
        <v>0</v>
      </c>
      <c r="AG1277" s="2">
        <v>0</v>
      </c>
      <c r="AH1277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7">
        <f t="shared" si="39"/>
        <v>0</v>
      </c>
    </row>
    <row r="1278" spans="1:42" x14ac:dyDescent="0.2">
      <c r="A1278">
        <v>1</v>
      </c>
      <c r="B1278" s="1">
        <v>43952</v>
      </c>
      <c r="C1278" s="1">
        <v>44348</v>
      </c>
      <c r="D1278">
        <v>200309</v>
      </c>
      <c r="E1278" s="1">
        <v>44013</v>
      </c>
      <c r="F1278" s="2">
        <v>0</v>
      </c>
      <c r="G1278" s="2">
        <v>0</v>
      </c>
      <c r="H1278">
        <v>0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t="s">
        <v>171</v>
      </c>
      <c r="W1278" s="5" t="str">
        <f t="shared" si="38"/>
        <v>3040</v>
      </c>
      <c r="X1278">
        <v>14</v>
      </c>
      <c r="Y1278" t="s">
        <v>37</v>
      </c>
      <c r="Z1278" t="s">
        <v>38</v>
      </c>
      <c r="AA1278" s="2">
        <v>0</v>
      </c>
      <c r="AB1278" s="2">
        <v>0</v>
      </c>
      <c r="AC1278" t="s">
        <v>168</v>
      </c>
      <c r="AD1278" s="2">
        <v>0</v>
      </c>
      <c r="AE1278" s="2">
        <v>0</v>
      </c>
      <c r="AF1278" s="2">
        <v>0</v>
      </c>
      <c r="AG1278" s="2">
        <v>0</v>
      </c>
      <c r="AH1278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7">
        <f t="shared" si="39"/>
        <v>0</v>
      </c>
    </row>
    <row r="1279" spans="1:42" x14ac:dyDescent="0.2">
      <c r="A1279">
        <v>1</v>
      </c>
      <c r="B1279" s="1">
        <v>43952</v>
      </c>
      <c r="C1279" s="1">
        <v>44348</v>
      </c>
      <c r="D1279">
        <v>200309</v>
      </c>
      <c r="E1279" s="1">
        <v>44044</v>
      </c>
      <c r="F1279" s="2">
        <v>0</v>
      </c>
      <c r="G1279" s="2">
        <v>0</v>
      </c>
      <c r="H1279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t="s">
        <v>171</v>
      </c>
      <c r="W1279" s="5" t="str">
        <f t="shared" si="38"/>
        <v>3040</v>
      </c>
      <c r="X1279">
        <v>14</v>
      </c>
      <c r="Y1279" t="s">
        <v>37</v>
      </c>
      <c r="Z1279" t="s">
        <v>38</v>
      </c>
      <c r="AA1279" s="2">
        <v>0</v>
      </c>
      <c r="AB1279" s="2">
        <v>0</v>
      </c>
      <c r="AC1279" t="s">
        <v>168</v>
      </c>
      <c r="AD1279" s="2">
        <v>0</v>
      </c>
      <c r="AE1279" s="2">
        <v>0</v>
      </c>
      <c r="AF1279" s="2">
        <v>0</v>
      </c>
      <c r="AG1279" s="2">
        <v>0</v>
      </c>
      <c r="AH1279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7">
        <f t="shared" si="39"/>
        <v>0</v>
      </c>
    </row>
    <row r="1280" spans="1:42" x14ac:dyDescent="0.2">
      <c r="A1280">
        <v>1</v>
      </c>
      <c r="B1280" s="1">
        <v>43952</v>
      </c>
      <c r="C1280" s="1">
        <v>44348</v>
      </c>
      <c r="D1280">
        <v>200309</v>
      </c>
      <c r="E1280" s="1">
        <v>44075</v>
      </c>
      <c r="F1280" s="2">
        <v>0</v>
      </c>
      <c r="G1280" s="2">
        <v>0</v>
      </c>
      <c r="H1280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t="s">
        <v>171</v>
      </c>
      <c r="W1280" s="5" t="str">
        <f t="shared" si="38"/>
        <v>3040</v>
      </c>
      <c r="X1280">
        <v>14</v>
      </c>
      <c r="Y1280" t="s">
        <v>37</v>
      </c>
      <c r="Z1280" t="s">
        <v>38</v>
      </c>
      <c r="AA1280" s="2">
        <v>0</v>
      </c>
      <c r="AB1280" s="2">
        <v>0</v>
      </c>
      <c r="AC1280" t="s">
        <v>168</v>
      </c>
      <c r="AD1280" s="2">
        <v>0</v>
      </c>
      <c r="AE1280" s="2">
        <v>0</v>
      </c>
      <c r="AF1280" s="2">
        <v>0</v>
      </c>
      <c r="AG1280" s="2">
        <v>0</v>
      </c>
      <c r="AH1280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7">
        <f t="shared" si="39"/>
        <v>0</v>
      </c>
    </row>
    <row r="1281" spans="1:42" x14ac:dyDescent="0.2">
      <c r="A1281">
        <v>1</v>
      </c>
      <c r="B1281" s="1">
        <v>43952</v>
      </c>
      <c r="C1281" s="1">
        <v>44348</v>
      </c>
      <c r="D1281">
        <v>200309</v>
      </c>
      <c r="E1281" s="1">
        <v>44105</v>
      </c>
      <c r="F1281" s="2">
        <v>0</v>
      </c>
      <c r="G1281" s="2">
        <v>0</v>
      </c>
      <c r="H1281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t="s">
        <v>171</v>
      </c>
      <c r="W1281" s="5" t="str">
        <f t="shared" si="38"/>
        <v>3040</v>
      </c>
      <c r="X1281">
        <v>14</v>
      </c>
      <c r="Y1281" t="s">
        <v>37</v>
      </c>
      <c r="Z1281" t="s">
        <v>38</v>
      </c>
      <c r="AA1281" s="2">
        <v>0</v>
      </c>
      <c r="AB1281" s="2">
        <v>0</v>
      </c>
      <c r="AC1281" t="s">
        <v>168</v>
      </c>
      <c r="AD1281" s="2">
        <v>0</v>
      </c>
      <c r="AE1281" s="2">
        <v>0</v>
      </c>
      <c r="AF1281" s="2">
        <v>0</v>
      </c>
      <c r="AG1281" s="2">
        <v>0</v>
      </c>
      <c r="AH1281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7">
        <f t="shared" si="39"/>
        <v>0</v>
      </c>
    </row>
    <row r="1282" spans="1:42" x14ac:dyDescent="0.2">
      <c r="A1282">
        <v>1</v>
      </c>
      <c r="B1282" s="1">
        <v>43952</v>
      </c>
      <c r="C1282" s="1">
        <v>44348</v>
      </c>
      <c r="D1282">
        <v>200309</v>
      </c>
      <c r="E1282" s="1">
        <v>44136</v>
      </c>
      <c r="F1282" s="2">
        <v>0</v>
      </c>
      <c r="G1282" s="2">
        <v>0</v>
      </c>
      <c r="H128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t="s">
        <v>171</v>
      </c>
      <c r="W1282" s="5" t="str">
        <f t="shared" si="38"/>
        <v>3040</v>
      </c>
      <c r="X1282">
        <v>14</v>
      </c>
      <c r="Y1282" t="s">
        <v>37</v>
      </c>
      <c r="Z1282" t="s">
        <v>38</v>
      </c>
      <c r="AA1282" s="2">
        <v>0</v>
      </c>
      <c r="AB1282" s="2">
        <v>0</v>
      </c>
      <c r="AC1282" t="s">
        <v>168</v>
      </c>
      <c r="AD1282" s="2">
        <v>0</v>
      </c>
      <c r="AE1282" s="2">
        <v>0</v>
      </c>
      <c r="AF1282" s="2">
        <v>0</v>
      </c>
      <c r="AG1282" s="2">
        <v>0</v>
      </c>
      <c r="AH128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7">
        <f t="shared" si="39"/>
        <v>0</v>
      </c>
    </row>
    <row r="1283" spans="1:42" x14ac:dyDescent="0.2">
      <c r="A1283">
        <v>1</v>
      </c>
      <c r="B1283" s="1">
        <v>43952</v>
      </c>
      <c r="C1283" s="1">
        <v>44348</v>
      </c>
      <c r="D1283">
        <v>200309</v>
      </c>
      <c r="E1283" s="1">
        <v>44166</v>
      </c>
      <c r="F1283" s="2">
        <v>0</v>
      </c>
      <c r="G1283" s="2">
        <v>0</v>
      </c>
      <c r="H1283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t="s">
        <v>171</v>
      </c>
      <c r="W1283" s="5" t="str">
        <f t="shared" ref="W1283:W1346" si="40">MID(V1283,4,4)</f>
        <v>3040</v>
      </c>
      <c r="X1283">
        <v>14</v>
      </c>
      <c r="Y1283" t="s">
        <v>37</v>
      </c>
      <c r="Z1283" t="s">
        <v>38</v>
      </c>
      <c r="AA1283" s="2">
        <v>0</v>
      </c>
      <c r="AB1283" s="2">
        <v>0</v>
      </c>
      <c r="AC1283" t="s">
        <v>168</v>
      </c>
      <c r="AD1283" s="2">
        <v>0</v>
      </c>
      <c r="AE1283" s="2">
        <v>0</v>
      </c>
      <c r="AF1283" s="2">
        <v>0</v>
      </c>
      <c r="AG1283" s="2">
        <v>0</v>
      </c>
      <c r="AH1283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7">
        <f t="shared" ref="AP1283:AP1346" si="41">I1283+K1283+M1283+T1283+AD1283+AL1283+AB1283+L1283</f>
        <v>0</v>
      </c>
    </row>
    <row r="1284" spans="1:42" x14ac:dyDescent="0.2">
      <c r="A1284">
        <v>1</v>
      </c>
      <c r="B1284" s="1">
        <v>43952</v>
      </c>
      <c r="C1284" s="1">
        <v>44348</v>
      </c>
      <c r="D1284">
        <v>200309</v>
      </c>
      <c r="E1284" s="1">
        <v>44197</v>
      </c>
      <c r="F1284" s="2">
        <v>0</v>
      </c>
      <c r="G1284" s="2">
        <v>0</v>
      </c>
      <c r="H1284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t="s">
        <v>171</v>
      </c>
      <c r="W1284" s="5" t="str">
        <f t="shared" si="40"/>
        <v>3040</v>
      </c>
      <c r="X1284">
        <v>14</v>
      </c>
      <c r="Y1284" t="s">
        <v>37</v>
      </c>
      <c r="Z1284" t="s">
        <v>38</v>
      </c>
      <c r="AA1284" s="2">
        <v>0</v>
      </c>
      <c r="AB1284" s="2">
        <v>0</v>
      </c>
      <c r="AC1284" t="s">
        <v>168</v>
      </c>
      <c r="AD1284" s="2">
        <v>0</v>
      </c>
      <c r="AE1284" s="2">
        <v>0</v>
      </c>
      <c r="AF1284" s="2">
        <v>0</v>
      </c>
      <c r="AG1284" s="2">
        <v>0</v>
      </c>
      <c r="AH1284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7">
        <f t="shared" si="41"/>
        <v>0</v>
      </c>
    </row>
    <row r="1285" spans="1:42" x14ac:dyDescent="0.2">
      <c r="A1285">
        <v>1</v>
      </c>
      <c r="B1285" s="1">
        <v>43952</v>
      </c>
      <c r="C1285" s="1">
        <v>44348</v>
      </c>
      <c r="D1285">
        <v>200309</v>
      </c>
      <c r="E1285" s="1">
        <v>44228</v>
      </c>
      <c r="F1285" s="2">
        <v>0</v>
      </c>
      <c r="G1285" s="2">
        <v>0</v>
      </c>
      <c r="H1285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t="s">
        <v>171</v>
      </c>
      <c r="W1285" s="5" t="str">
        <f t="shared" si="40"/>
        <v>3040</v>
      </c>
      <c r="X1285">
        <v>14</v>
      </c>
      <c r="Y1285" t="s">
        <v>37</v>
      </c>
      <c r="Z1285" t="s">
        <v>38</v>
      </c>
      <c r="AA1285" s="2">
        <v>0</v>
      </c>
      <c r="AB1285" s="2">
        <v>0</v>
      </c>
      <c r="AC1285" t="s">
        <v>168</v>
      </c>
      <c r="AD1285" s="2">
        <v>0</v>
      </c>
      <c r="AE1285" s="2">
        <v>0</v>
      </c>
      <c r="AF1285" s="2">
        <v>0</v>
      </c>
      <c r="AG1285" s="2">
        <v>0</v>
      </c>
      <c r="AH1285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7">
        <f t="shared" si="41"/>
        <v>0</v>
      </c>
    </row>
    <row r="1286" spans="1:42" x14ac:dyDescent="0.2">
      <c r="A1286">
        <v>1</v>
      </c>
      <c r="B1286" s="1">
        <v>43952</v>
      </c>
      <c r="C1286" s="1">
        <v>44348</v>
      </c>
      <c r="D1286">
        <v>200309</v>
      </c>
      <c r="E1286" s="1">
        <v>44256</v>
      </c>
      <c r="F1286" s="2">
        <v>0</v>
      </c>
      <c r="G1286" s="2">
        <v>0</v>
      </c>
      <c r="H1286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t="s">
        <v>171</v>
      </c>
      <c r="W1286" s="5" t="str">
        <f t="shared" si="40"/>
        <v>3040</v>
      </c>
      <c r="X1286">
        <v>14</v>
      </c>
      <c r="Y1286" t="s">
        <v>37</v>
      </c>
      <c r="Z1286" t="s">
        <v>38</v>
      </c>
      <c r="AA1286" s="2">
        <v>0</v>
      </c>
      <c r="AB1286" s="2">
        <v>0</v>
      </c>
      <c r="AC1286" t="s">
        <v>168</v>
      </c>
      <c r="AD1286" s="2">
        <v>0</v>
      </c>
      <c r="AE1286" s="2">
        <v>0</v>
      </c>
      <c r="AF1286" s="2">
        <v>0</v>
      </c>
      <c r="AG1286" s="2">
        <v>0</v>
      </c>
      <c r="AH1286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7">
        <f t="shared" si="41"/>
        <v>0</v>
      </c>
    </row>
    <row r="1287" spans="1:42" x14ac:dyDescent="0.2">
      <c r="A1287">
        <v>1</v>
      </c>
      <c r="B1287" s="1">
        <v>43952</v>
      </c>
      <c r="C1287" s="1">
        <v>44348</v>
      </c>
      <c r="D1287">
        <v>200309</v>
      </c>
      <c r="E1287" s="1">
        <v>44287</v>
      </c>
      <c r="F1287" s="2">
        <v>0</v>
      </c>
      <c r="G1287" s="2">
        <v>0</v>
      </c>
      <c r="H1287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t="s">
        <v>171</v>
      </c>
      <c r="W1287" s="5" t="str">
        <f t="shared" si="40"/>
        <v>3040</v>
      </c>
      <c r="X1287">
        <v>14</v>
      </c>
      <c r="Y1287" t="s">
        <v>37</v>
      </c>
      <c r="Z1287" t="s">
        <v>38</v>
      </c>
      <c r="AA1287" s="2">
        <v>0</v>
      </c>
      <c r="AB1287" s="2">
        <v>0</v>
      </c>
      <c r="AC1287" t="s">
        <v>168</v>
      </c>
      <c r="AD1287" s="2">
        <v>0</v>
      </c>
      <c r="AE1287" s="2">
        <v>0</v>
      </c>
      <c r="AF1287" s="2">
        <v>0</v>
      </c>
      <c r="AG1287" s="2">
        <v>0</v>
      </c>
      <c r="AH1287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7">
        <f t="shared" si="41"/>
        <v>0</v>
      </c>
    </row>
    <row r="1288" spans="1:42" x14ac:dyDescent="0.2">
      <c r="A1288">
        <v>1</v>
      </c>
      <c r="B1288" s="1">
        <v>43952</v>
      </c>
      <c r="C1288" s="1">
        <v>44348</v>
      </c>
      <c r="D1288">
        <v>200309</v>
      </c>
      <c r="E1288" s="1">
        <v>44317</v>
      </c>
      <c r="F1288" s="2">
        <v>0</v>
      </c>
      <c r="G1288" s="2">
        <v>0</v>
      </c>
      <c r="H1288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t="s">
        <v>171</v>
      </c>
      <c r="W1288" s="5" t="str">
        <f t="shared" si="40"/>
        <v>3040</v>
      </c>
      <c r="X1288">
        <v>14</v>
      </c>
      <c r="Y1288" t="s">
        <v>37</v>
      </c>
      <c r="Z1288" t="s">
        <v>38</v>
      </c>
      <c r="AA1288" s="2">
        <v>0</v>
      </c>
      <c r="AB1288" s="2">
        <v>0</v>
      </c>
      <c r="AC1288" t="s">
        <v>168</v>
      </c>
      <c r="AD1288" s="2">
        <v>0</v>
      </c>
      <c r="AE1288" s="2">
        <v>0</v>
      </c>
      <c r="AF1288" s="2">
        <v>0</v>
      </c>
      <c r="AG1288" s="2">
        <v>0</v>
      </c>
      <c r="AH1288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7">
        <f t="shared" si="41"/>
        <v>0</v>
      </c>
    </row>
    <row r="1289" spans="1:42" x14ac:dyDescent="0.2">
      <c r="A1289">
        <v>1</v>
      </c>
      <c r="B1289" s="1">
        <v>43952</v>
      </c>
      <c r="C1289" s="1">
        <v>44348</v>
      </c>
      <c r="D1289">
        <v>200309</v>
      </c>
      <c r="E1289" s="1">
        <v>44348</v>
      </c>
      <c r="F1289" s="2">
        <v>0</v>
      </c>
      <c r="G1289" s="2">
        <v>0</v>
      </c>
      <c r="H1289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t="s">
        <v>171</v>
      </c>
      <c r="W1289" s="5" t="str">
        <f t="shared" si="40"/>
        <v>3040</v>
      </c>
      <c r="X1289">
        <v>14</v>
      </c>
      <c r="Y1289" t="s">
        <v>37</v>
      </c>
      <c r="Z1289" t="s">
        <v>38</v>
      </c>
      <c r="AA1289" s="2">
        <v>0</v>
      </c>
      <c r="AB1289" s="2">
        <v>0</v>
      </c>
      <c r="AC1289" t="s">
        <v>168</v>
      </c>
      <c r="AD1289" s="2">
        <v>0</v>
      </c>
      <c r="AE1289" s="2">
        <v>0</v>
      </c>
      <c r="AF1289" s="2">
        <v>0</v>
      </c>
      <c r="AG1289" s="2">
        <v>0</v>
      </c>
      <c r="AH1289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7">
        <f t="shared" si="41"/>
        <v>0</v>
      </c>
    </row>
    <row r="1290" spans="1:42" x14ac:dyDescent="0.2">
      <c r="A1290">
        <v>1</v>
      </c>
      <c r="B1290" s="1">
        <v>43952</v>
      </c>
      <c r="C1290" s="1">
        <v>44348</v>
      </c>
      <c r="D1290">
        <v>145</v>
      </c>
      <c r="E1290" s="1">
        <v>43952</v>
      </c>
      <c r="F1290" s="2">
        <v>0</v>
      </c>
      <c r="G1290" s="2">
        <v>0</v>
      </c>
      <c r="H1290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t="s">
        <v>172</v>
      </c>
      <c r="W1290" s="5" t="str">
        <f t="shared" si="40"/>
        <v>3050</v>
      </c>
      <c r="X1290">
        <v>14</v>
      </c>
      <c r="Y1290" t="s">
        <v>37</v>
      </c>
      <c r="Z1290" t="s">
        <v>38</v>
      </c>
      <c r="AA1290" s="2">
        <v>0</v>
      </c>
      <c r="AB1290" s="2">
        <v>0</v>
      </c>
      <c r="AC1290" t="s">
        <v>168</v>
      </c>
      <c r="AD1290" s="2">
        <v>0</v>
      </c>
      <c r="AE1290" s="2">
        <v>0</v>
      </c>
      <c r="AF1290" s="2">
        <v>0</v>
      </c>
      <c r="AG1290" s="2">
        <v>0</v>
      </c>
      <c r="AH1290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7">
        <f t="shared" si="41"/>
        <v>0</v>
      </c>
    </row>
    <row r="1291" spans="1:42" x14ac:dyDescent="0.2">
      <c r="A1291">
        <v>1</v>
      </c>
      <c r="B1291" s="1">
        <v>43952</v>
      </c>
      <c r="C1291" s="1">
        <v>44348</v>
      </c>
      <c r="D1291">
        <v>145</v>
      </c>
      <c r="E1291" s="1">
        <v>43983</v>
      </c>
      <c r="F1291" s="2">
        <v>0</v>
      </c>
      <c r="G1291" s="2">
        <v>0</v>
      </c>
      <c r="H1291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t="s">
        <v>172</v>
      </c>
      <c r="W1291" s="5" t="str">
        <f t="shared" si="40"/>
        <v>3050</v>
      </c>
      <c r="X1291">
        <v>14</v>
      </c>
      <c r="Y1291" t="s">
        <v>37</v>
      </c>
      <c r="Z1291" t="s">
        <v>38</v>
      </c>
      <c r="AA1291" s="2">
        <v>0</v>
      </c>
      <c r="AB1291" s="2">
        <v>0</v>
      </c>
      <c r="AC1291" t="s">
        <v>168</v>
      </c>
      <c r="AD1291" s="2">
        <v>0</v>
      </c>
      <c r="AE1291" s="2">
        <v>0</v>
      </c>
      <c r="AF1291" s="2">
        <v>0</v>
      </c>
      <c r="AG1291" s="2">
        <v>0</v>
      </c>
      <c r="AH1291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7">
        <f t="shared" si="41"/>
        <v>0</v>
      </c>
    </row>
    <row r="1292" spans="1:42" x14ac:dyDescent="0.2">
      <c r="A1292">
        <v>1</v>
      </c>
      <c r="B1292" s="1">
        <v>43952</v>
      </c>
      <c r="C1292" s="1">
        <v>44348</v>
      </c>
      <c r="D1292">
        <v>145</v>
      </c>
      <c r="E1292" s="1">
        <v>44013</v>
      </c>
      <c r="F1292" s="2">
        <v>0</v>
      </c>
      <c r="G1292" s="2">
        <v>0</v>
      </c>
      <c r="H129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t="s">
        <v>172</v>
      </c>
      <c r="W1292" s="5" t="str">
        <f t="shared" si="40"/>
        <v>3050</v>
      </c>
      <c r="X1292">
        <v>14</v>
      </c>
      <c r="Y1292" t="s">
        <v>37</v>
      </c>
      <c r="Z1292" t="s">
        <v>38</v>
      </c>
      <c r="AA1292" s="2">
        <v>0</v>
      </c>
      <c r="AB1292" s="2">
        <v>0</v>
      </c>
      <c r="AC1292" t="s">
        <v>168</v>
      </c>
      <c r="AD1292" s="2">
        <v>0</v>
      </c>
      <c r="AE1292" s="2">
        <v>0</v>
      </c>
      <c r="AF1292" s="2">
        <v>0</v>
      </c>
      <c r="AG1292" s="2">
        <v>0</v>
      </c>
      <c r="AH129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7">
        <f t="shared" si="41"/>
        <v>0</v>
      </c>
    </row>
    <row r="1293" spans="1:42" x14ac:dyDescent="0.2">
      <c r="A1293">
        <v>1</v>
      </c>
      <c r="B1293" s="1">
        <v>43952</v>
      </c>
      <c r="C1293" s="1">
        <v>44348</v>
      </c>
      <c r="D1293">
        <v>145</v>
      </c>
      <c r="E1293" s="1">
        <v>44044</v>
      </c>
      <c r="F1293" s="2">
        <v>0</v>
      </c>
      <c r="G1293" s="2">
        <v>0</v>
      </c>
      <c r="H1293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t="s">
        <v>172</v>
      </c>
      <c r="W1293" s="5" t="str">
        <f t="shared" si="40"/>
        <v>3050</v>
      </c>
      <c r="X1293">
        <v>14</v>
      </c>
      <c r="Y1293" t="s">
        <v>37</v>
      </c>
      <c r="Z1293" t="s">
        <v>38</v>
      </c>
      <c r="AA1293" s="2">
        <v>0</v>
      </c>
      <c r="AB1293" s="2">
        <v>0</v>
      </c>
      <c r="AC1293" t="s">
        <v>168</v>
      </c>
      <c r="AD1293" s="2">
        <v>0</v>
      </c>
      <c r="AE1293" s="2">
        <v>0</v>
      </c>
      <c r="AF1293" s="2">
        <v>0</v>
      </c>
      <c r="AG1293" s="2">
        <v>0</v>
      </c>
      <c r="AH1293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7">
        <f t="shared" si="41"/>
        <v>0</v>
      </c>
    </row>
    <row r="1294" spans="1:42" x14ac:dyDescent="0.2">
      <c r="A1294">
        <v>1</v>
      </c>
      <c r="B1294" s="1">
        <v>43952</v>
      </c>
      <c r="C1294" s="1">
        <v>44348</v>
      </c>
      <c r="D1294">
        <v>145</v>
      </c>
      <c r="E1294" s="1">
        <v>44075</v>
      </c>
      <c r="F1294" s="2">
        <v>0</v>
      </c>
      <c r="G1294" s="2">
        <v>0</v>
      </c>
      <c r="H1294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t="s">
        <v>172</v>
      </c>
      <c r="W1294" s="5" t="str">
        <f t="shared" si="40"/>
        <v>3050</v>
      </c>
      <c r="X1294">
        <v>14</v>
      </c>
      <c r="Y1294" t="s">
        <v>37</v>
      </c>
      <c r="Z1294" t="s">
        <v>38</v>
      </c>
      <c r="AA1294" s="2">
        <v>0</v>
      </c>
      <c r="AB1294" s="2">
        <v>0</v>
      </c>
      <c r="AC1294" t="s">
        <v>168</v>
      </c>
      <c r="AD1294" s="2">
        <v>0</v>
      </c>
      <c r="AE1294" s="2">
        <v>0</v>
      </c>
      <c r="AF1294" s="2">
        <v>0</v>
      </c>
      <c r="AG1294" s="2">
        <v>0</v>
      </c>
      <c r="AH1294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7">
        <f t="shared" si="41"/>
        <v>0</v>
      </c>
    </row>
    <row r="1295" spans="1:42" x14ac:dyDescent="0.2">
      <c r="A1295">
        <v>1</v>
      </c>
      <c r="B1295" s="1">
        <v>43952</v>
      </c>
      <c r="C1295" s="1">
        <v>44348</v>
      </c>
      <c r="D1295">
        <v>145</v>
      </c>
      <c r="E1295" s="1">
        <v>44105</v>
      </c>
      <c r="F1295" s="2">
        <v>0</v>
      </c>
      <c r="G1295" s="2">
        <v>0</v>
      </c>
      <c r="H1295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t="s">
        <v>172</v>
      </c>
      <c r="W1295" s="5" t="str">
        <f t="shared" si="40"/>
        <v>3050</v>
      </c>
      <c r="X1295">
        <v>14</v>
      </c>
      <c r="Y1295" t="s">
        <v>37</v>
      </c>
      <c r="Z1295" t="s">
        <v>38</v>
      </c>
      <c r="AA1295" s="2">
        <v>0</v>
      </c>
      <c r="AB1295" s="2">
        <v>0</v>
      </c>
      <c r="AC1295" t="s">
        <v>168</v>
      </c>
      <c r="AD1295" s="2">
        <v>0</v>
      </c>
      <c r="AE1295" s="2">
        <v>0</v>
      </c>
      <c r="AF1295" s="2">
        <v>0</v>
      </c>
      <c r="AG1295" s="2">
        <v>0</v>
      </c>
      <c r="AH1295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7">
        <f t="shared" si="41"/>
        <v>0</v>
      </c>
    </row>
    <row r="1296" spans="1:42" x14ac:dyDescent="0.2">
      <c r="A1296">
        <v>1</v>
      </c>
      <c r="B1296" s="1">
        <v>43952</v>
      </c>
      <c r="C1296" s="1">
        <v>44348</v>
      </c>
      <c r="D1296">
        <v>145</v>
      </c>
      <c r="E1296" s="1">
        <v>44136</v>
      </c>
      <c r="F1296" s="2">
        <v>0</v>
      </c>
      <c r="G1296" s="2">
        <v>0</v>
      </c>
      <c r="H1296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t="s">
        <v>172</v>
      </c>
      <c r="W1296" s="5" t="str">
        <f t="shared" si="40"/>
        <v>3050</v>
      </c>
      <c r="X1296">
        <v>14</v>
      </c>
      <c r="Y1296" t="s">
        <v>37</v>
      </c>
      <c r="Z1296" t="s">
        <v>38</v>
      </c>
      <c r="AA1296" s="2">
        <v>0</v>
      </c>
      <c r="AB1296" s="2">
        <v>0</v>
      </c>
      <c r="AC1296" t="s">
        <v>168</v>
      </c>
      <c r="AD1296" s="2">
        <v>0</v>
      </c>
      <c r="AE1296" s="2">
        <v>0</v>
      </c>
      <c r="AF1296" s="2">
        <v>0</v>
      </c>
      <c r="AG1296" s="2">
        <v>0</v>
      </c>
      <c r="AH1296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7">
        <f t="shared" si="41"/>
        <v>0</v>
      </c>
    </row>
    <row r="1297" spans="1:42" x14ac:dyDescent="0.2">
      <c r="A1297">
        <v>1</v>
      </c>
      <c r="B1297" s="1">
        <v>43952</v>
      </c>
      <c r="C1297" s="1">
        <v>44348</v>
      </c>
      <c r="D1297">
        <v>145</v>
      </c>
      <c r="E1297" s="1">
        <v>44166</v>
      </c>
      <c r="F1297" s="2">
        <v>0</v>
      </c>
      <c r="G1297" s="2">
        <v>0</v>
      </c>
      <c r="H1297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t="s">
        <v>172</v>
      </c>
      <c r="W1297" s="5" t="str">
        <f t="shared" si="40"/>
        <v>3050</v>
      </c>
      <c r="X1297">
        <v>14</v>
      </c>
      <c r="Y1297" t="s">
        <v>37</v>
      </c>
      <c r="Z1297" t="s">
        <v>38</v>
      </c>
      <c r="AA1297" s="2">
        <v>0</v>
      </c>
      <c r="AB1297" s="2">
        <v>0</v>
      </c>
      <c r="AC1297" t="s">
        <v>168</v>
      </c>
      <c r="AD1297" s="2">
        <v>0</v>
      </c>
      <c r="AE1297" s="2">
        <v>0</v>
      </c>
      <c r="AF1297" s="2">
        <v>0</v>
      </c>
      <c r="AG1297" s="2">
        <v>0</v>
      </c>
      <c r="AH1297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7">
        <f t="shared" si="41"/>
        <v>0</v>
      </c>
    </row>
    <row r="1298" spans="1:42" x14ac:dyDescent="0.2">
      <c r="A1298">
        <v>1</v>
      </c>
      <c r="B1298" s="1">
        <v>43952</v>
      </c>
      <c r="C1298" s="1">
        <v>44348</v>
      </c>
      <c r="D1298">
        <v>145</v>
      </c>
      <c r="E1298" s="1">
        <v>44197</v>
      </c>
      <c r="F1298" s="2">
        <v>0</v>
      </c>
      <c r="G1298" s="2">
        <v>0</v>
      </c>
      <c r="H1298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t="s">
        <v>172</v>
      </c>
      <c r="W1298" s="5" t="str">
        <f t="shared" si="40"/>
        <v>3050</v>
      </c>
      <c r="X1298">
        <v>14</v>
      </c>
      <c r="Y1298" t="s">
        <v>37</v>
      </c>
      <c r="Z1298" t="s">
        <v>38</v>
      </c>
      <c r="AA1298" s="2">
        <v>0</v>
      </c>
      <c r="AB1298" s="2">
        <v>0</v>
      </c>
      <c r="AC1298" t="s">
        <v>168</v>
      </c>
      <c r="AD1298" s="2">
        <v>0</v>
      </c>
      <c r="AE1298" s="2">
        <v>0</v>
      </c>
      <c r="AF1298" s="2">
        <v>0</v>
      </c>
      <c r="AG1298" s="2">
        <v>0</v>
      </c>
      <c r="AH1298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7">
        <f t="shared" si="41"/>
        <v>0</v>
      </c>
    </row>
    <row r="1299" spans="1:42" x14ac:dyDescent="0.2">
      <c r="A1299">
        <v>1</v>
      </c>
      <c r="B1299" s="1">
        <v>43952</v>
      </c>
      <c r="C1299" s="1">
        <v>44348</v>
      </c>
      <c r="D1299">
        <v>145</v>
      </c>
      <c r="E1299" s="1">
        <v>44228</v>
      </c>
      <c r="F1299" s="2">
        <v>0</v>
      </c>
      <c r="G1299" s="2">
        <v>0</v>
      </c>
      <c r="H1299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t="s">
        <v>172</v>
      </c>
      <c r="W1299" s="5" t="str">
        <f t="shared" si="40"/>
        <v>3050</v>
      </c>
      <c r="X1299">
        <v>14</v>
      </c>
      <c r="Y1299" t="s">
        <v>37</v>
      </c>
      <c r="Z1299" t="s">
        <v>38</v>
      </c>
      <c r="AA1299" s="2">
        <v>0</v>
      </c>
      <c r="AB1299" s="2">
        <v>0</v>
      </c>
      <c r="AC1299" t="s">
        <v>168</v>
      </c>
      <c r="AD1299" s="2">
        <v>0</v>
      </c>
      <c r="AE1299" s="2">
        <v>0</v>
      </c>
      <c r="AF1299" s="2">
        <v>0</v>
      </c>
      <c r="AG1299" s="2">
        <v>0</v>
      </c>
      <c r="AH1299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7">
        <f t="shared" si="41"/>
        <v>0</v>
      </c>
    </row>
    <row r="1300" spans="1:42" x14ac:dyDescent="0.2">
      <c r="A1300">
        <v>1</v>
      </c>
      <c r="B1300" s="1">
        <v>43952</v>
      </c>
      <c r="C1300" s="1">
        <v>44348</v>
      </c>
      <c r="D1300">
        <v>145</v>
      </c>
      <c r="E1300" s="1">
        <v>44256</v>
      </c>
      <c r="F1300" s="2">
        <v>0</v>
      </c>
      <c r="G1300" s="2">
        <v>0</v>
      </c>
      <c r="H1300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t="s">
        <v>172</v>
      </c>
      <c r="W1300" s="5" t="str">
        <f t="shared" si="40"/>
        <v>3050</v>
      </c>
      <c r="X1300">
        <v>14</v>
      </c>
      <c r="Y1300" t="s">
        <v>37</v>
      </c>
      <c r="Z1300" t="s">
        <v>38</v>
      </c>
      <c r="AA1300" s="2">
        <v>0</v>
      </c>
      <c r="AB1300" s="2">
        <v>0</v>
      </c>
      <c r="AC1300" t="s">
        <v>168</v>
      </c>
      <c r="AD1300" s="2">
        <v>0</v>
      </c>
      <c r="AE1300" s="2">
        <v>0</v>
      </c>
      <c r="AF1300" s="2">
        <v>0</v>
      </c>
      <c r="AG1300" s="2">
        <v>0</v>
      </c>
      <c r="AH1300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7">
        <f t="shared" si="41"/>
        <v>0</v>
      </c>
    </row>
    <row r="1301" spans="1:42" x14ac:dyDescent="0.2">
      <c r="A1301">
        <v>1</v>
      </c>
      <c r="B1301" s="1">
        <v>43952</v>
      </c>
      <c r="C1301" s="1">
        <v>44348</v>
      </c>
      <c r="D1301">
        <v>145</v>
      </c>
      <c r="E1301" s="1">
        <v>44287</v>
      </c>
      <c r="F1301" s="2">
        <v>0</v>
      </c>
      <c r="G1301" s="2">
        <v>0</v>
      </c>
      <c r="H1301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t="s">
        <v>172</v>
      </c>
      <c r="W1301" s="5" t="str">
        <f t="shared" si="40"/>
        <v>3050</v>
      </c>
      <c r="X1301">
        <v>14</v>
      </c>
      <c r="Y1301" t="s">
        <v>37</v>
      </c>
      <c r="Z1301" t="s">
        <v>38</v>
      </c>
      <c r="AA1301" s="2">
        <v>0</v>
      </c>
      <c r="AB1301" s="2">
        <v>0</v>
      </c>
      <c r="AC1301" t="s">
        <v>168</v>
      </c>
      <c r="AD1301" s="2">
        <v>0</v>
      </c>
      <c r="AE1301" s="2">
        <v>0</v>
      </c>
      <c r="AF1301" s="2">
        <v>0</v>
      </c>
      <c r="AG1301" s="2">
        <v>0</v>
      </c>
      <c r="AH1301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7">
        <f t="shared" si="41"/>
        <v>0</v>
      </c>
    </row>
    <row r="1302" spans="1:42" x14ac:dyDescent="0.2">
      <c r="A1302">
        <v>1</v>
      </c>
      <c r="B1302" s="1">
        <v>43952</v>
      </c>
      <c r="C1302" s="1">
        <v>44348</v>
      </c>
      <c r="D1302">
        <v>145</v>
      </c>
      <c r="E1302" s="1">
        <v>44317</v>
      </c>
      <c r="F1302" s="2">
        <v>0</v>
      </c>
      <c r="G1302" s="2">
        <v>0</v>
      </c>
      <c r="H130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t="s">
        <v>172</v>
      </c>
      <c r="W1302" s="5" t="str">
        <f t="shared" si="40"/>
        <v>3050</v>
      </c>
      <c r="X1302">
        <v>14</v>
      </c>
      <c r="Y1302" t="s">
        <v>37</v>
      </c>
      <c r="Z1302" t="s">
        <v>38</v>
      </c>
      <c r="AA1302" s="2">
        <v>0</v>
      </c>
      <c r="AB1302" s="2">
        <v>0</v>
      </c>
      <c r="AC1302" t="s">
        <v>168</v>
      </c>
      <c r="AD1302" s="2">
        <v>0</v>
      </c>
      <c r="AE1302" s="2">
        <v>0</v>
      </c>
      <c r="AF1302" s="2">
        <v>0</v>
      </c>
      <c r="AG1302" s="2">
        <v>0</v>
      </c>
      <c r="AH130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7">
        <f t="shared" si="41"/>
        <v>0</v>
      </c>
    </row>
    <row r="1303" spans="1:42" x14ac:dyDescent="0.2">
      <c r="A1303">
        <v>1</v>
      </c>
      <c r="B1303" s="1">
        <v>43952</v>
      </c>
      <c r="C1303" s="1">
        <v>44348</v>
      </c>
      <c r="D1303">
        <v>145</v>
      </c>
      <c r="E1303" s="1">
        <v>44348</v>
      </c>
      <c r="F1303" s="2">
        <v>0</v>
      </c>
      <c r="G1303" s="2">
        <v>0</v>
      </c>
      <c r="H1303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t="s">
        <v>172</v>
      </c>
      <c r="W1303" s="5" t="str">
        <f t="shared" si="40"/>
        <v>3050</v>
      </c>
      <c r="X1303">
        <v>14</v>
      </c>
      <c r="Y1303" t="s">
        <v>37</v>
      </c>
      <c r="Z1303" t="s">
        <v>38</v>
      </c>
      <c r="AA1303" s="2">
        <v>0</v>
      </c>
      <c r="AB1303" s="2">
        <v>0</v>
      </c>
      <c r="AC1303" t="s">
        <v>168</v>
      </c>
      <c r="AD1303" s="2">
        <v>0</v>
      </c>
      <c r="AE1303" s="2">
        <v>0</v>
      </c>
      <c r="AF1303" s="2">
        <v>0</v>
      </c>
      <c r="AG1303" s="2">
        <v>0</v>
      </c>
      <c r="AH1303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7">
        <f t="shared" si="41"/>
        <v>0</v>
      </c>
    </row>
    <row r="1304" spans="1:42" x14ac:dyDescent="0.2">
      <c r="A1304">
        <v>1</v>
      </c>
      <c r="B1304" s="1">
        <v>43952</v>
      </c>
      <c r="C1304" s="1">
        <v>44348</v>
      </c>
      <c r="D1304">
        <v>200218</v>
      </c>
      <c r="E1304" s="1">
        <v>43952</v>
      </c>
      <c r="F1304" s="2">
        <v>0</v>
      </c>
      <c r="G1304" s="2">
        <v>0</v>
      </c>
      <c r="H1304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t="s">
        <v>173</v>
      </c>
      <c r="W1304" s="5" t="str">
        <f t="shared" si="40"/>
        <v>3050</v>
      </c>
      <c r="X1304">
        <v>14</v>
      </c>
      <c r="Y1304" t="s">
        <v>37</v>
      </c>
      <c r="Z1304" t="s">
        <v>38</v>
      </c>
      <c r="AA1304" s="2">
        <v>0</v>
      </c>
      <c r="AB1304" s="2">
        <v>0</v>
      </c>
      <c r="AC1304" t="s">
        <v>168</v>
      </c>
      <c r="AD1304" s="2">
        <v>0</v>
      </c>
      <c r="AE1304" s="2">
        <v>0</v>
      </c>
      <c r="AF1304" s="2">
        <v>0</v>
      </c>
      <c r="AG1304" s="2">
        <v>0</v>
      </c>
      <c r="AH1304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7">
        <f t="shared" si="41"/>
        <v>0</v>
      </c>
    </row>
    <row r="1305" spans="1:42" x14ac:dyDescent="0.2">
      <c r="A1305">
        <v>1</v>
      </c>
      <c r="B1305" s="1">
        <v>43952</v>
      </c>
      <c r="C1305" s="1">
        <v>44348</v>
      </c>
      <c r="D1305">
        <v>200218</v>
      </c>
      <c r="E1305" s="1">
        <v>43983</v>
      </c>
      <c r="F1305" s="2">
        <v>0</v>
      </c>
      <c r="G1305" s="2">
        <v>0</v>
      </c>
      <c r="H1305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t="s">
        <v>173</v>
      </c>
      <c r="W1305" s="5" t="str">
        <f t="shared" si="40"/>
        <v>3050</v>
      </c>
      <c r="X1305">
        <v>14</v>
      </c>
      <c r="Y1305" t="s">
        <v>37</v>
      </c>
      <c r="Z1305" t="s">
        <v>38</v>
      </c>
      <c r="AA1305" s="2">
        <v>0</v>
      </c>
      <c r="AB1305" s="2">
        <v>0</v>
      </c>
      <c r="AC1305" t="s">
        <v>168</v>
      </c>
      <c r="AD1305" s="2">
        <v>0</v>
      </c>
      <c r="AE1305" s="2">
        <v>0</v>
      </c>
      <c r="AF1305" s="2">
        <v>0</v>
      </c>
      <c r="AG1305" s="2">
        <v>0</v>
      </c>
      <c r="AH1305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7">
        <f t="shared" si="41"/>
        <v>0</v>
      </c>
    </row>
    <row r="1306" spans="1:42" x14ac:dyDescent="0.2">
      <c r="A1306">
        <v>1</v>
      </c>
      <c r="B1306" s="1">
        <v>43952</v>
      </c>
      <c r="C1306" s="1">
        <v>44348</v>
      </c>
      <c r="D1306">
        <v>200218</v>
      </c>
      <c r="E1306" s="1">
        <v>44013</v>
      </c>
      <c r="F1306" s="2">
        <v>0</v>
      </c>
      <c r="G1306" s="2">
        <v>0</v>
      </c>
      <c r="H1306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t="s">
        <v>173</v>
      </c>
      <c r="W1306" s="5" t="str">
        <f t="shared" si="40"/>
        <v>3050</v>
      </c>
      <c r="X1306">
        <v>14</v>
      </c>
      <c r="Y1306" t="s">
        <v>37</v>
      </c>
      <c r="Z1306" t="s">
        <v>38</v>
      </c>
      <c r="AA1306" s="2">
        <v>0</v>
      </c>
      <c r="AB1306" s="2">
        <v>0</v>
      </c>
      <c r="AC1306" t="s">
        <v>168</v>
      </c>
      <c r="AD1306" s="2">
        <v>0</v>
      </c>
      <c r="AE1306" s="2">
        <v>0</v>
      </c>
      <c r="AF1306" s="2">
        <v>0</v>
      </c>
      <c r="AG1306" s="2">
        <v>0</v>
      </c>
      <c r="AH1306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7">
        <f t="shared" si="41"/>
        <v>0</v>
      </c>
    </row>
    <row r="1307" spans="1:42" x14ac:dyDescent="0.2">
      <c r="A1307">
        <v>1</v>
      </c>
      <c r="B1307" s="1">
        <v>43952</v>
      </c>
      <c r="C1307" s="1">
        <v>44348</v>
      </c>
      <c r="D1307">
        <v>200218</v>
      </c>
      <c r="E1307" s="1">
        <v>44044</v>
      </c>
      <c r="F1307" s="2">
        <v>0</v>
      </c>
      <c r="G1307" s="2">
        <v>0</v>
      </c>
      <c r="H1307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t="s">
        <v>173</v>
      </c>
      <c r="W1307" s="5" t="str">
        <f t="shared" si="40"/>
        <v>3050</v>
      </c>
      <c r="X1307">
        <v>14</v>
      </c>
      <c r="Y1307" t="s">
        <v>37</v>
      </c>
      <c r="Z1307" t="s">
        <v>38</v>
      </c>
      <c r="AA1307" s="2">
        <v>0</v>
      </c>
      <c r="AB1307" s="2">
        <v>0</v>
      </c>
      <c r="AC1307" t="s">
        <v>168</v>
      </c>
      <c r="AD1307" s="2">
        <v>0</v>
      </c>
      <c r="AE1307" s="2">
        <v>0</v>
      </c>
      <c r="AF1307" s="2">
        <v>0</v>
      </c>
      <c r="AG1307" s="2">
        <v>0</v>
      </c>
      <c r="AH1307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7">
        <f t="shared" si="41"/>
        <v>0</v>
      </c>
    </row>
    <row r="1308" spans="1:42" x14ac:dyDescent="0.2">
      <c r="A1308">
        <v>1</v>
      </c>
      <c r="B1308" s="1">
        <v>43952</v>
      </c>
      <c r="C1308" s="1">
        <v>44348</v>
      </c>
      <c r="D1308">
        <v>200218</v>
      </c>
      <c r="E1308" s="1">
        <v>44075</v>
      </c>
      <c r="F1308" s="2">
        <v>0</v>
      </c>
      <c r="G1308" s="2">
        <v>0</v>
      </c>
      <c r="H1308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t="s">
        <v>173</v>
      </c>
      <c r="W1308" s="5" t="str">
        <f t="shared" si="40"/>
        <v>3050</v>
      </c>
      <c r="X1308">
        <v>14</v>
      </c>
      <c r="Y1308" t="s">
        <v>37</v>
      </c>
      <c r="Z1308" t="s">
        <v>38</v>
      </c>
      <c r="AA1308" s="2">
        <v>0</v>
      </c>
      <c r="AB1308" s="2">
        <v>0</v>
      </c>
      <c r="AC1308" t="s">
        <v>168</v>
      </c>
      <c r="AD1308" s="2">
        <v>0</v>
      </c>
      <c r="AE1308" s="2">
        <v>0</v>
      </c>
      <c r="AF1308" s="2">
        <v>0</v>
      </c>
      <c r="AG1308" s="2">
        <v>0</v>
      </c>
      <c r="AH1308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7">
        <f t="shared" si="41"/>
        <v>0</v>
      </c>
    </row>
    <row r="1309" spans="1:42" x14ac:dyDescent="0.2">
      <c r="A1309">
        <v>1</v>
      </c>
      <c r="B1309" s="1">
        <v>43952</v>
      </c>
      <c r="C1309" s="1">
        <v>44348</v>
      </c>
      <c r="D1309">
        <v>200218</v>
      </c>
      <c r="E1309" s="1">
        <v>44105</v>
      </c>
      <c r="F1309" s="2">
        <v>0</v>
      </c>
      <c r="G1309" s="2">
        <v>0</v>
      </c>
      <c r="H1309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t="s">
        <v>173</v>
      </c>
      <c r="W1309" s="5" t="str">
        <f t="shared" si="40"/>
        <v>3050</v>
      </c>
      <c r="X1309">
        <v>14</v>
      </c>
      <c r="Y1309" t="s">
        <v>37</v>
      </c>
      <c r="Z1309" t="s">
        <v>38</v>
      </c>
      <c r="AA1309" s="2">
        <v>0</v>
      </c>
      <c r="AB1309" s="2">
        <v>0</v>
      </c>
      <c r="AC1309" t="s">
        <v>168</v>
      </c>
      <c r="AD1309" s="2">
        <v>0</v>
      </c>
      <c r="AE1309" s="2">
        <v>0</v>
      </c>
      <c r="AF1309" s="2">
        <v>0</v>
      </c>
      <c r="AG1309" s="2">
        <v>0</v>
      </c>
      <c r="AH1309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7">
        <f t="shared" si="41"/>
        <v>0</v>
      </c>
    </row>
    <row r="1310" spans="1:42" x14ac:dyDescent="0.2">
      <c r="A1310">
        <v>1</v>
      </c>
      <c r="B1310" s="1">
        <v>43952</v>
      </c>
      <c r="C1310" s="1">
        <v>44348</v>
      </c>
      <c r="D1310">
        <v>200218</v>
      </c>
      <c r="E1310" s="1">
        <v>44136</v>
      </c>
      <c r="F1310" s="2">
        <v>0</v>
      </c>
      <c r="G1310" s="2">
        <v>0</v>
      </c>
      <c r="H1310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t="s">
        <v>173</v>
      </c>
      <c r="W1310" s="5" t="str">
        <f t="shared" si="40"/>
        <v>3050</v>
      </c>
      <c r="X1310">
        <v>14</v>
      </c>
      <c r="Y1310" t="s">
        <v>37</v>
      </c>
      <c r="Z1310" t="s">
        <v>38</v>
      </c>
      <c r="AA1310" s="2">
        <v>0</v>
      </c>
      <c r="AB1310" s="2">
        <v>0</v>
      </c>
      <c r="AC1310" t="s">
        <v>168</v>
      </c>
      <c r="AD1310" s="2">
        <v>0</v>
      </c>
      <c r="AE1310" s="2">
        <v>0</v>
      </c>
      <c r="AF1310" s="2">
        <v>0</v>
      </c>
      <c r="AG1310" s="2">
        <v>0</v>
      </c>
      <c r="AH1310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7">
        <f t="shared" si="41"/>
        <v>0</v>
      </c>
    </row>
    <row r="1311" spans="1:42" x14ac:dyDescent="0.2">
      <c r="A1311">
        <v>1</v>
      </c>
      <c r="B1311" s="1">
        <v>43952</v>
      </c>
      <c r="C1311" s="1">
        <v>44348</v>
      </c>
      <c r="D1311">
        <v>200218</v>
      </c>
      <c r="E1311" s="1">
        <v>44166</v>
      </c>
      <c r="F1311" s="2">
        <v>0</v>
      </c>
      <c r="G1311" s="2">
        <v>0</v>
      </c>
      <c r="H1311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t="s">
        <v>173</v>
      </c>
      <c r="W1311" s="5" t="str">
        <f t="shared" si="40"/>
        <v>3050</v>
      </c>
      <c r="X1311">
        <v>14</v>
      </c>
      <c r="Y1311" t="s">
        <v>37</v>
      </c>
      <c r="Z1311" t="s">
        <v>38</v>
      </c>
      <c r="AA1311" s="2">
        <v>0</v>
      </c>
      <c r="AB1311" s="2">
        <v>0</v>
      </c>
      <c r="AC1311" t="s">
        <v>168</v>
      </c>
      <c r="AD1311" s="2">
        <v>0</v>
      </c>
      <c r="AE1311" s="2">
        <v>0</v>
      </c>
      <c r="AF1311" s="2">
        <v>0</v>
      </c>
      <c r="AG1311" s="2">
        <v>0</v>
      </c>
      <c r="AH1311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7">
        <f t="shared" si="41"/>
        <v>0</v>
      </c>
    </row>
    <row r="1312" spans="1:42" x14ac:dyDescent="0.2">
      <c r="A1312">
        <v>1</v>
      </c>
      <c r="B1312" s="1">
        <v>43952</v>
      </c>
      <c r="C1312" s="1">
        <v>44348</v>
      </c>
      <c r="D1312">
        <v>200218</v>
      </c>
      <c r="E1312" s="1">
        <v>44197</v>
      </c>
      <c r="F1312" s="2">
        <v>0</v>
      </c>
      <c r="G1312" s="2">
        <v>0</v>
      </c>
      <c r="H131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t="s">
        <v>173</v>
      </c>
      <c r="W1312" s="5" t="str">
        <f t="shared" si="40"/>
        <v>3050</v>
      </c>
      <c r="X1312">
        <v>14</v>
      </c>
      <c r="Y1312" t="s">
        <v>37</v>
      </c>
      <c r="Z1312" t="s">
        <v>38</v>
      </c>
      <c r="AA1312" s="2">
        <v>0</v>
      </c>
      <c r="AB1312" s="2">
        <v>0</v>
      </c>
      <c r="AC1312" t="s">
        <v>168</v>
      </c>
      <c r="AD1312" s="2">
        <v>0</v>
      </c>
      <c r="AE1312" s="2">
        <v>0</v>
      </c>
      <c r="AF1312" s="2">
        <v>0</v>
      </c>
      <c r="AG1312" s="2">
        <v>0</v>
      </c>
      <c r="AH131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7">
        <f t="shared" si="41"/>
        <v>0</v>
      </c>
    </row>
    <row r="1313" spans="1:42" x14ac:dyDescent="0.2">
      <c r="A1313">
        <v>1</v>
      </c>
      <c r="B1313" s="1">
        <v>43952</v>
      </c>
      <c r="C1313" s="1">
        <v>44348</v>
      </c>
      <c r="D1313">
        <v>200218</v>
      </c>
      <c r="E1313" s="1">
        <v>44228</v>
      </c>
      <c r="F1313" s="2">
        <v>0</v>
      </c>
      <c r="G1313" s="2">
        <v>0</v>
      </c>
      <c r="H1313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t="s">
        <v>173</v>
      </c>
      <c r="W1313" s="5" t="str">
        <f t="shared" si="40"/>
        <v>3050</v>
      </c>
      <c r="X1313">
        <v>14</v>
      </c>
      <c r="Y1313" t="s">
        <v>37</v>
      </c>
      <c r="Z1313" t="s">
        <v>38</v>
      </c>
      <c r="AA1313" s="2">
        <v>0</v>
      </c>
      <c r="AB1313" s="2">
        <v>0</v>
      </c>
      <c r="AC1313" t="s">
        <v>168</v>
      </c>
      <c r="AD1313" s="2">
        <v>0</v>
      </c>
      <c r="AE1313" s="2">
        <v>0</v>
      </c>
      <c r="AF1313" s="2">
        <v>0</v>
      </c>
      <c r="AG1313" s="2">
        <v>0</v>
      </c>
      <c r="AH1313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7">
        <f t="shared" si="41"/>
        <v>0</v>
      </c>
    </row>
    <row r="1314" spans="1:42" x14ac:dyDescent="0.2">
      <c r="A1314">
        <v>1</v>
      </c>
      <c r="B1314" s="1">
        <v>43952</v>
      </c>
      <c r="C1314" s="1">
        <v>44348</v>
      </c>
      <c r="D1314">
        <v>200218</v>
      </c>
      <c r="E1314" s="1">
        <v>44256</v>
      </c>
      <c r="F1314" s="2">
        <v>0</v>
      </c>
      <c r="G1314" s="2">
        <v>0</v>
      </c>
      <c r="H1314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t="s">
        <v>173</v>
      </c>
      <c r="W1314" s="5" t="str">
        <f t="shared" si="40"/>
        <v>3050</v>
      </c>
      <c r="X1314">
        <v>14</v>
      </c>
      <c r="Y1314" t="s">
        <v>37</v>
      </c>
      <c r="Z1314" t="s">
        <v>38</v>
      </c>
      <c r="AA1314" s="2">
        <v>0</v>
      </c>
      <c r="AB1314" s="2">
        <v>0</v>
      </c>
      <c r="AC1314" t="s">
        <v>168</v>
      </c>
      <c r="AD1314" s="2">
        <v>0</v>
      </c>
      <c r="AE1314" s="2">
        <v>0</v>
      </c>
      <c r="AF1314" s="2">
        <v>0</v>
      </c>
      <c r="AG1314" s="2">
        <v>0</v>
      </c>
      <c r="AH1314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7">
        <f t="shared" si="41"/>
        <v>0</v>
      </c>
    </row>
    <row r="1315" spans="1:42" x14ac:dyDescent="0.2">
      <c r="A1315">
        <v>1</v>
      </c>
      <c r="B1315" s="1">
        <v>43952</v>
      </c>
      <c r="C1315" s="1">
        <v>44348</v>
      </c>
      <c r="D1315">
        <v>200218</v>
      </c>
      <c r="E1315" s="1">
        <v>44287</v>
      </c>
      <c r="F1315" s="2">
        <v>0</v>
      </c>
      <c r="G1315" s="2">
        <v>0</v>
      </c>
      <c r="H1315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t="s">
        <v>173</v>
      </c>
      <c r="W1315" s="5" t="str">
        <f t="shared" si="40"/>
        <v>3050</v>
      </c>
      <c r="X1315">
        <v>14</v>
      </c>
      <c r="Y1315" t="s">
        <v>37</v>
      </c>
      <c r="Z1315" t="s">
        <v>38</v>
      </c>
      <c r="AA1315" s="2">
        <v>0</v>
      </c>
      <c r="AB1315" s="2">
        <v>0</v>
      </c>
      <c r="AC1315" t="s">
        <v>168</v>
      </c>
      <c r="AD1315" s="2">
        <v>0</v>
      </c>
      <c r="AE1315" s="2">
        <v>0</v>
      </c>
      <c r="AF1315" s="2">
        <v>0</v>
      </c>
      <c r="AG1315" s="2">
        <v>0</v>
      </c>
      <c r="AH1315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7">
        <f t="shared" si="41"/>
        <v>0</v>
      </c>
    </row>
    <row r="1316" spans="1:42" x14ac:dyDescent="0.2">
      <c r="A1316">
        <v>1</v>
      </c>
      <c r="B1316" s="1">
        <v>43952</v>
      </c>
      <c r="C1316" s="1">
        <v>44348</v>
      </c>
      <c r="D1316">
        <v>200218</v>
      </c>
      <c r="E1316" s="1">
        <v>44317</v>
      </c>
      <c r="F1316" s="2">
        <v>0</v>
      </c>
      <c r="G1316" s="2">
        <v>0</v>
      </c>
      <c r="H1316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t="s">
        <v>173</v>
      </c>
      <c r="W1316" s="5" t="str">
        <f t="shared" si="40"/>
        <v>3050</v>
      </c>
      <c r="X1316">
        <v>14</v>
      </c>
      <c r="Y1316" t="s">
        <v>37</v>
      </c>
      <c r="Z1316" t="s">
        <v>38</v>
      </c>
      <c r="AA1316" s="2">
        <v>0</v>
      </c>
      <c r="AB1316" s="2">
        <v>0</v>
      </c>
      <c r="AC1316" t="s">
        <v>168</v>
      </c>
      <c r="AD1316" s="2">
        <v>0</v>
      </c>
      <c r="AE1316" s="2">
        <v>0</v>
      </c>
      <c r="AF1316" s="2">
        <v>0</v>
      </c>
      <c r="AG1316" s="2">
        <v>0</v>
      </c>
      <c r="AH1316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7">
        <f t="shared" si="41"/>
        <v>0</v>
      </c>
    </row>
    <row r="1317" spans="1:42" x14ac:dyDescent="0.2">
      <c r="A1317">
        <v>1</v>
      </c>
      <c r="B1317" s="1">
        <v>43952</v>
      </c>
      <c r="C1317" s="1">
        <v>44348</v>
      </c>
      <c r="D1317">
        <v>200218</v>
      </c>
      <c r="E1317" s="1">
        <v>44348</v>
      </c>
      <c r="F1317" s="2">
        <v>0</v>
      </c>
      <c r="G1317" s="2">
        <v>0</v>
      </c>
      <c r="H1317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t="s">
        <v>173</v>
      </c>
      <c r="W1317" s="5" t="str">
        <f t="shared" si="40"/>
        <v>3050</v>
      </c>
      <c r="X1317">
        <v>14</v>
      </c>
      <c r="Y1317" t="s">
        <v>37</v>
      </c>
      <c r="Z1317" t="s">
        <v>38</v>
      </c>
      <c r="AA1317" s="2">
        <v>0</v>
      </c>
      <c r="AB1317" s="2">
        <v>0</v>
      </c>
      <c r="AC1317" t="s">
        <v>168</v>
      </c>
      <c r="AD1317" s="2">
        <v>0</v>
      </c>
      <c r="AE1317" s="2">
        <v>0</v>
      </c>
      <c r="AF1317" s="2">
        <v>0</v>
      </c>
      <c r="AG1317" s="2">
        <v>0</v>
      </c>
      <c r="AH1317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7">
        <f t="shared" si="41"/>
        <v>0</v>
      </c>
    </row>
    <row r="1318" spans="1:42" x14ac:dyDescent="0.2">
      <c r="A1318">
        <v>1</v>
      </c>
      <c r="B1318" s="1">
        <v>43952</v>
      </c>
      <c r="C1318" s="1">
        <v>44348</v>
      </c>
      <c r="D1318">
        <v>200264</v>
      </c>
      <c r="E1318" s="1">
        <v>43952</v>
      </c>
      <c r="F1318" s="2">
        <v>0</v>
      </c>
      <c r="G1318" s="2">
        <v>0</v>
      </c>
      <c r="H1318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t="s">
        <v>174</v>
      </c>
      <c r="W1318" s="5" t="str">
        <f t="shared" si="40"/>
        <v>3050</v>
      </c>
      <c r="X1318">
        <v>14</v>
      </c>
      <c r="Y1318" t="s">
        <v>37</v>
      </c>
      <c r="Z1318" t="s">
        <v>38</v>
      </c>
      <c r="AA1318" s="2">
        <v>0</v>
      </c>
      <c r="AB1318" s="2">
        <v>0</v>
      </c>
      <c r="AC1318" t="s">
        <v>168</v>
      </c>
      <c r="AD1318" s="2">
        <v>0</v>
      </c>
      <c r="AE1318" s="2">
        <v>0</v>
      </c>
      <c r="AF1318" s="2">
        <v>0</v>
      </c>
      <c r="AG1318" s="2">
        <v>0</v>
      </c>
      <c r="AH1318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7">
        <f t="shared" si="41"/>
        <v>0</v>
      </c>
    </row>
    <row r="1319" spans="1:42" x14ac:dyDescent="0.2">
      <c r="A1319">
        <v>1</v>
      </c>
      <c r="B1319" s="1">
        <v>43952</v>
      </c>
      <c r="C1319" s="1">
        <v>44348</v>
      </c>
      <c r="D1319">
        <v>200264</v>
      </c>
      <c r="E1319" s="1">
        <v>43983</v>
      </c>
      <c r="F1319" s="2">
        <v>0</v>
      </c>
      <c r="G1319" s="2">
        <v>0</v>
      </c>
      <c r="H1319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t="s">
        <v>174</v>
      </c>
      <c r="W1319" s="5" t="str">
        <f t="shared" si="40"/>
        <v>3050</v>
      </c>
      <c r="X1319">
        <v>14</v>
      </c>
      <c r="Y1319" t="s">
        <v>37</v>
      </c>
      <c r="Z1319" t="s">
        <v>38</v>
      </c>
      <c r="AA1319" s="2">
        <v>0</v>
      </c>
      <c r="AB1319" s="2">
        <v>0</v>
      </c>
      <c r="AC1319" t="s">
        <v>168</v>
      </c>
      <c r="AD1319" s="2">
        <v>0</v>
      </c>
      <c r="AE1319" s="2">
        <v>0</v>
      </c>
      <c r="AF1319" s="2">
        <v>0</v>
      </c>
      <c r="AG1319" s="2">
        <v>0</v>
      </c>
      <c r="AH1319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7">
        <f t="shared" si="41"/>
        <v>0</v>
      </c>
    </row>
    <row r="1320" spans="1:42" x14ac:dyDescent="0.2">
      <c r="A1320">
        <v>1</v>
      </c>
      <c r="B1320" s="1">
        <v>43952</v>
      </c>
      <c r="C1320" s="1">
        <v>44348</v>
      </c>
      <c r="D1320">
        <v>200264</v>
      </c>
      <c r="E1320" s="1">
        <v>44013</v>
      </c>
      <c r="F1320" s="2">
        <v>0</v>
      </c>
      <c r="G1320" s="2">
        <v>0</v>
      </c>
      <c r="H1320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t="s">
        <v>174</v>
      </c>
      <c r="W1320" s="5" t="str">
        <f t="shared" si="40"/>
        <v>3050</v>
      </c>
      <c r="X1320">
        <v>14</v>
      </c>
      <c r="Y1320" t="s">
        <v>37</v>
      </c>
      <c r="Z1320" t="s">
        <v>38</v>
      </c>
      <c r="AA1320" s="2">
        <v>0</v>
      </c>
      <c r="AB1320" s="2">
        <v>0</v>
      </c>
      <c r="AC1320" t="s">
        <v>168</v>
      </c>
      <c r="AD1320" s="2">
        <v>0</v>
      </c>
      <c r="AE1320" s="2">
        <v>0</v>
      </c>
      <c r="AF1320" s="2">
        <v>0</v>
      </c>
      <c r="AG1320" s="2">
        <v>0</v>
      </c>
      <c r="AH1320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7">
        <f t="shared" si="41"/>
        <v>0</v>
      </c>
    </row>
    <row r="1321" spans="1:42" x14ac:dyDescent="0.2">
      <c r="A1321">
        <v>1</v>
      </c>
      <c r="B1321" s="1">
        <v>43952</v>
      </c>
      <c r="C1321" s="1">
        <v>44348</v>
      </c>
      <c r="D1321">
        <v>200264</v>
      </c>
      <c r="E1321" s="1">
        <v>44044</v>
      </c>
      <c r="F1321" s="2">
        <v>0</v>
      </c>
      <c r="G1321" s="2">
        <v>0</v>
      </c>
      <c r="H1321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t="s">
        <v>174</v>
      </c>
      <c r="W1321" s="5" t="str">
        <f t="shared" si="40"/>
        <v>3050</v>
      </c>
      <c r="X1321">
        <v>14</v>
      </c>
      <c r="Y1321" t="s">
        <v>37</v>
      </c>
      <c r="Z1321" t="s">
        <v>38</v>
      </c>
      <c r="AA1321" s="2">
        <v>0</v>
      </c>
      <c r="AB1321" s="2">
        <v>0</v>
      </c>
      <c r="AC1321" t="s">
        <v>168</v>
      </c>
      <c r="AD1321" s="2">
        <v>0</v>
      </c>
      <c r="AE1321" s="2">
        <v>0</v>
      </c>
      <c r="AF1321" s="2">
        <v>0</v>
      </c>
      <c r="AG1321" s="2">
        <v>0</v>
      </c>
      <c r="AH1321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7">
        <f t="shared" si="41"/>
        <v>0</v>
      </c>
    </row>
    <row r="1322" spans="1:42" x14ac:dyDescent="0.2">
      <c r="A1322">
        <v>1</v>
      </c>
      <c r="B1322" s="1">
        <v>43952</v>
      </c>
      <c r="C1322" s="1">
        <v>44348</v>
      </c>
      <c r="D1322">
        <v>200264</v>
      </c>
      <c r="E1322" s="1">
        <v>44075</v>
      </c>
      <c r="F1322" s="2">
        <v>0</v>
      </c>
      <c r="G1322" s="2">
        <v>0</v>
      </c>
      <c r="H132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t="s">
        <v>174</v>
      </c>
      <c r="W1322" s="5" t="str">
        <f t="shared" si="40"/>
        <v>3050</v>
      </c>
      <c r="X1322">
        <v>14</v>
      </c>
      <c r="Y1322" t="s">
        <v>37</v>
      </c>
      <c r="Z1322" t="s">
        <v>38</v>
      </c>
      <c r="AA1322" s="2">
        <v>0</v>
      </c>
      <c r="AB1322" s="2">
        <v>0</v>
      </c>
      <c r="AC1322" t="s">
        <v>168</v>
      </c>
      <c r="AD1322" s="2">
        <v>0</v>
      </c>
      <c r="AE1322" s="2">
        <v>0</v>
      </c>
      <c r="AF1322" s="2">
        <v>0</v>
      </c>
      <c r="AG1322" s="2">
        <v>0</v>
      </c>
      <c r="AH132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7">
        <f t="shared" si="41"/>
        <v>0</v>
      </c>
    </row>
    <row r="1323" spans="1:42" x14ac:dyDescent="0.2">
      <c r="A1323">
        <v>1</v>
      </c>
      <c r="B1323" s="1">
        <v>43952</v>
      </c>
      <c r="C1323" s="1">
        <v>44348</v>
      </c>
      <c r="D1323">
        <v>200264</v>
      </c>
      <c r="E1323" s="1">
        <v>44105</v>
      </c>
      <c r="F1323" s="2">
        <v>0</v>
      </c>
      <c r="G1323" s="2">
        <v>0</v>
      </c>
      <c r="H1323">
        <v>0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t="s">
        <v>174</v>
      </c>
      <c r="W1323" s="5" t="str">
        <f t="shared" si="40"/>
        <v>3050</v>
      </c>
      <c r="X1323">
        <v>14</v>
      </c>
      <c r="Y1323" t="s">
        <v>37</v>
      </c>
      <c r="Z1323" t="s">
        <v>38</v>
      </c>
      <c r="AA1323" s="2">
        <v>0</v>
      </c>
      <c r="AB1323" s="2">
        <v>0</v>
      </c>
      <c r="AC1323" t="s">
        <v>168</v>
      </c>
      <c r="AD1323" s="2">
        <v>0</v>
      </c>
      <c r="AE1323" s="2">
        <v>0</v>
      </c>
      <c r="AF1323" s="2">
        <v>0</v>
      </c>
      <c r="AG1323" s="2">
        <v>0</v>
      </c>
      <c r="AH1323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7">
        <f t="shared" si="41"/>
        <v>0</v>
      </c>
    </row>
    <row r="1324" spans="1:42" x14ac:dyDescent="0.2">
      <c r="A1324">
        <v>1</v>
      </c>
      <c r="B1324" s="1">
        <v>43952</v>
      </c>
      <c r="C1324" s="1">
        <v>44348</v>
      </c>
      <c r="D1324">
        <v>200264</v>
      </c>
      <c r="E1324" s="1">
        <v>44136</v>
      </c>
      <c r="F1324" s="2">
        <v>0</v>
      </c>
      <c r="G1324" s="2">
        <v>0</v>
      </c>
      <c r="H1324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t="s">
        <v>174</v>
      </c>
      <c r="W1324" s="5" t="str">
        <f t="shared" si="40"/>
        <v>3050</v>
      </c>
      <c r="X1324">
        <v>14</v>
      </c>
      <c r="Y1324" t="s">
        <v>37</v>
      </c>
      <c r="Z1324" t="s">
        <v>38</v>
      </c>
      <c r="AA1324" s="2">
        <v>0</v>
      </c>
      <c r="AB1324" s="2">
        <v>0</v>
      </c>
      <c r="AC1324" t="s">
        <v>168</v>
      </c>
      <c r="AD1324" s="2">
        <v>0</v>
      </c>
      <c r="AE1324" s="2">
        <v>0</v>
      </c>
      <c r="AF1324" s="2">
        <v>0</v>
      </c>
      <c r="AG1324" s="2">
        <v>0</v>
      </c>
      <c r="AH1324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7">
        <f t="shared" si="41"/>
        <v>0</v>
      </c>
    </row>
    <row r="1325" spans="1:42" x14ac:dyDescent="0.2">
      <c r="A1325">
        <v>1</v>
      </c>
      <c r="B1325" s="1">
        <v>43952</v>
      </c>
      <c r="C1325" s="1">
        <v>44348</v>
      </c>
      <c r="D1325">
        <v>200264</v>
      </c>
      <c r="E1325" s="1">
        <v>44166</v>
      </c>
      <c r="F1325" s="2">
        <v>0</v>
      </c>
      <c r="G1325" s="2">
        <v>0</v>
      </c>
      <c r="H1325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t="s">
        <v>174</v>
      </c>
      <c r="W1325" s="5" t="str">
        <f t="shared" si="40"/>
        <v>3050</v>
      </c>
      <c r="X1325">
        <v>14</v>
      </c>
      <c r="Y1325" t="s">
        <v>37</v>
      </c>
      <c r="Z1325" t="s">
        <v>38</v>
      </c>
      <c r="AA1325" s="2">
        <v>0</v>
      </c>
      <c r="AB1325" s="2">
        <v>0</v>
      </c>
      <c r="AC1325" t="s">
        <v>168</v>
      </c>
      <c r="AD1325" s="2">
        <v>0</v>
      </c>
      <c r="AE1325" s="2">
        <v>0</v>
      </c>
      <c r="AF1325" s="2">
        <v>0</v>
      </c>
      <c r="AG1325" s="2">
        <v>0</v>
      </c>
      <c r="AH1325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7">
        <f t="shared" si="41"/>
        <v>0</v>
      </c>
    </row>
    <row r="1326" spans="1:42" x14ac:dyDescent="0.2">
      <c r="A1326">
        <v>1</v>
      </c>
      <c r="B1326" s="1">
        <v>43952</v>
      </c>
      <c r="C1326" s="1">
        <v>44348</v>
      </c>
      <c r="D1326">
        <v>200264</v>
      </c>
      <c r="E1326" s="1">
        <v>44197</v>
      </c>
      <c r="F1326" s="2">
        <v>0</v>
      </c>
      <c r="G1326" s="2">
        <v>0</v>
      </c>
      <c r="H1326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t="s">
        <v>174</v>
      </c>
      <c r="W1326" s="5" t="str">
        <f t="shared" si="40"/>
        <v>3050</v>
      </c>
      <c r="X1326">
        <v>14</v>
      </c>
      <c r="Y1326" t="s">
        <v>37</v>
      </c>
      <c r="Z1326" t="s">
        <v>38</v>
      </c>
      <c r="AA1326" s="2">
        <v>0</v>
      </c>
      <c r="AB1326" s="2">
        <v>0</v>
      </c>
      <c r="AC1326" t="s">
        <v>168</v>
      </c>
      <c r="AD1326" s="2">
        <v>0</v>
      </c>
      <c r="AE1326" s="2">
        <v>0</v>
      </c>
      <c r="AF1326" s="2">
        <v>0</v>
      </c>
      <c r="AG1326" s="2">
        <v>0</v>
      </c>
      <c r="AH1326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7">
        <f t="shared" si="41"/>
        <v>0</v>
      </c>
    </row>
    <row r="1327" spans="1:42" x14ac:dyDescent="0.2">
      <c r="A1327">
        <v>1</v>
      </c>
      <c r="B1327" s="1">
        <v>43952</v>
      </c>
      <c r="C1327" s="1">
        <v>44348</v>
      </c>
      <c r="D1327">
        <v>200264</v>
      </c>
      <c r="E1327" s="1">
        <v>44228</v>
      </c>
      <c r="F1327" s="2">
        <v>0</v>
      </c>
      <c r="G1327" s="2">
        <v>0</v>
      </c>
      <c r="H1327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t="s">
        <v>174</v>
      </c>
      <c r="W1327" s="5" t="str">
        <f t="shared" si="40"/>
        <v>3050</v>
      </c>
      <c r="X1327">
        <v>14</v>
      </c>
      <c r="Y1327" t="s">
        <v>37</v>
      </c>
      <c r="Z1327" t="s">
        <v>38</v>
      </c>
      <c r="AA1327" s="2">
        <v>0</v>
      </c>
      <c r="AB1327" s="2">
        <v>0</v>
      </c>
      <c r="AC1327" t="s">
        <v>168</v>
      </c>
      <c r="AD1327" s="2">
        <v>0</v>
      </c>
      <c r="AE1327" s="2">
        <v>0</v>
      </c>
      <c r="AF1327" s="2">
        <v>0</v>
      </c>
      <c r="AG1327" s="2">
        <v>0</v>
      </c>
      <c r="AH1327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7">
        <f t="shared" si="41"/>
        <v>0</v>
      </c>
    </row>
    <row r="1328" spans="1:42" x14ac:dyDescent="0.2">
      <c r="A1328">
        <v>1</v>
      </c>
      <c r="B1328" s="1">
        <v>43952</v>
      </c>
      <c r="C1328" s="1">
        <v>44348</v>
      </c>
      <c r="D1328">
        <v>200264</v>
      </c>
      <c r="E1328" s="1">
        <v>44256</v>
      </c>
      <c r="F1328" s="2">
        <v>0</v>
      </c>
      <c r="G1328" s="2">
        <v>0</v>
      </c>
      <c r="H1328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t="s">
        <v>174</v>
      </c>
      <c r="W1328" s="5" t="str">
        <f t="shared" si="40"/>
        <v>3050</v>
      </c>
      <c r="X1328">
        <v>14</v>
      </c>
      <c r="Y1328" t="s">
        <v>37</v>
      </c>
      <c r="Z1328" t="s">
        <v>38</v>
      </c>
      <c r="AA1328" s="2">
        <v>0</v>
      </c>
      <c r="AB1328" s="2">
        <v>0</v>
      </c>
      <c r="AC1328" t="s">
        <v>168</v>
      </c>
      <c r="AD1328" s="2">
        <v>0</v>
      </c>
      <c r="AE1328" s="2">
        <v>0</v>
      </c>
      <c r="AF1328" s="2">
        <v>0</v>
      </c>
      <c r="AG1328" s="2">
        <v>0</v>
      </c>
      <c r="AH1328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7">
        <f t="shared" si="41"/>
        <v>0</v>
      </c>
    </row>
    <row r="1329" spans="1:42" x14ac:dyDescent="0.2">
      <c r="A1329">
        <v>1</v>
      </c>
      <c r="B1329" s="1">
        <v>43952</v>
      </c>
      <c r="C1329" s="1">
        <v>44348</v>
      </c>
      <c r="D1329">
        <v>200264</v>
      </c>
      <c r="E1329" s="1">
        <v>44287</v>
      </c>
      <c r="F1329" s="2">
        <v>0</v>
      </c>
      <c r="G1329" s="2">
        <v>0</v>
      </c>
      <c r="H1329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t="s">
        <v>174</v>
      </c>
      <c r="W1329" s="5" t="str">
        <f t="shared" si="40"/>
        <v>3050</v>
      </c>
      <c r="X1329">
        <v>14</v>
      </c>
      <c r="Y1329" t="s">
        <v>37</v>
      </c>
      <c r="Z1329" t="s">
        <v>38</v>
      </c>
      <c r="AA1329" s="2">
        <v>0</v>
      </c>
      <c r="AB1329" s="2">
        <v>0</v>
      </c>
      <c r="AC1329" t="s">
        <v>168</v>
      </c>
      <c r="AD1329" s="2">
        <v>0</v>
      </c>
      <c r="AE1329" s="2">
        <v>0</v>
      </c>
      <c r="AF1329" s="2">
        <v>0</v>
      </c>
      <c r="AG1329" s="2">
        <v>0</v>
      </c>
      <c r="AH1329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7">
        <f t="shared" si="41"/>
        <v>0</v>
      </c>
    </row>
    <row r="1330" spans="1:42" x14ac:dyDescent="0.2">
      <c r="A1330">
        <v>1</v>
      </c>
      <c r="B1330" s="1">
        <v>43952</v>
      </c>
      <c r="C1330" s="1">
        <v>44348</v>
      </c>
      <c r="D1330">
        <v>200264</v>
      </c>
      <c r="E1330" s="1">
        <v>44317</v>
      </c>
      <c r="F1330" s="2">
        <v>0</v>
      </c>
      <c r="G1330" s="2">
        <v>0</v>
      </c>
      <c r="H1330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t="s">
        <v>174</v>
      </c>
      <c r="W1330" s="5" t="str">
        <f t="shared" si="40"/>
        <v>3050</v>
      </c>
      <c r="X1330">
        <v>14</v>
      </c>
      <c r="Y1330" t="s">
        <v>37</v>
      </c>
      <c r="Z1330" t="s">
        <v>38</v>
      </c>
      <c r="AA1330" s="2">
        <v>0</v>
      </c>
      <c r="AB1330" s="2">
        <v>0</v>
      </c>
      <c r="AC1330" t="s">
        <v>168</v>
      </c>
      <c r="AD1330" s="2">
        <v>0</v>
      </c>
      <c r="AE1330" s="2">
        <v>0</v>
      </c>
      <c r="AF1330" s="2">
        <v>0</v>
      </c>
      <c r="AG1330" s="2">
        <v>0</v>
      </c>
      <c r="AH1330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7">
        <f t="shared" si="41"/>
        <v>0</v>
      </c>
    </row>
    <row r="1331" spans="1:42" x14ac:dyDescent="0.2">
      <c r="A1331">
        <v>1</v>
      </c>
      <c r="B1331" s="1">
        <v>43952</v>
      </c>
      <c r="C1331" s="1">
        <v>44348</v>
      </c>
      <c r="D1331">
        <v>200264</v>
      </c>
      <c r="E1331" s="1">
        <v>44348</v>
      </c>
      <c r="F1331" s="2">
        <v>0</v>
      </c>
      <c r="G1331" s="2">
        <v>0</v>
      </c>
      <c r="H1331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t="s">
        <v>174</v>
      </c>
      <c r="W1331" s="5" t="str">
        <f t="shared" si="40"/>
        <v>3050</v>
      </c>
      <c r="X1331">
        <v>14</v>
      </c>
      <c r="Y1331" t="s">
        <v>37</v>
      </c>
      <c r="Z1331" t="s">
        <v>38</v>
      </c>
      <c r="AA1331" s="2">
        <v>0</v>
      </c>
      <c r="AB1331" s="2">
        <v>0</v>
      </c>
      <c r="AC1331" t="s">
        <v>168</v>
      </c>
      <c r="AD1331" s="2">
        <v>0</v>
      </c>
      <c r="AE1331" s="2">
        <v>0</v>
      </c>
      <c r="AF1331" s="2">
        <v>0</v>
      </c>
      <c r="AG1331" s="2">
        <v>0</v>
      </c>
      <c r="AH1331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7">
        <f t="shared" si="41"/>
        <v>0</v>
      </c>
    </row>
    <row r="1332" spans="1:42" x14ac:dyDescent="0.2">
      <c r="A1332">
        <v>1</v>
      </c>
      <c r="B1332" s="1">
        <v>43952</v>
      </c>
      <c r="C1332" s="1">
        <v>44348</v>
      </c>
      <c r="D1332">
        <v>200310</v>
      </c>
      <c r="E1332" s="1">
        <v>43952</v>
      </c>
      <c r="F1332" s="2">
        <v>0</v>
      </c>
      <c r="G1332" s="2">
        <v>0</v>
      </c>
      <c r="H133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t="s">
        <v>175</v>
      </c>
      <c r="W1332" s="5" t="str">
        <f t="shared" si="40"/>
        <v>3050</v>
      </c>
      <c r="X1332">
        <v>14</v>
      </c>
      <c r="Y1332" t="s">
        <v>37</v>
      </c>
      <c r="Z1332" t="s">
        <v>38</v>
      </c>
      <c r="AA1332" s="2">
        <v>0</v>
      </c>
      <c r="AB1332" s="2">
        <v>0</v>
      </c>
      <c r="AC1332" t="s">
        <v>168</v>
      </c>
      <c r="AD1332" s="2">
        <v>0</v>
      </c>
      <c r="AE1332" s="2">
        <v>0</v>
      </c>
      <c r="AF1332" s="2">
        <v>0</v>
      </c>
      <c r="AG1332" s="2">
        <v>0</v>
      </c>
      <c r="AH133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7">
        <f t="shared" si="41"/>
        <v>0</v>
      </c>
    </row>
    <row r="1333" spans="1:42" x14ac:dyDescent="0.2">
      <c r="A1333">
        <v>1</v>
      </c>
      <c r="B1333" s="1">
        <v>43952</v>
      </c>
      <c r="C1333" s="1">
        <v>44348</v>
      </c>
      <c r="D1333">
        <v>200310</v>
      </c>
      <c r="E1333" s="1">
        <v>43983</v>
      </c>
      <c r="F1333" s="2">
        <v>0</v>
      </c>
      <c r="G1333" s="2">
        <v>0</v>
      </c>
      <c r="H1333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t="s">
        <v>175</v>
      </c>
      <c r="W1333" s="5" t="str">
        <f t="shared" si="40"/>
        <v>3050</v>
      </c>
      <c r="X1333">
        <v>14</v>
      </c>
      <c r="Y1333" t="s">
        <v>37</v>
      </c>
      <c r="Z1333" t="s">
        <v>38</v>
      </c>
      <c r="AA1333" s="2">
        <v>0</v>
      </c>
      <c r="AB1333" s="2">
        <v>0</v>
      </c>
      <c r="AC1333" t="s">
        <v>168</v>
      </c>
      <c r="AD1333" s="2">
        <v>0</v>
      </c>
      <c r="AE1333" s="2">
        <v>0</v>
      </c>
      <c r="AF1333" s="2">
        <v>0</v>
      </c>
      <c r="AG1333" s="2">
        <v>0</v>
      </c>
      <c r="AH1333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7">
        <f t="shared" si="41"/>
        <v>0</v>
      </c>
    </row>
    <row r="1334" spans="1:42" x14ac:dyDescent="0.2">
      <c r="A1334">
        <v>1</v>
      </c>
      <c r="B1334" s="1">
        <v>43952</v>
      </c>
      <c r="C1334" s="1">
        <v>44348</v>
      </c>
      <c r="D1334">
        <v>200310</v>
      </c>
      <c r="E1334" s="1">
        <v>44013</v>
      </c>
      <c r="F1334" s="2">
        <v>0</v>
      </c>
      <c r="G1334" s="2">
        <v>0</v>
      </c>
      <c r="H1334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t="s">
        <v>175</v>
      </c>
      <c r="W1334" s="5" t="str">
        <f t="shared" si="40"/>
        <v>3050</v>
      </c>
      <c r="X1334">
        <v>14</v>
      </c>
      <c r="Y1334" t="s">
        <v>37</v>
      </c>
      <c r="Z1334" t="s">
        <v>38</v>
      </c>
      <c r="AA1334" s="2">
        <v>0</v>
      </c>
      <c r="AB1334" s="2">
        <v>0</v>
      </c>
      <c r="AC1334" t="s">
        <v>168</v>
      </c>
      <c r="AD1334" s="2">
        <v>0</v>
      </c>
      <c r="AE1334" s="2">
        <v>0</v>
      </c>
      <c r="AF1334" s="2">
        <v>0</v>
      </c>
      <c r="AG1334" s="2">
        <v>0</v>
      </c>
      <c r="AH1334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7">
        <f t="shared" si="41"/>
        <v>0</v>
      </c>
    </row>
    <row r="1335" spans="1:42" x14ac:dyDescent="0.2">
      <c r="A1335">
        <v>1</v>
      </c>
      <c r="B1335" s="1">
        <v>43952</v>
      </c>
      <c r="C1335" s="1">
        <v>44348</v>
      </c>
      <c r="D1335">
        <v>200310</v>
      </c>
      <c r="E1335" s="1">
        <v>44044</v>
      </c>
      <c r="F1335" s="2">
        <v>0</v>
      </c>
      <c r="G1335" s="2">
        <v>0</v>
      </c>
      <c r="H1335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t="s">
        <v>175</v>
      </c>
      <c r="W1335" s="5" t="str">
        <f t="shared" si="40"/>
        <v>3050</v>
      </c>
      <c r="X1335">
        <v>14</v>
      </c>
      <c r="Y1335" t="s">
        <v>37</v>
      </c>
      <c r="Z1335" t="s">
        <v>38</v>
      </c>
      <c r="AA1335" s="2">
        <v>0</v>
      </c>
      <c r="AB1335" s="2">
        <v>0</v>
      </c>
      <c r="AC1335" t="s">
        <v>168</v>
      </c>
      <c r="AD1335" s="2">
        <v>0</v>
      </c>
      <c r="AE1335" s="2">
        <v>0</v>
      </c>
      <c r="AF1335" s="2">
        <v>0</v>
      </c>
      <c r="AG1335" s="2">
        <v>0</v>
      </c>
      <c r="AH1335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7">
        <f t="shared" si="41"/>
        <v>0</v>
      </c>
    </row>
    <row r="1336" spans="1:42" x14ac:dyDescent="0.2">
      <c r="A1336">
        <v>1</v>
      </c>
      <c r="B1336" s="1">
        <v>43952</v>
      </c>
      <c r="C1336" s="1">
        <v>44348</v>
      </c>
      <c r="D1336">
        <v>200310</v>
      </c>
      <c r="E1336" s="1">
        <v>44075</v>
      </c>
      <c r="F1336" s="2">
        <v>0</v>
      </c>
      <c r="G1336" s="2">
        <v>0</v>
      </c>
      <c r="H1336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t="s">
        <v>175</v>
      </c>
      <c r="W1336" s="5" t="str">
        <f t="shared" si="40"/>
        <v>3050</v>
      </c>
      <c r="X1336">
        <v>14</v>
      </c>
      <c r="Y1336" t="s">
        <v>37</v>
      </c>
      <c r="Z1336" t="s">
        <v>38</v>
      </c>
      <c r="AA1336" s="2">
        <v>0</v>
      </c>
      <c r="AB1336" s="2">
        <v>0</v>
      </c>
      <c r="AC1336" t="s">
        <v>168</v>
      </c>
      <c r="AD1336" s="2">
        <v>0</v>
      </c>
      <c r="AE1336" s="2">
        <v>0</v>
      </c>
      <c r="AF1336" s="2">
        <v>0</v>
      </c>
      <c r="AG1336" s="2">
        <v>0</v>
      </c>
      <c r="AH1336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7">
        <f t="shared" si="41"/>
        <v>0</v>
      </c>
    </row>
    <row r="1337" spans="1:42" x14ac:dyDescent="0.2">
      <c r="A1337">
        <v>1</v>
      </c>
      <c r="B1337" s="1">
        <v>43952</v>
      </c>
      <c r="C1337" s="1">
        <v>44348</v>
      </c>
      <c r="D1337">
        <v>200310</v>
      </c>
      <c r="E1337" s="1">
        <v>44105</v>
      </c>
      <c r="F1337" s="2">
        <v>0</v>
      </c>
      <c r="G1337" s="2">
        <v>0</v>
      </c>
      <c r="H1337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t="s">
        <v>175</v>
      </c>
      <c r="W1337" s="5" t="str">
        <f t="shared" si="40"/>
        <v>3050</v>
      </c>
      <c r="X1337">
        <v>14</v>
      </c>
      <c r="Y1337" t="s">
        <v>37</v>
      </c>
      <c r="Z1337" t="s">
        <v>38</v>
      </c>
      <c r="AA1337" s="2">
        <v>0</v>
      </c>
      <c r="AB1337" s="2">
        <v>0</v>
      </c>
      <c r="AC1337" t="s">
        <v>168</v>
      </c>
      <c r="AD1337" s="2">
        <v>0</v>
      </c>
      <c r="AE1337" s="2">
        <v>0</v>
      </c>
      <c r="AF1337" s="2">
        <v>0</v>
      </c>
      <c r="AG1337" s="2">
        <v>0</v>
      </c>
      <c r="AH1337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7">
        <f t="shared" si="41"/>
        <v>0</v>
      </c>
    </row>
    <row r="1338" spans="1:42" x14ac:dyDescent="0.2">
      <c r="A1338">
        <v>1</v>
      </c>
      <c r="B1338" s="1">
        <v>43952</v>
      </c>
      <c r="C1338" s="1">
        <v>44348</v>
      </c>
      <c r="D1338">
        <v>200310</v>
      </c>
      <c r="E1338" s="1">
        <v>44136</v>
      </c>
      <c r="F1338" s="2">
        <v>0</v>
      </c>
      <c r="G1338" s="2">
        <v>0</v>
      </c>
      <c r="H1338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t="s">
        <v>175</v>
      </c>
      <c r="W1338" s="5" t="str">
        <f t="shared" si="40"/>
        <v>3050</v>
      </c>
      <c r="X1338">
        <v>14</v>
      </c>
      <c r="Y1338" t="s">
        <v>37</v>
      </c>
      <c r="Z1338" t="s">
        <v>38</v>
      </c>
      <c r="AA1338" s="2">
        <v>0</v>
      </c>
      <c r="AB1338" s="2">
        <v>0</v>
      </c>
      <c r="AC1338" t="s">
        <v>168</v>
      </c>
      <c r="AD1338" s="2">
        <v>0</v>
      </c>
      <c r="AE1338" s="2">
        <v>0</v>
      </c>
      <c r="AF1338" s="2">
        <v>0</v>
      </c>
      <c r="AG1338" s="2">
        <v>0</v>
      </c>
      <c r="AH1338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7">
        <f t="shared" si="41"/>
        <v>0</v>
      </c>
    </row>
    <row r="1339" spans="1:42" x14ac:dyDescent="0.2">
      <c r="A1339">
        <v>1</v>
      </c>
      <c r="B1339" s="1">
        <v>43952</v>
      </c>
      <c r="C1339" s="1">
        <v>44348</v>
      </c>
      <c r="D1339">
        <v>200310</v>
      </c>
      <c r="E1339" s="1">
        <v>44166</v>
      </c>
      <c r="F1339" s="2">
        <v>0</v>
      </c>
      <c r="G1339" s="2">
        <v>0</v>
      </c>
      <c r="H1339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t="s">
        <v>175</v>
      </c>
      <c r="W1339" s="5" t="str">
        <f t="shared" si="40"/>
        <v>3050</v>
      </c>
      <c r="X1339">
        <v>14</v>
      </c>
      <c r="Y1339" t="s">
        <v>37</v>
      </c>
      <c r="Z1339" t="s">
        <v>38</v>
      </c>
      <c r="AA1339" s="2">
        <v>0</v>
      </c>
      <c r="AB1339" s="2">
        <v>0</v>
      </c>
      <c r="AC1339" t="s">
        <v>168</v>
      </c>
      <c r="AD1339" s="2">
        <v>0</v>
      </c>
      <c r="AE1339" s="2">
        <v>0</v>
      </c>
      <c r="AF1339" s="2">
        <v>0</v>
      </c>
      <c r="AG1339" s="2">
        <v>0</v>
      </c>
      <c r="AH1339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7">
        <f t="shared" si="41"/>
        <v>0</v>
      </c>
    </row>
    <row r="1340" spans="1:42" x14ac:dyDescent="0.2">
      <c r="A1340">
        <v>1</v>
      </c>
      <c r="B1340" s="1">
        <v>43952</v>
      </c>
      <c r="C1340" s="1">
        <v>44348</v>
      </c>
      <c r="D1340">
        <v>200310</v>
      </c>
      <c r="E1340" s="1">
        <v>44197</v>
      </c>
      <c r="F1340" s="2">
        <v>0</v>
      </c>
      <c r="G1340" s="2">
        <v>0</v>
      </c>
      <c r="H1340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t="s">
        <v>175</v>
      </c>
      <c r="W1340" s="5" t="str">
        <f t="shared" si="40"/>
        <v>3050</v>
      </c>
      <c r="X1340">
        <v>14</v>
      </c>
      <c r="Y1340" t="s">
        <v>37</v>
      </c>
      <c r="Z1340" t="s">
        <v>38</v>
      </c>
      <c r="AA1340" s="2">
        <v>0</v>
      </c>
      <c r="AB1340" s="2">
        <v>0</v>
      </c>
      <c r="AC1340" t="s">
        <v>168</v>
      </c>
      <c r="AD1340" s="2">
        <v>0</v>
      </c>
      <c r="AE1340" s="2">
        <v>0</v>
      </c>
      <c r="AF1340" s="2">
        <v>0</v>
      </c>
      <c r="AG1340" s="2">
        <v>0</v>
      </c>
      <c r="AH1340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7">
        <f t="shared" si="41"/>
        <v>0</v>
      </c>
    </row>
    <row r="1341" spans="1:42" x14ac:dyDescent="0.2">
      <c r="A1341">
        <v>1</v>
      </c>
      <c r="B1341" s="1">
        <v>43952</v>
      </c>
      <c r="C1341" s="1">
        <v>44348</v>
      </c>
      <c r="D1341">
        <v>200310</v>
      </c>
      <c r="E1341" s="1">
        <v>44228</v>
      </c>
      <c r="F1341" s="2">
        <v>0</v>
      </c>
      <c r="G1341" s="2">
        <v>0</v>
      </c>
      <c r="H1341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t="s">
        <v>175</v>
      </c>
      <c r="W1341" s="5" t="str">
        <f t="shared" si="40"/>
        <v>3050</v>
      </c>
      <c r="X1341">
        <v>14</v>
      </c>
      <c r="Y1341" t="s">
        <v>37</v>
      </c>
      <c r="Z1341" t="s">
        <v>38</v>
      </c>
      <c r="AA1341" s="2">
        <v>0</v>
      </c>
      <c r="AB1341" s="2">
        <v>0</v>
      </c>
      <c r="AC1341" t="s">
        <v>168</v>
      </c>
      <c r="AD1341" s="2">
        <v>0</v>
      </c>
      <c r="AE1341" s="2">
        <v>0</v>
      </c>
      <c r="AF1341" s="2">
        <v>0</v>
      </c>
      <c r="AG1341" s="2">
        <v>0</v>
      </c>
      <c r="AH1341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7">
        <f t="shared" si="41"/>
        <v>0</v>
      </c>
    </row>
    <row r="1342" spans="1:42" x14ac:dyDescent="0.2">
      <c r="A1342">
        <v>1</v>
      </c>
      <c r="B1342" s="1">
        <v>43952</v>
      </c>
      <c r="C1342" s="1">
        <v>44348</v>
      </c>
      <c r="D1342">
        <v>200310</v>
      </c>
      <c r="E1342" s="1">
        <v>44256</v>
      </c>
      <c r="F1342" s="2">
        <v>0</v>
      </c>
      <c r="G1342" s="2">
        <v>0</v>
      </c>
      <c r="H134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t="s">
        <v>175</v>
      </c>
      <c r="W1342" s="5" t="str">
        <f t="shared" si="40"/>
        <v>3050</v>
      </c>
      <c r="X1342">
        <v>14</v>
      </c>
      <c r="Y1342" t="s">
        <v>37</v>
      </c>
      <c r="Z1342" t="s">
        <v>38</v>
      </c>
      <c r="AA1342" s="2">
        <v>0</v>
      </c>
      <c r="AB1342" s="2">
        <v>0</v>
      </c>
      <c r="AC1342" t="s">
        <v>168</v>
      </c>
      <c r="AD1342" s="2">
        <v>0</v>
      </c>
      <c r="AE1342" s="2">
        <v>0</v>
      </c>
      <c r="AF1342" s="2">
        <v>0</v>
      </c>
      <c r="AG1342" s="2">
        <v>0</v>
      </c>
      <c r="AH134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7">
        <f t="shared" si="41"/>
        <v>0</v>
      </c>
    </row>
    <row r="1343" spans="1:42" x14ac:dyDescent="0.2">
      <c r="A1343">
        <v>1</v>
      </c>
      <c r="B1343" s="1">
        <v>43952</v>
      </c>
      <c r="C1343" s="1">
        <v>44348</v>
      </c>
      <c r="D1343">
        <v>200310</v>
      </c>
      <c r="E1343" s="1">
        <v>44287</v>
      </c>
      <c r="F1343" s="2">
        <v>0</v>
      </c>
      <c r="G1343" s="2">
        <v>0</v>
      </c>
      <c r="H1343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t="s">
        <v>175</v>
      </c>
      <c r="W1343" s="5" t="str">
        <f t="shared" si="40"/>
        <v>3050</v>
      </c>
      <c r="X1343">
        <v>14</v>
      </c>
      <c r="Y1343" t="s">
        <v>37</v>
      </c>
      <c r="Z1343" t="s">
        <v>38</v>
      </c>
      <c r="AA1343" s="2">
        <v>0</v>
      </c>
      <c r="AB1343" s="2">
        <v>0</v>
      </c>
      <c r="AC1343" t="s">
        <v>168</v>
      </c>
      <c r="AD1343" s="2">
        <v>0</v>
      </c>
      <c r="AE1343" s="2">
        <v>0</v>
      </c>
      <c r="AF1343" s="2">
        <v>0</v>
      </c>
      <c r="AG1343" s="2">
        <v>0</v>
      </c>
      <c r="AH1343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7">
        <f t="shared" si="41"/>
        <v>0</v>
      </c>
    </row>
    <row r="1344" spans="1:42" x14ac:dyDescent="0.2">
      <c r="A1344">
        <v>1</v>
      </c>
      <c r="B1344" s="1">
        <v>43952</v>
      </c>
      <c r="C1344" s="1">
        <v>44348</v>
      </c>
      <c r="D1344">
        <v>200310</v>
      </c>
      <c r="E1344" s="1">
        <v>44317</v>
      </c>
      <c r="F1344" s="2">
        <v>0</v>
      </c>
      <c r="G1344" s="2">
        <v>0</v>
      </c>
      <c r="H1344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t="s">
        <v>175</v>
      </c>
      <c r="W1344" s="5" t="str">
        <f t="shared" si="40"/>
        <v>3050</v>
      </c>
      <c r="X1344">
        <v>14</v>
      </c>
      <c r="Y1344" t="s">
        <v>37</v>
      </c>
      <c r="Z1344" t="s">
        <v>38</v>
      </c>
      <c r="AA1344" s="2">
        <v>0</v>
      </c>
      <c r="AB1344" s="2">
        <v>0</v>
      </c>
      <c r="AC1344" t="s">
        <v>168</v>
      </c>
      <c r="AD1344" s="2">
        <v>0</v>
      </c>
      <c r="AE1344" s="2">
        <v>0</v>
      </c>
      <c r="AF1344" s="2">
        <v>0</v>
      </c>
      <c r="AG1344" s="2">
        <v>0</v>
      </c>
      <c r="AH1344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7">
        <f t="shared" si="41"/>
        <v>0</v>
      </c>
    </row>
    <row r="1345" spans="1:42" x14ac:dyDescent="0.2">
      <c r="A1345">
        <v>1</v>
      </c>
      <c r="B1345" s="1">
        <v>43952</v>
      </c>
      <c r="C1345" s="1">
        <v>44348</v>
      </c>
      <c r="D1345">
        <v>200310</v>
      </c>
      <c r="E1345" s="1">
        <v>44348</v>
      </c>
      <c r="F1345" s="2">
        <v>0</v>
      </c>
      <c r="G1345" s="2">
        <v>0</v>
      </c>
      <c r="H1345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t="s">
        <v>175</v>
      </c>
      <c r="W1345" s="5" t="str">
        <f t="shared" si="40"/>
        <v>3050</v>
      </c>
      <c r="X1345">
        <v>14</v>
      </c>
      <c r="Y1345" t="s">
        <v>37</v>
      </c>
      <c r="Z1345" t="s">
        <v>38</v>
      </c>
      <c r="AA1345" s="2">
        <v>0</v>
      </c>
      <c r="AB1345" s="2">
        <v>0</v>
      </c>
      <c r="AC1345" t="s">
        <v>168</v>
      </c>
      <c r="AD1345" s="2">
        <v>0</v>
      </c>
      <c r="AE1345" s="2">
        <v>0</v>
      </c>
      <c r="AF1345" s="2">
        <v>0</v>
      </c>
      <c r="AG1345" s="2">
        <v>0</v>
      </c>
      <c r="AH1345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7">
        <f t="shared" si="41"/>
        <v>0</v>
      </c>
    </row>
    <row r="1346" spans="1:42" x14ac:dyDescent="0.2">
      <c r="A1346">
        <v>1</v>
      </c>
      <c r="B1346" s="1">
        <v>43952</v>
      </c>
      <c r="C1346" s="1">
        <v>44348</v>
      </c>
      <c r="D1346">
        <v>147</v>
      </c>
      <c r="E1346" s="1">
        <v>43952</v>
      </c>
      <c r="F1346" s="2">
        <v>0</v>
      </c>
      <c r="G1346" s="2">
        <v>0</v>
      </c>
      <c r="H1346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t="s">
        <v>176</v>
      </c>
      <c r="W1346" s="5" t="str">
        <f t="shared" si="40"/>
        <v>3741</v>
      </c>
      <c r="X1346">
        <v>15</v>
      </c>
      <c r="Y1346" t="s">
        <v>40</v>
      </c>
      <c r="Z1346" t="s">
        <v>41</v>
      </c>
      <c r="AA1346" s="2">
        <v>0</v>
      </c>
      <c r="AB1346" s="2">
        <v>0</v>
      </c>
      <c r="AC1346" t="s">
        <v>168</v>
      </c>
      <c r="AD1346" s="2">
        <v>0</v>
      </c>
      <c r="AE1346" s="2">
        <v>0</v>
      </c>
      <c r="AF1346" s="2">
        <v>0</v>
      </c>
      <c r="AG1346" s="2">
        <v>0</v>
      </c>
      <c r="AH1346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7">
        <f t="shared" si="41"/>
        <v>0</v>
      </c>
    </row>
    <row r="1347" spans="1:42" x14ac:dyDescent="0.2">
      <c r="A1347">
        <v>1</v>
      </c>
      <c r="B1347" s="1">
        <v>43952</v>
      </c>
      <c r="C1347" s="1">
        <v>44348</v>
      </c>
      <c r="D1347">
        <v>147</v>
      </c>
      <c r="E1347" s="1">
        <v>43983</v>
      </c>
      <c r="F1347" s="2">
        <v>0</v>
      </c>
      <c r="G1347" s="2">
        <v>0</v>
      </c>
      <c r="H1347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t="s">
        <v>176</v>
      </c>
      <c r="W1347" s="5" t="str">
        <f t="shared" ref="W1347:W1410" si="42">MID(V1347,4,4)</f>
        <v>3741</v>
      </c>
      <c r="X1347">
        <v>15</v>
      </c>
      <c r="Y1347" t="s">
        <v>40</v>
      </c>
      <c r="Z1347" t="s">
        <v>41</v>
      </c>
      <c r="AA1347" s="2">
        <v>0</v>
      </c>
      <c r="AB1347" s="2">
        <v>0</v>
      </c>
      <c r="AC1347" t="s">
        <v>168</v>
      </c>
      <c r="AD1347" s="2">
        <v>0</v>
      </c>
      <c r="AE1347" s="2">
        <v>0</v>
      </c>
      <c r="AF1347" s="2">
        <v>0</v>
      </c>
      <c r="AG1347" s="2">
        <v>0</v>
      </c>
      <c r="AH1347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7">
        <f t="shared" ref="AP1347:AP1410" si="43">I1347+K1347+M1347+T1347+AD1347+AL1347+AB1347+L1347</f>
        <v>0</v>
      </c>
    </row>
    <row r="1348" spans="1:42" x14ac:dyDescent="0.2">
      <c r="A1348">
        <v>1</v>
      </c>
      <c r="B1348" s="1">
        <v>43952</v>
      </c>
      <c r="C1348" s="1">
        <v>44348</v>
      </c>
      <c r="D1348">
        <v>147</v>
      </c>
      <c r="E1348" s="1">
        <v>44013</v>
      </c>
      <c r="F1348" s="2">
        <v>0</v>
      </c>
      <c r="G1348" s="2">
        <v>0</v>
      </c>
      <c r="H1348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t="s">
        <v>176</v>
      </c>
      <c r="W1348" s="5" t="str">
        <f t="shared" si="42"/>
        <v>3741</v>
      </c>
      <c r="X1348">
        <v>15</v>
      </c>
      <c r="Y1348" t="s">
        <v>40</v>
      </c>
      <c r="Z1348" t="s">
        <v>41</v>
      </c>
      <c r="AA1348" s="2">
        <v>0</v>
      </c>
      <c r="AB1348" s="2">
        <v>0</v>
      </c>
      <c r="AC1348" t="s">
        <v>168</v>
      </c>
      <c r="AD1348" s="2">
        <v>0</v>
      </c>
      <c r="AE1348" s="2">
        <v>0</v>
      </c>
      <c r="AF1348" s="2">
        <v>0</v>
      </c>
      <c r="AG1348" s="2">
        <v>0</v>
      </c>
      <c r="AH1348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7">
        <f t="shared" si="43"/>
        <v>0</v>
      </c>
    </row>
    <row r="1349" spans="1:42" x14ac:dyDescent="0.2">
      <c r="A1349">
        <v>1</v>
      </c>
      <c r="B1349" s="1">
        <v>43952</v>
      </c>
      <c r="C1349" s="1">
        <v>44348</v>
      </c>
      <c r="D1349">
        <v>147</v>
      </c>
      <c r="E1349" s="1">
        <v>44044</v>
      </c>
      <c r="F1349" s="2">
        <v>0</v>
      </c>
      <c r="G1349" s="2">
        <v>0</v>
      </c>
      <c r="H1349">
        <v>5.5E-2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t="s">
        <v>176</v>
      </c>
      <c r="W1349" s="5" t="str">
        <f t="shared" si="42"/>
        <v>3741</v>
      </c>
      <c r="X1349">
        <v>15</v>
      </c>
      <c r="Y1349" t="s">
        <v>40</v>
      </c>
      <c r="Z1349" t="s">
        <v>41</v>
      </c>
      <c r="AA1349" s="2">
        <v>0</v>
      </c>
      <c r="AB1349" s="2">
        <v>0</v>
      </c>
      <c r="AC1349" t="s">
        <v>168</v>
      </c>
      <c r="AD1349" s="2">
        <v>0</v>
      </c>
      <c r="AE1349" s="2">
        <v>0</v>
      </c>
      <c r="AF1349" s="2">
        <v>0</v>
      </c>
      <c r="AG1349" s="2">
        <v>0</v>
      </c>
      <c r="AH1349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7">
        <f t="shared" si="43"/>
        <v>0</v>
      </c>
    </row>
    <row r="1350" spans="1:42" x14ac:dyDescent="0.2">
      <c r="A1350">
        <v>1</v>
      </c>
      <c r="B1350" s="1">
        <v>43952</v>
      </c>
      <c r="C1350" s="1">
        <v>44348</v>
      </c>
      <c r="D1350">
        <v>147</v>
      </c>
      <c r="E1350" s="1">
        <v>44075</v>
      </c>
      <c r="F1350" s="2">
        <v>0</v>
      </c>
      <c r="G1350" s="2">
        <v>0</v>
      </c>
      <c r="H1350">
        <v>5.5E-2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t="s">
        <v>176</v>
      </c>
      <c r="W1350" s="5" t="str">
        <f t="shared" si="42"/>
        <v>3741</v>
      </c>
      <c r="X1350">
        <v>15</v>
      </c>
      <c r="Y1350" t="s">
        <v>40</v>
      </c>
      <c r="Z1350" t="s">
        <v>41</v>
      </c>
      <c r="AA1350" s="2">
        <v>0</v>
      </c>
      <c r="AB1350" s="2">
        <v>0</v>
      </c>
      <c r="AC1350" t="s">
        <v>168</v>
      </c>
      <c r="AD1350" s="2">
        <v>0</v>
      </c>
      <c r="AE1350" s="2">
        <v>0</v>
      </c>
      <c r="AF1350" s="2">
        <v>0</v>
      </c>
      <c r="AG1350" s="2">
        <v>0</v>
      </c>
      <c r="AH1350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7">
        <f t="shared" si="43"/>
        <v>0</v>
      </c>
    </row>
    <row r="1351" spans="1:42" x14ac:dyDescent="0.2">
      <c r="A1351">
        <v>1</v>
      </c>
      <c r="B1351" s="1">
        <v>43952</v>
      </c>
      <c r="C1351" s="1">
        <v>44348</v>
      </c>
      <c r="D1351">
        <v>147</v>
      </c>
      <c r="E1351" s="1">
        <v>44105</v>
      </c>
      <c r="F1351" s="2">
        <v>0</v>
      </c>
      <c r="G1351" s="2">
        <v>0</v>
      </c>
      <c r="H1351">
        <v>5.5E-2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t="s">
        <v>176</v>
      </c>
      <c r="W1351" s="5" t="str">
        <f t="shared" si="42"/>
        <v>3741</v>
      </c>
      <c r="X1351">
        <v>15</v>
      </c>
      <c r="Y1351" t="s">
        <v>40</v>
      </c>
      <c r="Z1351" t="s">
        <v>41</v>
      </c>
      <c r="AA1351" s="2">
        <v>0</v>
      </c>
      <c r="AB1351" s="2">
        <v>0</v>
      </c>
      <c r="AC1351" t="s">
        <v>168</v>
      </c>
      <c r="AD1351" s="2">
        <v>0</v>
      </c>
      <c r="AE1351" s="2">
        <v>0</v>
      </c>
      <c r="AF1351" s="2">
        <v>0</v>
      </c>
      <c r="AG1351" s="2">
        <v>0</v>
      </c>
      <c r="AH1351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7">
        <f t="shared" si="43"/>
        <v>0</v>
      </c>
    </row>
    <row r="1352" spans="1:42" x14ac:dyDescent="0.2">
      <c r="A1352">
        <v>1</v>
      </c>
      <c r="B1352" s="1">
        <v>43952</v>
      </c>
      <c r="C1352" s="1">
        <v>44348</v>
      </c>
      <c r="D1352">
        <v>147</v>
      </c>
      <c r="E1352" s="1">
        <v>44136</v>
      </c>
      <c r="F1352" s="2">
        <v>0</v>
      </c>
      <c r="G1352" s="2">
        <v>0</v>
      </c>
      <c r="H1352">
        <v>5.5E-2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t="s">
        <v>176</v>
      </c>
      <c r="W1352" s="5" t="str">
        <f t="shared" si="42"/>
        <v>3741</v>
      </c>
      <c r="X1352">
        <v>15</v>
      </c>
      <c r="Y1352" t="s">
        <v>40</v>
      </c>
      <c r="Z1352" t="s">
        <v>41</v>
      </c>
      <c r="AA1352" s="2">
        <v>0</v>
      </c>
      <c r="AB1352" s="2">
        <v>0</v>
      </c>
      <c r="AC1352" t="s">
        <v>168</v>
      </c>
      <c r="AD1352" s="2">
        <v>0</v>
      </c>
      <c r="AE1352" s="2">
        <v>0</v>
      </c>
      <c r="AF1352" s="2">
        <v>0</v>
      </c>
      <c r="AG1352" s="2">
        <v>0</v>
      </c>
      <c r="AH135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7">
        <f t="shared" si="43"/>
        <v>0</v>
      </c>
    </row>
    <row r="1353" spans="1:42" x14ac:dyDescent="0.2">
      <c r="A1353">
        <v>1</v>
      </c>
      <c r="B1353" s="1">
        <v>43952</v>
      </c>
      <c r="C1353" s="1">
        <v>44348</v>
      </c>
      <c r="D1353">
        <v>147</v>
      </c>
      <c r="E1353" s="1">
        <v>44166</v>
      </c>
      <c r="F1353" s="2">
        <v>0</v>
      </c>
      <c r="G1353" s="2">
        <v>0</v>
      </c>
      <c r="H1353">
        <v>5.5E-2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t="s">
        <v>176</v>
      </c>
      <c r="W1353" s="5" t="str">
        <f t="shared" si="42"/>
        <v>3741</v>
      </c>
      <c r="X1353">
        <v>15</v>
      </c>
      <c r="Y1353" t="s">
        <v>40</v>
      </c>
      <c r="Z1353" t="s">
        <v>41</v>
      </c>
      <c r="AA1353" s="2">
        <v>0</v>
      </c>
      <c r="AB1353" s="2">
        <v>0</v>
      </c>
      <c r="AC1353" t="s">
        <v>168</v>
      </c>
      <c r="AD1353" s="2">
        <v>0</v>
      </c>
      <c r="AE1353" s="2">
        <v>0</v>
      </c>
      <c r="AF1353" s="2">
        <v>0</v>
      </c>
      <c r="AG1353" s="2">
        <v>0</v>
      </c>
      <c r="AH1353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7">
        <f t="shared" si="43"/>
        <v>0</v>
      </c>
    </row>
    <row r="1354" spans="1:42" x14ac:dyDescent="0.2">
      <c r="A1354">
        <v>1</v>
      </c>
      <c r="B1354" s="1">
        <v>43952</v>
      </c>
      <c r="C1354" s="1">
        <v>44348</v>
      </c>
      <c r="D1354">
        <v>147</v>
      </c>
      <c r="E1354" s="1">
        <v>44197</v>
      </c>
      <c r="F1354" s="2">
        <v>0</v>
      </c>
      <c r="G1354" s="2">
        <v>0</v>
      </c>
      <c r="H1354">
        <v>5.5E-2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t="s">
        <v>176</v>
      </c>
      <c r="W1354" s="5" t="str">
        <f t="shared" si="42"/>
        <v>3741</v>
      </c>
      <c r="X1354">
        <v>15</v>
      </c>
      <c r="Y1354" t="s">
        <v>40</v>
      </c>
      <c r="Z1354" t="s">
        <v>41</v>
      </c>
      <c r="AA1354" s="2">
        <v>0</v>
      </c>
      <c r="AB1354" s="2">
        <v>0</v>
      </c>
      <c r="AC1354" t="s">
        <v>168</v>
      </c>
      <c r="AD1354" s="2">
        <v>0</v>
      </c>
      <c r="AE1354" s="2">
        <v>0</v>
      </c>
      <c r="AF1354" s="2">
        <v>0</v>
      </c>
      <c r="AG1354" s="2">
        <v>0</v>
      </c>
      <c r="AH1354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7">
        <f t="shared" si="43"/>
        <v>0</v>
      </c>
    </row>
    <row r="1355" spans="1:42" x14ac:dyDescent="0.2">
      <c r="A1355">
        <v>1</v>
      </c>
      <c r="B1355" s="1">
        <v>43952</v>
      </c>
      <c r="C1355" s="1">
        <v>44348</v>
      </c>
      <c r="D1355">
        <v>147</v>
      </c>
      <c r="E1355" s="1">
        <v>44228</v>
      </c>
      <c r="F1355" s="2">
        <v>0</v>
      </c>
      <c r="G1355" s="2">
        <v>0</v>
      </c>
      <c r="H1355">
        <v>5.5E-2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t="s">
        <v>176</v>
      </c>
      <c r="W1355" s="5" t="str">
        <f t="shared" si="42"/>
        <v>3741</v>
      </c>
      <c r="X1355">
        <v>15</v>
      </c>
      <c r="Y1355" t="s">
        <v>40</v>
      </c>
      <c r="Z1355" t="s">
        <v>41</v>
      </c>
      <c r="AA1355" s="2">
        <v>0</v>
      </c>
      <c r="AB1355" s="2">
        <v>0</v>
      </c>
      <c r="AC1355" t="s">
        <v>168</v>
      </c>
      <c r="AD1355" s="2">
        <v>0</v>
      </c>
      <c r="AE1355" s="2">
        <v>0</v>
      </c>
      <c r="AF1355" s="2">
        <v>0</v>
      </c>
      <c r="AG1355" s="2">
        <v>0</v>
      </c>
      <c r="AH1355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7">
        <f t="shared" si="43"/>
        <v>0</v>
      </c>
    </row>
    <row r="1356" spans="1:42" x14ac:dyDescent="0.2">
      <c r="A1356">
        <v>1</v>
      </c>
      <c r="B1356" s="1">
        <v>43952</v>
      </c>
      <c r="C1356" s="1">
        <v>44348</v>
      </c>
      <c r="D1356">
        <v>147</v>
      </c>
      <c r="E1356" s="1">
        <v>44256</v>
      </c>
      <c r="F1356" s="2">
        <v>0</v>
      </c>
      <c r="G1356" s="2">
        <v>0</v>
      </c>
      <c r="H1356">
        <v>5.5E-2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t="s">
        <v>176</v>
      </c>
      <c r="W1356" s="5" t="str">
        <f t="shared" si="42"/>
        <v>3741</v>
      </c>
      <c r="X1356">
        <v>15</v>
      </c>
      <c r="Y1356" t="s">
        <v>40</v>
      </c>
      <c r="Z1356" t="s">
        <v>41</v>
      </c>
      <c r="AA1356" s="2">
        <v>0</v>
      </c>
      <c r="AB1356" s="2">
        <v>0</v>
      </c>
      <c r="AC1356" t="s">
        <v>168</v>
      </c>
      <c r="AD1356" s="2">
        <v>0</v>
      </c>
      <c r="AE1356" s="2">
        <v>0</v>
      </c>
      <c r="AF1356" s="2">
        <v>0</v>
      </c>
      <c r="AG1356" s="2">
        <v>0</v>
      </c>
      <c r="AH1356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7">
        <f t="shared" si="43"/>
        <v>0</v>
      </c>
    </row>
    <row r="1357" spans="1:42" x14ac:dyDescent="0.2">
      <c r="A1357">
        <v>1</v>
      </c>
      <c r="B1357" s="1">
        <v>43952</v>
      </c>
      <c r="C1357" s="1">
        <v>44348</v>
      </c>
      <c r="D1357">
        <v>147</v>
      </c>
      <c r="E1357" s="1">
        <v>44287</v>
      </c>
      <c r="F1357" s="2">
        <v>0</v>
      </c>
      <c r="G1357" s="2">
        <v>0</v>
      </c>
      <c r="H1357">
        <v>5.5E-2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t="s">
        <v>176</v>
      </c>
      <c r="W1357" s="5" t="str">
        <f t="shared" si="42"/>
        <v>3741</v>
      </c>
      <c r="X1357">
        <v>15</v>
      </c>
      <c r="Y1357" t="s">
        <v>40</v>
      </c>
      <c r="Z1357" t="s">
        <v>41</v>
      </c>
      <c r="AA1357" s="2">
        <v>0</v>
      </c>
      <c r="AB1357" s="2">
        <v>0</v>
      </c>
      <c r="AC1357" t="s">
        <v>168</v>
      </c>
      <c r="AD1357" s="2">
        <v>0</v>
      </c>
      <c r="AE1357" s="2">
        <v>0</v>
      </c>
      <c r="AF1357" s="2">
        <v>0</v>
      </c>
      <c r="AG1357" s="2">
        <v>0</v>
      </c>
      <c r="AH1357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7">
        <f t="shared" si="43"/>
        <v>0</v>
      </c>
    </row>
    <row r="1358" spans="1:42" x14ac:dyDescent="0.2">
      <c r="A1358">
        <v>1</v>
      </c>
      <c r="B1358" s="1">
        <v>43952</v>
      </c>
      <c r="C1358" s="1">
        <v>44348</v>
      </c>
      <c r="D1358">
        <v>147</v>
      </c>
      <c r="E1358" s="1">
        <v>44317</v>
      </c>
      <c r="F1358" s="2">
        <v>0</v>
      </c>
      <c r="G1358" s="2">
        <v>0</v>
      </c>
      <c r="H1358">
        <v>5.5E-2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t="s">
        <v>176</v>
      </c>
      <c r="W1358" s="5" t="str">
        <f t="shared" si="42"/>
        <v>3741</v>
      </c>
      <c r="X1358">
        <v>15</v>
      </c>
      <c r="Y1358" t="s">
        <v>40</v>
      </c>
      <c r="Z1358" t="s">
        <v>41</v>
      </c>
      <c r="AA1358" s="2">
        <v>0</v>
      </c>
      <c r="AB1358" s="2">
        <v>0</v>
      </c>
      <c r="AC1358" t="s">
        <v>168</v>
      </c>
      <c r="AD1358" s="2">
        <v>0</v>
      </c>
      <c r="AE1358" s="2">
        <v>0</v>
      </c>
      <c r="AF1358" s="2">
        <v>0</v>
      </c>
      <c r="AG1358" s="2">
        <v>0</v>
      </c>
      <c r="AH1358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7">
        <f t="shared" si="43"/>
        <v>0</v>
      </c>
    </row>
    <row r="1359" spans="1:42" x14ac:dyDescent="0.2">
      <c r="A1359">
        <v>1</v>
      </c>
      <c r="B1359" s="1">
        <v>43952</v>
      </c>
      <c r="C1359" s="1">
        <v>44348</v>
      </c>
      <c r="D1359">
        <v>147</v>
      </c>
      <c r="E1359" s="1">
        <v>44348</v>
      </c>
      <c r="F1359" s="2">
        <v>0</v>
      </c>
      <c r="G1359" s="2">
        <v>0</v>
      </c>
      <c r="H1359">
        <v>5.5E-2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t="s">
        <v>176</v>
      </c>
      <c r="W1359" s="5" t="str">
        <f t="shared" si="42"/>
        <v>3741</v>
      </c>
      <c r="X1359">
        <v>15</v>
      </c>
      <c r="Y1359" t="s">
        <v>40</v>
      </c>
      <c r="Z1359" t="s">
        <v>41</v>
      </c>
      <c r="AA1359" s="2">
        <v>0</v>
      </c>
      <c r="AB1359" s="2">
        <v>0</v>
      </c>
      <c r="AC1359" t="s">
        <v>168</v>
      </c>
      <c r="AD1359" s="2">
        <v>0</v>
      </c>
      <c r="AE1359" s="2">
        <v>0</v>
      </c>
      <c r="AF1359" s="2">
        <v>0</v>
      </c>
      <c r="AG1359" s="2">
        <v>0</v>
      </c>
      <c r="AH1359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7">
        <f t="shared" si="43"/>
        <v>0</v>
      </c>
    </row>
    <row r="1360" spans="1:42" x14ac:dyDescent="0.2">
      <c r="A1360">
        <v>1</v>
      </c>
      <c r="B1360" s="1">
        <v>43952</v>
      </c>
      <c r="C1360" s="1">
        <v>44348</v>
      </c>
      <c r="D1360">
        <v>200220</v>
      </c>
      <c r="E1360" s="1">
        <v>43952</v>
      </c>
      <c r="F1360" s="2">
        <v>12909.53</v>
      </c>
      <c r="G1360" s="2">
        <v>12909.53</v>
      </c>
      <c r="H1360">
        <v>5.5E-2</v>
      </c>
      <c r="I1360" s="2">
        <v>59.17</v>
      </c>
      <c r="J1360" s="2">
        <v>59.17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t="s">
        <v>177</v>
      </c>
      <c r="W1360" s="5" t="str">
        <f t="shared" si="42"/>
        <v>3741</v>
      </c>
      <c r="X1360">
        <v>15</v>
      </c>
      <c r="Y1360" t="s">
        <v>40</v>
      </c>
      <c r="Z1360" t="s">
        <v>41</v>
      </c>
      <c r="AA1360" s="2">
        <v>0</v>
      </c>
      <c r="AB1360" s="2">
        <v>0</v>
      </c>
      <c r="AC1360" t="s">
        <v>168</v>
      </c>
      <c r="AD1360" s="2">
        <v>0</v>
      </c>
      <c r="AE1360" s="2">
        <v>0</v>
      </c>
      <c r="AF1360" s="2">
        <v>0</v>
      </c>
      <c r="AG1360" s="2">
        <v>12909.53</v>
      </c>
      <c r="AH1360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59.17</v>
      </c>
      <c r="AP1360" s="7">
        <f t="shared" si="43"/>
        <v>59.17</v>
      </c>
    </row>
    <row r="1361" spans="1:42" x14ac:dyDescent="0.2">
      <c r="A1361">
        <v>1</v>
      </c>
      <c r="B1361" s="1">
        <v>43952</v>
      </c>
      <c r="C1361" s="1">
        <v>44348</v>
      </c>
      <c r="D1361">
        <v>200220</v>
      </c>
      <c r="E1361" s="1">
        <v>43983</v>
      </c>
      <c r="F1361" s="2">
        <v>12909.53</v>
      </c>
      <c r="G1361" s="2">
        <v>12909.53</v>
      </c>
      <c r="H1361">
        <v>5.5E-2</v>
      </c>
      <c r="I1361" s="2">
        <v>59.17</v>
      </c>
      <c r="J1361" s="2">
        <v>118.34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t="s">
        <v>177</v>
      </c>
      <c r="W1361" s="5" t="str">
        <f t="shared" si="42"/>
        <v>3741</v>
      </c>
      <c r="X1361">
        <v>15</v>
      </c>
      <c r="Y1361" t="s">
        <v>40</v>
      </c>
      <c r="Z1361" t="s">
        <v>41</v>
      </c>
      <c r="AA1361" s="2">
        <v>0</v>
      </c>
      <c r="AB1361" s="2">
        <v>0</v>
      </c>
      <c r="AC1361" t="s">
        <v>168</v>
      </c>
      <c r="AD1361" s="2">
        <v>0</v>
      </c>
      <c r="AE1361" s="2">
        <v>0</v>
      </c>
      <c r="AF1361" s="2">
        <v>0</v>
      </c>
      <c r="AG1361" s="2">
        <v>12909.53</v>
      </c>
      <c r="AH1361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59.17</v>
      </c>
      <c r="AP1361" s="7">
        <f t="shared" si="43"/>
        <v>59.17</v>
      </c>
    </row>
    <row r="1362" spans="1:42" x14ac:dyDescent="0.2">
      <c r="A1362">
        <v>1</v>
      </c>
      <c r="B1362" s="1">
        <v>43952</v>
      </c>
      <c r="C1362" s="1">
        <v>44348</v>
      </c>
      <c r="D1362">
        <v>200220</v>
      </c>
      <c r="E1362" s="1">
        <v>44013</v>
      </c>
      <c r="F1362" s="2">
        <v>12909.53</v>
      </c>
      <c r="G1362" s="2">
        <v>12909.53</v>
      </c>
      <c r="H1362">
        <v>5.5E-2</v>
      </c>
      <c r="I1362" s="2">
        <v>59.17</v>
      </c>
      <c r="J1362" s="2">
        <v>177.51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t="s">
        <v>177</v>
      </c>
      <c r="W1362" s="5" t="str">
        <f t="shared" si="42"/>
        <v>3741</v>
      </c>
      <c r="X1362">
        <v>15</v>
      </c>
      <c r="Y1362" t="s">
        <v>40</v>
      </c>
      <c r="Z1362" t="s">
        <v>41</v>
      </c>
      <c r="AA1362" s="2">
        <v>0</v>
      </c>
      <c r="AB1362" s="2">
        <v>0</v>
      </c>
      <c r="AC1362" t="s">
        <v>168</v>
      </c>
      <c r="AD1362" s="2">
        <v>0</v>
      </c>
      <c r="AE1362" s="2">
        <v>0</v>
      </c>
      <c r="AF1362" s="2">
        <v>0</v>
      </c>
      <c r="AG1362" s="2">
        <v>12909.53</v>
      </c>
      <c r="AH136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59.17</v>
      </c>
      <c r="AP1362" s="7">
        <f t="shared" si="43"/>
        <v>59.17</v>
      </c>
    </row>
    <row r="1363" spans="1:42" x14ac:dyDescent="0.2">
      <c r="A1363">
        <v>1</v>
      </c>
      <c r="B1363" s="1">
        <v>43952</v>
      </c>
      <c r="C1363" s="1">
        <v>44348</v>
      </c>
      <c r="D1363">
        <v>200220</v>
      </c>
      <c r="E1363" s="1">
        <v>44044</v>
      </c>
      <c r="F1363" s="2">
        <v>12909.53</v>
      </c>
      <c r="G1363" s="2">
        <v>12909.53</v>
      </c>
      <c r="H1363">
        <v>5.5E-2</v>
      </c>
      <c r="I1363" s="2">
        <v>59.17</v>
      </c>
      <c r="J1363" s="2">
        <v>236.68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t="s">
        <v>177</v>
      </c>
      <c r="W1363" s="5" t="str">
        <f t="shared" si="42"/>
        <v>3741</v>
      </c>
      <c r="X1363">
        <v>15</v>
      </c>
      <c r="Y1363" t="s">
        <v>40</v>
      </c>
      <c r="Z1363" t="s">
        <v>41</v>
      </c>
      <c r="AA1363" s="2">
        <v>0</v>
      </c>
      <c r="AB1363" s="2">
        <v>0</v>
      </c>
      <c r="AC1363" t="s">
        <v>168</v>
      </c>
      <c r="AD1363" s="2">
        <v>0</v>
      </c>
      <c r="AE1363" s="2">
        <v>0</v>
      </c>
      <c r="AF1363" s="2">
        <v>0</v>
      </c>
      <c r="AG1363" s="2">
        <v>12909.53</v>
      </c>
      <c r="AH1363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59.17</v>
      </c>
      <c r="AP1363" s="7">
        <f t="shared" si="43"/>
        <v>59.17</v>
      </c>
    </row>
    <row r="1364" spans="1:42" x14ac:dyDescent="0.2">
      <c r="A1364">
        <v>1</v>
      </c>
      <c r="B1364" s="1">
        <v>43952</v>
      </c>
      <c r="C1364" s="1">
        <v>44348</v>
      </c>
      <c r="D1364">
        <v>200220</v>
      </c>
      <c r="E1364" s="1">
        <v>44075</v>
      </c>
      <c r="F1364" s="2">
        <v>12909.53</v>
      </c>
      <c r="G1364" s="2">
        <v>12909.53</v>
      </c>
      <c r="H1364">
        <v>5.5E-2</v>
      </c>
      <c r="I1364" s="2">
        <v>59.17</v>
      </c>
      <c r="J1364" s="2">
        <v>295.85000000000002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t="s">
        <v>177</v>
      </c>
      <c r="W1364" s="5" t="str">
        <f t="shared" si="42"/>
        <v>3741</v>
      </c>
      <c r="X1364">
        <v>15</v>
      </c>
      <c r="Y1364" t="s">
        <v>40</v>
      </c>
      <c r="Z1364" t="s">
        <v>41</v>
      </c>
      <c r="AA1364" s="2">
        <v>0</v>
      </c>
      <c r="AB1364" s="2">
        <v>0</v>
      </c>
      <c r="AC1364" t="s">
        <v>168</v>
      </c>
      <c r="AD1364" s="2">
        <v>0</v>
      </c>
      <c r="AE1364" s="2">
        <v>0</v>
      </c>
      <c r="AF1364" s="2">
        <v>0</v>
      </c>
      <c r="AG1364" s="2">
        <v>12909.53</v>
      </c>
      <c r="AH1364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59.17</v>
      </c>
      <c r="AP1364" s="7">
        <f t="shared" si="43"/>
        <v>59.17</v>
      </c>
    </row>
    <row r="1365" spans="1:42" x14ac:dyDescent="0.2">
      <c r="A1365">
        <v>1</v>
      </c>
      <c r="B1365" s="1">
        <v>43952</v>
      </c>
      <c r="C1365" s="1">
        <v>44348</v>
      </c>
      <c r="D1365">
        <v>200220</v>
      </c>
      <c r="E1365" s="1">
        <v>44105</v>
      </c>
      <c r="F1365" s="2">
        <v>12909.53</v>
      </c>
      <c r="G1365" s="2">
        <v>12909.53</v>
      </c>
      <c r="H1365">
        <v>5.5E-2</v>
      </c>
      <c r="I1365" s="2">
        <v>59.17</v>
      </c>
      <c r="J1365" s="2">
        <v>355.02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t="s">
        <v>177</v>
      </c>
      <c r="W1365" s="5" t="str">
        <f t="shared" si="42"/>
        <v>3741</v>
      </c>
      <c r="X1365">
        <v>15</v>
      </c>
      <c r="Y1365" t="s">
        <v>40</v>
      </c>
      <c r="Z1365" t="s">
        <v>41</v>
      </c>
      <c r="AA1365" s="2">
        <v>0</v>
      </c>
      <c r="AB1365" s="2">
        <v>0</v>
      </c>
      <c r="AC1365" t="s">
        <v>168</v>
      </c>
      <c r="AD1365" s="2">
        <v>0</v>
      </c>
      <c r="AE1365" s="2">
        <v>0</v>
      </c>
      <c r="AF1365" s="2">
        <v>0</v>
      </c>
      <c r="AG1365" s="2">
        <v>12909.53</v>
      </c>
      <c r="AH1365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59.17</v>
      </c>
      <c r="AP1365" s="7">
        <f t="shared" si="43"/>
        <v>59.17</v>
      </c>
    </row>
    <row r="1366" spans="1:42" x14ac:dyDescent="0.2">
      <c r="A1366">
        <v>1</v>
      </c>
      <c r="B1366" s="1">
        <v>43952</v>
      </c>
      <c r="C1366" s="1">
        <v>44348</v>
      </c>
      <c r="D1366">
        <v>200220</v>
      </c>
      <c r="E1366" s="1">
        <v>44136</v>
      </c>
      <c r="F1366" s="2">
        <v>12909.53</v>
      </c>
      <c r="G1366" s="2">
        <v>12909.53</v>
      </c>
      <c r="H1366">
        <v>5.5E-2</v>
      </c>
      <c r="I1366" s="2">
        <v>59.17</v>
      </c>
      <c r="J1366" s="2">
        <v>414.19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t="s">
        <v>177</v>
      </c>
      <c r="W1366" s="5" t="str">
        <f t="shared" si="42"/>
        <v>3741</v>
      </c>
      <c r="X1366">
        <v>15</v>
      </c>
      <c r="Y1366" t="s">
        <v>40</v>
      </c>
      <c r="Z1366" t="s">
        <v>41</v>
      </c>
      <c r="AA1366" s="2">
        <v>0</v>
      </c>
      <c r="AB1366" s="2">
        <v>0</v>
      </c>
      <c r="AC1366" t="s">
        <v>168</v>
      </c>
      <c r="AD1366" s="2">
        <v>0</v>
      </c>
      <c r="AE1366" s="2">
        <v>0</v>
      </c>
      <c r="AF1366" s="2">
        <v>0</v>
      </c>
      <c r="AG1366" s="2">
        <v>12909.53</v>
      </c>
      <c r="AH1366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59.17</v>
      </c>
      <c r="AP1366" s="7">
        <f t="shared" si="43"/>
        <v>59.17</v>
      </c>
    </row>
    <row r="1367" spans="1:42" x14ac:dyDescent="0.2">
      <c r="A1367">
        <v>1</v>
      </c>
      <c r="B1367" s="1">
        <v>43952</v>
      </c>
      <c r="C1367" s="1">
        <v>44348</v>
      </c>
      <c r="D1367">
        <v>200220</v>
      </c>
      <c r="E1367" s="1">
        <v>44166</v>
      </c>
      <c r="F1367" s="2">
        <v>12909.53</v>
      </c>
      <c r="G1367" s="2">
        <v>12909.53</v>
      </c>
      <c r="H1367">
        <v>5.5E-2</v>
      </c>
      <c r="I1367" s="2">
        <v>59.17</v>
      </c>
      <c r="J1367" s="2">
        <v>473.36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t="s">
        <v>177</v>
      </c>
      <c r="W1367" s="5" t="str">
        <f t="shared" si="42"/>
        <v>3741</v>
      </c>
      <c r="X1367">
        <v>15</v>
      </c>
      <c r="Y1367" t="s">
        <v>40</v>
      </c>
      <c r="Z1367" t="s">
        <v>41</v>
      </c>
      <c r="AA1367" s="2">
        <v>0</v>
      </c>
      <c r="AB1367" s="2">
        <v>0</v>
      </c>
      <c r="AC1367" t="s">
        <v>168</v>
      </c>
      <c r="AD1367" s="2">
        <v>0</v>
      </c>
      <c r="AE1367" s="2">
        <v>0</v>
      </c>
      <c r="AF1367" s="2">
        <v>0</v>
      </c>
      <c r="AG1367" s="2">
        <v>12909.53</v>
      </c>
      <c r="AH1367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59.17</v>
      </c>
      <c r="AP1367" s="7">
        <f t="shared" si="43"/>
        <v>59.17</v>
      </c>
    </row>
    <row r="1368" spans="1:42" x14ac:dyDescent="0.2">
      <c r="A1368">
        <v>1</v>
      </c>
      <c r="B1368" s="1">
        <v>43952</v>
      </c>
      <c r="C1368" s="1">
        <v>44348</v>
      </c>
      <c r="D1368">
        <v>200220</v>
      </c>
      <c r="E1368" s="1">
        <v>44197</v>
      </c>
      <c r="F1368" s="2">
        <v>12909.53</v>
      </c>
      <c r="G1368" s="2">
        <v>12909.53</v>
      </c>
      <c r="H1368">
        <v>5.5E-2</v>
      </c>
      <c r="I1368" s="2">
        <v>59.17</v>
      </c>
      <c r="J1368" s="2">
        <v>532.53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t="s">
        <v>177</v>
      </c>
      <c r="W1368" s="5" t="str">
        <f t="shared" si="42"/>
        <v>3741</v>
      </c>
      <c r="X1368">
        <v>15</v>
      </c>
      <c r="Y1368" t="s">
        <v>40</v>
      </c>
      <c r="Z1368" t="s">
        <v>41</v>
      </c>
      <c r="AA1368" s="2">
        <v>0</v>
      </c>
      <c r="AB1368" s="2">
        <v>0</v>
      </c>
      <c r="AC1368" t="s">
        <v>168</v>
      </c>
      <c r="AD1368" s="2">
        <v>0</v>
      </c>
      <c r="AE1368" s="2">
        <v>0</v>
      </c>
      <c r="AF1368" s="2">
        <v>0</v>
      </c>
      <c r="AG1368" s="2">
        <v>12909.53</v>
      </c>
      <c r="AH1368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59.17</v>
      </c>
      <c r="AP1368" s="7">
        <f t="shared" si="43"/>
        <v>59.17</v>
      </c>
    </row>
    <row r="1369" spans="1:42" x14ac:dyDescent="0.2">
      <c r="A1369">
        <v>1</v>
      </c>
      <c r="B1369" s="1">
        <v>43952</v>
      </c>
      <c r="C1369" s="1">
        <v>44348</v>
      </c>
      <c r="D1369">
        <v>200220</v>
      </c>
      <c r="E1369" s="1">
        <v>44228</v>
      </c>
      <c r="F1369" s="2">
        <v>12909.53</v>
      </c>
      <c r="G1369" s="2">
        <v>12909.53</v>
      </c>
      <c r="H1369">
        <v>5.5E-2</v>
      </c>
      <c r="I1369" s="2">
        <v>59.17</v>
      </c>
      <c r="J1369" s="2">
        <v>591.70000000000005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t="s">
        <v>177</v>
      </c>
      <c r="W1369" s="5" t="str">
        <f t="shared" si="42"/>
        <v>3741</v>
      </c>
      <c r="X1369">
        <v>15</v>
      </c>
      <c r="Y1369" t="s">
        <v>40</v>
      </c>
      <c r="Z1369" t="s">
        <v>41</v>
      </c>
      <c r="AA1369" s="2">
        <v>0</v>
      </c>
      <c r="AB1369" s="2">
        <v>0</v>
      </c>
      <c r="AC1369" t="s">
        <v>168</v>
      </c>
      <c r="AD1369" s="2">
        <v>0</v>
      </c>
      <c r="AE1369" s="2">
        <v>0</v>
      </c>
      <c r="AF1369" s="2">
        <v>0</v>
      </c>
      <c r="AG1369" s="2">
        <v>12909.53</v>
      </c>
      <c r="AH1369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59.17</v>
      </c>
      <c r="AP1369" s="7">
        <f t="shared" si="43"/>
        <v>59.17</v>
      </c>
    </row>
    <row r="1370" spans="1:42" x14ac:dyDescent="0.2">
      <c r="A1370">
        <v>1</v>
      </c>
      <c r="B1370" s="1">
        <v>43952</v>
      </c>
      <c r="C1370" s="1">
        <v>44348</v>
      </c>
      <c r="D1370">
        <v>200220</v>
      </c>
      <c r="E1370" s="1">
        <v>44256</v>
      </c>
      <c r="F1370" s="2">
        <v>12909.53</v>
      </c>
      <c r="G1370" s="2">
        <v>12909.53</v>
      </c>
      <c r="H1370">
        <v>5.5E-2</v>
      </c>
      <c r="I1370" s="2">
        <v>59.17</v>
      </c>
      <c r="J1370" s="2">
        <v>650.87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t="s">
        <v>177</v>
      </c>
      <c r="W1370" s="5" t="str">
        <f t="shared" si="42"/>
        <v>3741</v>
      </c>
      <c r="X1370">
        <v>15</v>
      </c>
      <c r="Y1370" t="s">
        <v>40</v>
      </c>
      <c r="Z1370" t="s">
        <v>41</v>
      </c>
      <c r="AA1370" s="2">
        <v>0</v>
      </c>
      <c r="AB1370" s="2">
        <v>0</v>
      </c>
      <c r="AC1370" t="s">
        <v>168</v>
      </c>
      <c r="AD1370" s="2">
        <v>0</v>
      </c>
      <c r="AE1370" s="2">
        <v>0</v>
      </c>
      <c r="AF1370" s="2">
        <v>0</v>
      </c>
      <c r="AG1370" s="2">
        <v>12909.53</v>
      </c>
      <c r="AH1370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59.17</v>
      </c>
      <c r="AP1370" s="7">
        <f t="shared" si="43"/>
        <v>59.17</v>
      </c>
    </row>
    <row r="1371" spans="1:42" x14ac:dyDescent="0.2">
      <c r="A1371">
        <v>1</v>
      </c>
      <c r="B1371" s="1">
        <v>43952</v>
      </c>
      <c r="C1371" s="1">
        <v>44348</v>
      </c>
      <c r="D1371">
        <v>200220</v>
      </c>
      <c r="E1371" s="1">
        <v>44287</v>
      </c>
      <c r="F1371" s="2">
        <v>12909.53</v>
      </c>
      <c r="G1371" s="2">
        <v>12909.53</v>
      </c>
      <c r="H1371">
        <v>5.5E-2</v>
      </c>
      <c r="I1371" s="2">
        <v>59.17</v>
      </c>
      <c r="J1371" s="2">
        <v>710.04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t="s">
        <v>177</v>
      </c>
      <c r="W1371" s="5" t="str">
        <f t="shared" si="42"/>
        <v>3741</v>
      </c>
      <c r="X1371">
        <v>15</v>
      </c>
      <c r="Y1371" t="s">
        <v>40</v>
      </c>
      <c r="Z1371" t="s">
        <v>41</v>
      </c>
      <c r="AA1371" s="2">
        <v>0</v>
      </c>
      <c r="AB1371" s="2">
        <v>0</v>
      </c>
      <c r="AC1371" t="s">
        <v>168</v>
      </c>
      <c r="AD1371" s="2">
        <v>0</v>
      </c>
      <c r="AE1371" s="2">
        <v>0</v>
      </c>
      <c r="AF1371" s="2">
        <v>0</v>
      </c>
      <c r="AG1371" s="2">
        <v>12909.53</v>
      </c>
      <c r="AH1371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59.17</v>
      </c>
      <c r="AP1371" s="7">
        <f t="shared" si="43"/>
        <v>59.17</v>
      </c>
    </row>
    <row r="1372" spans="1:42" x14ac:dyDescent="0.2">
      <c r="A1372">
        <v>1</v>
      </c>
      <c r="B1372" s="1">
        <v>43952</v>
      </c>
      <c r="C1372" s="1">
        <v>44348</v>
      </c>
      <c r="D1372">
        <v>200220</v>
      </c>
      <c r="E1372" s="1">
        <v>44317</v>
      </c>
      <c r="F1372" s="2">
        <v>12909.53</v>
      </c>
      <c r="G1372" s="2">
        <v>12909.53</v>
      </c>
      <c r="H1372">
        <v>5.5E-2</v>
      </c>
      <c r="I1372" s="2">
        <v>59.17</v>
      </c>
      <c r="J1372" s="2">
        <v>769.21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t="s">
        <v>177</v>
      </c>
      <c r="W1372" s="5" t="str">
        <f t="shared" si="42"/>
        <v>3741</v>
      </c>
      <c r="X1372">
        <v>15</v>
      </c>
      <c r="Y1372" t="s">
        <v>40</v>
      </c>
      <c r="Z1372" t="s">
        <v>41</v>
      </c>
      <c r="AA1372" s="2">
        <v>0</v>
      </c>
      <c r="AB1372" s="2">
        <v>0</v>
      </c>
      <c r="AC1372" t="s">
        <v>168</v>
      </c>
      <c r="AD1372" s="2">
        <v>0</v>
      </c>
      <c r="AE1372" s="2">
        <v>0</v>
      </c>
      <c r="AF1372" s="2">
        <v>0</v>
      </c>
      <c r="AG1372" s="2">
        <v>12909.53</v>
      </c>
      <c r="AH137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59.17</v>
      </c>
      <c r="AP1372" s="7">
        <f t="shared" si="43"/>
        <v>59.17</v>
      </c>
    </row>
    <row r="1373" spans="1:42" x14ac:dyDescent="0.2">
      <c r="A1373">
        <v>1</v>
      </c>
      <c r="B1373" s="1">
        <v>43952</v>
      </c>
      <c r="C1373" s="1">
        <v>44348</v>
      </c>
      <c r="D1373">
        <v>200220</v>
      </c>
      <c r="E1373" s="1">
        <v>44348</v>
      </c>
      <c r="F1373" s="2">
        <v>12909.53</v>
      </c>
      <c r="G1373" s="2">
        <v>12909.53</v>
      </c>
      <c r="H1373">
        <v>5.5E-2</v>
      </c>
      <c r="I1373" s="2">
        <v>59.17</v>
      </c>
      <c r="J1373" s="2">
        <v>59.17</v>
      </c>
      <c r="K1373" s="2">
        <v>59.17</v>
      </c>
      <c r="L1373" s="2">
        <v>0</v>
      </c>
      <c r="M1373" s="2">
        <v>-59.17</v>
      </c>
      <c r="N1373" s="2">
        <v>0</v>
      </c>
      <c r="O1373" s="2">
        <v>0</v>
      </c>
      <c r="P1373" s="2">
        <v>0</v>
      </c>
      <c r="Q1373" s="2">
        <v>0</v>
      </c>
      <c r="R1373" s="2">
        <v>-769.21</v>
      </c>
      <c r="S1373" s="2">
        <v>0</v>
      </c>
      <c r="T1373" s="2">
        <v>0</v>
      </c>
      <c r="U1373" s="2">
        <v>0</v>
      </c>
      <c r="V1373" t="s">
        <v>177</v>
      </c>
      <c r="W1373" s="5" t="str">
        <f t="shared" si="42"/>
        <v>3741</v>
      </c>
      <c r="X1373">
        <v>15</v>
      </c>
      <c r="Y1373" t="s">
        <v>40</v>
      </c>
      <c r="Z1373" t="s">
        <v>41</v>
      </c>
      <c r="AA1373" s="2">
        <v>0</v>
      </c>
      <c r="AB1373" s="2">
        <v>0</v>
      </c>
      <c r="AC1373" t="s">
        <v>168</v>
      </c>
      <c r="AD1373" s="2">
        <v>0</v>
      </c>
      <c r="AE1373" s="2">
        <v>0</v>
      </c>
      <c r="AF1373" s="2">
        <v>0</v>
      </c>
      <c r="AG1373" s="2">
        <v>12909.53</v>
      </c>
      <c r="AH1373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59.17</v>
      </c>
      <c r="AP1373" s="7">
        <f t="shared" si="43"/>
        <v>59.17</v>
      </c>
    </row>
    <row r="1374" spans="1:42" x14ac:dyDescent="0.2">
      <c r="A1374">
        <v>1</v>
      </c>
      <c r="B1374" s="1">
        <v>43952</v>
      </c>
      <c r="C1374" s="1">
        <v>44348</v>
      </c>
      <c r="D1374">
        <v>200266</v>
      </c>
      <c r="E1374" s="1">
        <v>43952</v>
      </c>
      <c r="F1374" s="2">
        <v>0</v>
      </c>
      <c r="G1374" s="2">
        <v>0</v>
      </c>
      <c r="H1374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t="s">
        <v>178</v>
      </c>
      <c r="W1374" s="5" t="str">
        <f t="shared" si="42"/>
        <v>3741</v>
      </c>
      <c r="X1374">
        <v>15</v>
      </c>
      <c r="Y1374" t="s">
        <v>40</v>
      </c>
      <c r="Z1374" t="s">
        <v>41</v>
      </c>
      <c r="AA1374" s="2">
        <v>0</v>
      </c>
      <c r="AB1374" s="2">
        <v>0</v>
      </c>
      <c r="AC1374" t="s">
        <v>168</v>
      </c>
      <c r="AD1374" s="2">
        <v>0</v>
      </c>
      <c r="AE1374" s="2">
        <v>0</v>
      </c>
      <c r="AF1374" s="2">
        <v>0</v>
      </c>
      <c r="AG1374" s="2">
        <v>0</v>
      </c>
      <c r="AH1374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7">
        <f t="shared" si="43"/>
        <v>0</v>
      </c>
    </row>
    <row r="1375" spans="1:42" x14ac:dyDescent="0.2">
      <c r="A1375">
        <v>1</v>
      </c>
      <c r="B1375" s="1">
        <v>43952</v>
      </c>
      <c r="C1375" s="1">
        <v>44348</v>
      </c>
      <c r="D1375">
        <v>200266</v>
      </c>
      <c r="E1375" s="1">
        <v>43983</v>
      </c>
      <c r="F1375" s="2">
        <v>0</v>
      </c>
      <c r="G1375" s="2">
        <v>0</v>
      </c>
      <c r="H1375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t="s">
        <v>178</v>
      </c>
      <c r="W1375" s="5" t="str">
        <f t="shared" si="42"/>
        <v>3741</v>
      </c>
      <c r="X1375">
        <v>15</v>
      </c>
      <c r="Y1375" t="s">
        <v>40</v>
      </c>
      <c r="Z1375" t="s">
        <v>41</v>
      </c>
      <c r="AA1375" s="2">
        <v>0</v>
      </c>
      <c r="AB1375" s="2">
        <v>0</v>
      </c>
      <c r="AC1375" t="s">
        <v>168</v>
      </c>
      <c r="AD1375" s="2">
        <v>0</v>
      </c>
      <c r="AE1375" s="2">
        <v>0</v>
      </c>
      <c r="AF1375" s="2">
        <v>0</v>
      </c>
      <c r="AG1375" s="2">
        <v>0</v>
      </c>
      <c r="AH1375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7">
        <f t="shared" si="43"/>
        <v>0</v>
      </c>
    </row>
    <row r="1376" spans="1:42" x14ac:dyDescent="0.2">
      <c r="A1376">
        <v>1</v>
      </c>
      <c r="B1376" s="1">
        <v>43952</v>
      </c>
      <c r="C1376" s="1">
        <v>44348</v>
      </c>
      <c r="D1376">
        <v>200266</v>
      </c>
      <c r="E1376" s="1">
        <v>44013</v>
      </c>
      <c r="F1376" s="2">
        <v>0</v>
      </c>
      <c r="G1376" s="2">
        <v>0</v>
      </c>
      <c r="H1376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t="s">
        <v>178</v>
      </c>
      <c r="W1376" s="5" t="str">
        <f t="shared" si="42"/>
        <v>3741</v>
      </c>
      <c r="X1376">
        <v>15</v>
      </c>
      <c r="Y1376" t="s">
        <v>40</v>
      </c>
      <c r="Z1376" t="s">
        <v>41</v>
      </c>
      <c r="AA1376" s="2">
        <v>0</v>
      </c>
      <c r="AB1376" s="2">
        <v>0</v>
      </c>
      <c r="AC1376" t="s">
        <v>168</v>
      </c>
      <c r="AD1376" s="2">
        <v>0</v>
      </c>
      <c r="AE1376" s="2">
        <v>0</v>
      </c>
      <c r="AF1376" s="2">
        <v>0</v>
      </c>
      <c r="AG1376" s="2">
        <v>0</v>
      </c>
      <c r="AH1376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7">
        <f t="shared" si="43"/>
        <v>0</v>
      </c>
    </row>
    <row r="1377" spans="1:42" x14ac:dyDescent="0.2">
      <c r="A1377">
        <v>1</v>
      </c>
      <c r="B1377" s="1">
        <v>43952</v>
      </c>
      <c r="C1377" s="1">
        <v>44348</v>
      </c>
      <c r="D1377">
        <v>200266</v>
      </c>
      <c r="E1377" s="1">
        <v>44044</v>
      </c>
      <c r="F1377" s="2">
        <v>0</v>
      </c>
      <c r="G1377" s="2">
        <v>0</v>
      </c>
      <c r="H1377">
        <v>5.5E-2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t="s">
        <v>178</v>
      </c>
      <c r="W1377" s="5" t="str">
        <f t="shared" si="42"/>
        <v>3741</v>
      </c>
      <c r="X1377">
        <v>15</v>
      </c>
      <c r="Y1377" t="s">
        <v>40</v>
      </c>
      <c r="Z1377" t="s">
        <v>41</v>
      </c>
      <c r="AA1377" s="2">
        <v>0</v>
      </c>
      <c r="AB1377" s="2">
        <v>0</v>
      </c>
      <c r="AC1377" t="s">
        <v>168</v>
      </c>
      <c r="AD1377" s="2">
        <v>0</v>
      </c>
      <c r="AE1377" s="2">
        <v>0</v>
      </c>
      <c r="AF1377" s="2">
        <v>0</v>
      </c>
      <c r="AG1377" s="2">
        <v>0</v>
      </c>
      <c r="AH1377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7">
        <f t="shared" si="43"/>
        <v>0</v>
      </c>
    </row>
    <row r="1378" spans="1:42" x14ac:dyDescent="0.2">
      <c r="A1378">
        <v>1</v>
      </c>
      <c r="B1378" s="1">
        <v>43952</v>
      </c>
      <c r="C1378" s="1">
        <v>44348</v>
      </c>
      <c r="D1378">
        <v>200266</v>
      </c>
      <c r="E1378" s="1">
        <v>44075</v>
      </c>
      <c r="F1378" s="2">
        <v>0</v>
      </c>
      <c r="G1378" s="2">
        <v>0</v>
      </c>
      <c r="H1378">
        <v>5.5E-2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t="s">
        <v>178</v>
      </c>
      <c r="W1378" s="5" t="str">
        <f t="shared" si="42"/>
        <v>3741</v>
      </c>
      <c r="X1378">
        <v>15</v>
      </c>
      <c r="Y1378" t="s">
        <v>40</v>
      </c>
      <c r="Z1378" t="s">
        <v>41</v>
      </c>
      <c r="AA1378" s="2">
        <v>0</v>
      </c>
      <c r="AB1378" s="2">
        <v>0</v>
      </c>
      <c r="AC1378" t="s">
        <v>168</v>
      </c>
      <c r="AD1378" s="2">
        <v>0</v>
      </c>
      <c r="AE1378" s="2">
        <v>0</v>
      </c>
      <c r="AF1378" s="2">
        <v>0</v>
      </c>
      <c r="AG1378" s="2">
        <v>0</v>
      </c>
      <c r="AH1378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7">
        <f t="shared" si="43"/>
        <v>0</v>
      </c>
    </row>
    <row r="1379" spans="1:42" x14ac:dyDescent="0.2">
      <c r="A1379">
        <v>1</v>
      </c>
      <c r="B1379" s="1">
        <v>43952</v>
      </c>
      <c r="C1379" s="1">
        <v>44348</v>
      </c>
      <c r="D1379">
        <v>200266</v>
      </c>
      <c r="E1379" s="1">
        <v>44105</v>
      </c>
      <c r="F1379" s="2">
        <v>0</v>
      </c>
      <c r="G1379" s="2">
        <v>0</v>
      </c>
      <c r="H1379">
        <v>5.5E-2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t="s">
        <v>178</v>
      </c>
      <c r="W1379" s="5" t="str">
        <f t="shared" si="42"/>
        <v>3741</v>
      </c>
      <c r="X1379">
        <v>15</v>
      </c>
      <c r="Y1379" t="s">
        <v>40</v>
      </c>
      <c r="Z1379" t="s">
        <v>41</v>
      </c>
      <c r="AA1379" s="2">
        <v>0</v>
      </c>
      <c r="AB1379" s="2">
        <v>0</v>
      </c>
      <c r="AC1379" t="s">
        <v>168</v>
      </c>
      <c r="AD1379" s="2">
        <v>0</v>
      </c>
      <c r="AE1379" s="2">
        <v>0</v>
      </c>
      <c r="AF1379" s="2">
        <v>0</v>
      </c>
      <c r="AG1379" s="2">
        <v>0</v>
      </c>
      <c r="AH1379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7">
        <f t="shared" si="43"/>
        <v>0</v>
      </c>
    </row>
    <row r="1380" spans="1:42" x14ac:dyDescent="0.2">
      <c r="A1380">
        <v>1</v>
      </c>
      <c r="B1380" s="1">
        <v>43952</v>
      </c>
      <c r="C1380" s="1">
        <v>44348</v>
      </c>
      <c r="D1380">
        <v>200266</v>
      </c>
      <c r="E1380" s="1">
        <v>44136</v>
      </c>
      <c r="F1380" s="2">
        <v>0</v>
      </c>
      <c r="G1380" s="2">
        <v>0</v>
      </c>
      <c r="H1380">
        <v>5.5E-2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t="s">
        <v>178</v>
      </c>
      <c r="W1380" s="5" t="str">
        <f t="shared" si="42"/>
        <v>3741</v>
      </c>
      <c r="X1380">
        <v>15</v>
      </c>
      <c r="Y1380" t="s">
        <v>40</v>
      </c>
      <c r="Z1380" t="s">
        <v>41</v>
      </c>
      <c r="AA1380" s="2">
        <v>0</v>
      </c>
      <c r="AB1380" s="2">
        <v>0</v>
      </c>
      <c r="AC1380" t="s">
        <v>168</v>
      </c>
      <c r="AD1380" s="2">
        <v>0</v>
      </c>
      <c r="AE1380" s="2">
        <v>0</v>
      </c>
      <c r="AF1380" s="2">
        <v>0</v>
      </c>
      <c r="AG1380" s="2">
        <v>0</v>
      </c>
      <c r="AH1380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7">
        <f t="shared" si="43"/>
        <v>0</v>
      </c>
    </row>
    <row r="1381" spans="1:42" x14ac:dyDescent="0.2">
      <c r="A1381">
        <v>1</v>
      </c>
      <c r="B1381" s="1">
        <v>43952</v>
      </c>
      <c r="C1381" s="1">
        <v>44348</v>
      </c>
      <c r="D1381">
        <v>200266</v>
      </c>
      <c r="E1381" s="1">
        <v>44166</v>
      </c>
      <c r="F1381" s="2">
        <v>0</v>
      </c>
      <c r="G1381" s="2">
        <v>0</v>
      </c>
      <c r="H1381">
        <v>5.5E-2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t="s">
        <v>178</v>
      </c>
      <c r="W1381" s="5" t="str">
        <f t="shared" si="42"/>
        <v>3741</v>
      </c>
      <c r="X1381">
        <v>15</v>
      </c>
      <c r="Y1381" t="s">
        <v>40</v>
      </c>
      <c r="Z1381" t="s">
        <v>41</v>
      </c>
      <c r="AA1381" s="2">
        <v>0</v>
      </c>
      <c r="AB1381" s="2">
        <v>0</v>
      </c>
      <c r="AC1381" t="s">
        <v>168</v>
      </c>
      <c r="AD1381" s="2">
        <v>0</v>
      </c>
      <c r="AE1381" s="2">
        <v>0</v>
      </c>
      <c r="AF1381" s="2">
        <v>0</v>
      </c>
      <c r="AG1381" s="2">
        <v>0</v>
      </c>
      <c r="AH1381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7">
        <f t="shared" si="43"/>
        <v>0</v>
      </c>
    </row>
    <row r="1382" spans="1:42" x14ac:dyDescent="0.2">
      <c r="A1382">
        <v>1</v>
      </c>
      <c r="B1382" s="1">
        <v>43952</v>
      </c>
      <c r="C1382" s="1">
        <v>44348</v>
      </c>
      <c r="D1382">
        <v>200266</v>
      </c>
      <c r="E1382" s="1">
        <v>44197</v>
      </c>
      <c r="F1382" s="2">
        <v>0</v>
      </c>
      <c r="G1382" s="2">
        <v>0</v>
      </c>
      <c r="H1382">
        <v>5.5E-2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t="s">
        <v>178</v>
      </c>
      <c r="W1382" s="5" t="str">
        <f t="shared" si="42"/>
        <v>3741</v>
      </c>
      <c r="X1382">
        <v>15</v>
      </c>
      <c r="Y1382" t="s">
        <v>40</v>
      </c>
      <c r="Z1382" t="s">
        <v>41</v>
      </c>
      <c r="AA1382" s="2">
        <v>0</v>
      </c>
      <c r="AB1382" s="2">
        <v>0</v>
      </c>
      <c r="AC1382" t="s">
        <v>168</v>
      </c>
      <c r="AD1382" s="2">
        <v>0</v>
      </c>
      <c r="AE1382" s="2">
        <v>0</v>
      </c>
      <c r="AF1382" s="2">
        <v>0</v>
      </c>
      <c r="AG1382" s="2">
        <v>0</v>
      </c>
      <c r="AH138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7">
        <f t="shared" si="43"/>
        <v>0</v>
      </c>
    </row>
    <row r="1383" spans="1:42" x14ac:dyDescent="0.2">
      <c r="A1383">
        <v>1</v>
      </c>
      <c r="B1383" s="1">
        <v>43952</v>
      </c>
      <c r="C1383" s="1">
        <v>44348</v>
      </c>
      <c r="D1383">
        <v>200266</v>
      </c>
      <c r="E1383" s="1">
        <v>44228</v>
      </c>
      <c r="F1383" s="2">
        <v>0</v>
      </c>
      <c r="G1383" s="2">
        <v>0</v>
      </c>
      <c r="H1383">
        <v>5.5E-2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t="s">
        <v>178</v>
      </c>
      <c r="W1383" s="5" t="str">
        <f t="shared" si="42"/>
        <v>3741</v>
      </c>
      <c r="X1383">
        <v>15</v>
      </c>
      <c r="Y1383" t="s">
        <v>40</v>
      </c>
      <c r="Z1383" t="s">
        <v>41</v>
      </c>
      <c r="AA1383" s="2">
        <v>0</v>
      </c>
      <c r="AB1383" s="2">
        <v>0</v>
      </c>
      <c r="AC1383" t="s">
        <v>168</v>
      </c>
      <c r="AD1383" s="2">
        <v>0</v>
      </c>
      <c r="AE1383" s="2">
        <v>0</v>
      </c>
      <c r="AF1383" s="2">
        <v>0</v>
      </c>
      <c r="AG1383" s="2">
        <v>0</v>
      </c>
      <c r="AH1383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7">
        <f t="shared" si="43"/>
        <v>0</v>
      </c>
    </row>
    <row r="1384" spans="1:42" x14ac:dyDescent="0.2">
      <c r="A1384">
        <v>1</v>
      </c>
      <c r="B1384" s="1">
        <v>43952</v>
      </c>
      <c r="C1384" s="1">
        <v>44348</v>
      </c>
      <c r="D1384">
        <v>200266</v>
      </c>
      <c r="E1384" s="1">
        <v>44256</v>
      </c>
      <c r="F1384" s="2">
        <v>0</v>
      </c>
      <c r="G1384" s="2">
        <v>0</v>
      </c>
      <c r="H1384">
        <v>5.5E-2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t="s">
        <v>178</v>
      </c>
      <c r="W1384" s="5" t="str">
        <f t="shared" si="42"/>
        <v>3741</v>
      </c>
      <c r="X1384">
        <v>15</v>
      </c>
      <c r="Y1384" t="s">
        <v>40</v>
      </c>
      <c r="Z1384" t="s">
        <v>41</v>
      </c>
      <c r="AA1384" s="2">
        <v>0</v>
      </c>
      <c r="AB1384" s="2">
        <v>0</v>
      </c>
      <c r="AC1384" t="s">
        <v>168</v>
      </c>
      <c r="AD1384" s="2">
        <v>0</v>
      </c>
      <c r="AE1384" s="2">
        <v>0</v>
      </c>
      <c r="AF1384" s="2">
        <v>0</v>
      </c>
      <c r="AG1384" s="2">
        <v>0</v>
      </c>
      <c r="AH1384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7">
        <f t="shared" si="43"/>
        <v>0</v>
      </c>
    </row>
    <row r="1385" spans="1:42" x14ac:dyDescent="0.2">
      <c r="A1385">
        <v>1</v>
      </c>
      <c r="B1385" s="1">
        <v>43952</v>
      </c>
      <c r="C1385" s="1">
        <v>44348</v>
      </c>
      <c r="D1385">
        <v>200266</v>
      </c>
      <c r="E1385" s="1">
        <v>44287</v>
      </c>
      <c r="F1385" s="2">
        <v>0</v>
      </c>
      <c r="G1385" s="2">
        <v>0</v>
      </c>
      <c r="H1385">
        <v>5.5E-2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t="s">
        <v>178</v>
      </c>
      <c r="W1385" s="5" t="str">
        <f t="shared" si="42"/>
        <v>3741</v>
      </c>
      <c r="X1385">
        <v>15</v>
      </c>
      <c r="Y1385" t="s">
        <v>40</v>
      </c>
      <c r="Z1385" t="s">
        <v>41</v>
      </c>
      <c r="AA1385" s="2">
        <v>0</v>
      </c>
      <c r="AB1385" s="2">
        <v>0</v>
      </c>
      <c r="AC1385" t="s">
        <v>168</v>
      </c>
      <c r="AD1385" s="2">
        <v>0</v>
      </c>
      <c r="AE1385" s="2">
        <v>0</v>
      </c>
      <c r="AF1385" s="2">
        <v>0</v>
      </c>
      <c r="AG1385" s="2">
        <v>0</v>
      </c>
      <c r="AH1385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7">
        <f t="shared" si="43"/>
        <v>0</v>
      </c>
    </row>
    <row r="1386" spans="1:42" x14ac:dyDescent="0.2">
      <c r="A1386">
        <v>1</v>
      </c>
      <c r="B1386" s="1">
        <v>43952</v>
      </c>
      <c r="C1386" s="1">
        <v>44348</v>
      </c>
      <c r="D1386">
        <v>200266</v>
      </c>
      <c r="E1386" s="1">
        <v>44317</v>
      </c>
      <c r="F1386" s="2">
        <v>0</v>
      </c>
      <c r="G1386" s="2">
        <v>0</v>
      </c>
      <c r="H1386">
        <v>5.5E-2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t="s">
        <v>178</v>
      </c>
      <c r="W1386" s="5" t="str">
        <f t="shared" si="42"/>
        <v>3741</v>
      </c>
      <c r="X1386">
        <v>15</v>
      </c>
      <c r="Y1386" t="s">
        <v>40</v>
      </c>
      <c r="Z1386" t="s">
        <v>41</v>
      </c>
      <c r="AA1386" s="2">
        <v>0</v>
      </c>
      <c r="AB1386" s="2">
        <v>0</v>
      </c>
      <c r="AC1386" t="s">
        <v>168</v>
      </c>
      <c r="AD1386" s="2">
        <v>0</v>
      </c>
      <c r="AE1386" s="2">
        <v>0</v>
      </c>
      <c r="AF1386" s="2">
        <v>0</v>
      </c>
      <c r="AG1386" s="2">
        <v>0</v>
      </c>
      <c r="AH1386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7">
        <f t="shared" si="43"/>
        <v>0</v>
      </c>
    </row>
    <row r="1387" spans="1:42" x14ac:dyDescent="0.2">
      <c r="A1387">
        <v>1</v>
      </c>
      <c r="B1387" s="1">
        <v>43952</v>
      </c>
      <c r="C1387" s="1">
        <v>44348</v>
      </c>
      <c r="D1387">
        <v>200266</v>
      </c>
      <c r="E1387" s="1">
        <v>44348</v>
      </c>
      <c r="F1387" s="2">
        <v>0</v>
      </c>
      <c r="G1387" s="2">
        <v>0</v>
      </c>
      <c r="H1387">
        <v>5.5E-2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t="s">
        <v>178</v>
      </c>
      <c r="W1387" s="5" t="str">
        <f t="shared" si="42"/>
        <v>3741</v>
      </c>
      <c r="X1387">
        <v>15</v>
      </c>
      <c r="Y1387" t="s">
        <v>40</v>
      </c>
      <c r="Z1387" t="s">
        <v>41</v>
      </c>
      <c r="AA1387" s="2">
        <v>0</v>
      </c>
      <c r="AB1387" s="2">
        <v>0</v>
      </c>
      <c r="AC1387" t="s">
        <v>168</v>
      </c>
      <c r="AD1387" s="2">
        <v>0</v>
      </c>
      <c r="AE1387" s="2">
        <v>0</v>
      </c>
      <c r="AF1387" s="2">
        <v>0</v>
      </c>
      <c r="AG1387" s="2">
        <v>0</v>
      </c>
      <c r="AH1387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7">
        <f t="shared" si="43"/>
        <v>0</v>
      </c>
    </row>
    <row r="1388" spans="1:42" x14ac:dyDescent="0.2">
      <c r="A1388">
        <v>1</v>
      </c>
      <c r="B1388" s="1">
        <v>43952</v>
      </c>
      <c r="C1388" s="1">
        <v>44348</v>
      </c>
      <c r="D1388">
        <v>200312</v>
      </c>
      <c r="E1388" s="1">
        <v>43952</v>
      </c>
      <c r="F1388" s="2">
        <v>0</v>
      </c>
      <c r="G1388" s="2">
        <v>0</v>
      </c>
      <c r="H1388">
        <v>5.5E-2</v>
      </c>
      <c r="I1388" s="2">
        <v>0</v>
      </c>
      <c r="J1388" s="2">
        <v>8564.2099999999991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t="s">
        <v>179</v>
      </c>
      <c r="W1388" s="5" t="str">
        <f t="shared" si="42"/>
        <v>3741</v>
      </c>
      <c r="X1388">
        <v>15</v>
      </c>
      <c r="Y1388" t="s">
        <v>40</v>
      </c>
      <c r="Z1388" t="s">
        <v>41</v>
      </c>
      <c r="AA1388" s="2">
        <v>0</v>
      </c>
      <c r="AB1388" s="2">
        <v>0</v>
      </c>
      <c r="AC1388" t="s">
        <v>168</v>
      </c>
      <c r="AD1388" s="2">
        <v>0</v>
      </c>
      <c r="AE1388" s="2">
        <v>0</v>
      </c>
      <c r="AF1388" s="2">
        <v>0</v>
      </c>
      <c r="AG1388" s="2">
        <v>0</v>
      </c>
      <c r="AH1388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7">
        <f t="shared" si="43"/>
        <v>0</v>
      </c>
    </row>
    <row r="1389" spans="1:42" x14ac:dyDescent="0.2">
      <c r="A1389">
        <v>1</v>
      </c>
      <c r="B1389" s="1">
        <v>43952</v>
      </c>
      <c r="C1389" s="1">
        <v>44348</v>
      </c>
      <c r="D1389">
        <v>200312</v>
      </c>
      <c r="E1389" s="1">
        <v>43983</v>
      </c>
      <c r="F1389" s="2">
        <v>0</v>
      </c>
      <c r="G1389" s="2">
        <v>0</v>
      </c>
      <c r="H1389">
        <v>5.5E-2</v>
      </c>
      <c r="I1389" s="2">
        <v>0</v>
      </c>
      <c r="J1389" s="2">
        <v>8564.2099999999991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t="s">
        <v>179</v>
      </c>
      <c r="W1389" s="5" t="str">
        <f t="shared" si="42"/>
        <v>3741</v>
      </c>
      <c r="X1389">
        <v>15</v>
      </c>
      <c r="Y1389" t="s">
        <v>40</v>
      </c>
      <c r="Z1389" t="s">
        <v>41</v>
      </c>
      <c r="AA1389" s="2">
        <v>0</v>
      </c>
      <c r="AB1389" s="2">
        <v>0</v>
      </c>
      <c r="AC1389" t="s">
        <v>168</v>
      </c>
      <c r="AD1389" s="2">
        <v>0</v>
      </c>
      <c r="AE1389" s="2">
        <v>0</v>
      </c>
      <c r="AF1389" s="2">
        <v>0</v>
      </c>
      <c r="AG1389" s="2">
        <v>0</v>
      </c>
      <c r="AH1389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7">
        <f t="shared" si="43"/>
        <v>0</v>
      </c>
    </row>
    <row r="1390" spans="1:42" x14ac:dyDescent="0.2">
      <c r="A1390">
        <v>1</v>
      </c>
      <c r="B1390" s="1">
        <v>43952</v>
      </c>
      <c r="C1390" s="1">
        <v>44348</v>
      </c>
      <c r="D1390">
        <v>200312</v>
      </c>
      <c r="E1390" s="1">
        <v>44013</v>
      </c>
      <c r="F1390" s="2">
        <v>0</v>
      </c>
      <c r="G1390" s="2">
        <v>0</v>
      </c>
      <c r="H1390">
        <v>5.5E-2</v>
      </c>
      <c r="I1390" s="2">
        <v>0</v>
      </c>
      <c r="J1390" s="2">
        <v>8564.2099999999991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t="s">
        <v>179</v>
      </c>
      <c r="W1390" s="5" t="str">
        <f t="shared" si="42"/>
        <v>3741</v>
      </c>
      <c r="X1390">
        <v>15</v>
      </c>
      <c r="Y1390" t="s">
        <v>40</v>
      </c>
      <c r="Z1390" t="s">
        <v>41</v>
      </c>
      <c r="AA1390" s="2">
        <v>0</v>
      </c>
      <c r="AB1390" s="2">
        <v>0</v>
      </c>
      <c r="AC1390" t="s">
        <v>168</v>
      </c>
      <c r="AD1390" s="2">
        <v>0</v>
      </c>
      <c r="AE1390" s="2">
        <v>0</v>
      </c>
      <c r="AF1390" s="2">
        <v>0</v>
      </c>
      <c r="AG1390" s="2">
        <v>0</v>
      </c>
      <c r="AH1390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7">
        <f t="shared" si="43"/>
        <v>0</v>
      </c>
    </row>
    <row r="1391" spans="1:42" x14ac:dyDescent="0.2">
      <c r="A1391">
        <v>1</v>
      </c>
      <c r="B1391" s="1">
        <v>43952</v>
      </c>
      <c r="C1391" s="1">
        <v>44348</v>
      </c>
      <c r="D1391">
        <v>200312</v>
      </c>
      <c r="E1391" s="1">
        <v>44044</v>
      </c>
      <c r="F1391" s="2">
        <v>0</v>
      </c>
      <c r="G1391" s="2">
        <v>0</v>
      </c>
      <c r="H1391">
        <v>5.5E-2</v>
      </c>
      <c r="I1391" s="2">
        <v>0</v>
      </c>
      <c r="J1391" s="2">
        <v>8564.2099999999991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t="s">
        <v>179</v>
      </c>
      <c r="W1391" s="5" t="str">
        <f t="shared" si="42"/>
        <v>3741</v>
      </c>
      <c r="X1391">
        <v>15</v>
      </c>
      <c r="Y1391" t="s">
        <v>40</v>
      </c>
      <c r="Z1391" t="s">
        <v>41</v>
      </c>
      <c r="AA1391" s="2">
        <v>0</v>
      </c>
      <c r="AB1391" s="2">
        <v>0</v>
      </c>
      <c r="AC1391" t="s">
        <v>168</v>
      </c>
      <c r="AD1391" s="2">
        <v>0</v>
      </c>
      <c r="AE1391" s="2">
        <v>0</v>
      </c>
      <c r="AF1391" s="2">
        <v>0</v>
      </c>
      <c r="AG1391" s="2">
        <v>0</v>
      </c>
      <c r="AH1391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7">
        <f t="shared" si="43"/>
        <v>0</v>
      </c>
    </row>
    <row r="1392" spans="1:42" x14ac:dyDescent="0.2">
      <c r="A1392">
        <v>1</v>
      </c>
      <c r="B1392" s="1">
        <v>43952</v>
      </c>
      <c r="C1392" s="1">
        <v>44348</v>
      </c>
      <c r="D1392">
        <v>200312</v>
      </c>
      <c r="E1392" s="1">
        <v>44075</v>
      </c>
      <c r="F1392" s="2">
        <v>0</v>
      </c>
      <c r="G1392" s="2">
        <v>0</v>
      </c>
      <c r="H1392">
        <v>5.5E-2</v>
      </c>
      <c r="I1392" s="2">
        <v>0</v>
      </c>
      <c r="J1392" s="2">
        <v>8564.2099999999991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t="s">
        <v>179</v>
      </c>
      <c r="W1392" s="5" t="str">
        <f t="shared" si="42"/>
        <v>3741</v>
      </c>
      <c r="X1392">
        <v>15</v>
      </c>
      <c r="Y1392" t="s">
        <v>40</v>
      </c>
      <c r="Z1392" t="s">
        <v>41</v>
      </c>
      <c r="AA1392" s="2">
        <v>0</v>
      </c>
      <c r="AB1392" s="2">
        <v>0</v>
      </c>
      <c r="AC1392" t="s">
        <v>168</v>
      </c>
      <c r="AD1392" s="2">
        <v>0</v>
      </c>
      <c r="AE1392" s="2">
        <v>0</v>
      </c>
      <c r="AF1392" s="2">
        <v>0</v>
      </c>
      <c r="AG1392" s="2">
        <v>0</v>
      </c>
      <c r="AH139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7">
        <f t="shared" si="43"/>
        <v>0</v>
      </c>
    </row>
    <row r="1393" spans="1:42" x14ac:dyDescent="0.2">
      <c r="A1393">
        <v>1</v>
      </c>
      <c r="B1393" s="1">
        <v>43952</v>
      </c>
      <c r="C1393" s="1">
        <v>44348</v>
      </c>
      <c r="D1393">
        <v>200312</v>
      </c>
      <c r="E1393" s="1">
        <v>44105</v>
      </c>
      <c r="F1393" s="2">
        <v>0</v>
      </c>
      <c r="G1393" s="2">
        <v>0</v>
      </c>
      <c r="H1393">
        <v>5.5E-2</v>
      </c>
      <c r="I1393" s="2">
        <v>0</v>
      </c>
      <c r="J1393" s="2">
        <v>8564.2099999999991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t="s">
        <v>179</v>
      </c>
      <c r="W1393" s="5" t="str">
        <f t="shared" si="42"/>
        <v>3741</v>
      </c>
      <c r="X1393">
        <v>15</v>
      </c>
      <c r="Y1393" t="s">
        <v>40</v>
      </c>
      <c r="Z1393" t="s">
        <v>41</v>
      </c>
      <c r="AA1393" s="2">
        <v>0</v>
      </c>
      <c r="AB1393" s="2">
        <v>0</v>
      </c>
      <c r="AC1393" t="s">
        <v>168</v>
      </c>
      <c r="AD1393" s="2">
        <v>0</v>
      </c>
      <c r="AE1393" s="2">
        <v>0</v>
      </c>
      <c r="AF1393" s="2">
        <v>0</v>
      </c>
      <c r="AG1393" s="2">
        <v>0</v>
      </c>
      <c r="AH1393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7">
        <f t="shared" si="43"/>
        <v>0</v>
      </c>
    </row>
    <row r="1394" spans="1:42" x14ac:dyDescent="0.2">
      <c r="A1394">
        <v>1</v>
      </c>
      <c r="B1394" s="1">
        <v>43952</v>
      </c>
      <c r="C1394" s="1">
        <v>44348</v>
      </c>
      <c r="D1394">
        <v>200312</v>
      </c>
      <c r="E1394" s="1">
        <v>44136</v>
      </c>
      <c r="F1394" s="2">
        <v>0</v>
      </c>
      <c r="G1394" s="2">
        <v>0</v>
      </c>
      <c r="H1394">
        <v>5.5E-2</v>
      </c>
      <c r="I1394" s="2">
        <v>0</v>
      </c>
      <c r="J1394" s="2">
        <v>8564.2099999999991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t="s">
        <v>179</v>
      </c>
      <c r="W1394" s="5" t="str">
        <f t="shared" si="42"/>
        <v>3741</v>
      </c>
      <c r="X1394">
        <v>15</v>
      </c>
      <c r="Y1394" t="s">
        <v>40</v>
      </c>
      <c r="Z1394" t="s">
        <v>41</v>
      </c>
      <c r="AA1394" s="2">
        <v>0</v>
      </c>
      <c r="AB1394" s="2">
        <v>0</v>
      </c>
      <c r="AC1394" t="s">
        <v>168</v>
      </c>
      <c r="AD1394" s="2">
        <v>0</v>
      </c>
      <c r="AE1394" s="2">
        <v>0</v>
      </c>
      <c r="AF1394" s="2">
        <v>0</v>
      </c>
      <c r="AG1394" s="2">
        <v>0</v>
      </c>
      <c r="AH1394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7">
        <f t="shared" si="43"/>
        <v>0</v>
      </c>
    </row>
    <row r="1395" spans="1:42" x14ac:dyDescent="0.2">
      <c r="A1395">
        <v>1</v>
      </c>
      <c r="B1395" s="1">
        <v>43952</v>
      </c>
      <c r="C1395" s="1">
        <v>44348</v>
      </c>
      <c r="D1395">
        <v>200312</v>
      </c>
      <c r="E1395" s="1">
        <v>44166</v>
      </c>
      <c r="F1395" s="2">
        <v>0</v>
      </c>
      <c r="G1395" s="2">
        <v>0</v>
      </c>
      <c r="H1395">
        <v>5.5E-2</v>
      </c>
      <c r="I1395" s="2">
        <v>0</v>
      </c>
      <c r="J1395" s="2">
        <v>8564.2099999999991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t="s">
        <v>179</v>
      </c>
      <c r="W1395" s="5" t="str">
        <f t="shared" si="42"/>
        <v>3741</v>
      </c>
      <c r="X1395">
        <v>15</v>
      </c>
      <c r="Y1395" t="s">
        <v>40</v>
      </c>
      <c r="Z1395" t="s">
        <v>41</v>
      </c>
      <c r="AA1395" s="2">
        <v>0</v>
      </c>
      <c r="AB1395" s="2">
        <v>0</v>
      </c>
      <c r="AC1395" t="s">
        <v>168</v>
      </c>
      <c r="AD1395" s="2">
        <v>0</v>
      </c>
      <c r="AE1395" s="2">
        <v>0</v>
      </c>
      <c r="AF1395" s="2">
        <v>0</v>
      </c>
      <c r="AG1395" s="2">
        <v>0</v>
      </c>
      <c r="AH1395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7">
        <f t="shared" si="43"/>
        <v>0</v>
      </c>
    </row>
    <row r="1396" spans="1:42" x14ac:dyDescent="0.2">
      <c r="A1396">
        <v>1</v>
      </c>
      <c r="B1396" s="1">
        <v>43952</v>
      </c>
      <c r="C1396" s="1">
        <v>44348</v>
      </c>
      <c r="D1396">
        <v>200312</v>
      </c>
      <c r="E1396" s="1">
        <v>44197</v>
      </c>
      <c r="F1396" s="2">
        <v>0</v>
      </c>
      <c r="G1396" s="2">
        <v>0</v>
      </c>
      <c r="H1396">
        <v>5.5E-2</v>
      </c>
      <c r="I1396" s="2">
        <v>0</v>
      </c>
      <c r="J1396" s="2">
        <v>8564.2099999999991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t="s">
        <v>179</v>
      </c>
      <c r="W1396" s="5" t="str">
        <f t="shared" si="42"/>
        <v>3741</v>
      </c>
      <c r="X1396">
        <v>15</v>
      </c>
      <c r="Y1396" t="s">
        <v>40</v>
      </c>
      <c r="Z1396" t="s">
        <v>41</v>
      </c>
      <c r="AA1396" s="2">
        <v>0</v>
      </c>
      <c r="AB1396" s="2">
        <v>0</v>
      </c>
      <c r="AC1396" t="s">
        <v>168</v>
      </c>
      <c r="AD1396" s="2">
        <v>0</v>
      </c>
      <c r="AE1396" s="2">
        <v>0</v>
      </c>
      <c r="AF1396" s="2">
        <v>0</v>
      </c>
      <c r="AG1396" s="2">
        <v>0</v>
      </c>
      <c r="AH1396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7">
        <f t="shared" si="43"/>
        <v>0</v>
      </c>
    </row>
    <row r="1397" spans="1:42" x14ac:dyDescent="0.2">
      <c r="A1397">
        <v>1</v>
      </c>
      <c r="B1397" s="1">
        <v>43952</v>
      </c>
      <c r="C1397" s="1">
        <v>44348</v>
      </c>
      <c r="D1397">
        <v>200312</v>
      </c>
      <c r="E1397" s="1">
        <v>44228</v>
      </c>
      <c r="F1397" s="2">
        <v>0</v>
      </c>
      <c r="G1397" s="2">
        <v>0</v>
      </c>
      <c r="H1397">
        <v>5.5E-2</v>
      </c>
      <c r="I1397" s="2">
        <v>0</v>
      </c>
      <c r="J1397" s="2">
        <v>8564.2099999999991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t="s">
        <v>179</v>
      </c>
      <c r="W1397" s="5" t="str">
        <f t="shared" si="42"/>
        <v>3741</v>
      </c>
      <c r="X1397">
        <v>15</v>
      </c>
      <c r="Y1397" t="s">
        <v>40</v>
      </c>
      <c r="Z1397" t="s">
        <v>41</v>
      </c>
      <c r="AA1397" s="2">
        <v>0</v>
      </c>
      <c r="AB1397" s="2">
        <v>0</v>
      </c>
      <c r="AC1397" t="s">
        <v>168</v>
      </c>
      <c r="AD1397" s="2">
        <v>0</v>
      </c>
      <c r="AE1397" s="2">
        <v>0</v>
      </c>
      <c r="AF1397" s="2">
        <v>0</v>
      </c>
      <c r="AG1397" s="2">
        <v>0</v>
      </c>
      <c r="AH1397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7">
        <f t="shared" si="43"/>
        <v>0</v>
      </c>
    </row>
    <row r="1398" spans="1:42" x14ac:dyDescent="0.2">
      <c r="A1398">
        <v>1</v>
      </c>
      <c r="B1398" s="1">
        <v>43952</v>
      </c>
      <c r="C1398" s="1">
        <v>44348</v>
      </c>
      <c r="D1398">
        <v>200312</v>
      </c>
      <c r="E1398" s="1">
        <v>44256</v>
      </c>
      <c r="F1398" s="2">
        <v>0</v>
      </c>
      <c r="G1398" s="2">
        <v>0</v>
      </c>
      <c r="H1398">
        <v>5.5E-2</v>
      </c>
      <c r="I1398" s="2">
        <v>0</v>
      </c>
      <c r="J1398" s="2">
        <v>8564.2099999999991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t="s">
        <v>179</v>
      </c>
      <c r="W1398" s="5" t="str">
        <f t="shared" si="42"/>
        <v>3741</v>
      </c>
      <c r="X1398">
        <v>15</v>
      </c>
      <c r="Y1398" t="s">
        <v>40</v>
      </c>
      <c r="Z1398" t="s">
        <v>41</v>
      </c>
      <c r="AA1398" s="2">
        <v>0</v>
      </c>
      <c r="AB1398" s="2">
        <v>0</v>
      </c>
      <c r="AC1398" t="s">
        <v>168</v>
      </c>
      <c r="AD1398" s="2">
        <v>0</v>
      </c>
      <c r="AE1398" s="2">
        <v>0</v>
      </c>
      <c r="AF1398" s="2">
        <v>0</v>
      </c>
      <c r="AG1398" s="2">
        <v>0</v>
      </c>
      <c r="AH1398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7">
        <f t="shared" si="43"/>
        <v>0</v>
      </c>
    </row>
    <row r="1399" spans="1:42" x14ac:dyDescent="0.2">
      <c r="A1399">
        <v>1</v>
      </c>
      <c r="B1399" s="1">
        <v>43952</v>
      </c>
      <c r="C1399" s="1">
        <v>44348</v>
      </c>
      <c r="D1399">
        <v>200312</v>
      </c>
      <c r="E1399" s="1">
        <v>44287</v>
      </c>
      <c r="F1399" s="2">
        <v>0</v>
      </c>
      <c r="G1399" s="2">
        <v>0</v>
      </c>
      <c r="H1399">
        <v>5.5E-2</v>
      </c>
      <c r="I1399" s="2">
        <v>0</v>
      </c>
      <c r="J1399" s="2">
        <v>8564.2099999999991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t="s">
        <v>179</v>
      </c>
      <c r="W1399" s="5" t="str">
        <f t="shared" si="42"/>
        <v>3741</v>
      </c>
      <c r="X1399">
        <v>15</v>
      </c>
      <c r="Y1399" t="s">
        <v>40</v>
      </c>
      <c r="Z1399" t="s">
        <v>41</v>
      </c>
      <c r="AA1399" s="2">
        <v>0</v>
      </c>
      <c r="AB1399" s="2">
        <v>0</v>
      </c>
      <c r="AC1399" t="s">
        <v>168</v>
      </c>
      <c r="AD1399" s="2">
        <v>0</v>
      </c>
      <c r="AE1399" s="2">
        <v>0</v>
      </c>
      <c r="AF1399" s="2">
        <v>0</v>
      </c>
      <c r="AG1399" s="2">
        <v>0</v>
      </c>
      <c r="AH1399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7">
        <f t="shared" si="43"/>
        <v>0</v>
      </c>
    </row>
    <row r="1400" spans="1:42" x14ac:dyDescent="0.2">
      <c r="A1400">
        <v>1</v>
      </c>
      <c r="B1400" s="1">
        <v>43952</v>
      </c>
      <c r="C1400" s="1">
        <v>44348</v>
      </c>
      <c r="D1400">
        <v>200312</v>
      </c>
      <c r="E1400" s="1">
        <v>44317</v>
      </c>
      <c r="F1400" s="2">
        <v>0</v>
      </c>
      <c r="G1400" s="2">
        <v>0</v>
      </c>
      <c r="H1400">
        <v>5.5E-2</v>
      </c>
      <c r="I1400" s="2">
        <v>0</v>
      </c>
      <c r="J1400" s="2">
        <v>8564.2099999999991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t="s">
        <v>179</v>
      </c>
      <c r="W1400" s="5" t="str">
        <f t="shared" si="42"/>
        <v>3741</v>
      </c>
      <c r="X1400">
        <v>15</v>
      </c>
      <c r="Y1400" t="s">
        <v>40</v>
      </c>
      <c r="Z1400" t="s">
        <v>41</v>
      </c>
      <c r="AA1400" s="2">
        <v>0</v>
      </c>
      <c r="AB1400" s="2">
        <v>0</v>
      </c>
      <c r="AC1400" t="s">
        <v>168</v>
      </c>
      <c r="AD1400" s="2">
        <v>0</v>
      </c>
      <c r="AE1400" s="2">
        <v>0</v>
      </c>
      <c r="AF1400" s="2">
        <v>0</v>
      </c>
      <c r="AG1400" s="2">
        <v>0</v>
      </c>
      <c r="AH1400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7">
        <f t="shared" si="43"/>
        <v>0</v>
      </c>
    </row>
    <row r="1401" spans="1:42" x14ac:dyDescent="0.2">
      <c r="A1401">
        <v>1</v>
      </c>
      <c r="B1401" s="1">
        <v>43952</v>
      </c>
      <c r="C1401" s="1">
        <v>44348</v>
      </c>
      <c r="D1401">
        <v>200312</v>
      </c>
      <c r="E1401" s="1">
        <v>44348</v>
      </c>
      <c r="F1401" s="2">
        <v>0</v>
      </c>
      <c r="G1401" s="2">
        <v>0</v>
      </c>
      <c r="H1401">
        <v>5.5E-2</v>
      </c>
      <c r="I1401" s="2">
        <v>0</v>
      </c>
      <c r="J1401" s="2">
        <v>9333.42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769.21</v>
      </c>
      <c r="T1401" s="2">
        <v>0</v>
      </c>
      <c r="U1401" s="2">
        <v>0</v>
      </c>
      <c r="V1401" t="s">
        <v>179</v>
      </c>
      <c r="W1401" s="5" t="str">
        <f t="shared" si="42"/>
        <v>3741</v>
      </c>
      <c r="X1401">
        <v>15</v>
      </c>
      <c r="Y1401" t="s">
        <v>40</v>
      </c>
      <c r="Z1401" t="s">
        <v>41</v>
      </c>
      <c r="AA1401" s="2">
        <v>0</v>
      </c>
      <c r="AB1401" s="2">
        <v>0</v>
      </c>
      <c r="AC1401" t="s">
        <v>168</v>
      </c>
      <c r="AD1401" s="2">
        <v>0</v>
      </c>
      <c r="AE1401" s="2">
        <v>0</v>
      </c>
      <c r="AF1401" s="2">
        <v>0</v>
      </c>
      <c r="AG1401" s="2">
        <v>0</v>
      </c>
      <c r="AH1401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7">
        <f t="shared" si="43"/>
        <v>0</v>
      </c>
    </row>
    <row r="1402" spans="1:42" x14ac:dyDescent="0.2">
      <c r="A1402">
        <v>1</v>
      </c>
      <c r="B1402" s="1">
        <v>43952</v>
      </c>
      <c r="C1402" s="1">
        <v>44348</v>
      </c>
      <c r="D1402">
        <v>146</v>
      </c>
      <c r="E1402" s="1">
        <v>43952</v>
      </c>
      <c r="F1402" s="2">
        <v>0</v>
      </c>
      <c r="G1402" s="2">
        <v>0</v>
      </c>
      <c r="H1402">
        <v>0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t="s">
        <v>180</v>
      </c>
      <c r="W1402" s="5" t="str">
        <f t="shared" si="42"/>
        <v>3740</v>
      </c>
      <c r="X1402">
        <v>15</v>
      </c>
      <c r="Y1402" t="s">
        <v>40</v>
      </c>
      <c r="Z1402" t="s">
        <v>43</v>
      </c>
      <c r="AA1402" s="2">
        <v>0</v>
      </c>
      <c r="AB1402" s="2">
        <v>0</v>
      </c>
      <c r="AC1402" t="s">
        <v>168</v>
      </c>
      <c r="AD1402" s="2">
        <v>0</v>
      </c>
      <c r="AE1402" s="2">
        <v>0</v>
      </c>
      <c r="AF1402" s="2">
        <v>0</v>
      </c>
      <c r="AG1402" s="2">
        <v>0</v>
      </c>
      <c r="AH140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7">
        <f t="shared" si="43"/>
        <v>0</v>
      </c>
    </row>
    <row r="1403" spans="1:42" x14ac:dyDescent="0.2">
      <c r="A1403">
        <v>1</v>
      </c>
      <c r="B1403" s="1">
        <v>43952</v>
      </c>
      <c r="C1403" s="1">
        <v>44348</v>
      </c>
      <c r="D1403">
        <v>146</v>
      </c>
      <c r="E1403" s="1">
        <v>43983</v>
      </c>
      <c r="F1403" s="2">
        <v>0</v>
      </c>
      <c r="G1403" s="2">
        <v>0</v>
      </c>
      <c r="H1403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t="s">
        <v>180</v>
      </c>
      <c r="W1403" s="5" t="str">
        <f t="shared" si="42"/>
        <v>3740</v>
      </c>
      <c r="X1403">
        <v>15</v>
      </c>
      <c r="Y1403" t="s">
        <v>40</v>
      </c>
      <c r="Z1403" t="s">
        <v>43</v>
      </c>
      <c r="AA1403" s="2">
        <v>0</v>
      </c>
      <c r="AB1403" s="2">
        <v>0</v>
      </c>
      <c r="AC1403" t="s">
        <v>168</v>
      </c>
      <c r="AD1403" s="2">
        <v>0</v>
      </c>
      <c r="AE1403" s="2">
        <v>0</v>
      </c>
      <c r="AF1403" s="2">
        <v>0</v>
      </c>
      <c r="AG1403" s="2">
        <v>0</v>
      </c>
      <c r="AH1403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7">
        <f t="shared" si="43"/>
        <v>0</v>
      </c>
    </row>
    <row r="1404" spans="1:42" x14ac:dyDescent="0.2">
      <c r="A1404">
        <v>1</v>
      </c>
      <c r="B1404" s="1">
        <v>43952</v>
      </c>
      <c r="C1404" s="1">
        <v>44348</v>
      </c>
      <c r="D1404">
        <v>146</v>
      </c>
      <c r="E1404" s="1">
        <v>44013</v>
      </c>
      <c r="F1404" s="2">
        <v>0</v>
      </c>
      <c r="G1404" s="2">
        <v>0</v>
      </c>
      <c r="H1404">
        <v>0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t="s">
        <v>180</v>
      </c>
      <c r="W1404" s="5" t="str">
        <f t="shared" si="42"/>
        <v>3740</v>
      </c>
      <c r="X1404">
        <v>15</v>
      </c>
      <c r="Y1404" t="s">
        <v>40</v>
      </c>
      <c r="Z1404" t="s">
        <v>43</v>
      </c>
      <c r="AA1404" s="2">
        <v>0</v>
      </c>
      <c r="AB1404" s="2">
        <v>0</v>
      </c>
      <c r="AC1404" t="s">
        <v>168</v>
      </c>
      <c r="AD1404" s="2">
        <v>0</v>
      </c>
      <c r="AE1404" s="2">
        <v>0</v>
      </c>
      <c r="AF1404" s="2">
        <v>0</v>
      </c>
      <c r="AG1404" s="2">
        <v>0</v>
      </c>
      <c r="AH1404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0</v>
      </c>
      <c r="AN1404" s="2">
        <v>0</v>
      </c>
      <c r="AO1404" s="2">
        <v>0</v>
      </c>
      <c r="AP1404" s="7">
        <f t="shared" si="43"/>
        <v>0</v>
      </c>
    </row>
    <row r="1405" spans="1:42" x14ac:dyDescent="0.2">
      <c r="A1405">
        <v>1</v>
      </c>
      <c r="B1405" s="1">
        <v>43952</v>
      </c>
      <c r="C1405" s="1">
        <v>44348</v>
      </c>
      <c r="D1405">
        <v>146</v>
      </c>
      <c r="E1405" s="1">
        <v>44044</v>
      </c>
      <c r="F1405" s="2">
        <v>0</v>
      </c>
      <c r="G1405" s="2">
        <v>0</v>
      </c>
      <c r="H1405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t="s">
        <v>180</v>
      </c>
      <c r="W1405" s="5" t="str">
        <f t="shared" si="42"/>
        <v>3740</v>
      </c>
      <c r="X1405">
        <v>15</v>
      </c>
      <c r="Y1405" t="s">
        <v>40</v>
      </c>
      <c r="Z1405" t="s">
        <v>43</v>
      </c>
      <c r="AA1405" s="2">
        <v>0</v>
      </c>
      <c r="AB1405" s="2">
        <v>0</v>
      </c>
      <c r="AC1405" t="s">
        <v>168</v>
      </c>
      <c r="AD1405" s="2">
        <v>0</v>
      </c>
      <c r="AE1405" s="2">
        <v>0</v>
      </c>
      <c r="AF1405" s="2">
        <v>0</v>
      </c>
      <c r="AG1405" s="2">
        <v>0</v>
      </c>
      <c r="AH1405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7">
        <f t="shared" si="43"/>
        <v>0</v>
      </c>
    </row>
    <row r="1406" spans="1:42" x14ac:dyDescent="0.2">
      <c r="A1406">
        <v>1</v>
      </c>
      <c r="B1406" s="1">
        <v>43952</v>
      </c>
      <c r="C1406" s="1">
        <v>44348</v>
      </c>
      <c r="D1406">
        <v>146</v>
      </c>
      <c r="E1406" s="1">
        <v>44075</v>
      </c>
      <c r="F1406" s="2">
        <v>0</v>
      </c>
      <c r="G1406" s="2">
        <v>0</v>
      </c>
      <c r="H1406">
        <v>0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t="s">
        <v>180</v>
      </c>
      <c r="W1406" s="5" t="str">
        <f t="shared" si="42"/>
        <v>3740</v>
      </c>
      <c r="X1406">
        <v>15</v>
      </c>
      <c r="Y1406" t="s">
        <v>40</v>
      </c>
      <c r="Z1406" t="s">
        <v>43</v>
      </c>
      <c r="AA1406" s="2">
        <v>0</v>
      </c>
      <c r="AB1406" s="2">
        <v>0</v>
      </c>
      <c r="AC1406" t="s">
        <v>168</v>
      </c>
      <c r="AD1406" s="2">
        <v>0</v>
      </c>
      <c r="AE1406" s="2">
        <v>0</v>
      </c>
      <c r="AF1406" s="2">
        <v>0</v>
      </c>
      <c r="AG1406" s="2">
        <v>0</v>
      </c>
      <c r="AH1406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0</v>
      </c>
      <c r="AN1406" s="2">
        <v>0</v>
      </c>
      <c r="AO1406" s="2">
        <v>0</v>
      </c>
      <c r="AP1406" s="7">
        <f t="shared" si="43"/>
        <v>0</v>
      </c>
    </row>
    <row r="1407" spans="1:42" x14ac:dyDescent="0.2">
      <c r="A1407">
        <v>1</v>
      </c>
      <c r="B1407" s="1">
        <v>43952</v>
      </c>
      <c r="C1407" s="1">
        <v>44348</v>
      </c>
      <c r="D1407">
        <v>146</v>
      </c>
      <c r="E1407" s="1">
        <v>44105</v>
      </c>
      <c r="F1407" s="2">
        <v>0</v>
      </c>
      <c r="G1407" s="2">
        <v>0</v>
      </c>
      <c r="H1407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t="s">
        <v>180</v>
      </c>
      <c r="W1407" s="5" t="str">
        <f t="shared" si="42"/>
        <v>3740</v>
      </c>
      <c r="X1407">
        <v>15</v>
      </c>
      <c r="Y1407" t="s">
        <v>40</v>
      </c>
      <c r="Z1407" t="s">
        <v>43</v>
      </c>
      <c r="AA1407" s="2">
        <v>0</v>
      </c>
      <c r="AB1407" s="2">
        <v>0</v>
      </c>
      <c r="AC1407" t="s">
        <v>168</v>
      </c>
      <c r="AD1407" s="2">
        <v>0</v>
      </c>
      <c r="AE1407" s="2">
        <v>0</v>
      </c>
      <c r="AF1407" s="2">
        <v>0</v>
      </c>
      <c r="AG1407" s="2">
        <v>0</v>
      </c>
      <c r="AH1407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7">
        <f t="shared" si="43"/>
        <v>0</v>
      </c>
    </row>
    <row r="1408" spans="1:42" x14ac:dyDescent="0.2">
      <c r="A1408">
        <v>1</v>
      </c>
      <c r="B1408" s="1">
        <v>43952</v>
      </c>
      <c r="C1408" s="1">
        <v>44348</v>
      </c>
      <c r="D1408">
        <v>146</v>
      </c>
      <c r="E1408" s="1">
        <v>44136</v>
      </c>
      <c r="F1408" s="2">
        <v>0</v>
      </c>
      <c r="G1408" s="2">
        <v>0</v>
      </c>
      <c r="H1408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t="s">
        <v>180</v>
      </c>
      <c r="W1408" s="5" t="str">
        <f t="shared" si="42"/>
        <v>3740</v>
      </c>
      <c r="X1408">
        <v>15</v>
      </c>
      <c r="Y1408" t="s">
        <v>40</v>
      </c>
      <c r="Z1408" t="s">
        <v>43</v>
      </c>
      <c r="AA1408" s="2">
        <v>0</v>
      </c>
      <c r="AB1408" s="2">
        <v>0</v>
      </c>
      <c r="AC1408" t="s">
        <v>168</v>
      </c>
      <c r="AD1408" s="2">
        <v>0</v>
      </c>
      <c r="AE1408" s="2">
        <v>0</v>
      </c>
      <c r="AF1408" s="2">
        <v>0</v>
      </c>
      <c r="AG1408" s="2">
        <v>0</v>
      </c>
      <c r="AH1408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>
        <v>0</v>
      </c>
      <c r="AO1408" s="2">
        <v>0</v>
      </c>
      <c r="AP1408" s="7">
        <f t="shared" si="43"/>
        <v>0</v>
      </c>
    </row>
    <row r="1409" spans="1:42" x14ac:dyDescent="0.2">
      <c r="A1409">
        <v>1</v>
      </c>
      <c r="B1409" s="1">
        <v>43952</v>
      </c>
      <c r="C1409" s="1">
        <v>44348</v>
      </c>
      <c r="D1409">
        <v>146</v>
      </c>
      <c r="E1409" s="1">
        <v>44166</v>
      </c>
      <c r="F1409" s="2">
        <v>0</v>
      </c>
      <c r="G1409" s="2">
        <v>0</v>
      </c>
      <c r="H1409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t="s">
        <v>180</v>
      </c>
      <c r="W1409" s="5" t="str">
        <f t="shared" si="42"/>
        <v>3740</v>
      </c>
      <c r="X1409">
        <v>15</v>
      </c>
      <c r="Y1409" t="s">
        <v>40</v>
      </c>
      <c r="Z1409" t="s">
        <v>43</v>
      </c>
      <c r="AA1409" s="2">
        <v>0</v>
      </c>
      <c r="AB1409" s="2">
        <v>0</v>
      </c>
      <c r="AC1409" t="s">
        <v>168</v>
      </c>
      <c r="AD1409" s="2">
        <v>0</v>
      </c>
      <c r="AE1409" s="2">
        <v>0</v>
      </c>
      <c r="AF1409" s="2">
        <v>0</v>
      </c>
      <c r="AG1409" s="2">
        <v>0</v>
      </c>
      <c r="AH1409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7">
        <f t="shared" si="43"/>
        <v>0</v>
      </c>
    </row>
    <row r="1410" spans="1:42" x14ac:dyDescent="0.2">
      <c r="A1410">
        <v>1</v>
      </c>
      <c r="B1410" s="1">
        <v>43952</v>
      </c>
      <c r="C1410" s="1">
        <v>44348</v>
      </c>
      <c r="D1410">
        <v>146</v>
      </c>
      <c r="E1410" s="1">
        <v>44197</v>
      </c>
      <c r="F1410" s="2">
        <v>0</v>
      </c>
      <c r="G1410" s="2">
        <v>0</v>
      </c>
      <c r="H1410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t="s">
        <v>180</v>
      </c>
      <c r="W1410" s="5" t="str">
        <f t="shared" si="42"/>
        <v>3740</v>
      </c>
      <c r="X1410">
        <v>15</v>
      </c>
      <c r="Y1410" t="s">
        <v>40</v>
      </c>
      <c r="Z1410" t="s">
        <v>43</v>
      </c>
      <c r="AA1410" s="2">
        <v>0</v>
      </c>
      <c r="AB1410" s="2">
        <v>0</v>
      </c>
      <c r="AC1410" t="s">
        <v>168</v>
      </c>
      <c r="AD1410" s="2">
        <v>0</v>
      </c>
      <c r="AE1410" s="2">
        <v>0</v>
      </c>
      <c r="AF1410" s="2">
        <v>0</v>
      </c>
      <c r="AG1410" s="2">
        <v>0</v>
      </c>
      <c r="AH1410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7">
        <f t="shared" si="43"/>
        <v>0</v>
      </c>
    </row>
    <row r="1411" spans="1:42" x14ac:dyDescent="0.2">
      <c r="A1411">
        <v>1</v>
      </c>
      <c r="B1411" s="1">
        <v>43952</v>
      </c>
      <c r="C1411" s="1">
        <v>44348</v>
      </c>
      <c r="D1411">
        <v>146</v>
      </c>
      <c r="E1411" s="1">
        <v>44228</v>
      </c>
      <c r="F1411" s="2">
        <v>0</v>
      </c>
      <c r="G1411" s="2">
        <v>0</v>
      </c>
      <c r="H1411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t="s">
        <v>180</v>
      </c>
      <c r="W1411" s="5" t="str">
        <f t="shared" ref="W1411:W1474" si="44">MID(V1411,4,4)</f>
        <v>3740</v>
      </c>
      <c r="X1411">
        <v>15</v>
      </c>
      <c r="Y1411" t="s">
        <v>40</v>
      </c>
      <c r="Z1411" t="s">
        <v>43</v>
      </c>
      <c r="AA1411" s="2">
        <v>0</v>
      </c>
      <c r="AB1411" s="2">
        <v>0</v>
      </c>
      <c r="AC1411" t="s">
        <v>168</v>
      </c>
      <c r="AD1411" s="2">
        <v>0</v>
      </c>
      <c r="AE1411" s="2">
        <v>0</v>
      </c>
      <c r="AF1411" s="2">
        <v>0</v>
      </c>
      <c r="AG1411" s="2">
        <v>0</v>
      </c>
      <c r="AH1411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7">
        <f t="shared" ref="AP1411:AP1474" si="45">I1411+K1411+M1411+T1411+AD1411+AL1411+AB1411+L1411</f>
        <v>0</v>
      </c>
    </row>
    <row r="1412" spans="1:42" x14ac:dyDescent="0.2">
      <c r="A1412">
        <v>1</v>
      </c>
      <c r="B1412" s="1">
        <v>43952</v>
      </c>
      <c r="C1412" s="1">
        <v>44348</v>
      </c>
      <c r="D1412">
        <v>146</v>
      </c>
      <c r="E1412" s="1">
        <v>44256</v>
      </c>
      <c r="F1412" s="2">
        <v>0</v>
      </c>
      <c r="G1412" s="2">
        <v>0</v>
      </c>
      <c r="H141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t="s">
        <v>180</v>
      </c>
      <c r="W1412" s="5" t="str">
        <f t="shared" si="44"/>
        <v>3740</v>
      </c>
      <c r="X1412">
        <v>15</v>
      </c>
      <c r="Y1412" t="s">
        <v>40</v>
      </c>
      <c r="Z1412" t="s">
        <v>43</v>
      </c>
      <c r="AA1412" s="2">
        <v>0</v>
      </c>
      <c r="AB1412" s="2">
        <v>0</v>
      </c>
      <c r="AC1412" t="s">
        <v>168</v>
      </c>
      <c r="AD1412" s="2">
        <v>0</v>
      </c>
      <c r="AE1412" s="2">
        <v>0</v>
      </c>
      <c r="AF1412" s="2">
        <v>0</v>
      </c>
      <c r="AG1412" s="2">
        <v>0</v>
      </c>
      <c r="AH141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7">
        <f t="shared" si="45"/>
        <v>0</v>
      </c>
    </row>
    <row r="1413" spans="1:42" x14ac:dyDescent="0.2">
      <c r="A1413">
        <v>1</v>
      </c>
      <c r="B1413" s="1">
        <v>43952</v>
      </c>
      <c r="C1413" s="1">
        <v>44348</v>
      </c>
      <c r="D1413">
        <v>146</v>
      </c>
      <c r="E1413" s="1">
        <v>44287</v>
      </c>
      <c r="F1413" s="2">
        <v>0</v>
      </c>
      <c r="G1413" s="2">
        <v>0</v>
      </c>
      <c r="H1413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t="s">
        <v>180</v>
      </c>
      <c r="W1413" s="5" t="str">
        <f t="shared" si="44"/>
        <v>3740</v>
      </c>
      <c r="X1413">
        <v>15</v>
      </c>
      <c r="Y1413" t="s">
        <v>40</v>
      </c>
      <c r="Z1413" t="s">
        <v>43</v>
      </c>
      <c r="AA1413" s="2">
        <v>0</v>
      </c>
      <c r="AB1413" s="2">
        <v>0</v>
      </c>
      <c r="AC1413" t="s">
        <v>168</v>
      </c>
      <c r="AD1413" s="2">
        <v>0</v>
      </c>
      <c r="AE1413" s="2">
        <v>0</v>
      </c>
      <c r="AF1413" s="2">
        <v>0</v>
      </c>
      <c r="AG1413" s="2">
        <v>0</v>
      </c>
      <c r="AH1413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7">
        <f t="shared" si="45"/>
        <v>0</v>
      </c>
    </row>
    <row r="1414" spans="1:42" x14ac:dyDescent="0.2">
      <c r="A1414">
        <v>1</v>
      </c>
      <c r="B1414" s="1">
        <v>43952</v>
      </c>
      <c r="C1414" s="1">
        <v>44348</v>
      </c>
      <c r="D1414">
        <v>146</v>
      </c>
      <c r="E1414" s="1">
        <v>44317</v>
      </c>
      <c r="F1414" s="2">
        <v>0</v>
      </c>
      <c r="G1414" s="2">
        <v>0</v>
      </c>
      <c r="H1414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t="s">
        <v>180</v>
      </c>
      <c r="W1414" s="5" t="str">
        <f t="shared" si="44"/>
        <v>3740</v>
      </c>
      <c r="X1414">
        <v>15</v>
      </c>
      <c r="Y1414" t="s">
        <v>40</v>
      </c>
      <c r="Z1414" t="s">
        <v>43</v>
      </c>
      <c r="AA1414" s="2">
        <v>0</v>
      </c>
      <c r="AB1414" s="2">
        <v>0</v>
      </c>
      <c r="AC1414" t="s">
        <v>168</v>
      </c>
      <c r="AD1414" s="2">
        <v>0</v>
      </c>
      <c r="AE1414" s="2">
        <v>0</v>
      </c>
      <c r="AF1414" s="2">
        <v>0</v>
      </c>
      <c r="AG1414" s="2">
        <v>0</v>
      </c>
      <c r="AH1414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7">
        <f t="shared" si="45"/>
        <v>0</v>
      </c>
    </row>
    <row r="1415" spans="1:42" x14ac:dyDescent="0.2">
      <c r="A1415">
        <v>1</v>
      </c>
      <c r="B1415" s="1">
        <v>43952</v>
      </c>
      <c r="C1415" s="1">
        <v>44348</v>
      </c>
      <c r="D1415">
        <v>146</v>
      </c>
      <c r="E1415" s="1">
        <v>44348</v>
      </c>
      <c r="F1415" s="2">
        <v>0</v>
      </c>
      <c r="G1415" s="2">
        <v>0</v>
      </c>
      <c r="H1415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t="s">
        <v>180</v>
      </c>
      <c r="W1415" s="5" t="str">
        <f t="shared" si="44"/>
        <v>3740</v>
      </c>
      <c r="X1415">
        <v>15</v>
      </c>
      <c r="Y1415" t="s">
        <v>40</v>
      </c>
      <c r="Z1415" t="s">
        <v>43</v>
      </c>
      <c r="AA1415" s="2">
        <v>0</v>
      </c>
      <c r="AB1415" s="2">
        <v>0</v>
      </c>
      <c r="AC1415" t="s">
        <v>168</v>
      </c>
      <c r="AD1415" s="2">
        <v>0</v>
      </c>
      <c r="AE1415" s="2">
        <v>0</v>
      </c>
      <c r="AF1415" s="2">
        <v>0</v>
      </c>
      <c r="AG1415" s="2">
        <v>0</v>
      </c>
      <c r="AH1415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7">
        <f t="shared" si="45"/>
        <v>0</v>
      </c>
    </row>
    <row r="1416" spans="1:42" x14ac:dyDescent="0.2">
      <c r="A1416">
        <v>1</v>
      </c>
      <c r="B1416" s="1">
        <v>43952</v>
      </c>
      <c r="C1416" s="1">
        <v>44348</v>
      </c>
      <c r="D1416">
        <v>200219</v>
      </c>
      <c r="E1416" s="1">
        <v>43952</v>
      </c>
      <c r="F1416" s="2">
        <v>164608.04999999999</v>
      </c>
      <c r="G1416" s="2">
        <v>164608.04999999999</v>
      </c>
      <c r="H1416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t="s">
        <v>181</v>
      </c>
      <c r="W1416" s="5" t="str">
        <f t="shared" si="44"/>
        <v>3740</v>
      </c>
      <c r="X1416">
        <v>15</v>
      </c>
      <c r="Y1416" t="s">
        <v>40</v>
      </c>
      <c r="Z1416" t="s">
        <v>43</v>
      </c>
      <c r="AA1416" s="2">
        <v>0</v>
      </c>
      <c r="AB1416" s="2">
        <v>0</v>
      </c>
      <c r="AC1416" t="s">
        <v>168</v>
      </c>
      <c r="AD1416" s="2">
        <v>0</v>
      </c>
      <c r="AE1416" s="2">
        <v>0</v>
      </c>
      <c r="AF1416" s="2">
        <v>0</v>
      </c>
      <c r="AG1416" s="2">
        <v>164608.04999999999</v>
      </c>
      <c r="AH1416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0</v>
      </c>
      <c r="AP1416" s="7">
        <f t="shared" si="45"/>
        <v>0</v>
      </c>
    </row>
    <row r="1417" spans="1:42" x14ac:dyDescent="0.2">
      <c r="A1417">
        <v>1</v>
      </c>
      <c r="B1417" s="1">
        <v>43952</v>
      </c>
      <c r="C1417" s="1">
        <v>44348</v>
      </c>
      <c r="D1417">
        <v>200219</v>
      </c>
      <c r="E1417" s="1">
        <v>43983</v>
      </c>
      <c r="F1417" s="2">
        <v>164608.04999999999</v>
      </c>
      <c r="G1417" s="2">
        <v>164608.04999999999</v>
      </c>
      <c r="H1417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t="s">
        <v>181</v>
      </c>
      <c r="W1417" s="5" t="str">
        <f t="shared" si="44"/>
        <v>3740</v>
      </c>
      <c r="X1417">
        <v>15</v>
      </c>
      <c r="Y1417" t="s">
        <v>40</v>
      </c>
      <c r="Z1417" t="s">
        <v>43</v>
      </c>
      <c r="AA1417" s="2">
        <v>0</v>
      </c>
      <c r="AB1417" s="2">
        <v>0</v>
      </c>
      <c r="AC1417" t="s">
        <v>168</v>
      </c>
      <c r="AD1417" s="2">
        <v>0</v>
      </c>
      <c r="AE1417" s="2">
        <v>0</v>
      </c>
      <c r="AF1417" s="2">
        <v>0</v>
      </c>
      <c r="AG1417" s="2">
        <v>164608.04999999999</v>
      </c>
      <c r="AH1417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7">
        <f t="shared" si="45"/>
        <v>0</v>
      </c>
    </row>
    <row r="1418" spans="1:42" x14ac:dyDescent="0.2">
      <c r="A1418">
        <v>1</v>
      </c>
      <c r="B1418" s="1">
        <v>43952</v>
      </c>
      <c r="C1418" s="1">
        <v>44348</v>
      </c>
      <c r="D1418">
        <v>200219</v>
      </c>
      <c r="E1418" s="1">
        <v>44013</v>
      </c>
      <c r="F1418" s="2">
        <v>164608.04999999999</v>
      </c>
      <c r="G1418" s="2">
        <v>164608.04999999999</v>
      </c>
      <c r="H1418">
        <v>0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t="s">
        <v>181</v>
      </c>
      <c r="W1418" s="5" t="str">
        <f t="shared" si="44"/>
        <v>3740</v>
      </c>
      <c r="X1418">
        <v>15</v>
      </c>
      <c r="Y1418" t="s">
        <v>40</v>
      </c>
      <c r="Z1418" t="s">
        <v>43</v>
      </c>
      <c r="AA1418" s="2">
        <v>0</v>
      </c>
      <c r="AB1418" s="2">
        <v>0</v>
      </c>
      <c r="AC1418" t="s">
        <v>168</v>
      </c>
      <c r="AD1418" s="2">
        <v>0</v>
      </c>
      <c r="AE1418" s="2">
        <v>0</v>
      </c>
      <c r="AF1418" s="2">
        <v>0</v>
      </c>
      <c r="AG1418" s="2">
        <v>164608.04999999999</v>
      </c>
      <c r="AH1418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0</v>
      </c>
      <c r="AP1418" s="7">
        <f t="shared" si="45"/>
        <v>0</v>
      </c>
    </row>
    <row r="1419" spans="1:42" x14ac:dyDescent="0.2">
      <c r="A1419">
        <v>1</v>
      </c>
      <c r="B1419" s="1">
        <v>43952</v>
      </c>
      <c r="C1419" s="1">
        <v>44348</v>
      </c>
      <c r="D1419">
        <v>200219</v>
      </c>
      <c r="E1419" s="1">
        <v>44044</v>
      </c>
      <c r="F1419" s="2">
        <v>164608.04999999999</v>
      </c>
      <c r="G1419" s="2">
        <v>164608.04999999999</v>
      </c>
      <c r="H1419">
        <v>0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t="s">
        <v>181</v>
      </c>
      <c r="W1419" s="5" t="str">
        <f t="shared" si="44"/>
        <v>3740</v>
      </c>
      <c r="X1419">
        <v>15</v>
      </c>
      <c r="Y1419" t="s">
        <v>40</v>
      </c>
      <c r="Z1419" t="s">
        <v>43</v>
      </c>
      <c r="AA1419" s="2">
        <v>0</v>
      </c>
      <c r="AB1419" s="2">
        <v>0</v>
      </c>
      <c r="AC1419" t="s">
        <v>168</v>
      </c>
      <c r="AD1419" s="2">
        <v>0</v>
      </c>
      <c r="AE1419" s="2">
        <v>0</v>
      </c>
      <c r="AF1419" s="2">
        <v>0</v>
      </c>
      <c r="AG1419" s="2">
        <v>164608.04999999999</v>
      </c>
      <c r="AH1419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7">
        <f t="shared" si="45"/>
        <v>0</v>
      </c>
    </row>
    <row r="1420" spans="1:42" x14ac:dyDescent="0.2">
      <c r="A1420">
        <v>1</v>
      </c>
      <c r="B1420" s="1">
        <v>43952</v>
      </c>
      <c r="C1420" s="1">
        <v>44348</v>
      </c>
      <c r="D1420">
        <v>200219</v>
      </c>
      <c r="E1420" s="1">
        <v>44075</v>
      </c>
      <c r="F1420" s="2">
        <v>164608.04999999999</v>
      </c>
      <c r="G1420" s="2">
        <v>164608.04999999999</v>
      </c>
      <c r="H1420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t="s">
        <v>181</v>
      </c>
      <c r="W1420" s="5" t="str">
        <f t="shared" si="44"/>
        <v>3740</v>
      </c>
      <c r="X1420">
        <v>15</v>
      </c>
      <c r="Y1420" t="s">
        <v>40</v>
      </c>
      <c r="Z1420" t="s">
        <v>43</v>
      </c>
      <c r="AA1420" s="2">
        <v>0</v>
      </c>
      <c r="AB1420" s="2">
        <v>0</v>
      </c>
      <c r="AC1420" t="s">
        <v>168</v>
      </c>
      <c r="AD1420" s="2">
        <v>0</v>
      </c>
      <c r="AE1420" s="2">
        <v>0</v>
      </c>
      <c r="AF1420" s="2">
        <v>0</v>
      </c>
      <c r="AG1420" s="2">
        <v>164608.04999999999</v>
      </c>
      <c r="AH1420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7">
        <f t="shared" si="45"/>
        <v>0</v>
      </c>
    </row>
    <row r="1421" spans="1:42" x14ac:dyDescent="0.2">
      <c r="A1421">
        <v>1</v>
      </c>
      <c r="B1421" s="1">
        <v>43952</v>
      </c>
      <c r="C1421" s="1">
        <v>44348</v>
      </c>
      <c r="D1421">
        <v>200219</v>
      </c>
      <c r="E1421" s="1">
        <v>44105</v>
      </c>
      <c r="F1421" s="2">
        <v>164608.04999999999</v>
      </c>
      <c r="G1421" s="2">
        <v>164608.04999999999</v>
      </c>
      <c r="H1421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t="s">
        <v>181</v>
      </c>
      <c r="W1421" s="5" t="str">
        <f t="shared" si="44"/>
        <v>3740</v>
      </c>
      <c r="X1421">
        <v>15</v>
      </c>
      <c r="Y1421" t="s">
        <v>40</v>
      </c>
      <c r="Z1421" t="s">
        <v>43</v>
      </c>
      <c r="AA1421" s="2">
        <v>0</v>
      </c>
      <c r="AB1421" s="2">
        <v>0</v>
      </c>
      <c r="AC1421" t="s">
        <v>168</v>
      </c>
      <c r="AD1421" s="2">
        <v>0</v>
      </c>
      <c r="AE1421" s="2">
        <v>0</v>
      </c>
      <c r="AF1421" s="2">
        <v>0</v>
      </c>
      <c r="AG1421" s="2">
        <v>164608.04999999999</v>
      </c>
      <c r="AH1421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7">
        <f t="shared" si="45"/>
        <v>0</v>
      </c>
    </row>
    <row r="1422" spans="1:42" x14ac:dyDescent="0.2">
      <c r="A1422">
        <v>1</v>
      </c>
      <c r="B1422" s="1">
        <v>43952</v>
      </c>
      <c r="C1422" s="1">
        <v>44348</v>
      </c>
      <c r="D1422">
        <v>200219</v>
      </c>
      <c r="E1422" s="1">
        <v>44136</v>
      </c>
      <c r="F1422" s="2">
        <v>164608.04999999999</v>
      </c>
      <c r="G1422" s="2">
        <v>164608.04999999999</v>
      </c>
      <c r="H1422">
        <v>0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t="s">
        <v>181</v>
      </c>
      <c r="W1422" s="5" t="str">
        <f t="shared" si="44"/>
        <v>3740</v>
      </c>
      <c r="X1422">
        <v>15</v>
      </c>
      <c r="Y1422" t="s">
        <v>40</v>
      </c>
      <c r="Z1422" t="s">
        <v>43</v>
      </c>
      <c r="AA1422" s="2">
        <v>0</v>
      </c>
      <c r="AB1422" s="2">
        <v>0</v>
      </c>
      <c r="AC1422" t="s">
        <v>168</v>
      </c>
      <c r="AD1422" s="2">
        <v>0</v>
      </c>
      <c r="AE1422" s="2">
        <v>0</v>
      </c>
      <c r="AF1422" s="2">
        <v>0</v>
      </c>
      <c r="AG1422" s="2">
        <v>164608.04999999999</v>
      </c>
      <c r="AH142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7">
        <f t="shared" si="45"/>
        <v>0</v>
      </c>
    </row>
    <row r="1423" spans="1:42" x14ac:dyDescent="0.2">
      <c r="A1423">
        <v>1</v>
      </c>
      <c r="B1423" s="1">
        <v>43952</v>
      </c>
      <c r="C1423" s="1">
        <v>44348</v>
      </c>
      <c r="D1423">
        <v>200219</v>
      </c>
      <c r="E1423" s="1">
        <v>44166</v>
      </c>
      <c r="F1423" s="2">
        <v>164608.04999999999</v>
      </c>
      <c r="G1423" s="2">
        <v>164608.04999999999</v>
      </c>
      <c r="H1423">
        <v>0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t="s">
        <v>181</v>
      </c>
      <c r="W1423" s="5" t="str">
        <f t="shared" si="44"/>
        <v>3740</v>
      </c>
      <c r="X1423">
        <v>15</v>
      </c>
      <c r="Y1423" t="s">
        <v>40</v>
      </c>
      <c r="Z1423" t="s">
        <v>43</v>
      </c>
      <c r="AA1423" s="2">
        <v>0</v>
      </c>
      <c r="AB1423" s="2">
        <v>0</v>
      </c>
      <c r="AC1423" t="s">
        <v>168</v>
      </c>
      <c r="AD1423" s="2">
        <v>0</v>
      </c>
      <c r="AE1423" s="2">
        <v>0</v>
      </c>
      <c r="AF1423" s="2">
        <v>0</v>
      </c>
      <c r="AG1423" s="2">
        <v>164608.04999999999</v>
      </c>
      <c r="AH1423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7">
        <f t="shared" si="45"/>
        <v>0</v>
      </c>
    </row>
    <row r="1424" spans="1:42" x14ac:dyDescent="0.2">
      <c r="A1424">
        <v>1</v>
      </c>
      <c r="B1424" s="1">
        <v>43952</v>
      </c>
      <c r="C1424" s="1">
        <v>44348</v>
      </c>
      <c r="D1424">
        <v>200219</v>
      </c>
      <c r="E1424" s="1">
        <v>44197</v>
      </c>
      <c r="F1424" s="2">
        <v>164608.04999999999</v>
      </c>
      <c r="G1424" s="2">
        <v>164608.04999999999</v>
      </c>
      <c r="H1424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t="s">
        <v>181</v>
      </c>
      <c r="W1424" s="5" t="str">
        <f t="shared" si="44"/>
        <v>3740</v>
      </c>
      <c r="X1424">
        <v>15</v>
      </c>
      <c r="Y1424" t="s">
        <v>40</v>
      </c>
      <c r="Z1424" t="s">
        <v>43</v>
      </c>
      <c r="AA1424" s="2">
        <v>0</v>
      </c>
      <c r="AB1424" s="2">
        <v>0</v>
      </c>
      <c r="AC1424" t="s">
        <v>168</v>
      </c>
      <c r="AD1424" s="2">
        <v>0</v>
      </c>
      <c r="AE1424" s="2">
        <v>0</v>
      </c>
      <c r="AF1424" s="2">
        <v>0</v>
      </c>
      <c r="AG1424" s="2">
        <v>164608.04999999999</v>
      </c>
      <c r="AH1424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0</v>
      </c>
      <c r="AN1424" s="2">
        <v>0</v>
      </c>
      <c r="AO1424" s="2">
        <v>0</v>
      </c>
      <c r="AP1424" s="7">
        <f t="shared" si="45"/>
        <v>0</v>
      </c>
    </row>
    <row r="1425" spans="1:42" x14ac:dyDescent="0.2">
      <c r="A1425">
        <v>1</v>
      </c>
      <c r="B1425" s="1">
        <v>43952</v>
      </c>
      <c r="C1425" s="1">
        <v>44348</v>
      </c>
      <c r="D1425">
        <v>200219</v>
      </c>
      <c r="E1425" s="1">
        <v>44228</v>
      </c>
      <c r="F1425" s="2">
        <v>164608.04999999999</v>
      </c>
      <c r="G1425" s="2">
        <v>164608.04999999999</v>
      </c>
      <c r="H1425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t="s">
        <v>181</v>
      </c>
      <c r="W1425" s="5" t="str">
        <f t="shared" si="44"/>
        <v>3740</v>
      </c>
      <c r="X1425">
        <v>15</v>
      </c>
      <c r="Y1425" t="s">
        <v>40</v>
      </c>
      <c r="Z1425" t="s">
        <v>43</v>
      </c>
      <c r="AA1425" s="2">
        <v>0</v>
      </c>
      <c r="AB1425" s="2">
        <v>0</v>
      </c>
      <c r="AC1425" t="s">
        <v>168</v>
      </c>
      <c r="AD1425" s="2">
        <v>0</v>
      </c>
      <c r="AE1425" s="2">
        <v>0</v>
      </c>
      <c r="AF1425" s="2">
        <v>0</v>
      </c>
      <c r="AG1425" s="2">
        <v>164608.04999999999</v>
      </c>
      <c r="AH1425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7">
        <f t="shared" si="45"/>
        <v>0</v>
      </c>
    </row>
    <row r="1426" spans="1:42" x14ac:dyDescent="0.2">
      <c r="A1426">
        <v>1</v>
      </c>
      <c r="B1426" s="1">
        <v>43952</v>
      </c>
      <c r="C1426" s="1">
        <v>44348</v>
      </c>
      <c r="D1426">
        <v>200219</v>
      </c>
      <c r="E1426" s="1">
        <v>44256</v>
      </c>
      <c r="F1426" s="2">
        <v>164608.04999999999</v>
      </c>
      <c r="G1426" s="2">
        <v>164608.04999999999</v>
      </c>
      <c r="H1426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t="s">
        <v>181</v>
      </c>
      <c r="W1426" s="5" t="str">
        <f t="shared" si="44"/>
        <v>3740</v>
      </c>
      <c r="X1426">
        <v>15</v>
      </c>
      <c r="Y1426" t="s">
        <v>40</v>
      </c>
      <c r="Z1426" t="s">
        <v>43</v>
      </c>
      <c r="AA1426" s="2">
        <v>0</v>
      </c>
      <c r="AB1426" s="2">
        <v>0</v>
      </c>
      <c r="AC1426" t="s">
        <v>168</v>
      </c>
      <c r="AD1426" s="2">
        <v>0</v>
      </c>
      <c r="AE1426" s="2">
        <v>0</v>
      </c>
      <c r="AF1426" s="2">
        <v>0</v>
      </c>
      <c r="AG1426" s="2">
        <v>164608.04999999999</v>
      </c>
      <c r="AH1426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0</v>
      </c>
      <c r="AN1426" s="2">
        <v>0</v>
      </c>
      <c r="AO1426" s="2">
        <v>0</v>
      </c>
      <c r="AP1426" s="7">
        <f t="shared" si="45"/>
        <v>0</v>
      </c>
    </row>
    <row r="1427" spans="1:42" x14ac:dyDescent="0.2">
      <c r="A1427">
        <v>1</v>
      </c>
      <c r="B1427" s="1">
        <v>43952</v>
      </c>
      <c r="C1427" s="1">
        <v>44348</v>
      </c>
      <c r="D1427">
        <v>200219</v>
      </c>
      <c r="E1427" s="1">
        <v>44287</v>
      </c>
      <c r="F1427" s="2">
        <v>164608.04999999999</v>
      </c>
      <c r="G1427" s="2">
        <v>164608.04999999999</v>
      </c>
      <c r="H1427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t="s">
        <v>181</v>
      </c>
      <c r="W1427" s="5" t="str">
        <f t="shared" si="44"/>
        <v>3740</v>
      </c>
      <c r="X1427">
        <v>15</v>
      </c>
      <c r="Y1427" t="s">
        <v>40</v>
      </c>
      <c r="Z1427" t="s">
        <v>43</v>
      </c>
      <c r="AA1427" s="2">
        <v>0</v>
      </c>
      <c r="AB1427" s="2">
        <v>0</v>
      </c>
      <c r="AC1427" t="s">
        <v>168</v>
      </c>
      <c r="AD1427" s="2">
        <v>0</v>
      </c>
      <c r="AE1427" s="2">
        <v>0</v>
      </c>
      <c r="AF1427" s="2">
        <v>0</v>
      </c>
      <c r="AG1427" s="2">
        <v>164608.04999999999</v>
      </c>
      <c r="AH1427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7">
        <f t="shared" si="45"/>
        <v>0</v>
      </c>
    </row>
    <row r="1428" spans="1:42" x14ac:dyDescent="0.2">
      <c r="A1428">
        <v>1</v>
      </c>
      <c r="B1428" s="1">
        <v>43952</v>
      </c>
      <c r="C1428" s="1">
        <v>44348</v>
      </c>
      <c r="D1428">
        <v>200219</v>
      </c>
      <c r="E1428" s="1">
        <v>44317</v>
      </c>
      <c r="F1428" s="2">
        <v>164608.04999999999</v>
      </c>
      <c r="G1428" s="2">
        <v>164608.04999999999</v>
      </c>
      <c r="H1428">
        <v>0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t="s">
        <v>181</v>
      </c>
      <c r="W1428" s="5" t="str">
        <f t="shared" si="44"/>
        <v>3740</v>
      </c>
      <c r="X1428">
        <v>15</v>
      </c>
      <c r="Y1428" t="s">
        <v>40</v>
      </c>
      <c r="Z1428" t="s">
        <v>43</v>
      </c>
      <c r="AA1428" s="2">
        <v>0</v>
      </c>
      <c r="AB1428" s="2">
        <v>0</v>
      </c>
      <c r="AC1428" t="s">
        <v>168</v>
      </c>
      <c r="AD1428" s="2">
        <v>0</v>
      </c>
      <c r="AE1428" s="2">
        <v>0</v>
      </c>
      <c r="AF1428" s="2">
        <v>0</v>
      </c>
      <c r="AG1428" s="2">
        <v>164608.04999999999</v>
      </c>
      <c r="AH1428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7">
        <f t="shared" si="45"/>
        <v>0</v>
      </c>
    </row>
    <row r="1429" spans="1:42" x14ac:dyDescent="0.2">
      <c r="A1429">
        <v>1</v>
      </c>
      <c r="B1429" s="1">
        <v>43952</v>
      </c>
      <c r="C1429" s="1">
        <v>44348</v>
      </c>
      <c r="D1429">
        <v>200219</v>
      </c>
      <c r="E1429" s="1">
        <v>44348</v>
      </c>
      <c r="F1429" s="2">
        <v>164608.04999999999</v>
      </c>
      <c r="G1429" s="2">
        <v>164608.04999999999</v>
      </c>
      <c r="H1429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t="s">
        <v>181</v>
      </c>
      <c r="W1429" s="5" t="str">
        <f t="shared" si="44"/>
        <v>3740</v>
      </c>
      <c r="X1429">
        <v>15</v>
      </c>
      <c r="Y1429" t="s">
        <v>40</v>
      </c>
      <c r="Z1429" t="s">
        <v>43</v>
      </c>
      <c r="AA1429" s="2">
        <v>0</v>
      </c>
      <c r="AB1429" s="2">
        <v>0</v>
      </c>
      <c r="AC1429" t="s">
        <v>168</v>
      </c>
      <c r="AD1429" s="2">
        <v>0</v>
      </c>
      <c r="AE1429" s="2">
        <v>0</v>
      </c>
      <c r="AF1429" s="2">
        <v>0</v>
      </c>
      <c r="AG1429" s="2">
        <v>164608.04999999999</v>
      </c>
      <c r="AH1429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7">
        <f t="shared" si="45"/>
        <v>0</v>
      </c>
    </row>
    <row r="1430" spans="1:42" x14ac:dyDescent="0.2">
      <c r="A1430">
        <v>1</v>
      </c>
      <c r="B1430" s="1">
        <v>43952</v>
      </c>
      <c r="C1430" s="1">
        <v>44348</v>
      </c>
      <c r="D1430">
        <v>200265</v>
      </c>
      <c r="E1430" s="1">
        <v>43952</v>
      </c>
      <c r="F1430" s="2">
        <v>0</v>
      </c>
      <c r="G1430" s="2">
        <v>0</v>
      </c>
      <c r="H1430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t="s">
        <v>182</v>
      </c>
      <c r="W1430" s="5" t="str">
        <f t="shared" si="44"/>
        <v>3740</v>
      </c>
      <c r="X1430">
        <v>15</v>
      </c>
      <c r="Y1430" t="s">
        <v>40</v>
      </c>
      <c r="Z1430" t="s">
        <v>43</v>
      </c>
      <c r="AA1430" s="2">
        <v>0</v>
      </c>
      <c r="AB1430" s="2">
        <v>0</v>
      </c>
      <c r="AC1430" t="s">
        <v>168</v>
      </c>
      <c r="AD1430" s="2">
        <v>0</v>
      </c>
      <c r="AE1430" s="2">
        <v>0</v>
      </c>
      <c r="AF1430" s="2">
        <v>0</v>
      </c>
      <c r="AG1430" s="2">
        <v>0</v>
      </c>
      <c r="AH1430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>
        <v>0</v>
      </c>
      <c r="AO1430" s="2">
        <v>0</v>
      </c>
      <c r="AP1430" s="7">
        <f t="shared" si="45"/>
        <v>0</v>
      </c>
    </row>
    <row r="1431" spans="1:42" x14ac:dyDescent="0.2">
      <c r="A1431">
        <v>1</v>
      </c>
      <c r="B1431" s="1">
        <v>43952</v>
      </c>
      <c r="C1431" s="1">
        <v>44348</v>
      </c>
      <c r="D1431">
        <v>200265</v>
      </c>
      <c r="E1431" s="1">
        <v>43983</v>
      </c>
      <c r="F1431" s="2">
        <v>0</v>
      </c>
      <c r="G1431" s="2">
        <v>0</v>
      </c>
      <c r="H1431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t="s">
        <v>182</v>
      </c>
      <c r="W1431" s="5" t="str">
        <f t="shared" si="44"/>
        <v>3740</v>
      </c>
      <c r="X1431">
        <v>15</v>
      </c>
      <c r="Y1431" t="s">
        <v>40</v>
      </c>
      <c r="Z1431" t="s">
        <v>43</v>
      </c>
      <c r="AA1431" s="2">
        <v>0</v>
      </c>
      <c r="AB1431" s="2">
        <v>0</v>
      </c>
      <c r="AC1431" t="s">
        <v>168</v>
      </c>
      <c r="AD1431" s="2">
        <v>0</v>
      </c>
      <c r="AE1431" s="2">
        <v>0</v>
      </c>
      <c r="AF1431" s="2">
        <v>0</v>
      </c>
      <c r="AG1431" s="2">
        <v>0</v>
      </c>
      <c r="AH1431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7">
        <f t="shared" si="45"/>
        <v>0</v>
      </c>
    </row>
    <row r="1432" spans="1:42" x14ac:dyDescent="0.2">
      <c r="A1432">
        <v>1</v>
      </c>
      <c r="B1432" s="1">
        <v>43952</v>
      </c>
      <c r="C1432" s="1">
        <v>44348</v>
      </c>
      <c r="D1432">
        <v>200265</v>
      </c>
      <c r="E1432" s="1">
        <v>44013</v>
      </c>
      <c r="F1432" s="2">
        <v>0</v>
      </c>
      <c r="G1432" s="2">
        <v>0</v>
      </c>
      <c r="H143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t="s">
        <v>182</v>
      </c>
      <c r="W1432" s="5" t="str">
        <f t="shared" si="44"/>
        <v>3740</v>
      </c>
      <c r="X1432">
        <v>15</v>
      </c>
      <c r="Y1432" t="s">
        <v>40</v>
      </c>
      <c r="Z1432" t="s">
        <v>43</v>
      </c>
      <c r="AA1432" s="2">
        <v>0</v>
      </c>
      <c r="AB1432" s="2">
        <v>0</v>
      </c>
      <c r="AC1432" t="s">
        <v>168</v>
      </c>
      <c r="AD1432" s="2">
        <v>0</v>
      </c>
      <c r="AE1432" s="2">
        <v>0</v>
      </c>
      <c r="AF1432" s="2">
        <v>0</v>
      </c>
      <c r="AG1432" s="2">
        <v>0</v>
      </c>
      <c r="AH143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7">
        <f t="shared" si="45"/>
        <v>0</v>
      </c>
    </row>
    <row r="1433" spans="1:42" x14ac:dyDescent="0.2">
      <c r="A1433">
        <v>1</v>
      </c>
      <c r="B1433" s="1">
        <v>43952</v>
      </c>
      <c r="C1433" s="1">
        <v>44348</v>
      </c>
      <c r="D1433">
        <v>200265</v>
      </c>
      <c r="E1433" s="1">
        <v>44044</v>
      </c>
      <c r="F1433" s="2">
        <v>0</v>
      </c>
      <c r="G1433" s="2">
        <v>0</v>
      </c>
      <c r="H1433">
        <v>0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t="s">
        <v>182</v>
      </c>
      <c r="W1433" s="5" t="str">
        <f t="shared" si="44"/>
        <v>3740</v>
      </c>
      <c r="X1433">
        <v>15</v>
      </c>
      <c r="Y1433" t="s">
        <v>40</v>
      </c>
      <c r="Z1433" t="s">
        <v>43</v>
      </c>
      <c r="AA1433" s="2">
        <v>0</v>
      </c>
      <c r="AB1433" s="2">
        <v>0</v>
      </c>
      <c r="AC1433" t="s">
        <v>168</v>
      </c>
      <c r="AD1433" s="2">
        <v>0</v>
      </c>
      <c r="AE1433" s="2">
        <v>0</v>
      </c>
      <c r="AF1433" s="2">
        <v>0</v>
      </c>
      <c r="AG1433" s="2">
        <v>0</v>
      </c>
      <c r="AH1433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7">
        <f t="shared" si="45"/>
        <v>0</v>
      </c>
    </row>
    <row r="1434" spans="1:42" x14ac:dyDescent="0.2">
      <c r="A1434">
        <v>1</v>
      </c>
      <c r="B1434" s="1">
        <v>43952</v>
      </c>
      <c r="C1434" s="1">
        <v>44348</v>
      </c>
      <c r="D1434">
        <v>200265</v>
      </c>
      <c r="E1434" s="1">
        <v>44075</v>
      </c>
      <c r="F1434" s="2">
        <v>0</v>
      </c>
      <c r="G1434" s="2">
        <v>0</v>
      </c>
      <c r="H1434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t="s">
        <v>182</v>
      </c>
      <c r="W1434" s="5" t="str">
        <f t="shared" si="44"/>
        <v>3740</v>
      </c>
      <c r="X1434">
        <v>15</v>
      </c>
      <c r="Y1434" t="s">
        <v>40</v>
      </c>
      <c r="Z1434" t="s">
        <v>43</v>
      </c>
      <c r="AA1434" s="2">
        <v>0</v>
      </c>
      <c r="AB1434" s="2">
        <v>0</v>
      </c>
      <c r="AC1434" t="s">
        <v>168</v>
      </c>
      <c r="AD1434" s="2">
        <v>0</v>
      </c>
      <c r="AE1434" s="2">
        <v>0</v>
      </c>
      <c r="AF1434" s="2">
        <v>0</v>
      </c>
      <c r="AG1434" s="2">
        <v>0</v>
      </c>
      <c r="AH1434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7">
        <f t="shared" si="45"/>
        <v>0</v>
      </c>
    </row>
    <row r="1435" spans="1:42" x14ac:dyDescent="0.2">
      <c r="A1435">
        <v>1</v>
      </c>
      <c r="B1435" s="1">
        <v>43952</v>
      </c>
      <c r="C1435" s="1">
        <v>44348</v>
      </c>
      <c r="D1435">
        <v>200265</v>
      </c>
      <c r="E1435" s="1">
        <v>44105</v>
      </c>
      <c r="F1435" s="2">
        <v>0</v>
      </c>
      <c r="G1435" s="2">
        <v>0</v>
      </c>
      <c r="H1435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t="s">
        <v>182</v>
      </c>
      <c r="W1435" s="5" t="str">
        <f t="shared" si="44"/>
        <v>3740</v>
      </c>
      <c r="X1435">
        <v>15</v>
      </c>
      <c r="Y1435" t="s">
        <v>40</v>
      </c>
      <c r="Z1435" t="s">
        <v>43</v>
      </c>
      <c r="AA1435" s="2">
        <v>0</v>
      </c>
      <c r="AB1435" s="2">
        <v>0</v>
      </c>
      <c r="AC1435" t="s">
        <v>168</v>
      </c>
      <c r="AD1435" s="2">
        <v>0</v>
      </c>
      <c r="AE1435" s="2">
        <v>0</v>
      </c>
      <c r="AF1435" s="2">
        <v>0</v>
      </c>
      <c r="AG1435" s="2">
        <v>0</v>
      </c>
      <c r="AH1435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7">
        <f t="shared" si="45"/>
        <v>0</v>
      </c>
    </row>
    <row r="1436" spans="1:42" x14ac:dyDescent="0.2">
      <c r="A1436">
        <v>1</v>
      </c>
      <c r="B1436" s="1">
        <v>43952</v>
      </c>
      <c r="C1436" s="1">
        <v>44348</v>
      </c>
      <c r="D1436">
        <v>200265</v>
      </c>
      <c r="E1436" s="1">
        <v>44136</v>
      </c>
      <c r="F1436" s="2">
        <v>0</v>
      </c>
      <c r="G1436" s="2">
        <v>0</v>
      </c>
      <c r="H1436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t="s">
        <v>182</v>
      </c>
      <c r="W1436" s="5" t="str">
        <f t="shared" si="44"/>
        <v>3740</v>
      </c>
      <c r="X1436">
        <v>15</v>
      </c>
      <c r="Y1436" t="s">
        <v>40</v>
      </c>
      <c r="Z1436" t="s">
        <v>43</v>
      </c>
      <c r="AA1436" s="2">
        <v>0</v>
      </c>
      <c r="AB1436" s="2">
        <v>0</v>
      </c>
      <c r="AC1436" t="s">
        <v>168</v>
      </c>
      <c r="AD1436" s="2">
        <v>0</v>
      </c>
      <c r="AE1436" s="2">
        <v>0</v>
      </c>
      <c r="AF1436" s="2">
        <v>0</v>
      </c>
      <c r="AG1436" s="2">
        <v>0</v>
      </c>
      <c r="AH1436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7">
        <f t="shared" si="45"/>
        <v>0</v>
      </c>
    </row>
    <row r="1437" spans="1:42" x14ac:dyDescent="0.2">
      <c r="A1437">
        <v>1</v>
      </c>
      <c r="B1437" s="1">
        <v>43952</v>
      </c>
      <c r="C1437" s="1">
        <v>44348</v>
      </c>
      <c r="D1437">
        <v>200265</v>
      </c>
      <c r="E1437" s="1">
        <v>44166</v>
      </c>
      <c r="F1437" s="2">
        <v>0</v>
      </c>
      <c r="G1437" s="2">
        <v>0</v>
      </c>
      <c r="H1437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t="s">
        <v>182</v>
      </c>
      <c r="W1437" s="5" t="str">
        <f t="shared" si="44"/>
        <v>3740</v>
      </c>
      <c r="X1437">
        <v>15</v>
      </c>
      <c r="Y1437" t="s">
        <v>40</v>
      </c>
      <c r="Z1437" t="s">
        <v>43</v>
      </c>
      <c r="AA1437" s="2">
        <v>0</v>
      </c>
      <c r="AB1437" s="2">
        <v>0</v>
      </c>
      <c r="AC1437" t="s">
        <v>168</v>
      </c>
      <c r="AD1437" s="2">
        <v>0</v>
      </c>
      <c r="AE1437" s="2">
        <v>0</v>
      </c>
      <c r="AF1437" s="2">
        <v>0</v>
      </c>
      <c r="AG1437" s="2">
        <v>0</v>
      </c>
      <c r="AH1437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7">
        <f t="shared" si="45"/>
        <v>0</v>
      </c>
    </row>
    <row r="1438" spans="1:42" x14ac:dyDescent="0.2">
      <c r="A1438">
        <v>1</v>
      </c>
      <c r="B1438" s="1">
        <v>43952</v>
      </c>
      <c r="C1438" s="1">
        <v>44348</v>
      </c>
      <c r="D1438">
        <v>200265</v>
      </c>
      <c r="E1438" s="1">
        <v>44197</v>
      </c>
      <c r="F1438" s="2">
        <v>0</v>
      </c>
      <c r="G1438" s="2">
        <v>0</v>
      </c>
      <c r="H1438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t="s">
        <v>182</v>
      </c>
      <c r="W1438" s="5" t="str">
        <f t="shared" si="44"/>
        <v>3740</v>
      </c>
      <c r="X1438">
        <v>15</v>
      </c>
      <c r="Y1438" t="s">
        <v>40</v>
      </c>
      <c r="Z1438" t="s">
        <v>43</v>
      </c>
      <c r="AA1438" s="2">
        <v>0</v>
      </c>
      <c r="AB1438" s="2">
        <v>0</v>
      </c>
      <c r="AC1438" t="s">
        <v>168</v>
      </c>
      <c r="AD1438" s="2">
        <v>0</v>
      </c>
      <c r="AE1438" s="2">
        <v>0</v>
      </c>
      <c r="AF1438" s="2">
        <v>0</v>
      </c>
      <c r="AG1438" s="2">
        <v>0</v>
      </c>
      <c r="AH1438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7">
        <f t="shared" si="45"/>
        <v>0</v>
      </c>
    </row>
    <row r="1439" spans="1:42" x14ac:dyDescent="0.2">
      <c r="A1439">
        <v>1</v>
      </c>
      <c r="B1439" s="1">
        <v>43952</v>
      </c>
      <c r="C1439" s="1">
        <v>44348</v>
      </c>
      <c r="D1439">
        <v>200265</v>
      </c>
      <c r="E1439" s="1">
        <v>44228</v>
      </c>
      <c r="F1439" s="2">
        <v>0</v>
      </c>
      <c r="G1439" s="2">
        <v>0</v>
      </c>
      <c r="H1439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t="s">
        <v>182</v>
      </c>
      <c r="W1439" s="5" t="str">
        <f t="shared" si="44"/>
        <v>3740</v>
      </c>
      <c r="X1439">
        <v>15</v>
      </c>
      <c r="Y1439" t="s">
        <v>40</v>
      </c>
      <c r="Z1439" t="s">
        <v>43</v>
      </c>
      <c r="AA1439" s="2">
        <v>0</v>
      </c>
      <c r="AB1439" s="2">
        <v>0</v>
      </c>
      <c r="AC1439" t="s">
        <v>168</v>
      </c>
      <c r="AD1439" s="2">
        <v>0</v>
      </c>
      <c r="AE1439" s="2">
        <v>0</v>
      </c>
      <c r="AF1439" s="2">
        <v>0</v>
      </c>
      <c r="AG1439" s="2">
        <v>0</v>
      </c>
      <c r="AH1439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7">
        <f t="shared" si="45"/>
        <v>0</v>
      </c>
    </row>
    <row r="1440" spans="1:42" x14ac:dyDescent="0.2">
      <c r="A1440">
        <v>1</v>
      </c>
      <c r="B1440" s="1">
        <v>43952</v>
      </c>
      <c r="C1440" s="1">
        <v>44348</v>
      </c>
      <c r="D1440">
        <v>200265</v>
      </c>
      <c r="E1440" s="1">
        <v>44256</v>
      </c>
      <c r="F1440" s="2">
        <v>0</v>
      </c>
      <c r="G1440" s="2">
        <v>0</v>
      </c>
      <c r="H1440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t="s">
        <v>182</v>
      </c>
      <c r="W1440" s="5" t="str">
        <f t="shared" si="44"/>
        <v>3740</v>
      </c>
      <c r="X1440">
        <v>15</v>
      </c>
      <c r="Y1440" t="s">
        <v>40</v>
      </c>
      <c r="Z1440" t="s">
        <v>43</v>
      </c>
      <c r="AA1440" s="2">
        <v>0</v>
      </c>
      <c r="AB1440" s="2">
        <v>0</v>
      </c>
      <c r="AC1440" t="s">
        <v>168</v>
      </c>
      <c r="AD1440" s="2">
        <v>0</v>
      </c>
      <c r="AE1440" s="2">
        <v>0</v>
      </c>
      <c r="AF1440" s="2">
        <v>0</v>
      </c>
      <c r="AG1440" s="2">
        <v>0</v>
      </c>
      <c r="AH1440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7">
        <f t="shared" si="45"/>
        <v>0</v>
      </c>
    </row>
    <row r="1441" spans="1:42" x14ac:dyDescent="0.2">
      <c r="A1441">
        <v>1</v>
      </c>
      <c r="B1441" s="1">
        <v>43952</v>
      </c>
      <c r="C1441" s="1">
        <v>44348</v>
      </c>
      <c r="D1441">
        <v>200265</v>
      </c>
      <c r="E1441" s="1">
        <v>44287</v>
      </c>
      <c r="F1441" s="2">
        <v>0</v>
      </c>
      <c r="G1441" s="2">
        <v>0</v>
      </c>
      <c r="H1441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t="s">
        <v>182</v>
      </c>
      <c r="W1441" s="5" t="str">
        <f t="shared" si="44"/>
        <v>3740</v>
      </c>
      <c r="X1441">
        <v>15</v>
      </c>
      <c r="Y1441" t="s">
        <v>40</v>
      </c>
      <c r="Z1441" t="s">
        <v>43</v>
      </c>
      <c r="AA1441" s="2">
        <v>0</v>
      </c>
      <c r="AB1441" s="2">
        <v>0</v>
      </c>
      <c r="AC1441" t="s">
        <v>168</v>
      </c>
      <c r="AD1441" s="2">
        <v>0</v>
      </c>
      <c r="AE1441" s="2">
        <v>0</v>
      </c>
      <c r="AF1441" s="2">
        <v>0</v>
      </c>
      <c r="AG1441" s="2">
        <v>0</v>
      </c>
      <c r="AH1441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7">
        <f t="shared" si="45"/>
        <v>0</v>
      </c>
    </row>
    <row r="1442" spans="1:42" x14ac:dyDescent="0.2">
      <c r="A1442">
        <v>1</v>
      </c>
      <c r="B1442" s="1">
        <v>43952</v>
      </c>
      <c r="C1442" s="1">
        <v>44348</v>
      </c>
      <c r="D1442">
        <v>200265</v>
      </c>
      <c r="E1442" s="1">
        <v>44317</v>
      </c>
      <c r="F1442" s="2">
        <v>0</v>
      </c>
      <c r="G1442" s="2">
        <v>0</v>
      </c>
      <c r="H144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t="s">
        <v>182</v>
      </c>
      <c r="W1442" s="5" t="str">
        <f t="shared" si="44"/>
        <v>3740</v>
      </c>
      <c r="X1442">
        <v>15</v>
      </c>
      <c r="Y1442" t="s">
        <v>40</v>
      </c>
      <c r="Z1442" t="s">
        <v>43</v>
      </c>
      <c r="AA1442" s="2">
        <v>0</v>
      </c>
      <c r="AB1442" s="2">
        <v>0</v>
      </c>
      <c r="AC1442" t="s">
        <v>168</v>
      </c>
      <c r="AD1442" s="2">
        <v>0</v>
      </c>
      <c r="AE1442" s="2">
        <v>0</v>
      </c>
      <c r="AF1442" s="2">
        <v>0</v>
      </c>
      <c r="AG1442" s="2">
        <v>0</v>
      </c>
      <c r="AH144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7">
        <f t="shared" si="45"/>
        <v>0</v>
      </c>
    </row>
    <row r="1443" spans="1:42" x14ac:dyDescent="0.2">
      <c r="A1443">
        <v>1</v>
      </c>
      <c r="B1443" s="1">
        <v>43952</v>
      </c>
      <c r="C1443" s="1">
        <v>44348</v>
      </c>
      <c r="D1443">
        <v>200265</v>
      </c>
      <c r="E1443" s="1">
        <v>44348</v>
      </c>
      <c r="F1443" s="2">
        <v>0</v>
      </c>
      <c r="G1443" s="2">
        <v>0</v>
      </c>
      <c r="H1443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t="s">
        <v>182</v>
      </c>
      <c r="W1443" s="5" t="str">
        <f t="shared" si="44"/>
        <v>3740</v>
      </c>
      <c r="X1443">
        <v>15</v>
      </c>
      <c r="Y1443" t="s">
        <v>40</v>
      </c>
      <c r="Z1443" t="s">
        <v>43</v>
      </c>
      <c r="AA1443" s="2">
        <v>0</v>
      </c>
      <c r="AB1443" s="2">
        <v>0</v>
      </c>
      <c r="AC1443" t="s">
        <v>168</v>
      </c>
      <c r="AD1443" s="2">
        <v>0</v>
      </c>
      <c r="AE1443" s="2">
        <v>0</v>
      </c>
      <c r="AF1443" s="2">
        <v>0</v>
      </c>
      <c r="AG1443" s="2">
        <v>0</v>
      </c>
      <c r="AH1443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7">
        <f t="shared" si="45"/>
        <v>0</v>
      </c>
    </row>
    <row r="1444" spans="1:42" x14ac:dyDescent="0.2">
      <c r="A1444">
        <v>1</v>
      </c>
      <c r="B1444" s="1">
        <v>43952</v>
      </c>
      <c r="C1444" s="1">
        <v>44348</v>
      </c>
      <c r="D1444">
        <v>200311</v>
      </c>
      <c r="E1444" s="1">
        <v>43952</v>
      </c>
      <c r="F1444" s="2">
        <v>0</v>
      </c>
      <c r="G1444" s="2">
        <v>0</v>
      </c>
      <c r="H1444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t="s">
        <v>183</v>
      </c>
      <c r="W1444" s="5" t="str">
        <f t="shared" si="44"/>
        <v>3740</v>
      </c>
      <c r="X1444">
        <v>15</v>
      </c>
      <c r="Y1444" t="s">
        <v>40</v>
      </c>
      <c r="Z1444" t="s">
        <v>43</v>
      </c>
      <c r="AA1444" s="2">
        <v>0</v>
      </c>
      <c r="AB1444" s="2">
        <v>0</v>
      </c>
      <c r="AC1444" t="s">
        <v>168</v>
      </c>
      <c r="AD1444" s="2">
        <v>0</v>
      </c>
      <c r="AE1444" s="2">
        <v>0</v>
      </c>
      <c r="AF1444" s="2">
        <v>0</v>
      </c>
      <c r="AG1444" s="2">
        <v>0</v>
      </c>
      <c r="AH1444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7">
        <f t="shared" si="45"/>
        <v>0</v>
      </c>
    </row>
    <row r="1445" spans="1:42" x14ac:dyDescent="0.2">
      <c r="A1445">
        <v>1</v>
      </c>
      <c r="B1445" s="1">
        <v>43952</v>
      </c>
      <c r="C1445" s="1">
        <v>44348</v>
      </c>
      <c r="D1445">
        <v>200311</v>
      </c>
      <c r="E1445" s="1">
        <v>43983</v>
      </c>
      <c r="F1445" s="2">
        <v>0</v>
      </c>
      <c r="G1445" s="2">
        <v>0</v>
      </c>
      <c r="H1445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t="s">
        <v>183</v>
      </c>
      <c r="W1445" s="5" t="str">
        <f t="shared" si="44"/>
        <v>3740</v>
      </c>
      <c r="X1445">
        <v>15</v>
      </c>
      <c r="Y1445" t="s">
        <v>40</v>
      </c>
      <c r="Z1445" t="s">
        <v>43</v>
      </c>
      <c r="AA1445" s="2">
        <v>0</v>
      </c>
      <c r="AB1445" s="2">
        <v>0</v>
      </c>
      <c r="AC1445" t="s">
        <v>168</v>
      </c>
      <c r="AD1445" s="2">
        <v>0</v>
      </c>
      <c r="AE1445" s="2">
        <v>0</v>
      </c>
      <c r="AF1445" s="2">
        <v>0</v>
      </c>
      <c r="AG1445" s="2">
        <v>0</v>
      </c>
      <c r="AH1445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7">
        <f t="shared" si="45"/>
        <v>0</v>
      </c>
    </row>
    <row r="1446" spans="1:42" x14ac:dyDescent="0.2">
      <c r="A1446">
        <v>1</v>
      </c>
      <c r="B1446" s="1">
        <v>43952</v>
      </c>
      <c r="C1446" s="1">
        <v>44348</v>
      </c>
      <c r="D1446">
        <v>200311</v>
      </c>
      <c r="E1446" s="1">
        <v>44013</v>
      </c>
      <c r="F1446" s="2">
        <v>0</v>
      </c>
      <c r="G1446" s="2">
        <v>0</v>
      </c>
      <c r="H1446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t="s">
        <v>183</v>
      </c>
      <c r="W1446" s="5" t="str">
        <f t="shared" si="44"/>
        <v>3740</v>
      </c>
      <c r="X1446">
        <v>15</v>
      </c>
      <c r="Y1446" t="s">
        <v>40</v>
      </c>
      <c r="Z1446" t="s">
        <v>43</v>
      </c>
      <c r="AA1446" s="2">
        <v>0</v>
      </c>
      <c r="AB1446" s="2">
        <v>0</v>
      </c>
      <c r="AC1446" t="s">
        <v>168</v>
      </c>
      <c r="AD1446" s="2">
        <v>0</v>
      </c>
      <c r="AE1446" s="2">
        <v>0</v>
      </c>
      <c r="AF1446" s="2">
        <v>0</v>
      </c>
      <c r="AG1446" s="2">
        <v>0</v>
      </c>
      <c r="AH1446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7">
        <f t="shared" si="45"/>
        <v>0</v>
      </c>
    </row>
    <row r="1447" spans="1:42" x14ac:dyDescent="0.2">
      <c r="A1447">
        <v>1</v>
      </c>
      <c r="B1447" s="1">
        <v>43952</v>
      </c>
      <c r="C1447" s="1">
        <v>44348</v>
      </c>
      <c r="D1447">
        <v>200311</v>
      </c>
      <c r="E1447" s="1">
        <v>44044</v>
      </c>
      <c r="F1447" s="2">
        <v>0</v>
      </c>
      <c r="G1447" s="2">
        <v>0</v>
      </c>
      <c r="H1447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t="s">
        <v>183</v>
      </c>
      <c r="W1447" s="5" t="str">
        <f t="shared" si="44"/>
        <v>3740</v>
      </c>
      <c r="X1447">
        <v>15</v>
      </c>
      <c r="Y1447" t="s">
        <v>40</v>
      </c>
      <c r="Z1447" t="s">
        <v>43</v>
      </c>
      <c r="AA1447" s="2">
        <v>0</v>
      </c>
      <c r="AB1447" s="2">
        <v>0</v>
      </c>
      <c r="AC1447" t="s">
        <v>168</v>
      </c>
      <c r="AD1447" s="2">
        <v>0</v>
      </c>
      <c r="AE1447" s="2">
        <v>0</v>
      </c>
      <c r="AF1447" s="2">
        <v>0</v>
      </c>
      <c r="AG1447" s="2">
        <v>0</v>
      </c>
      <c r="AH1447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7">
        <f t="shared" si="45"/>
        <v>0</v>
      </c>
    </row>
    <row r="1448" spans="1:42" x14ac:dyDescent="0.2">
      <c r="A1448">
        <v>1</v>
      </c>
      <c r="B1448" s="1">
        <v>43952</v>
      </c>
      <c r="C1448" s="1">
        <v>44348</v>
      </c>
      <c r="D1448">
        <v>200311</v>
      </c>
      <c r="E1448" s="1">
        <v>44075</v>
      </c>
      <c r="F1448" s="2">
        <v>0</v>
      </c>
      <c r="G1448" s="2">
        <v>0</v>
      </c>
      <c r="H1448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t="s">
        <v>183</v>
      </c>
      <c r="W1448" s="5" t="str">
        <f t="shared" si="44"/>
        <v>3740</v>
      </c>
      <c r="X1448">
        <v>15</v>
      </c>
      <c r="Y1448" t="s">
        <v>40</v>
      </c>
      <c r="Z1448" t="s">
        <v>43</v>
      </c>
      <c r="AA1448" s="2">
        <v>0</v>
      </c>
      <c r="AB1448" s="2">
        <v>0</v>
      </c>
      <c r="AC1448" t="s">
        <v>168</v>
      </c>
      <c r="AD1448" s="2">
        <v>0</v>
      </c>
      <c r="AE1448" s="2">
        <v>0</v>
      </c>
      <c r="AF1448" s="2">
        <v>0</v>
      </c>
      <c r="AG1448" s="2">
        <v>0</v>
      </c>
      <c r="AH1448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7">
        <f t="shared" si="45"/>
        <v>0</v>
      </c>
    </row>
    <row r="1449" spans="1:42" x14ac:dyDescent="0.2">
      <c r="A1449">
        <v>1</v>
      </c>
      <c r="B1449" s="1">
        <v>43952</v>
      </c>
      <c r="C1449" s="1">
        <v>44348</v>
      </c>
      <c r="D1449">
        <v>200311</v>
      </c>
      <c r="E1449" s="1">
        <v>44105</v>
      </c>
      <c r="F1449" s="2">
        <v>0</v>
      </c>
      <c r="G1449" s="2">
        <v>0</v>
      </c>
      <c r="H1449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t="s">
        <v>183</v>
      </c>
      <c r="W1449" s="5" t="str">
        <f t="shared" si="44"/>
        <v>3740</v>
      </c>
      <c r="X1449">
        <v>15</v>
      </c>
      <c r="Y1449" t="s">
        <v>40</v>
      </c>
      <c r="Z1449" t="s">
        <v>43</v>
      </c>
      <c r="AA1449" s="2">
        <v>0</v>
      </c>
      <c r="AB1449" s="2">
        <v>0</v>
      </c>
      <c r="AC1449" t="s">
        <v>168</v>
      </c>
      <c r="AD1449" s="2">
        <v>0</v>
      </c>
      <c r="AE1449" s="2">
        <v>0</v>
      </c>
      <c r="AF1449" s="2">
        <v>0</v>
      </c>
      <c r="AG1449" s="2">
        <v>0</v>
      </c>
      <c r="AH1449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7">
        <f t="shared" si="45"/>
        <v>0</v>
      </c>
    </row>
    <row r="1450" spans="1:42" x14ac:dyDescent="0.2">
      <c r="A1450">
        <v>1</v>
      </c>
      <c r="B1450" s="1">
        <v>43952</v>
      </c>
      <c r="C1450" s="1">
        <v>44348</v>
      </c>
      <c r="D1450">
        <v>200311</v>
      </c>
      <c r="E1450" s="1">
        <v>44136</v>
      </c>
      <c r="F1450" s="2">
        <v>0</v>
      </c>
      <c r="G1450" s="2">
        <v>0</v>
      </c>
      <c r="H1450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t="s">
        <v>183</v>
      </c>
      <c r="W1450" s="5" t="str">
        <f t="shared" si="44"/>
        <v>3740</v>
      </c>
      <c r="X1450">
        <v>15</v>
      </c>
      <c r="Y1450" t="s">
        <v>40</v>
      </c>
      <c r="Z1450" t="s">
        <v>43</v>
      </c>
      <c r="AA1450" s="2">
        <v>0</v>
      </c>
      <c r="AB1450" s="2">
        <v>0</v>
      </c>
      <c r="AC1450" t="s">
        <v>168</v>
      </c>
      <c r="AD1450" s="2">
        <v>0</v>
      </c>
      <c r="AE1450" s="2">
        <v>0</v>
      </c>
      <c r="AF1450" s="2">
        <v>0</v>
      </c>
      <c r="AG1450" s="2">
        <v>0</v>
      </c>
      <c r="AH1450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7">
        <f t="shared" si="45"/>
        <v>0</v>
      </c>
    </row>
    <row r="1451" spans="1:42" x14ac:dyDescent="0.2">
      <c r="A1451">
        <v>1</v>
      </c>
      <c r="B1451" s="1">
        <v>43952</v>
      </c>
      <c r="C1451" s="1">
        <v>44348</v>
      </c>
      <c r="D1451">
        <v>200311</v>
      </c>
      <c r="E1451" s="1">
        <v>44166</v>
      </c>
      <c r="F1451" s="2">
        <v>0</v>
      </c>
      <c r="G1451" s="2">
        <v>0</v>
      </c>
      <c r="H1451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t="s">
        <v>183</v>
      </c>
      <c r="W1451" s="5" t="str">
        <f t="shared" si="44"/>
        <v>3740</v>
      </c>
      <c r="X1451">
        <v>15</v>
      </c>
      <c r="Y1451" t="s">
        <v>40</v>
      </c>
      <c r="Z1451" t="s">
        <v>43</v>
      </c>
      <c r="AA1451" s="2">
        <v>0</v>
      </c>
      <c r="AB1451" s="2">
        <v>0</v>
      </c>
      <c r="AC1451" t="s">
        <v>168</v>
      </c>
      <c r="AD1451" s="2">
        <v>0</v>
      </c>
      <c r="AE1451" s="2">
        <v>0</v>
      </c>
      <c r="AF1451" s="2">
        <v>0</v>
      </c>
      <c r="AG1451" s="2">
        <v>0</v>
      </c>
      <c r="AH1451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7">
        <f t="shared" si="45"/>
        <v>0</v>
      </c>
    </row>
    <row r="1452" spans="1:42" x14ac:dyDescent="0.2">
      <c r="A1452">
        <v>1</v>
      </c>
      <c r="B1452" s="1">
        <v>43952</v>
      </c>
      <c r="C1452" s="1">
        <v>44348</v>
      </c>
      <c r="D1452">
        <v>200311</v>
      </c>
      <c r="E1452" s="1">
        <v>44197</v>
      </c>
      <c r="F1452" s="2">
        <v>0</v>
      </c>
      <c r="G1452" s="2">
        <v>0</v>
      </c>
      <c r="H145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t="s">
        <v>183</v>
      </c>
      <c r="W1452" s="5" t="str">
        <f t="shared" si="44"/>
        <v>3740</v>
      </c>
      <c r="X1452">
        <v>15</v>
      </c>
      <c r="Y1452" t="s">
        <v>40</v>
      </c>
      <c r="Z1452" t="s">
        <v>43</v>
      </c>
      <c r="AA1452" s="2">
        <v>0</v>
      </c>
      <c r="AB1452" s="2">
        <v>0</v>
      </c>
      <c r="AC1452" t="s">
        <v>168</v>
      </c>
      <c r="AD1452" s="2">
        <v>0</v>
      </c>
      <c r="AE1452" s="2">
        <v>0</v>
      </c>
      <c r="AF1452" s="2">
        <v>0</v>
      </c>
      <c r="AG1452" s="2">
        <v>0</v>
      </c>
      <c r="AH145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7">
        <f t="shared" si="45"/>
        <v>0</v>
      </c>
    </row>
    <row r="1453" spans="1:42" x14ac:dyDescent="0.2">
      <c r="A1453">
        <v>1</v>
      </c>
      <c r="B1453" s="1">
        <v>43952</v>
      </c>
      <c r="C1453" s="1">
        <v>44348</v>
      </c>
      <c r="D1453">
        <v>200311</v>
      </c>
      <c r="E1453" s="1">
        <v>44228</v>
      </c>
      <c r="F1453" s="2">
        <v>0</v>
      </c>
      <c r="G1453" s="2">
        <v>0</v>
      </c>
      <c r="H1453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t="s">
        <v>183</v>
      </c>
      <c r="W1453" s="5" t="str">
        <f t="shared" si="44"/>
        <v>3740</v>
      </c>
      <c r="X1453">
        <v>15</v>
      </c>
      <c r="Y1453" t="s">
        <v>40</v>
      </c>
      <c r="Z1453" t="s">
        <v>43</v>
      </c>
      <c r="AA1453" s="2">
        <v>0</v>
      </c>
      <c r="AB1453" s="2">
        <v>0</v>
      </c>
      <c r="AC1453" t="s">
        <v>168</v>
      </c>
      <c r="AD1453" s="2">
        <v>0</v>
      </c>
      <c r="AE1453" s="2">
        <v>0</v>
      </c>
      <c r="AF1453" s="2">
        <v>0</v>
      </c>
      <c r="AG1453" s="2">
        <v>0</v>
      </c>
      <c r="AH1453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7">
        <f t="shared" si="45"/>
        <v>0</v>
      </c>
    </row>
    <row r="1454" spans="1:42" x14ac:dyDescent="0.2">
      <c r="A1454">
        <v>1</v>
      </c>
      <c r="B1454" s="1">
        <v>43952</v>
      </c>
      <c r="C1454" s="1">
        <v>44348</v>
      </c>
      <c r="D1454">
        <v>200311</v>
      </c>
      <c r="E1454" s="1">
        <v>44256</v>
      </c>
      <c r="F1454" s="2">
        <v>0</v>
      </c>
      <c r="G1454" s="2">
        <v>0</v>
      </c>
      <c r="H1454">
        <v>0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t="s">
        <v>183</v>
      </c>
      <c r="W1454" s="5" t="str">
        <f t="shared" si="44"/>
        <v>3740</v>
      </c>
      <c r="X1454">
        <v>15</v>
      </c>
      <c r="Y1454" t="s">
        <v>40</v>
      </c>
      <c r="Z1454" t="s">
        <v>43</v>
      </c>
      <c r="AA1454" s="2">
        <v>0</v>
      </c>
      <c r="AB1454" s="2">
        <v>0</v>
      </c>
      <c r="AC1454" t="s">
        <v>168</v>
      </c>
      <c r="AD1454" s="2">
        <v>0</v>
      </c>
      <c r="AE1454" s="2">
        <v>0</v>
      </c>
      <c r="AF1454" s="2">
        <v>0</v>
      </c>
      <c r="AG1454" s="2">
        <v>0</v>
      </c>
      <c r="AH1454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7">
        <f t="shared" si="45"/>
        <v>0</v>
      </c>
    </row>
    <row r="1455" spans="1:42" x14ac:dyDescent="0.2">
      <c r="A1455">
        <v>1</v>
      </c>
      <c r="B1455" s="1">
        <v>43952</v>
      </c>
      <c r="C1455" s="1">
        <v>44348</v>
      </c>
      <c r="D1455">
        <v>200311</v>
      </c>
      <c r="E1455" s="1">
        <v>44287</v>
      </c>
      <c r="F1455" s="2">
        <v>0</v>
      </c>
      <c r="G1455" s="2">
        <v>0</v>
      </c>
      <c r="H1455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t="s">
        <v>183</v>
      </c>
      <c r="W1455" s="5" t="str">
        <f t="shared" si="44"/>
        <v>3740</v>
      </c>
      <c r="X1455">
        <v>15</v>
      </c>
      <c r="Y1455" t="s">
        <v>40</v>
      </c>
      <c r="Z1455" t="s">
        <v>43</v>
      </c>
      <c r="AA1455" s="2">
        <v>0</v>
      </c>
      <c r="AB1455" s="2">
        <v>0</v>
      </c>
      <c r="AC1455" t="s">
        <v>168</v>
      </c>
      <c r="AD1455" s="2">
        <v>0</v>
      </c>
      <c r="AE1455" s="2">
        <v>0</v>
      </c>
      <c r="AF1455" s="2">
        <v>0</v>
      </c>
      <c r="AG1455" s="2">
        <v>0</v>
      </c>
      <c r="AH1455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7">
        <f t="shared" si="45"/>
        <v>0</v>
      </c>
    </row>
    <row r="1456" spans="1:42" x14ac:dyDescent="0.2">
      <c r="A1456">
        <v>1</v>
      </c>
      <c r="B1456" s="1">
        <v>43952</v>
      </c>
      <c r="C1456" s="1">
        <v>44348</v>
      </c>
      <c r="D1456">
        <v>200311</v>
      </c>
      <c r="E1456" s="1">
        <v>44317</v>
      </c>
      <c r="F1456" s="2">
        <v>0</v>
      </c>
      <c r="G1456" s="2">
        <v>0</v>
      </c>
      <c r="H1456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t="s">
        <v>183</v>
      </c>
      <c r="W1456" s="5" t="str">
        <f t="shared" si="44"/>
        <v>3740</v>
      </c>
      <c r="X1456">
        <v>15</v>
      </c>
      <c r="Y1456" t="s">
        <v>40</v>
      </c>
      <c r="Z1456" t="s">
        <v>43</v>
      </c>
      <c r="AA1456" s="2">
        <v>0</v>
      </c>
      <c r="AB1456" s="2">
        <v>0</v>
      </c>
      <c r="AC1456" t="s">
        <v>168</v>
      </c>
      <c r="AD1456" s="2">
        <v>0</v>
      </c>
      <c r="AE1456" s="2">
        <v>0</v>
      </c>
      <c r="AF1456" s="2">
        <v>0</v>
      </c>
      <c r="AG1456" s="2">
        <v>0</v>
      </c>
      <c r="AH1456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7">
        <f t="shared" si="45"/>
        <v>0</v>
      </c>
    </row>
    <row r="1457" spans="1:42" x14ac:dyDescent="0.2">
      <c r="A1457">
        <v>1</v>
      </c>
      <c r="B1457" s="1">
        <v>43952</v>
      </c>
      <c r="C1457" s="1">
        <v>44348</v>
      </c>
      <c r="D1457">
        <v>200311</v>
      </c>
      <c r="E1457" s="1">
        <v>44348</v>
      </c>
      <c r="F1457" s="2">
        <v>0</v>
      </c>
      <c r="G1457" s="2">
        <v>0</v>
      </c>
      <c r="H1457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t="s">
        <v>183</v>
      </c>
      <c r="W1457" s="5" t="str">
        <f t="shared" si="44"/>
        <v>3740</v>
      </c>
      <c r="X1457">
        <v>15</v>
      </c>
      <c r="Y1457" t="s">
        <v>40</v>
      </c>
      <c r="Z1457" t="s">
        <v>43</v>
      </c>
      <c r="AA1457" s="2">
        <v>0</v>
      </c>
      <c r="AB1457" s="2">
        <v>0</v>
      </c>
      <c r="AC1457" t="s">
        <v>168</v>
      </c>
      <c r="AD1457" s="2">
        <v>0</v>
      </c>
      <c r="AE1457" s="2">
        <v>0</v>
      </c>
      <c r="AF1457" s="2">
        <v>0</v>
      </c>
      <c r="AG1457" s="2">
        <v>0</v>
      </c>
      <c r="AH1457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7">
        <f t="shared" si="45"/>
        <v>0</v>
      </c>
    </row>
    <row r="1458" spans="1:42" x14ac:dyDescent="0.2">
      <c r="A1458">
        <v>1</v>
      </c>
      <c r="B1458" s="1">
        <v>43952</v>
      </c>
      <c r="C1458" s="1">
        <v>44348</v>
      </c>
      <c r="D1458">
        <v>148</v>
      </c>
      <c r="E1458" s="1">
        <v>43952</v>
      </c>
      <c r="F1458" s="2">
        <v>0</v>
      </c>
      <c r="G1458" s="2">
        <v>0</v>
      </c>
      <c r="H1458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t="s">
        <v>184</v>
      </c>
      <c r="W1458" s="5" t="str">
        <f t="shared" si="44"/>
        <v>3750</v>
      </c>
      <c r="X1458">
        <v>15</v>
      </c>
      <c r="Y1458" t="s">
        <v>40</v>
      </c>
      <c r="Z1458" t="s">
        <v>45</v>
      </c>
      <c r="AA1458" s="2">
        <v>0</v>
      </c>
      <c r="AB1458" s="2">
        <v>0</v>
      </c>
      <c r="AC1458" t="s">
        <v>168</v>
      </c>
      <c r="AD1458" s="2">
        <v>0</v>
      </c>
      <c r="AE1458" s="2">
        <v>0</v>
      </c>
      <c r="AF1458" s="2">
        <v>0</v>
      </c>
      <c r="AG1458" s="2">
        <v>0</v>
      </c>
      <c r="AH1458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7">
        <f t="shared" si="45"/>
        <v>0</v>
      </c>
    </row>
    <row r="1459" spans="1:42" x14ac:dyDescent="0.2">
      <c r="A1459">
        <v>1</v>
      </c>
      <c r="B1459" s="1">
        <v>43952</v>
      </c>
      <c r="C1459" s="1">
        <v>44348</v>
      </c>
      <c r="D1459">
        <v>148</v>
      </c>
      <c r="E1459" s="1">
        <v>43983</v>
      </c>
      <c r="F1459" s="2">
        <v>0</v>
      </c>
      <c r="G1459" s="2">
        <v>0</v>
      </c>
      <c r="H1459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t="s">
        <v>184</v>
      </c>
      <c r="W1459" s="5" t="str">
        <f t="shared" si="44"/>
        <v>3750</v>
      </c>
      <c r="X1459">
        <v>15</v>
      </c>
      <c r="Y1459" t="s">
        <v>40</v>
      </c>
      <c r="Z1459" t="s">
        <v>45</v>
      </c>
      <c r="AA1459" s="2">
        <v>0</v>
      </c>
      <c r="AB1459" s="2">
        <v>0</v>
      </c>
      <c r="AC1459" t="s">
        <v>168</v>
      </c>
      <c r="AD1459" s="2">
        <v>0</v>
      </c>
      <c r="AE1459" s="2">
        <v>0</v>
      </c>
      <c r="AF1459" s="2">
        <v>0</v>
      </c>
      <c r="AG1459" s="2">
        <v>0</v>
      </c>
      <c r="AH1459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7">
        <f t="shared" si="45"/>
        <v>0</v>
      </c>
    </row>
    <row r="1460" spans="1:42" x14ac:dyDescent="0.2">
      <c r="A1460">
        <v>1</v>
      </c>
      <c r="B1460" s="1">
        <v>43952</v>
      </c>
      <c r="C1460" s="1">
        <v>44348</v>
      </c>
      <c r="D1460">
        <v>148</v>
      </c>
      <c r="E1460" s="1">
        <v>44013</v>
      </c>
      <c r="F1460" s="2">
        <v>0</v>
      </c>
      <c r="G1460" s="2">
        <v>0</v>
      </c>
      <c r="H1460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t="s">
        <v>184</v>
      </c>
      <c r="W1460" s="5" t="str">
        <f t="shared" si="44"/>
        <v>3750</v>
      </c>
      <c r="X1460">
        <v>15</v>
      </c>
      <c r="Y1460" t="s">
        <v>40</v>
      </c>
      <c r="Z1460" t="s">
        <v>45</v>
      </c>
      <c r="AA1460" s="2">
        <v>0</v>
      </c>
      <c r="AB1460" s="2">
        <v>0</v>
      </c>
      <c r="AC1460" t="s">
        <v>168</v>
      </c>
      <c r="AD1460" s="2">
        <v>0</v>
      </c>
      <c r="AE1460" s="2">
        <v>0</v>
      </c>
      <c r="AF1460" s="2">
        <v>0</v>
      </c>
      <c r="AG1460" s="2">
        <v>0</v>
      </c>
      <c r="AH1460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>
        <v>0</v>
      </c>
      <c r="AO1460" s="2">
        <v>0</v>
      </c>
      <c r="AP1460" s="7">
        <f t="shared" si="45"/>
        <v>0</v>
      </c>
    </row>
    <row r="1461" spans="1:42" x14ac:dyDescent="0.2">
      <c r="A1461">
        <v>1</v>
      </c>
      <c r="B1461" s="1">
        <v>43952</v>
      </c>
      <c r="C1461" s="1">
        <v>44348</v>
      </c>
      <c r="D1461">
        <v>148</v>
      </c>
      <c r="E1461" s="1">
        <v>44044</v>
      </c>
      <c r="F1461" s="2">
        <v>0</v>
      </c>
      <c r="G1461" s="2">
        <v>0</v>
      </c>
      <c r="H1461">
        <v>2.5000000000000001E-2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t="s">
        <v>184</v>
      </c>
      <c r="W1461" s="5" t="str">
        <f t="shared" si="44"/>
        <v>3750</v>
      </c>
      <c r="X1461">
        <v>15</v>
      </c>
      <c r="Y1461" t="s">
        <v>40</v>
      </c>
      <c r="Z1461" t="s">
        <v>45</v>
      </c>
      <c r="AA1461" s="2">
        <v>0</v>
      </c>
      <c r="AB1461" s="2">
        <v>0</v>
      </c>
      <c r="AC1461" t="s">
        <v>168</v>
      </c>
      <c r="AD1461" s="2">
        <v>0</v>
      </c>
      <c r="AE1461" s="2">
        <v>0</v>
      </c>
      <c r="AF1461" s="2">
        <v>0</v>
      </c>
      <c r="AG1461" s="2">
        <v>0</v>
      </c>
      <c r="AH1461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7">
        <f t="shared" si="45"/>
        <v>0</v>
      </c>
    </row>
    <row r="1462" spans="1:42" x14ac:dyDescent="0.2">
      <c r="A1462">
        <v>1</v>
      </c>
      <c r="B1462" s="1">
        <v>43952</v>
      </c>
      <c r="C1462" s="1">
        <v>44348</v>
      </c>
      <c r="D1462">
        <v>148</v>
      </c>
      <c r="E1462" s="1">
        <v>44075</v>
      </c>
      <c r="F1462" s="2">
        <v>0</v>
      </c>
      <c r="G1462" s="2">
        <v>0</v>
      </c>
      <c r="H1462">
        <v>2.5000000000000001E-2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t="s">
        <v>184</v>
      </c>
      <c r="W1462" s="5" t="str">
        <f t="shared" si="44"/>
        <v>3750</v>
      </c>
      <c r="X1462">
        <v>15</v>
      </c>
      <c r="Y1462" t="s">
        <v>40</v>
      </c>
      <c r="Z1462" t="s">
        <v>45</v>
      </c>
      <c r="AA1462" s="2">
        <v>0</v>
      </c>
      <c r="AB1462" s="2">
        <v>0</v>
      </c>
      <c r="AC1462" t="s">
        <v>168</v>
      </c>
      <c r="AD1462" s="2">
        <v>0</v>
      </c>
      <c r="AE1462" s="2">
        <v>0</v>
      </c>
      <c r="AF1462" s="2">
        <v>0</v>
      </c>
      <c r="AG1462" s="2">
        <v>0</v>
      </c>
      <c r="AH146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7">
        <f t="shared" si="45"/>
        <v>0</v>
      </c>
    </row>
    <row r="1463" spans="1:42" x14ac:dyDescent="0.2">
      <c r="A1463">
        <v>1</v>
      </c>
      <c r="B1463" s="1">
        <v>43952</v>
      </c>
      <c r="C1463" s="1">
        <v>44348</v>
      </c>
      <c r="D1463">
        <v>148</v>
      </c>
      <c r="E1463" s="1">
        <v>44105</v>
      </c>
      <c r="F1463" s="2">
        <v>0</v>
      </c>
      <c r="G1463" s="2">
        <v>0</v>
      </c>
      <c r="H1463">
        <v>2.5000000000000001E-2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t="s">
        <v>184</v>
      </c>
      <c r="W1463" s="5" t="str">
        <f t="shared" si="44"/>
        <v>3750</v>
      </c>
      <c r="X1463">
        <v>15</v>
      </c>
      <c r="Y1463" t="s">
        <v>40</v>
      </c>
      <c r="Z1463" t="s">
        <v>45</v>
      </c>
      <c r="AA1463" s="2">
        <v>0</v>
      </c>
      <c r="AB1463" s="2">
        <v>0</v>
      </c>
      <c r="AC1463" t="s">
        <v>168</v>
      </c>
      <c r="AD1463" s="2">
        <v>0</v>
      </c>
      <c r="AE1463" s="2">
        <v>0</v>
      </c>
      <c r="AF1463" s="2">
        <v>0</v>
      </c>
      <c r="AG1463" s="2">
        <v>0</v>
      </c>
      <c r="AH1463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7">
        <f t="shared" si="45"/>
        <v>0</v>
      </c>
    </row>
    <row r="1464" spans="1:42" x14ac:dyDescent="0.2">
      <c r="A1464">
        <v>1</v>
      </c>
      <c r="B1464" s="1">
        <v>43952</v>
      </c>
      <c r="C1464" s="1">
        <v>44348</v>
      </c>
      <c r="D1464">
        <v>148</v>
      </c>
      <c r="E1464" s="1">
        <v>44136</v>
      </c>
      <c r="F1464" s="2">
        <v>0</v>
      </c>
      <c r="G1464" s="2">
        <v>0</v>
      </c>
      <c r="H1464">
        <v>2.5000000000000001E-2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t="s">
        <v>184</v>
      </c>
      <c r="W1464" s="5" t="str">
        <f t="shared" si="44"/>
        <v>3750</v>
      </c>
      <c r="X1464">
        <v>15</v>
      </c>
      <c r="Y1464" t="s">
        <v>40</v>
      </c>
      <c r="Z1464" t="s">
        <v>45</v>
      </c>
      <c r="AA1464" s="2">
        <v>0</v>
      </c>
      <c r="AB1464" s="2">
        <v>0</v>
      </c>
      <c r="AC1464" t="s">
        <v>168</v>
      </c>
      <c r="AD1464" s="2">
        <v>0</v>
      </c>
      <c r="AE1464" s="2">
        <v>0</v>
      </c>
      <c r="AF1464" s="2">
        <v>0</v>
      </c>
      <c r="AG1464" s="2">
        <v>0</v>
      </c>
      <c r="AH1464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7">
        <f t="shared" si="45"/>
        <v>0</v>
      </c>
    </row>
    <row r="1465" spans="1:42" x14ac:dyDescent="0.2">
      <c r="A1465">
        <v>1</v>
      </c>
      <c r="B1465" s="1">
        <v>43952</v>
      </c>
      <c r="C1465" s="1">
        <v>44348</v>
      </c>
      <c r="D1465">
        <v>148</v>
      </c>
      <c r="E1465" s="1">
        <v>44166</v>
      </c>
      <c r="F1465" s="2">
        <v>0</v>
      </c>
      <c r="G1465" s="2">
        <v>0</v>
      </c>
      <c r="H1465">
        <v>2.5000000000000001E-2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t="s">
        <v>184</v>
      </c>
      <c r="W1465" s="5" t="str">
        <f t="shared" si="44"/>
        <v>3750</v>
      </c>
      <c r="X1465">
        <v>15</v>
      </c>
      <c r="Y1465" t="s">
        <v>40</v>
      </c>
      <c r="Z1465" t="s">
        <v>45</v>
      </c>
      <c r="AA1465" s="2">
        <v>0</v>
      </c>
      <c r="AB1465" s="2">
        <v>0</v>
      </c>
      <c r="AC1465" t="s">
        <v>168</v>
      </c>
      <c r="AD1465" s="2">
        <v>0</v>
      </c>
      <c r="AE1465" s="2">
        <v>0</v>
      </c>
      <c r="AF1465" s="2">
        <v>0</v>
      </c>
      <c r="AG1465" s="2">
        <v>0</v>
      </c>
      <c r="AH1465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7">
        <f t="shared" si="45"/>
        <v>0</v>
      </c>
    </row>
    <row r="1466" spans="1:42" x14ac:dyDescent="0.2">
      <c r="A1466">
        <v>1</v>
      </c>
      <c r="B1466" s="1">
        <v>43952</v>
      </c>
      <c r="C1466" s="1">
        <v>44348</v>
      </c>
      <c r="D1466">
        <v>148</v>
      </c>
      <c r="E1466" s="1">
        <v>44197</v>
      </c>
      <c r="F1466" s="2">
        <v>0</v>
      </c>
      <c r="G1466" s="2">
        <v>0</v>
      </c>
      <c r="H1466">
        <v>2.5000000000000001E-2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t="s">
        <v>184</v>
      </c>
      <c r="W1466" s="5" t="str">
        <f t="shared" si="44"/>
        <v>3750</v>
      </c>
      <c r="X1466">
        <v>15</v>
      </c>
      <c r="Y1466" t="s">
        <v>40</v>
      </c>
      <c r="Z1466" t="s">
        <v>45</v>
      </c>
      <c r="AA1466" s="2">
        <v>0</v>
      </c>
      <c r="AB1466" s="2">
        <v>0</v>
      </c>
      <c r="AC1466" t="s">
        <v>168</v>
      </c>
      <c r="AD1466" s="2">
        <v>0</v>
      </c>
      <c r="AE1466" s="2">
        <v>0</v>
      </c>
      <c r="AF1466" s="2">
        <v>0</v>
      </c>
      <c r="AG1466" s="2">
        <v>0</v>
      </c>
      <c r="AH1466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7">
        <f t="shared" si="45"/>
        <v>0</v>
      </c>
    </row>
    <row r="1467" spans="1:42" x14ac:dyDescent="0.2">
      <c r="A1467">
        <v>1</v>
      </c>
      <c r="B1467" s="1">
        <v>43952</v>
      </c>
      <c r="C1467" s="1">
        <v>44348</v>
      </c>
      <c r="D1467">
        <v>148</v>
      </c>
      <c r="E1467" s="1">
        <v>44228</v>
      </c>
      <c r="F1467" s="2">
        <v>0</v>
      </c>
      <c r="G1467" s="2">
        <v>0</v>
      </c>
      <c r="H1467">
        <v>2.5000000000000001E-2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t="s">
        <v>184</v>
      </c>
      <c r="W1467" s="5" t="str">
        <f t="shared" si="44"/>
        <v>3750</v>
      </c>
      <c r="X1467">
        <v>15</v>
      </c>
      <c r="Y1467" t="s">
        <v>40</v>
      </c>
      <c r="Z1467" t="s">
        <v>45</v>
      </c>
      <c r="AA1467" s="2">
        <v>0</v>
      </c>
      <c r="AB1467" s="2">
        <v>0</v>
      </c>
      <c r="AC1467" t="s">
        <v>168</v>
      </c>
      <c r="AD1467" s="2">
        <v>0</v>
      </c>
      <c r="AE1467" s="2">
        <v>0</v>
      </c>
      <c r="AF1467" s="2">
        <v>0</v>
      </c>
      <c r="AG1467" s="2">
        <v>0</v>
      </c>
      <c r="AH1467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7">
        <f t="shared" si="45"/>
        <v>0</v>
      </c>
    </row>
    <row r="1468" spans="1:42" x14ac:dyDescent="0.2">
      <c r="A1468">
        <v>1</v>
      </c>
      <c r="B1468" s="1">
        <v>43952</v>
      </c>
      <c r="C1468" s="1">
        <v>44348</v>
      </c>
      <c r="D1468">
        <v>148</v>
      </c>
      <c r="E1468" s="1">
        <v>44256</v>
      </c>
      <c r="F1468" s="2">
        <v>0</v>
      </c>
      <c r="G1468" s="2">
        <v>0</v>
      </c>
      <c r="H1468">
        <v>2.5000000000000001E-2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0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t="s">
        <v>184</v>
      </c>
      <c r="W1468" s="5" t="str">
        <f t="shared" si="44"/>
        <v>3750</v>
      </c>
      <c r="X1468">
        <v>15</v>
      </c>
      <c r="Y1468" t="s">
        <v>40</v>
      </c>
      <c r="Z1468" t="s">
        <v>45</v>
      </c>
      <c r="AA1468" s="2">
        <v>0</v>
      </c>
      <c r="AB1468" s="2">
        <v>0</v>
      </c>
      <c r="AC1468" t="s">
        <v>168</v>
      </c>
      <c r="AD1468" s="2">
        <v>0</v>
      </c>
      <c r="AE1468" s="2">
        <v>0</v>
      </c>
      <c r="AF1468" s="2">
        <v>0</v>
      </c>
      <c r="AG1468" s="2">
        <v>0</v>
      </c>
      <c r="AH1468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>
        <v>0</v>
      </c>
      <c r="AO1468" s="2">
        <v>0</v>
      </c>
      <c r="AP1468" s="7">
        <f t="shared" si="45"/>
        <v>0</v>
      </c>
    </row>
    <row r="1469" spans="1:42" x14ac:dyDescent="0.2">
      <c r="A1469">
        <v>1</v>
      </c>
      <c r="B1469" s="1">
        <v>43952</v>
      </c>
      <c r="C1469" s="1">
        <v>44348</v>
      </c>
      <c r="D1469">
        <v>148</v>
      </c>
      <c r="E1469" s="1">
        <v>44287</v>
      </c>
      <c r="F1469" s="2">
        <v>0</v>
      </c>
      <c r="G1469" s="2">
        <v>0</v>
      </c>
      <c r="H1469">
        <v>2.5000000000000001E-2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t="s">
        <v>184</v>
      </c>
      <c r="W1469" s="5" t="str">
        <f t="shared" si="44"/>
        <v>3750</v>
      </c>
      <c r="X1469">
        <v>15</v>
      </c>
      <c r="Y1469" t="s">
        <v>40</v>
      </c>
      <c r="Z1469" t="s">
        <v>45</v>
      </c>
      <c r="AA1469" s="2">
        <v>0</v>
      </c>
      <c r="AB1469" s="2">
        <v>0</v>
      </c>
      <c r="AC1469" t="s">
        <v>168</v>
      </c>
      <c r="AD1469" s="2">
        <v>0</v>
      </c>
      <c r="AE1469" s="2">
        <v>0</v>
      </c>
      <c r="AF1469" s="2">
        <v>0</v>
      </c>
      <c r="AG1469" s="2">
        <v>0</v>
      </c>
      <c r="AH1469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7">
        <f t="shared" si="45"/>
        <v>0</v>
      </c>
    </row>
    <row r="1470" spans="1:42" x14ac:dyDescent="0.2">
      <c r="A1470">
        <v>1</v>
      </c>
      <c r="B1470" s="1">
        <v>43952</v>
      </c>
      <c r="C1470" s="1">
        <v>44348</v>
      </c>
      <c r="D1470">
        <v>148</v>
      </c>
      <c r="E1470" s="1">
        <v>44317</v>
      </c>
      <c r="F1470" s="2">
        <v>0</v>
      </c>
      <c r="G1470" s="2">
        <v>0</v>
      </c>
      <c r="H1470">
        <v>2.5000000000000001E-2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t="s">
        <v>184</v>
      </c>
      <c r="W1470" s="5" t="str">
        <f t="shared" si="44"/>
        <v>3750</v>
      </c>
      <c r="X1470">
        <v>15</v>
      </c>
      <c r="Y1470" t="s">
        <v>40</v>
      </c>
      <c r="Z1470" t="s">
        <v>45</v>
      </c>
      <c r="AA1470" s="2">
        <v>0</v>
      </c>
      <c r="AB1470" s="2">
        <v>0</v>
      </c>
      <c r="AC1470" t="s">
        <v>168</v>
      </c>
      <c r="AD1470" s="2">
        <v>0</v>
      </c>
      <c r="AE1470" s="2">
        <v>0</v>
      </c>
      <c r="AF1470" s="2">
        <v>0</v>
      </c>
      <c r="AG1470" s="2">
        <v>0</v>
      </c>
      <c r="AH1470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7">
        <f t="shared" si="45"/>
        <v>0</v>
      </c>
    </row>
    <row r="1471" spans="1:42" x14ac:dyDescent="0.2">
      <c r="A1471">
        <v>1</v>
      </c>
      <c r="B1471" s="1">
        <v>43952</v>
      </c>
      <c r="C1471" s="1">
        <v>44348</v>
      </c>
      <c r="D1471">
        <v>148</v>
      </c>
      <c r="E1471" s="1">
        <v>44348</v>
      </c>
      <c r="F1471" s="2">
        <v>0</v>
      </c>
      <c r="G1471" s="2">
        <v>0</v>
      </c>
      <c r="H1471">
        <v>2.5000000000000001E-2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t="s">
        <v>184</v>
      </c>
      <c r="W1471" s="5" t="str">
        <f t="shared" si="44"/>
        <v>3750</v>
      </c>
      <c r="X1471">
        <v>15</v>
      </c>
      <c r="Y1471" t="s">
        <v>40</v>
      </c>
      <c r="Z1471" t="s">
        <v>45</v>
      </c>
      <c r="AA1471" s="2">
        <v>0</v>
      </c>
      <c r="AB1471" s="2">
        <v>0</v>
      </c>
      <c r="AC1471" t="s">
        <v>168</v>
      </c>
      <c r="AD1471" s="2">
        <v>0</v>
      </c>
      <c r="AE1471" s="2">
        <v>0</v>
      </c>
      <c r="AF1471" s="2">
        <v>0</v>
      </c>
      <c r="AG1471" s="2">
        <v>0</v>
      </c>
      <c r="AH1471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7">
        <f t="shared" si="45"/>
        <v>0</v>
      </c>
    </row>
    <row r="1472" spans="1:42" x14ac:dyDescent="0.2">
      <c r="A1472">
        <v>1</v>
      </c>
      <c r="B1472" s="1">
        <v>43952</v>
      </c>
      <c r="C1472" s="1">
        <v>44348</v>
      </c>
      <c r="D1472">
        <v>200221</v>
      </c>
      <c r="E1472" s="1">
        <v>43952</v>
      </c>
      <c r="F1472" s="2">
        <v>1154127.72</v>
      </c>
      <c r="G1472" s="2">
        <v>1154127.72</v>
      </c>
      <c r="H1472">
        <v>2.5000000000000001E-2</v>
      </c>
      <c r="I1472" s="2">
        <v>2404.4299999999998</v>
      </c>
      <c r="J1472" s="2">
        <v>46372.82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t="s">
        <v>185</v>
      </c>
      <c r="W1472" s="5" t="str">
        <f t="shared" si="44"/>
        <v>3750</v>
      </c>
      <c r="X1472">
        <v>15</v>
      </c>
      <c r="Y1472" t="s">
        <v>40</v>
      </c>
      <c r="Z1472" t="s">
        <v>45</v>
      </c>
      <c r="AA1472" s="2">
        <v>0</v>
      </c>
      <c r="AB1472" s="2">
        <v>0</v>
      </c>
      <c r="AC1472" t="s">
        <v>168</v>
      </c>
      <c r="AD1472" s="2">
        <v>0</v>
      </c>
      <c r="AE1472" s="2">
        <v>0</v>
      </c>
      <c r="AF1472" s="2">
        <v>0</v>
      </c>
      <c r="AG1472" s="2">
        <v>1154127.72</v>
      </c>
      <c r="AH147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2404.4299999999998</v>
      </c>
      <c r="AP1472" s="7">
        <f t="shared" si="45"/>
        <v>2404.4299999999998</v>
      </c>
    </row>
    <row r="1473" spans="1:42" x14ac:dyDescent="0.2">
      <c r="A1473">
        <v>1</v>
      </c>
      <c r="B1473" s="1">
        <v>43952</v>
      </c>
      <c r="C1473" s="1">
        <v>44348</v>
      </c>
      <c r="D1473">
        <v>200221</v>
      </c>
      <c r="E1473" s="1">
        <v>43983</v>
      </c>
      <c r="F1473" s="2">
        <v>1154127.72</v>
      </c>
      <c r="G1473" s="2">
        <v>1154127.72</v>
      </c>
      <c r="H1473">
        <v>2.5000000000000001E-2</v>
      </c>
      <c r="I1473" s="2">
        <v>2404.4299999999998</v>
      </c>
      <c r="J1473" s="2">
        <v>48777.25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t="s">
        <v>185</v>
      </c>
      <c r="W1473" s="5" t="str">
        <f t="shared" si="44"/>
        <v>3750</v>
      </c>
      <c r="X1473">
        <v>15</v>
      </c>
      <c r="Y1473" t="s">
        <v>40</v>
      </c>
      <c r="Z1473" t="s">
        <v>45</v>
      </c>
      <c r="AA1473" s="2">
        <v>0</v>
      </c>
      <c r="AB1473" s="2">
        <v>0</v>
      </c>
      <c r="AC1473" t="s">
        <v>168</v>
      </c>
      <c r="AD1473" s="2">
        <v>0</v>
      </c>
      <c r="AE1473" s="2">
        <v>0</v>
      </c>
      <c r="AF1473" s="2">
        <v>0</v>
      </c>
      <c r="AG1473" s="2">
        <v>1154127.72</v>
      </c>
      <c r="AH1473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2404.4299999999998</v>
      </c>
      <c r="AP1473" s="7">
        <f t="shared" si="45"/>
        <v>2404.4299999999998</v>
      </c>
    </row>
    <row r="1474" spans="1:42" x14ac:dyDescent="0.2">
      <c r="A1474">
        <v>1</v>
      </c>
      <c r="B1474" s="1">
        <v>43952</v>
      </c>
      <c r="C1474" s="1">
        <v>44348</v>
      </c>
      <c r="D1474">
        <v>200221</v>
      </c>
      <c r="E1474" s="1">
        <v>44013</v>
      </c>
      <c r="F1474" s="2">
        <v>1154127.72</v>
      </c>
      <c r="G1474" s="2">
        <v>1154127.72</v>
      </c>
      <c r="H1474">
        <v>2.5000000000000001E-2</v>
      </c>
      <c r="I1474" s="2">
        <v>2404.4299999999998</v>
      </c>
      <c r="J1474" s="2">
        <v>51181.68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t="s">
        <v>185</v>
      </c>
      <c r="W1474" s="5" t="str">
        <f t="shared" si="44"/>
        <v>3750</v>
      </c>
      <c r="X1474">
        <v>15</v>
      </c>
      <c r="Y1474" t="s">
        <v>40</v>
      </c>
      <c r="Z1474" t="s">
        <v>45</v>
      </c>
      <c r="AA1474" s="2">
        <v>0</v>
      </c>
      <c r="AB1474" s="2">
        <v>0</v>
      </c>
      <c r="AC1474" t="s">
        <v>168</v>
      </c>
      <c r="AD1474" s="2">
        <v>0</v>
      </c>
      <c r="AE1474" s="2">
        <v>0</v>
      </c>
      <c r="AF1474" s="2">
        <v>0</v>
      </c>
      <c r="AG1474" s="2">
        <v>1154127.72</v>
      </c>
      <c r="AH1474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2404.4299999999998</v>
      </c>
      <c r="AP1474" s="7">
        <f t="shared" si="45"/>
        <v>2404.4299999999998</v>
      </c>
    </row>
    <row r="1475" spans="1:42" x14ac:dyDescent="0.2">
      <c r="A1475">
        <v>1</v>
      </c>
      <c r="B1475" s="1">
        <v>43952</v>
      </c>
      <c r="C1475" s="1">
        <v>44348</v>
      </c>
      <c r="D1475">
        <v>200221</v>
      </c>
      <c r="E1475" s="1">
        <v>44044</v>
      </c>
      <c r="F1475" s="2">
        <v>1154127.72</v>
      </c>
      <c r="G1475" s="2">
        <v>1154127.72</v>
      </c>
      <c r="H1475">
        <v>2.5000000000000001E-2</v>
      </c>
      <c r="I1475" s="2">
        <v>2404.4299999999998</v>
      </c>
      <c r="J1475" s="2">
        <v>53586.11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t="s">
        <v>185</v>
      </c>
      <c r="W1475" s="5" t="str">
        <f t="shared" ref="W1475:W1538" si="46">MID(V1475,4,4)</f>
        <v>3750</v>
      </c>
      <c r="X1475">
        <v>15</v>
      </c>
      <c r="Y1475" t="s">
        <v>40</v>
      </c>
      <c r="Z1475" t="s">
        <v>45</v>
      </c>
      <c r="AA1475" s="2">
        <v>0</v>
      </c>
      <c r="AB1475" s="2">
        <v>0</v>
      </c>
      <c r="AC1475" t="s">
        <v>168</v>
      </c>
      <c r="AD1475" s="2">
        <v>0</v>
      </c>
      <c r="AE1475" s="2">
        <v>0</v>
      </c>
      <c r="AF1475" s="2">
        <v>0</v>
      </c>
      <c r="AG1475" s="2">
        <v>1154127.72</v>
      </c>
      <c r="AH1475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2404.4299999999998</v>
      </c>
      <c r="AP1475" s="7">
        <f t="shared" ref="AP1475:AP1538" si="47">I1475+K1475+M1475+T1475+AD1475+AL1475+AB1475+L1475</f>
        <v>2404.4299999999998</v>
      </c>
    </row>
    <row r="1476" spans="1:42" x14ac:dyDescent="0.2">
      <c r="A1476">
        <v>1</v>
      </c>
      <c r="B1476" s="1">
        <v>43952</v>
      </c>
      <c r="C1476" s="1">
        <v>44348</v>
      </c>
      <c r="D1476">
        <v>200221</v>
      </c>
      <c r="E1476" s="1">
        <v>44075</v>
      </c>
      <c r="F1476" s="2">
        <v>1154127.72</v>
      </c>
      <c r="G1476" s="2">
        <v>1154127.72</v>
      </c>
      <c r="H1476">
        <v>2.5000000000000001E-2</v>
      </c>
      <c r="I1476" s="2">
        <v>2404.4299999999998</v>
      </c>
      <c r="J1476" s="2">
        <v>55990.54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t="s">
        <v>185</v>
      </c>
      <c r="W1476" s="5" t="str">
        <f t="shared" si="46"/>
        <v>3750</v>
      </c>
      <c r="X1476">
        <v>15</v>
      </c>
      <c r="Y1476" t="s">
        <v>40</v>
      </c>
      <c r="Z1476" t="s">
        <v>45</v>
      </c>
      <c r="AA1476" s="2">
        <v>0</v>
      </c>
      <c r="AB1476" s="2">
        <v>0</v>
      </c>
      <c r="AC1476" t="s">
        <v>168</v>
      </c>
      <c r="AD1476" s="2">
        <v>0</v>
      </c>
      <c r="AE1476" s="2">
        <v>0</v>
      </c>
      <c r="AF1476" s="2">
        <v>0</v>
      </c>
      <c r="AG1476" s="2">
        <v>1154127.72</v>
      </c>
      <c r="AH1476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2404.4299999999998</v>
      </c>
      <c r="AP1476" s="7">
        <f t="shared" si="47"/>
        <v>2404.4299999999998</v>
      </c>
    </row>
    <row r="1477" spans="1:42" x14ac:dyDescent="0.2">
      <c r="A1477">
        <v>1</v>
      </c>
      <c r="B1477" s="1">
        <v>43952</v>
      </c>
      <c r="C1477" s="1">
        <v>44348</v>
      </c>
      <c r="D1477">
        <v>200221</v>
      </c>
      <c r="E1477" s="1">
        <v>44105</v>
      </c>
      <c r="F1477" s="2">
        <v>1154127.72</v>
      </c>
      <c r="G1477" s="2">
        <v>1154127.72</v>
      </c>
      <c r="H1477">
        <v>2.5000000000000001E-2</v>
      </c>
      <c r="I1477" s="2">
        <v>2404.4299999999998</v>
      </c>
      <c r="J1477" s="2">
        <v>58394.97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t="s">
        <v>185</v>
      </c>
      <c r="W1477" s="5" t="str">
        <f t="shared" si="46"/>
        <v>3750</v>
      </c>
      <c r="X1477">
        <v>15</v>
      </c>
      <c r="Y1477" t="s">
        <v>40</v>
      </c>
      <c r="Z1477" t="s">
        <v>45</v>
      </c>
      <c r="AA1477" s="2">
        <v>0</v>
      </c>
      <c r="AB1477" s="2">
        <v>0</v>
      </c>
      <c r="AC1477" t="s">
        <v>168</v>
      </c>
      <c r="AD1477" s="2">
        <v>0</v>
      </c>
      <c r="AE1477" s="2">
        <v>0</v>
      </c>
      <c r="AF1477" s="2">
        <v>0</v>
      </c>
      <c r="AG1477" s="2">
        <v>1154127.72</v>
      </c>
      <c r="AH1477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2404.4299999999998</v>
      </c>
      <c r="AP1477" s="7">
        <f t="shared" si="47"/>
        <v>2404.4299999999998</v>
      </c>
    </row>
    <row r="1478" spans="1:42" x14ac:dyDescent="0.2">
      <c r="A1478">
        <v>1</v>
      </c>
      <c r="B1478" s="1">
        <v>43952</v>
      </c>
      <c r="C1478" s="1">
        <v>44348</v>
      </c>
      <c r="D1478">
        <v>200221</v>
      </c>
      <c r="E1478" s="1">
        <v>44136</v>
      </c>
      <c r="F1478" s="2">
        <v>1154127.72</v>
      </c>
      <c r="G1478" s="2">
        <v>1154127.72</v>
      </c>
      <c r="H1478">
        <v>2.5000000000000001E-2</v>
      </c>
      <c r="I1478" s="2">
        <v>2404.4299999999998</v>
      </c>
      <c r="J1478" s="2">
        <v>60799.4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t="s">
        <v>185</v>
      </c>
      <c r="W1478" s="5" t="str">
        <f t="shared" si="46"/>
        <v>3750</v>
      </c>
      <c r="X1478">
        <v>15</v>
      </c>
      <c r="Y1478" t="s">
        <v>40</v>
      </c>
      <c r="Z1478" t="s">
        <v>45</v>
      </c>
      <c r="AA1478" s="2">
        <v>0</v>
      </c>
      <c r="AB1478" s="2">
        <v>0</v>
      </c>
      <c r="AC1478" t="s">
        <v>168</v>
      </c>
      <c r="AD1478" s="2">
        <v>0</v>
      </c>
      <c r="AE1478" s="2">
        <v>0</v>
      </c>
      <c r="AF1478" s="2">
        <v>0</v>
      </c>
      <c r="AG1478" s="2">
        <v>1154127.72</v>
      </c>
      <c r="AH1478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2404.4299999999998</v>
      </c>
      <c r="AP1478" s="7">
        <f t="shared" si="47"/>
        <v>2404.4299999999998</v>
      </c>
    </row>
    <row r="1479" spans="1:42" x14ac:dyDescent="0.2">
      <c r="A1479">
        <v>1</v>
      </c>
      <c r="B1479" s="1">
        <v>43952</v>
      </c>
      <c r="C1479" s="1">
        <v>44348</v>
      </c>
      <c r="D1479">
        <v>200221</v>
      </c>
      <c r="E1479" s="1">
        <v>44166</v>
      </c>
      <c r="F1479" s="2">
        <v>1154127.72</v>
      </c>
      <c r="G1479" s="2">
        <v>1154127.72</v>
      </c>
      <c r="H1479">
        <v>2.5000000000000001E-2</v>
      </c>
      <c r="I1479" s="2">
        <v>2404.4299999999998</v>
      </c>
      <c r="J1479" s="2">
        <v>-20488.28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385529.71</v>
      </c>
      <c r="R1479" s="2">
        <v>0</v>
      </c>
      <c r="S1479" s="2">
        <v>0</v>
      </c>
      <c r="T1479" s="2">
        <v>0</v>
      </c>
      <c r="U1479" s="2">
        <v>0</v>
      </c>
      <c r="V1479" t="s">
        <v>185</v>
      </c>
      <c r="W1479" s="5" t="str">
        <f t="shared" si="46"/>
        <v>3750</v>
      </c>
      <c r="X1479">
        <v>15</v>
      </c>
      <c r="Y1479" t="s">
        <v>40</v>
      </c>
      <c r="Z1479" t="s">
        <v>45</v>
      </c>
      <c r="AA1479" s="2">
        <v>0</v>
      </c>
      <c r="AB1479" s="2">
        <v>-469221.82</v>
      </c>
      <c r="AC1479" t="s">
        <v>168</v>
      </c>
      <c r="AD1479" s="2">
        <v>0</v>
      </c>
      <c r="AE1479" s="2">
        <v>0</v>
      </c>
      <c r="AF1479" s="2">
        <v>0</v>
      </c>
      <c r="AG1479" s="2">
        <v>1154127.72</v>
      </c>
      <c r="AH1479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2404.4299999999998</v>
      </c>
      <c r="AP1479" s="7">
        <f t="shared" si="47"/>
        <v>-466817.39</v>
      </c>
    </row>
    <row r="1480" spans="1:42" x14ac:dyDescent="0.2">
      <c r="A1480">
        <v>1</v>
      </c>
      <c r="B1480" s="1">
        <v>43952</v>
      </c>
      <c r="C1480" s="1">
        <v>44348</v>
      </c>
      <c r="D1480">
        <v>200221</v>
      </c>
      <c r="E1480" s="1">
        <v>44197</v>
      </c>
      <c r="F1480" s="2">
        <v>684905.9</v>
      </c>
      <c r="G1480" s="2">
        <v>684905.9</v>
      </c>
      <c r="H1480">
        <v>2.5000000000000001E-2</v>
      </c>
      <c r="I1480" s="2">
        <v>1426.89</v>
      </c>
      <c r="J1480" s="2">
        <v>-404591.1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-385529.71</v>
      </c>
      <c r="R1480" s="2">
        <v>0</v>
      </c>
      <c r="S1480" s="2">
        <v>0</v>
      </c>
      <c r="T1480" s="2">
        <v>0</v>
      </c>
      <c r="U1480" s="2">
        <v>0</v>
      </c>
      <c r="V1480" t="s">
        <v>185</v>
      </c>
      <c r="W1480" s="5" t="str">
        <f t="shared" si="46"/>
        <v>3750</v>
      </c>
      <c r="X1480">
        <v>15</v>
      </c>
      <c r="Y1480" t="s">
        <v>40</v>
      </c>
      <c r="Z1480" t="s">
        <v>45</v>
      </c>
      <c r="AA1480" s="2">
        <v>0</v>
      </c>
      <c r="AB1480" s="2">
        <v>0</v>
      </c>
      <c r="AC1480" t="s">
        <v>168</v>
      </c>
      <c r="AD1480" s="2">
        <v>0</v>
      </c>
      <c r="AE1480" s="2">
        <v>0</v>
      </c>
      <c r="AF1480" s="2">
        <v>0</v>
      </c>
      <c r="AG1480" s="2">
        <v>684905.9</v>
      </c>
      <c r="AH1480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1426.89</v>
      </c>
      <c r="AP1480" s="7">
        <f t="shared" si="47"/>
        <v>1426.89</v>
      </c>
    </row>
    <row r="1481" spans="1:42" x14ac:dyDescent="0.2">
      <c r="A1481">
        <v>1</v>
      </c>
      <c r="B1481" s="1">
        <v>43952</v>
      </c>
      <c r="C1481" s="1">
        <v>44348</v>
      </c>
      <c r="D1481">
        <v>200221</v>
      </c>
      <c r="E1481" s="1">
        <v>44228</v>
      </c>
      <c r="F1481" s="2">
        <v>684905.9</v>
      </c>
      <c r="G1481" s="2">
        <v>684905.9</v>
      </c>
      <c r="H1481">
        <v>2.5000000000000001E-2</v>
      </c>
      <c r="I1481" s="2">
        <v>1426.89</v>
      </c>
      <c r="J1481" s="2">
        <v>-403164.21</v>
      </c>
      <c r="K1481" s="2">
        <v>0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t="s">
        <v>185</v>
      </c>
      <c r="W1481" s="5" t="str">
        <f t="shared" si="46"/>
        <v>3750</v>
      </c>
      <c r="X1481">
        <v>15</v>
      </c>
      <c r="Y1481" t="s">
        <v>40</v>
      </c>
      <c r="Z1481" t="s">
        <v>45</v>
      </c>
      <c r="AA1481" s="2">
        <v>0</v>
      </c>
      <c r="AB1481" s="2">
        <v>0</v>
      </c>
      <c r="AC1481" t="s">
        <v>168</v>
      </c>
      <c r="AD1481" s="2">
        <v>0</v>
      </c>
      <c r="AE1481" s="2">
        <v>0</v>
      </c>
      <c r="AF1481" s="2">
        <v>0</v>
      </c>
      <c r="AG1481" s="2">
        <v>684905.9</v>
      </c>
      <c r="AH1481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1426.89</v>
      </c>
      <c r="AP1481" s="7">
        <f t="shared" si="47"/>
        <v>1426.89</v>
      </c>
    </row>
    <row r="1482" spans="1:42" x14ac:dyDescent="0.2">
      <c r="A1482">
        <v>1</v>
      </c>
      <c r="B1482" s="1">
        <v>43952</v>
      </c>
      <c r="C1482" s="1">
        <v>44348</v>
      </c>
      <c r="D1482">
        <v>200221</v>
      </c>
      <c r="E1482" s="1">
        <v>44256</v>
      </c>
      <c r="F1482" s="2">
        <v>684905.9</v>
      </c>
      <c r="G1482" s="2">
        <v>684905.9</v>
      </c>
      <c r="H1482">
        <v>2.5000000000000001E-2</v>
      </c>
      <c r="I1482" s="2">
        <v>1426.89</v>
      </c>
      <c r="J1482" s="2">
        <v>-401737.32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t="s">
        <v>185</v>
      </c>
      <c r="W1482" s="5" t="str">
        <f t="shared" si="46"/>
        <v>3750</v>
      </c>
      <c r="X1482">
        <v>15</v>
      </c>
      <c r="Y1482" t="s">
        <v>40</v>
      </c>
      <c r="Z1482" t="s">
        <v>45</v>
      </c>
      <c r="AA1482" s="2">
        <v>0</v>
      </c>
      <c r="AB1482" s="2">
        <v>0</v>
      </c>
      <c r="AC1482" t="s">
        <v>168</v>
      </c>
      <c r="AD1482" s="2">
        <v>0</v>
      </c>
      <c r="AE1482" s="2">
        <v>0</v>
      </c>
      <c r="AF1482" s="2">
        <v>0</v>
      </c>
      <c r="AG1482" s="2">
        <v>684905.9</v>
      </c>
      <c r="AH148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1426.89</v>
      </c>
      <c r="AP1482" s="7">
        <f t="shared" si="47"/>
        <v>1426.89</v>
      </c>
    </row>
    <row r="1483" spans="1:42" x14ac:dyDescent="0.2">
      <c r="A1483">
        <v>1</v>
      </c>
      <c r="B1483" s="1">
        <v>43952</v>
      </c>
      <c r="C1483" s="1">
        <v>44348</v>
      </c>
      <c r="D1483">
        <v>200221</v>
      </c>
      <c r="E1483" s="1">
        <v>44287</v>
      </c>
      <c r="F1483" s="2">
        <v>684905.9</v>
      </c>
      <c r="G1483" s="2">
        <v>684905.9</v>
      </c>
      <c r="H1483">
        <v>2.5000000000000001E-2</v>
      </c>
      <c r="I1483" s="2">
        <v>1426.89</v>
      </c>
      <c r="J1483" s="2">
        <v>-400310.43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t="s">
        <v>185</v>
      </c>
      <c r="W1483" s="5" t="str">
        <f t="shared" si="46"/>
        <v>3750</v>
      </c>
      <c r="X1483">
        <v>15</v>
      </c>
      <c r="Y1483" t="s">
        <v>40</v>
      </c>
      <c r="Z1483" t="s">
        <v>45</v>
      </c>
      <c r="AA1483" s="2">
        <v>0</v>
      </c>
      <c r="AB1483" s="2">
        <v>0</v>
      </c>
      <c r="AC1483" t="s">
        <v>168</v>
      </c>
      <c r="AD1483" s="2">
        <v>0</v>
      </c>
      <c r="AE1483" s="2">
        <v>0</v>
      </c>
      <c r="AF1483" s="2">
        <v>0</v>
      </c>
      <c r="AG1483" s="2">
        <v>684905.9</v>
      </c>
      <c r="AH1483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1426.89</v>
      </c>
      <c r="AP1483" s="7">
        <f t="shared" si="47"/>
        <v>1426.89</v>
      </c>
    </row>
    <row r="1484" spans="1:42" x14ac:dyDescent="0.2">
      <c r="A1484">
        <v>1</v>
      </c>
      <c r="B1484" s="1">
        <v>43952</v>
      </c>
      <c r="C1484" s="1">
        <v>44348</v>
      </c>
      <c r="D1484">
        <v>200221</v>
      </c>
      <c r="E1484" s="1">
        <v>44317</v>
      </c>
      <c r="F1484" s="2">
        <v>684905.9</v>
      </c>
      <c r="G1484" s="2">
        <v>684905.9</v>
      </c>
      <c r="H1484">
        <v>2.5000000000000001E-2</v>
      </c>
      <c r="I1484" s="2">
        <v>1426.89</v>
      </c>
      <c r="J1484" s="2">
        <v>-398883.54</v>
      </c>
      <c r="K1484" s="2">
        <v>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t="s">
        <v>185</v>
      </c>
      <c r="W1484" s="5" t="str">
        <f t="shared" si="46"/>
        <v>3750</v>
      </c>
      <c r="X1484">
        <v>15</v>
      </c>
      <c r="Y1484" t="s">
        <v>40</v>
      </c>
      <c r="Z1484" t="s">
        <v>45</v>
      </c>
      <c r="AA1484" s="2">
        <v>0</v>
      </c>
      <c r="AB1484" s="2">
        <v>0</v>
      </c>
      <c r="AC1484" t="s">
        <v>168</v>
      </c>
      <c r="AD1484" s="2">
        <v>0</v>
      </c>
      <c r="AE1484" s="2">
        <v>0</v>
      </c>
      <c r="AF1484" s="2">
        <v>0</v>
      </c>
      <c r="AG1484" s="2">
        <v>684905.9</v>
      </c>
      <c r="AH1484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1426.89</v>
      </c>
      <c r="AP1484" s="7">
        <f t="shared" si="47"/>
        <v>1426.89</v>
      </c>
    </row>
    <row r="1485" spans="1:42" x14ac:dyDescent="0.2">
      <c r="A1485">
        <v>1</v>
      </c>
      <c r="B1485" s="1">
        <v>43952</v>
      </c>
      <c r="C1485" s="1">
        <v>44348</v>
      </c>
      <c r="D1485">
        <v>200221</v>
      </c>
      <c r="E1485" s="1">
        <v>44348</v>
      </c>
      <c r="F1485" s="2">
        <v>684905.9</v>
      </c>
      <c r="G1485" s="2">
        <v>684905.9</v>
      </c>
      <c r="H1485">
        <v>2.5000000000000001E-2</v>
      </c>
      <c r="I1485" s="2">
        <v>1426.89</v>
      </c>
      <c r="J1485" s="2">
        <v>-202038.74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195417.91</v>
      </c>
      <c r="S1485" s="2">
        <v>0</v>
      </c>
      <c r="T1485" s="2">
        <v>0</v>
      </c>
      <c r="U1485" s="2">
        <v>0</v>
      </c>
      <c r="V1485" t="s">
        <v>185</v>
      </c>
      <c r="W1485" s="5" t="str">
        <f t="shared" si="46"/>
        <v>3750</v>
      </c>
      <c r="X1485">
        <v>15</v>
      </c>
      <c r="Y1485" t="s">
        <v>40</v>
      </c>
      <c r="Z1485" t="s">
        <v>45</v>
      </c>
      <c r="AA1485" s="2">
        <v>0</v>
      </c>
      <c r="AB1485" s="2">
        <v>0</v>
      </c>
      <c r="AC1485" t="s">
        <v>168</v>
      </c>
      <c r="AD1485" s="2">
        <v>0</v>
      </c>
      <c r="AE1485" s="2">
        <v>0</v>
      </c>
      <c r="AF1485" s="2">
        <v>0</v>
      </c>
      <c r="AG1485" s="2">
        <v>684905.9</v>
      </c>
      <c r="AH1485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1426.89</v>
      </c>
      <c r="AP1485" s="7">
        <f t="shared" si="47"/>
        <v>1426.89</v>
      </c>
    </row>
    <row r="1486" spans="1:42" x14ac:dyDescent="0.2">
      <c r="A1486">
        <v>1</v>
      </c>
      <c r="B1486" s="1">
        <v>43952</v>
      </c>
      <c r="C1486" s="1">
        <v>44348</v>
      </c>
      <c r="D1486">
        <v>200267</v>
      </c>
      <c r="E1486" s="1">
        <v>43952</v>
      </c>
      <c r="F1486" s="2">
        <v>4500</v>
      </c>
      <c r="G1486" s="2">
        <v>4500</v>
      </c>
      <c r="H1486">
        <v>2.5000000000000001E-2</v>
      </c>
      <c r="I1486" s="2">
        <v>9.3800000000000008</v>
      </c>
      <c r="J1486" s="2">
        <v>187.38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t="s">
        <v>186</v>
      </c>
      <c r="W1486" s="5" t="str">
        <f t="shared" si="46"/>
        <v>3750</v>
      </c>
      <c r="X1486">
        <v>15</v>
      </c>
      <c r="Y1486" t="s">
        <v>40</v>
      </c>
      <c r="Z1486" t="s">
        <v>45</v>
      </c>
      <c r="AA1486" s="2">
        <v>0</v>
      </c>
      <c r="AB1486" s="2">
        <v>0</v>
      </c>
      <c r="AC1486" t="s">
        <v>168</v>
      </c>
      <c r="AD1486" s="2">
        <v>0</v>
      </c>
      <c r="AE1486" s="2">
        <v>0</v>
      </c>
      <c r="AF1486" s="2">
        <v>0</v>
      </c>
      <c r="AG1486" s="2">
        <v>4500</v>
      </c>
      <c r="AH1486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9.3800000000000008</v>
      </c>
      <c r="AP1486" s="7">
        <f t="shared" si="47"/>
        <v>9.3800000000000008</v>
      </c>
    </row>
    <row r="1487" spans="1:42" x14ac:dyDescent="0.2">
      <c r="A1487">
        <v>1</v>
      </c>
      <c r="B1487" s="1">
        <v>43952</v>
      </c>
      <c r="C1487" s="1">
        <v>44348</v>
      </c>
      <c r="D1487">
        <v>200267</v>
      </c>
      <c r="E1487" s="1">
        <v>43983</v>
      </c>
      <c r="F1487" s="2">
        <v>4500</v>
      </c>
      <c r="G1487" s="2">
        <v>4500</v>
      </c>
      <c r="H1487">
        <v>2.5000000000000001E-2</v>
      </c>
      <c r="I1487" s="2">
        <v>9.3800000000000008</v>
      </c>
      <c r="J1487" s="2">
        <v>196.76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t="s">
        <v>186</v>
      </c>
      <c r="W1487" s="5" t="str">
        <f t="shared" si="46"/>
        <v>3750</v>
      </c>
      <c r="X1487">
        <v>15</v>
      </c>
      <c r="Y1487" t="s">
        <v>40</v>
      </c>
      <c r="Z1487" t="s">
        <v>45</v>
      </c>
      <c r="AA1487" s="2">
        <v>0</v>
      </c>
      <c r="AB1487" s="2">
        <v>0</v>
      </c>
      <c r="AC1487" t="s">
        <v>168</v>
      </c>
      <c r="AD1487" s="2">
        <v>0</v>
      </c>
      <c r="AE1487" s="2">
        <v>0</v>
      </c>
      <c r="AF1487" s="2">
        <v>0</v>
      </c>
      <c r="AG1487" s="2">
        <v>4500</v>
      </c>
      <c r="AH1487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9.3800000000000008</v>
      </c>
      <c r="AP1487" s="7">
        <f t="shared" si="47"/>
        <v>9.3800000000000008</v>
      </c>
    </row>
    <row r="1488" spans="1:42" x14ac:dyDescent="0.2">
      <c r="A1488">
        <v>1</v>
      </c>
      <c r="B1488" s="1">
        <v>43952</v>
      </c>
      <c r="C1488" s="1">
        <v>44348</v>
      </c>
      <c r="D1488">
        <v>200267</v>
      </c>
      <c r="E1488" s="1">
        <v>44013</v>
      </c>
      <c r="F1488" s="2">
        <v>4500</v>
      </c>
      <c r="G1488" s="2">
        <v>4500</v>
      </c>
      <c r="H1488">
        <v>2.5000000000000001E-2</v>
      </c>
      <c r="I1488" s="2">
        <v>9.3800000000000008</v>
      </c>
      <c r="J1488" s="2">
        <v>206.14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t="s">
        <v>186</v>
      </c>
      <c r="W1488" s="5" t="str">
        <f t="shared" si="46"/>
        <v>3750</v>
      </c>
      <c r="X1488">
        <v>15</v>
      </c>
      <c r="Y1488" t="s">
        <v>40</v>
      </c>
      <c r="Z1488" t="s">
        <v>45</v>
      </c>
      <c r="AA1488" s="2">
        <v>0</v>
      </c>
      <c r="AB1488" s="2">
        <v>0</v>
      </c>
      <c r="AC1488" t="s">
        <v>168</v>
      </c>
      <c r="AD1488" s="2">
        <v>0</v>
      </c>
      <c r="AE1488" s="2">
        <v>0</v>
      </c>
      <c r="AF1488" s="2">
        <v>0</v>
      </c>
      <c r="AG1488" s="2">
        <v>4500</v>
      </c>
      <c r="AH1488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9.3800000000000008</v>
      </c>
      <c r="AP1488" s="7">
        <f t="shared" si="47"/>
        <v>9.3800000000000008</v>
      </c>
    </row>
    <row r="1489" spans="1:42" x14ac:dyDescent="0.2">
      <c r="A1489">
        <v>1</v>
      </c>
      <c r="B1489" s="1">
        <v>43952</v>
      </c>
      <c r="C1489" s="1">
        <v>44348</v>
      </c>
      <c r="D1489">
        <v>200267</v>
      </c>
      <c r="E1489" s="1">
        <v>44044</v>
      </c>
      <c r="F1489" s="2">
        <v>4500</v>
      </c>
      <c r="G1489" s="2">
        <v>4500</v>
      </c>
      <c r="H1489">
        <v>2.5000000000000001E-2</v>
      </c>
      <c r="I1489" s="2">
        <v>9.3800000000000008</v>
      </c>
      <c r="J1489" s="2">
        <v>215.52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t="s">
        <v>186</v>
      </c>
      <c r="W1489" s="5" t="str">
        <f t="shared" si="46"/>
        <v>3750</v>
      </c>
      <c r="X1489">
        <v>15</v>
      </c>
      <c r="Y1489" t="s">
        <v>40</v>
      </c>
      <c r="Z1489" t="s">
        <v>45</v>
      </c>
      <c r="AA1489" s="2">
        <v>0</v>
      </c>
      <c r="AB1489" s="2">
        <v>0</v>
      </c>
      <c r="AC1489" t="s">
        <v>168</v>
      </c>
      <c r="AD1489" s="2">
        <v>0</v>
      </c>
      <c r="AE1489" s="2">
        <v>0</v>
      </c>
      <c r="AF1489" s="2">
        <v>0</v>
      </c>
      <c r="AG1489" s="2">
        <v>4500</v>
      </c>
      <c r="AH1489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9.3800000000000008</v>
      </c>
      <c r="AP1489" s="7">
        <f t="shared" si="47"/>
        <v>9.3800000000000008</v>
      </c>
    </row>
    <row r="1490" spans="1:42" x14ac:dyDescent="0.2">
      <c r="A1490">
        <v>1</v>
      </c>
      <c r="B1490" s="1">
        <v>43952</v>
      </c>
      <c r="C1490" s="1">
        <v>44348</v>
      </c>
      <c r="D1490">
        <v>200267</v>
      </c>
      <c r="E1490" s="1">
        <v>44075</v>
      </c>
      <c r="F1490" s="2">
        <v>4500</v>
      </c>
      <c r="G1490" s="2">
        <v>4500</v>
      </c>
      <c r="H1490">
        <v>2.5000000000000001E-2</v>
      </c>
      <c r="I1490" s="2">
        <v>9.3800000000000008</v>
      </c>
      <c r="J1490" s="2">
        <v>224.9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t="s">
        <v>186</v>
      </c>
      <c r="W1490" s="5" t="str">
        <f t="shared" si="46"/>
        <v>3750</v>
      </c>
      <c r="X1490">
        <v>15</v>
      </c>
      <c r="Y1490" t="s">
        <v>40</v>
      </c>
      <c r="Z1490" t="s">
        <v>45</v>
      </c>
      <c r="AA1490" s="2">
        <v>0</v>
      </c>
      <c r="AB1490" s="2">
        <v>0</v>
      </c>
      <c r="AC1490" t="s">
        <v>168</v>
      </c>
      <c r="AD1490" s="2">
        <v>0</v>
      </c>
      <c r="AE1490" s="2">
        <v>0</v>
      </c>
      <c r="AF1490" s="2">
        <v>0</v>
      </c>
      <c r="AG1490" s="2">
        <v>4500</v>
      </c>
      <c r="AH1490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9.3800000000000008</v>
      </c>
      <c r="AP1490" s="7">
        <f t="shared" si="47"/>
        <v>9.3800000000000008</v>
      </c>
    </row>
    <row r="1491" spans="1:42" x14ac:dyDescent="0.2">
      <c r="A1491">
        <v>1</v>
      </c>
      <c r="B1491" s="1">
        <v>43952</v>
      </c>
      <c r="C1491" s="1">
        <v>44348</v>
      </c>
      <c r="D1491">
        <v>200267</v>
      </c>
      <c r="E1491" s="1">
        <v>44105</v>
      </c>
      <c r="F1491" s="2">
        <v>4500</v>
      </c>
      <c r="G1491" s="2">
        <v>4500</v>
      </c>
      <c r="H1491">
        <v>2.5000000000000001E-2</v>
      </c>
      <c r="I1491" s="2">
        <v>9.3800000000000008</v>
      </c>
      <c r="J1491" s="2">
        <v>234.28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t="s">
        <v>186</v>
      </c>
      <c r="W1491" s="5" t="str">
        <f t="shared" si="46"/>
        <v>3750</v>
      </c>
      <c r="X1491">
        <v>15</v>
      </c>
      <c r="Y1491" t="s">
        <v>40</v>
      </c>
      <c r="Z1491" t="s">
        <v>45</v>
      </c>
      <c r="AA1491" s="2">
        <v>0</v>
      </c>
      <c r="AB1491" s="2">
        <v>0</v>
      </c>
      <c r="AC1491" t="s">
        <v>168</v>
      </c>
      <c r="AD1491" s="2">
        <v>0</v>
      </c>
      <c r="AE1491" s="2">
        <v>0</v>
      </c>
      <c r="AF1491" s="2">
        <v>0</v>
      </c>
      <c r="AG1491" s="2">
        <v>4500</v>
      </c>
      <c r="AH1491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9.3800000000000008</v>
      </c>
      <c r="AP1491" s="7">
        <f t="shared" si="47"/>
        <v>9.3800000000000008</v>
      </c>
    </row>
    <row r="1492" spans="1:42" x14ac:dyDescent="0.2">
      <c r="A1492">
        <v>1</v>
      </c>
      <c r="B1492" s="1">
        <v>43952</v>
      </c>
      <c r="C1492" s="1">
        <v>44348</v>
      </c>
      <c r="D1492">
        <v>200267</v>
      </c>
      <c r="E1492" s="1">
        <v>44136</v>
      </c>
      <c r="F1492" s="2">
        <v>4500</v>
      </c>
      <c r="G1492" s="2">
        <v>4500</v>
      </c>
      <c r="H1492">
        <v>2.5000000000000001E-2</v>
      </c>
      <c r="I1492" s="2">
        <v>9.3800000000000008</v>
      </c>
      <c r="J1492" s="2">
        <v>243.66</v>
      </c>
      <c r="K1492" s="2">
        <v>0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t="s">
        <v>186</v>
      </c>
      <c r="W1492" s="5" t="str">
        <f t="shared" si="46"/>
        <v>3750</v>
      </c>
      <c r="X1492">
        <v>15</v>
      </c>
      <c r="Y1492" t="s">
        <v>40</v>
      </c>
      <c r="Z1492" t="s">
        <v>45</v>
      </c>
      <c r="AA1492" s="2">
        <v>0</v>
      </c>
      <c r="AB1492" s="2">
        <v>0</v>
      </c>
      <c r="AC1492" t="s">
        <v>168</v>
      </c>
      <c r="AD1492" s="2">
        <v>0</v>
      </c>
      <c r="AE1492" s="2">
        <v>0</v>
      </c>
      <c r="AF1492" s="2">
        <v>0</v>
      </c>
      <c r="AG1492" s="2">
        <v>4500</v>
      </c>
      <c r="AH149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>
        <v>0</v>
      </c>
      <c r="AO1492" s="2">
        <v>9.3800000000000008</v>
      </c>
      <c r="AP1492" s="7">
        <f t="shared" si="47"/>
        <v>9.3800000000000008</v>
      </c>
    </row>
    <row r="1493" spans="1:42" x14ac:dyDescent="0.2">
      <c r="A1493">
        <v>1</v>
      </c>
      <c r="B1493" s="1">
        <v>43952</v>
      </c>
      <c r="C1493" s="1">
        <v>44348</v>
      </c>
      <c r="D1493">
        <v>200267</v>
      </c>
      <c r="E1493" s="1">
        <v>44166</v>
      </c>
      <c r="F1493" s="2">
        <v>4500</v>
      </c>
      <c r="G1493" s="2">
        <v>4500</v>
      </c>
      <c r="H1493">
        <v>2.5000000000000001E-2</v>
      </c>
      <c r="I1493" s="2">
        <v>9.3800000000000008</v>
      </c>
      <c r="J1493" s="2">
        <v>253.04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t="s">
        <v>186</v>
      </c>
      <c r="W1493" s="5" t="str">
        <f t="shared" si="46"/>
        <v>3750</v>
      </c>
      <c r="X1493">
        <v>15</v>
      </c>
      <c r="Y1493" t="s">
        <v>40</v>
      </c>
      <c r="Z1493" t="s">
        <v>45</v>
      </c>
      <c r="AA1493" s="2">
        <v>0</v>
      </c>
      <c r="AB1493" s="2">
        <v>0</v>
      </c>
      <c r="AC1493" t="s">
        <v>168</v>
      </c>
      <c r="AD1493" s="2">
        <v>0</v>
      </c>
      <c r="AE1493" s="2">
        <v>0</v>
      </c>
      <c r="AF1493" s="2">
        <v>0</v>
      </c>
      <c r="AG1493" s="2">
        <v>4500</v>
      </c>
      <c r="AH1493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9.3800000000000008</v>
      </c>
      <c r="AP1493" s="7">
        <f t="shared" si="47"/>
        <v>9.3800000000000008</v>
      </c>
    </row>
    <row r="1494" spans="1:42" x14ac:dyDescent="0.2">
      <c r="A1494">
        <v>1</v>
      </c>
      <c r="B1494" s="1">
        <v>43952</v>
      </c>
      <c r="C1494" s="1">
        <v>44348</v>
      </c>
      <c r="D1494">
        <v>200267</v>
      </c>
      <c r="E1494" s="1">
        <v>44197</v>
      </c>
      <c r="F1494" s="2">
        <v>4500</v>
      </c>
      <c r="G1494" s="2">
        <v>4500</v>
      </c>
      <c r="H1494">
        <v>2.5000000000000001E-2</v>
      </c>
      <c r="I1494" s="2">
        <v>9.3800000000000008</v>
      </c>
      <c r="J1494" s="2">
        <v>262.42</v>
      </c>
      <c r="K1494" s="2">
        <v>0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t="s">
        <v>186</v>
      </c>
      <c r="W1494" s="5" t="str">
        <f t="shared" si="46"/>
        <v>3750</v>
      </c>
      <c r="X1494">
        <v>15</v>
      </c>
      <c r="Y1494" t="s">
        <v>40</v>
      </c>
      <c r="Z1494" t="s">
        <v>45</v>
      </c>
      <c r="AA1494" s="2">
        <v>0</v>
      </c>
      <c r="AB1494" s="2">
        <v>0</v>
      </c>
      <c r="AC1494" t="s">
        <v>168</v>
      </c>
      <c r="AD1494" s="2">
        <v>0</v>
      </c>
      <c r="AE1494" s="2">
        <v>0</v>
      </c>
      <c r="AF1494" s="2">
        <v>0</v>
      </c>
      <c r="AG1494" s="2">
        <v>4500</v>
      </c>
      <c r="AH1494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9.3800000000000008</v>
      </c>
      <c r="AP1494" s="7">
        <f t="shared" si="47"/>
        <v>9.3800000000000008</v>
      </c>
    </row>
    <row r="1495" spans="1:42" x14ac:dyDescent="0.2">
      <c r="A1495">
        <v>1</v>
      </c>
      <c r="B1495" s="1">
        <v>43952</v>
      </c>
      <c r="C1495" s="1">
        <v>44348</v>
      </c>
      <c r="D1495">
        <v>200267</v>
      </c>
      <c r="E1495" s="1">
        <v>44228</v>
      </c>
      <c r="F1495" s="2">
        <v>18458.099999999999</v>
      </c>
      <c r="G1495" s="2">
        <v>18458.099999999999</v>
      </c>
      <c r="H1495">
        <v>2.5000000000000001E-2</v>
      </c>
      <c r="I1495" s="2">
        <v>38.450000000000003</v>
      </c>
      <c r="J1495" s="2">
        <v>300.87</v>
      </c>
      <c r="K1495" s="2">
        <v>0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t="s">
        <v>186</v>
      </c>
      <c r="W1495" s="5" t="str">
        <f t="shared" si="46"/>
        <v>3750</v>
      </c>
      <c r="X1495">
        <v>15</v>
      </c>
      <c r="Y1495" t="s">
        <v>40</v>
      </c>
      <c r="Z1495" t="s">
        <v>45</v>
      </c>
      <c r="AA1495" s="2">
        <v>0</v>
      </c>
      <c r="AB1495" s="2">
        <v>0</v>
      </c>
      <c r="AC1495" t="s">
        <v>168</v>
      </c>
      <c r="AD1495" s="2">
        <v>0</v>
      </c>
      <c r="AE1495" s="2">
        <v>0</v>
      </c>
      <c r="AF1495" s="2">
        <v>0</v>
      </c>
      <c r="AG1495" s="2">
        <v>18458.099999999999</v>
      </c>
      <c r="AH1495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38.450000000000003</v>
      </c>
      <c r="AP1495" s="7">
        <f t="shared" si="47"/>
        <v>38.450000000000003</v>
      </c>
    </row>
    <row r="1496" spans="1:42" x14ac:dyDescent="0.2">
      <c r="A1496">
        <v>1</v>
      </c>
      <c r="B1496" s="1">
        <v>43952</v>
      </c>
      <c r="C1496" s="1">
        <v>44348</v>
      </c>
      <c r="D1496">
        <v>200267</v>
      </c>
      <c r="E1496" s="1">
        <v>44256</v>
      </c>
      <c r="F1496" s="2">
        <v>18458.099999999999</v>
      </c>
      <c r="G1496" s="2">
        <v>18458.099999999999</v>
      </c>
      <c r="H1496">
        <v>2.5000000000000001E-2</v>
      </c>
      <c r="I1496" s="2">
        <v>38.450000000000003</v>
      </c>
      <c r="J1496" s="2">
        <v>339.32</v>
      </c>
      <c r="K1496" s="2">
        <v>0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t="s">
        <v>186</v>
      </c>
      <c r="W1496" s="5" t="str">
        <f t="shared" si="46"/>
        <v>3750</v>
      </c>
      <c r="X1496">
        <v>15</v>
      </c>
      <c r="Y1496" t="s">
        <v>40</v>
      </c>
      <c r="Z1496" t="s">
        <v>45</v>
      </c>
      <c r="AA1496" s="2">
        <v>0</v>
      </c>
      <c r="AB1496" s="2">
        <v>0</v>
      </c>
      <c r="AC1496" t="s">
        <v>168</v>
      </c>
      <c r="AD1496" s="2">
        <v>0</v>
      </c>
      <c r="AE1496" s="2">
        <v>0</v>
      </c>
      <c r="AF1496" s="2">
        <v>0</v>
      </c>
      <c r="AG1496" s="2">
        <v>18458.099999999999</v>
      </c>
      <c r="AH1496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38.450000000000003</v>
      </c>
      <c r="AP1496" s="7">
        <f t="shared" si="47"/>
        <v>38.450000000000003</v>
      </c>
    </row>
    <row r="1497" spans="1:42" x14ac:dyDescent="0.2">
      <c r="A1497">
        <v>1</v>
      </c>
      <c r="B1497" s="1">
        <v>43952</v>
      </c>
      <c r="C1497" s="1">
        <v>44348</v>
      </c>
      <c r="D1497">
        <v>200267</v>
      </c>
      <c r="E1497" s="1">
        <v>44287</v>
      </c>
      <c r="F1497" s="2">
        <v>18458.099999999999</v>
      </c>
      <c r="G1497" s="2">
        <v>18458.099999999999</v>
      </c>
      <c r="H1497">
        <v>2.5000000000000001E-2</v>
      </c>
      <c r="I1497" s="2">
        <v>38.450000000000003</v>
      </c>
      <c r="J1497" s="2">
        <v>377.77</v>
      </c>
      <c r="K1497" s="2">
        <v>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t="s">
        <v>186</v>
      </c>
      <c r="W1497" s="5" t="str">
        <f t="shared" si="46"/>
        <v>3750</v>
      </c>
      <c r="X1497">
        <v>15</v>
      </c>
      <c r="Y1497" t="s">
        <v>40</v>
      </c>
      <c r="Z1497" t="s">
        <v>45</v>
      </c>
      <c r="AA1497" s="2">
        <v>0</v>
      </c>
      <c r="AB1497" s="2">
        <v>0</v>
      </c>
      <c r="AC1497" t="s">
        <v>168</v>
      </c>
      <c r="AD1497" s="2">
        <v>0</v>
      </c>
      <c r="AE1497" s="2">
        <v>0</v>
      </c>
      <c r="AF1497" s="2">
        <v>0</v>
      </c>
      <c r="AG1497" s="2">
        <v>18458.099999999999</v>
      </c>
      <c r="AH1497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38.450000000000003</v>
      </c>
      <c r="AP1497" s="7">
        <f t="shared" si="47"/>
        <v>38.450000000000003</v>
      </c>
    </row>
    <row r="1498" spans="1:42" x14ac:dyDescent="0.2">
      <c r="A1498">
        <v>1</v>
      </c>
      <c r="B1498" s="1">
        <v>43952</v>
      </c>
      <c r="C1498" s="1">
        <v>44348</v>
      </c>
      <c r="D1498">
        <v>200267</v>
      </c>
      <c r="E1498" s="1">
        <v>44317</v>
      </c>
      <c r="F1498" s="2">
        <v>18458.099999999999</v>
      </c>
      <c r="G1498" s="2">
        <v>18458.099999999999</v>
      </c>
      <c r="H1498">
        <v>2.5000000000000001E-2</v>
      </c>
      <c r="I1498" s="2">
        <v>38.450000000000003</v>
      </c>
      <c r="J1498" s="2">
        <v>416.22</v>
      </c>
      <c r="K1498" s="2">
        <v>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t="s">
        <v>186</v>
      </c>
      <c r="W1498" s="5" t="str">
        <f t="shared" si="46"/>
        <v>3750</v>
      </c>
      <c r="X1498">
        <v>15</v>
      </c>
      <c r="Y1498" t="s">
        <v>40</v>
      </c>
      <c r="Z1498" t="s">
        <v>45</v>
      </c>
      <c r="AA1498" s="2">
        <v>0</v>
      </c>
      <c r="AB1498" s="2">
        <v>0</v>
      </c>
      <c r="AC1498" t="s">
        <v>168</v>
      </c>
      <c r="AD1498" s="2">
        <v>0</v>
      </c>
      <c r="AE1498" s="2">
        <v>0</v>
      </c>
      <c r="AF1498" s="2">
        <v>0</v>
      </c>
      <c r="AG1498" s="2">
        <v>18458.099999999999</v>
      </c>
      <c r="AH1498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38.450000000000003</v>
      </c>
      <c r="AP1498" s="7">
        <f t="shared" si="47"/>
        <v>38.450000000000003</v>
      </c>
    </row>
    <row r="1499" spans="1:42" x14ac:dyDescent="0.2">
      <c r="A1499">
        <v>1</v>
      </c>
      <c r="B1499" s="1">
        <v>43952</v>
      </c>
      <c r="C1499" s="1">
        <v>44348</v>
      </c>
      <c r="D1499">
        <v>200267</v>
      </c>
      <c r="E1499" s="1">
        <v>44348</v>
      </c>
      <c r="F1499" s="2">
        <v>18458.099999999999</v>
      </c>
      <c r="G1499" s="2">
        <v>18458.099999999999</v>
      </c>
      <c r="H1499">
        <v>2.5000000000000001E-2</v>
      </c>
      <c r="I1499" s="2">
        <v>38.450000000000003</v>
      </c>
      <c r="J1499" s="2">
        <v>238.52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-216.15</v>
      </c>
      <c r="T1499" s="2">
        <v>0</v>
      </c>
      <c r="U1499" s="2">
        <v>0</v>
      </c>
      <c r="V1499" t="s">
        <v>186</v>
      </c>
      <c r="W1499" s="5" t="str">
        <f t="shared" si="46"/>
        <v>3750</v>
      </c>
      <c r="X1499">
        <v>15</v>
      </c>
      <c r="Y1499" t="s">
        <v>40</v>
      </c>
      <c r="Z1499" t="s">
        <v>45</v>
      </c>
      <c r="AA1499" s="2">
        <v>0</v>
      </c>
      <c r="AB1499" s="2">
        <v>0</v>
      </c>
      <c r="AC1499" t="s">
        <v>168</v>
      </c>
      <c r="AD1499" s="2">
        <v>0</v>
      </c>
      <c r="AE1499" s="2">
        <v>0</v>
      </c>
      <c r="AF1499" s="2">
        <v>0</v>
      </c>
      <c r="AG1499" s="2">
        <v>18458.099999999999</v>
      </c>
      <c r="AH1499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38.450000000000003</v>
      </c>
      <c r="AP1499" s="7">
        <f t="shared" si="47"/>
        <v>38.450000000000003</v>
      </c>
    </row>
    <row r="1500" spans="1:42" x14ac:dyDescent="0.2">
      <c r="A1500">
        <v>1</v>
      </c>
      <c r="B1500" s="1">
        <v>43952</v>
      </c>
      <c r="C1500" s="1">
        <v>44348</v>
      </c>
      <c r="D1500">
        <v>200313</v>
      </c>
      <c r="E1500" s="1">
        <v>43952</v>
      </c>
      <c r="F1500" s="2">
        <v>0</v>
      </c>
      <c r="G1500" s="2">
        <v>0</v>
      </c>
      <c r="H1500">
        <v>2.5000000000000001E-2</v>
      </c>
      <c r="I1500" s="2">
        <v>0</v>
      </c>
      <c r="J1500" s="2">
        <v>433021.85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t="s">
        <v>187</v>
      </c>
      <c r="W1500" s="5" t="str">
        <f t="shared" si="46"/>
        <v>3750</v>
      </c>
      <c r="X1500">
        <v>15</v>
      </c>
      <c r="Y1500" t="s">
        <v>40</v>
      </c>
      <c r="Z1500" t="s">
        <v>45</v>
      </c>
      <c r="AA1500" s="2">
        <v>0</v>
      </c>
      <c r="AB1500" s="2">
        <v>0</v>
      </c>
      <c r="AC1500" t="s">
        <v>168</v>
      </c>
      <c r="AD1500" s="2">
        <v>0</v>
      </c>
      <c r="AE1500" s="2">
        <v>0</v>
      </c>
      <c r="AF1500" s="2">
        <v>0</v>
      </c>
      <c r="AG1500" s="2">
        <v>0</v>
      </c>
      <c r="AH1500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7">
        <f t="shared" si="47"/>
        <v>0</v>
      </c>
    </row>
    <row r="1501" spans="1:42" x14ac:dyDescent="0.2">
      <c r="A1501">
        <v>1</v>
      </c>
      <c r="B1501" s="1">
        <v>43952</v>
      </c>
      <c r="C1501" s="1">
        <v>44348</v>
      </c>
      <c r="D1501">
        <v>200313</v>
      </c>
      <c r="E1501" s="1">
        <v>43983</v>
      </c>
      <c r="F1501" s="2">
        <v>0</v>
      </c>
      <c r="G1501" s="2">
        <v>0</v>
      </c>
      <c r="H1501">
        <v>2.5000000000000001E-2</v>
      </c>
      <c r="I1501" s="2">
        <v>0</v>
      </c>
      <c r="J1501" s="2">
        <v>433021.85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t="s">
        <v>187</v>
      </c>
      <c r="W1501" s="5" t="str">
        <f t="shared" si="46"/>
        <v>3750</v>
      </c>
      <c r="X1501">
        <v>15</v>
      </c>
      <c r="Y1501" t="s">
        <v>40</v>
      </c>
      <c r="Z1501" t="s">
        <v>45</v>
      </c>
      <c r="AA1501" s="2">
        <v>0</v>
      </c>
      <c r="AB1501" s="2">
        <v>0</v>
      </c>
      <c r="AC1501" t="s">
        <v>168</v>
      </c>
      <c r="AD1501" s="2">
        <v>0</v>
      </c>
      <c r="AE1501" s="2">
        <v>0</v>
      </c>
      <c r="AF1501" s="2">
        <v>0</v>
      </c>
      <c r="AG1501" s="2">
        <v>0</v>
      </c>
      <c r="AH1501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7">
        <f t="shared" si="47"/>
        <v>0</v>
      </c>
    </row>
    <row r="1502" spans="1:42" x14ac:dyDescent="0.2">
      <c r="A1502">
        <v>1</v>
      </c>
      <c r="B1502" s="1">
        <v>43952</v>
      </c>
      <c r="C1502" s="1">
        <v>44348</v>
      </c>
      <c r="D1502">
        <v>200313</v>
      </c>
      <c r="E1502" s="1">
        <v>44013</v>
      </c>
      <c r="F1502" s="2">
        <v>0</v>
      </c>
      <c r="G1502" s="2">
        <v>0</v>
      </c>
      <c r="H1502">
        <v>2.5000000000000001E-2</v>
      </c>
      <c r="I1502" s="2">
        <v>0</v>
      </c>
      <c r="J1502" s="2">
        <v>433021.85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t="s">
        <v>187</v>
      </c>
      <c r="W1502" s="5" t="str">
        <f t="shared" si="46"/>
        <v>3750</v>
      </c>
      <c r="X1502">
        <v>15</v>
      </c>
      <c r="Y1502" t="s">
        <v>40</v>
      </c>
      <c r="Z1502" t="s">
        <v>45</v>
      </c>
      <c r="AA1502" s="2">
        <v>0</v>
      </c>
      <c r="AB1502" s="2">
        <v>0</v>
      </c>
      <c r="AC1502" t="s">
        <v>168</v>
      </c>
      <c r="AD1502" s="2">
        <v>0</v>
      </c>
      <c r="AE1502" s="2">
        <v>0</v>
      </c>
      <c r="AF1502" s="2">
        <v>0</v>
      </c>
      <c r="AG1502" s="2">
        <v>0</v>
      </c>
      <c r="AH150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7">
        <f t="shared" si="47"/>
        <v>0</v>
      </c>
    </row>
    <row r="1503" spans="1:42" x14ac:dyDescent="0.2">
      <c r="A1503">
        <v>1</v>
      </c>
      <c r="B1503" s="1">
        <v>43952</v>
      </c>
      <c r="C1503" s="1">
        <v>44348</v>
      </c>
      <c r="D1503">
        <v>200313</v>
      </c>
      <c r="E1503" s="1">
        <v>44044</v>
      </c>
      <c r="F1503" s="2">
        <v>0</v>
      </c>
      <c r="G1503" s="2">
        <v>0</v>
      </c>
      <c r="H1503">
        <v>2.5000000000000001E-2</v>
      </c>
      <c r="I1503" s="2">
        <v>0</v>
      </c>
      <c r="J1503" s="2">
        <v>433021.85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t="s">
        <v>187</v>
      </c>
      <c r="W1503" s="5" t="str">
        <f t="shared" si="46"/>
        <v>3750</v>
      </c>
      <c r="X1503">
        <v>15</v>
      </c>
      <c r="Y1503" t="s">
        <v>40</v>
      </c>
      <c r="Z1503" t="s">
        <v>45</v>
      </c>
      <c r="AA1503" s="2">
        <v>0</v>
      </c>
      <c r="AB1503" s="2">
        <v>0</v>
      </c>
      <c r="AC1503" t="s">
        <v>168</v>
      </c>
      <c r="AD1503" s="2">
        <v>0</v>
      </c>
      <c r="AE1503" s="2">
        <v>0</v>
      </c>
      <c r="AF1503" s="2">
        <v>0</v>
      </c>
      <c r="AG1503" s="2">
        <v>0</v>
      </c>
      <c r="AH1503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7">
        <f t="shared" si="47"/>
        <v>0</v>
      </c>
    </row>
    <row r="1504" spans="1:42" x14ac:dyDescent="0.2">
      <c r="A1504">
        <v>1</v>
      </c>
      <c r="B1504" s="1">
        <v>43952</v>
      </c>
      <c r="C1504" s="1">
        <v>44348</v>
      </c>
      <c r="D1504">
        <v>200313</v>
      </c>
      <c r="E1504" s="1">
        <v>44075</v>
      </c>
      <c r="F1504" s="2">
        <v>0</v>
      </c>
      <c r="G1504" s="2">
        <v>0</v>
      </c>
      <c r="H1504">
        <v>2.5000000000000001E-2</v>
      </c>
      <c r="I1504" s="2">
        <v>0</v>
      </c>
      <c r="J1504" s="2">
        <v>433021.85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t="s">
        <v>187</v>
      </c>
      <c r="W1504" s="5" t="str">
        <f t="shared" si="46"/>
        <v>3750</v>
      </c>
      <c r="X1504">
        <v>15</v>
      </c>
      <c r="Y1504" t="s">
        <v>40</v>
      </c>
      <c r="Z1504" t="s">
        <v>45</v>
      </c>
      <c r="AA1504" s="2">
        <v>0</v>
      </c>
      <c r="AB1504" s="2">
        <v>0</v>
      </c>
      <c r="AC1504" t="s">
        <v>168</v>
      </c>
      <c r="AD1504" s="2">
        <v>0</v>
      </c>
      <c r="AE1504" s="2">
        <v>0</v>
      </c>
      <c r="AF1504" s="2">
        <v>0</v>
      </c>
      <c r="AG1504" s="2">
        <v>0</v>
      </c>
      <c r="AH1504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7">
        <f t="shared" si="47"/>
        <v>0</v>
      </c>
    </row>
    <row r="1505" spans="1:42" x14ac:dyDescent="0.2">
      <c r="A1505">
        <v>1</v>
      </c>
      <c r="B1505" s="1">
        <v>43952</v>
      </c>
      <c r="C1505" s="1">
        <v>44348</v>
      </c>
      <c r="D1505">
        <v>200313</v>
      </c>
      <c r="E1505" s="1">
        <v>44105</v>
      </c>
      <c r="F1505" s="2">
        <v>0</v>
      </c>
      <c r="G1505" s="2">
        <v>0</v>
      </c>
      <c r="H1505">
        <v>2.5000000000000001E-2</v>
      </c>
      <c r="I1505" s="2">
        <v>0</v>
      </c>
      <c r="J1505" s="2">
        <v>433021.85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t="s">
        <v>187</v>
      </c>
      <c r="W1505" s="5" t="str">
        <f t="shared" si="46"/>
        <v>3750</v>
      </c>
      <c r="X1505">
        <v>15</v>
      </c>
      <c r="Y1505" t="s">
        <v>40</v>
      </c>
      <c r="Z1505" t="s">
        <v>45</v>
      </c>
      <c r="AA1505" s="2">
        <v>0</v>
      </c>
      <c r="AB1505" s="2">
        <v>0</v>
      </c>
      <c r="AC1505" t="s">
        <v>168</v>
      </c>
      <c r="AD1505" s="2">
        <v>0</v>
      </c>
      <c r="AE1505" s="2">
        <v>0</v>
      </c>
      <c r="AF1505" s="2">
        <v>0</v>
      </c>
      <c r="AG1505" s="2">
        <v>0</v>
      </c>
      <c r="AH1505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7">
        <f t="shared" si="47"/>
        <v>0</v>
      </c>
    </row>
    <row r="1506" spans="1:42" x14ac:dyDescent="0.2">
      <c r="A1506">
        <v>1</v>
      </c>
      <c r="B1506" s="1">
        <v>43952</v>
      </c>
      <c r="C1506" s="1">
        <v>44348</v>
      </c>
      <c r="D1506">
        <v>200313</v>
      </c>
      <c r="E1506" s="1">
        <v>44136</v>
      </c>
      <c r="F1506" s="2">
        <v>0</v>
      </c>
      <c r="G1506" s="2">
        <v>0</v>
      </c>
      <c r="H1506">
        <v>2.5000000000000001E-2</v>
      </c>
      <c r="I1506" s="2">
        <v>0</v>
      </c>
      <c r="J1506" s="2">
        <v>433021.85</v>
      </c>
      <c r="K1506" s="2">
        <v>0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t="s">
        <v>187</v>
      </c>
      <c r="W1506" s="5" t="str">
        <f t="shared" si="46"/>
        <v>3750</v>
      </c>
      <c r="X1506">
        <v>15</v>
      </c>
      <c r="Y1506" t="s">
        <v>40</v>
      </c>
      <c r="Z1506" t="s">
        <v>45</v>
      </c>
      <c r="AA1506" s="2">
        <v>0</v>
      </c>
      <c r="AB1506" s="2">
        <v>0</v>
      </c>
      <c r="AC1506" t="s">
        <v>168</v>
      </c>
      <c r="AD1506" s="2">
        <v>0</v>
      </c>
      <c r="AE1506" s="2">
        <v>0</v>
      </c>
      <c r="AF1506" s="2">
        <v>0</v>
      </c>
      <c r="AG1506" s="2">
        <v>0</v>
      </c>
      <c r="AH1506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7">
        <f t="shared" si="47"/>
        <v>0</v>
      </c>
    </row>
    <row r="1507" spans="1:42" x14ac:dyDescent="0.2">
      <c r="A1507">
        <v>1</v>
      </c>
      <c r="B1507" s="1">
        <v>43952</v>
      </c>
      <c r="C1507" s="1">
        <v>44348</v>
      </c>
      <c r="D1507">
        <v>200313</v>
      </c>
      <c r="E1507" s="1">
        <v>44166</v>
      </c>
      <c r="F1507" s="2">
        <v>0</v>
      </c>
      <c r="G1507" s="2">
        <v>0</v>
      </c>
      <c r="H1507">
        <v>2.5000000000000001E-2</v>
      </c>
      <c r="I1507" s="2">
        <v>0</v>
      </c>
      <c r="J1507" s="2">
        <v>433021.85</v>
      </c>
      <c r="K1507" s="2">
        <v>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t="s">
        <v>187</v>
      </c>
      <c r="W1507" s="5" t="str">
        <f t="shared" si="46"/>
        <v>3750</v>
      </c>
      <c r="X1507">
        <v>15</v>
      </c>
      <c r="Y1507" t="s">
        <v>40</v>
      </c>
      <c r="Z1507" t="s">
        <v>45</v>
      </c>
      <c r="AA1507" s="2">
        <v>0</v>
      </c>
      <c r="AB1507" s="2">
        <v>0</v>
      </c>
      <c r="AC1507" t="s">
        <v>168</v>
      </c>
      <c r="AD1507" s="2">
        <v>0</v>
      </c>
      <c r="AE1507" s="2">
        <v>0</v>
      </c>
      <c r="AF1507" s="2">
        <v>0</v>
      </c>
      <c r="AG1507" s="2">
        <v>0</v>
      </c>
      <c r="AH1507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7">
        <f t="shared" si="47"/>
        <v>0</v>
      </c>
    </row>
    <row r="1508" spans="1:42" x14ac:dyDescent="0.2">
      <c r="A1508">
        <v>1</v>
      </c>
      <c r="B1508" s="1">
        <v>43952</v>
      </c>
      <c r="C1508" s="1">
        <v>44348</v>
      </c>
      <c r="D1508">
        <v>200313</v>
      </c>
      <c r="E1508" s="1">
        <v>44197</v>
      </c>
      <c r="F1508" s="2">
        <v>0</v>
      </c>
      <c r="G1508" s="2">
        <v>0</v>
      </c>
      <c r="H1508">
        <v>2.5000000000000001E-2</v>
      </c>
      <c r="I1508" s="2">
        <v>0</v>
      </c>
      <c r="J1508" s="2">
        <v>433021.85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t="s">
        <v>187</v>
      </c>
      <c r="W1508" s="5" t="str">
        <f t="shared" si="46"/>
        <v>3750</v>
      </c>
      <c r="X1508">
        <v>15</v>
      </c>
      <c r="Y1508" t="s">
        <v>40</v>
      </c>
      <c r="Z1508" t="s">
        <v>45</v>
      </c>
      <c r="AA1508" s="2">
        <v>0</v>
      </c>
      <c r="AB1508" s="2">
        <v>0</v>
      </c>
      <c r="AC1508" t="s">
        <v>168</v>
      </c>
      <c r="AD1508" s="2">
        <v>0</v>
      </c>
      <c r="AE1508" s="2">
        <v>0</v>
      </c>
      <c r="AF1508" s="2">
        <v>0</v>
      </c>
      <c r="AG1508" s="2">
        <v>0</v>
      </c>
      <c r="AH1508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7">
        <f t="shared" si="47"/>
        <v>0</v>
      </c>
    </row>
    <row r="1509" spans="1:42" x14ac:dyDescent="0.2">
      <c r="A1509">
        <v>1</v>
      </c>
      <c r="B1509" s="1">
        <v>43952</v>
      </c>
      <c r="C1509" s="1">
        <v>44348</v>
      </c>
      <c r="D1509">
        <v>200313</v>
      </c>
      <c r="E1509" s="1">
        <v>44228</v>
      </c>
      <c r="F1509" s="2">
        <v>0</v>
      </c>
      <c r="G1509" s="2">
        <v>0</v>
      </c>
      <c r="H1509">
        <v>2.5000000000000001E-2</v>
      </c>
      <c r="I1509" s="2">
        <v>0</v>
      </c>
      <c r="J1509" s="2">
        <v>433021.85</v>
      </c>
      <c r="K1509" s="2">
        <v>0</v>
      </c>
      <c r="L1509" s="2">
        <v>0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t="s">
        <v>187</v>
      </c>
      <c r="W1509" s="5" t="str">
        <f t="shared" si="46"/>
        <v>3750</v>
      </c>
      <c r="X1509">
        <v>15</v>
      </c>
      <c r="Y1509" t="s">
        <v>40</v>
      </c>
      <c r="Z1509" t="s">
        <v>45</v>
      </c>
      <c r="AA1509" s="2">
        <v>0</v>
      </c>
      <c r="AB1509" s="2">
        <v>0</v>
      </c>
      <c r="AC1509" t="s">
        <v>168</v>
      </c>
      <c r="AD1509" s="2">
        <v>0</v>
      </c>
      <c r="AE1509" s="2">
        <v>0</v>
      </c>
      <c r="AF1509" s="2">
        <v>0</v>
      </c>
      <c r="AG1509" s="2">
        <v>0</v>
      </c>
      <c r="AH1509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7">
        <f t="shared" si="47"/>
        <v>0</v>
      </c>
    </row>
    <row r="1510" spans="1:42" x14ac:dyDescent="0.2">
      <c r="A1510">
        <v>1</v>
      </c>
      <c r="B1510" s="1">
        <v>43952</v>
      </c>
      <c r="C1510" s="1">
        <v>44348</v>
      </c>
      <c r="D1510">
        <v>200313</v>
      </c>
      <c r="E1510" s="1">
        <v>44256</v>
      </c>
      <c r="F1510" s="2">
        <v>0</v>
      </c>
      <c r="G1510" s="2">
        <v>0</v>
      </c>
      <c r="H1510">
        <v>2.5000000000000001E-2</v>
      </c>
      <c r="I1510" s="2">
        <v>0</v>
      </c>
      <c r="J1510" s="2">
        <v>433021.85</v>
      </c>
      <c r="K1510" s="2">
        <v>0</v>
      </c>
      <c r="L1510" s="2">
        <v>0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t="s">
        <v>187</v>
      </c>
      <c r="W1510" s="5" t="str">
        <f t="shared" si="46"/>
        <v>3750</v>
      </c>
      <c r="X1510">
        <v>15</v>
      </c>
      <c r="Y1510" t="s">
        <v>40</v>
      </c>
      <c r="Z1510" t="s">
        <v>45</v>
      </c>
      <c r="AA1510" s="2">
        <v>0</v>
      </c>
      <c r="AB1510" s="2">
        <v>0</v>
      </c>
      <c r="AC1510" t="s">
        <v>168</v>
      </c>
      <c r="AD1510" s="2">
        <v>0</v>
      </c>
      <c r="AE1510" s="2">
        <v>0</v>
      </c>
      <c r="AF1510" s="2">
        <v>0</v>
      </c>
      <c r="AG1510" s="2">
        <v>0</v>
      </c>
      <c r="AH1510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7">
        <f t="shared" si="47"/>
        <v>0</v>
      </c>
    </row>
    <row r="1511" spans="1:42" x14ac:dyDescent="0.2">
      <c r="A1511">
        <v>1</v>
      </c>
      <c r="B1511" s="1">
        <v>43952</v>
      </c>
      <c r="C1511" s="1">
        <v>44348</v>
      </c>
      <c r="D1511">
        <v>200313</v>
      </c>
      <c r="E1511" s="1">
        <v>44287</v>
      </c>
      <c r="F1511" s="2">
        <v>0</v>
      </c>
      <c r="G1511" s="2">
        <v>0</v>
      </c>
      <c r="H1511">
        <v>2.5000000000000001E-2</v>
      </c>
      <c r="I1511" s="2">
        <v>0</v>
      </c>
      <c r="J1511" s="2">
        <v>433021.85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t="s">
        <v>187</v>
      </c>
      <c r="W1511" s="5" t="str">
        <f t="shared" si="46"/>
        <v>3750</v>
      </c>
      <c r="X1511">
        <v>15</v>
      </c>
      <c r="Y1511" t="s">
        <v>40</v>
      </c>
      <c r="Z1511" t="s">
        <v>45</v>
      </c>
      <c r="AA1511" s="2">
        <v>0</v>
      </c>
      <c r="AB1511" s="2">
        <v>0</v>
      </c>
      <c r="AC1511" t="s">
        <v>168</v>
      </c>
      <c r="AD1511" s="2">
        <v>0</v>
      </c>
      <c r="AE1511" s="2">
        <v>0</v>
      </c>
      <c r="AF1511" s="2">
        <v>0</v>
      </c>
      <c r="AG1511" s="2">
        <v>0</v>
      </c>
      <c r="AH1511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7">
        <f t="shared" si="47"/>
        <v>0</v>
      </c>
    </row>
    <row r="1512" spans="1:42" x14ac:dyDescent="0.2">
      <c r="A1512">
        <v>1</v>
      </c>
      <c r="B1512" s="1">
        <v>43952</v>
      </c>
      <c r="C1512" s="1">
        <v>44348</v>
      </c>
      <c r="D1512">
        <v>200313</v>
      </c>
      <c r="E1512" s="1">
        <v>44317</v>
      </c>
      <c r="F1512" s="2">
        <v>0</v>
      </c>
      <c r="G1512" s="2">
        <v>0</v>
      </c>
      <c r="H1512">
        <v>2.5000000000000001E-2</v>
      </c>
      <c r="I1512" s="2">
        <v>0</v>
      </c>
      <c r="J1512" s="2">
        <v>433021.85</v>
      </c>
      <c r="K1512" s="2">
        <v>0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t="s">
        <v>187</v>
      </c>
      <c r="W1512" s="5" t="str">
        <f t="shared" si="46"/>
        <v>3750</v>
      </c>
      <c r="X1512">
        <v>15</v>
      </c>
      <c r="Y1512" t="s">
        <v>40</v>
      </c>
      <c r="Z1512" t="s">
        <v>45</v>
      </c>
      <c r="AA1512" s="2">
        <v>0</v>
      </c>
      <c r="AB1512" s="2">
        <v>0</v>
      </c>
      <c r="AC1512" t="s">
        <v>168</v>
      </c>
      <c r="AD1512" s="2">
        <v>0</v>
      </c>
      <c r="AE1512" s="2">
        <v>0</v>
      </c>
      <c r="AF1512" s="2">
        <v>0</v>
      </c>
      <c r="AG1512" s="2">
        <v>0</v>
      </c>
      <c r="AH151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0</v>
      </c>
      <c r="AO1512" s="2">
        <v>0</v>
      </c>
      <c r="AP1512" s="7">
        <f t="shared" si="47"/>
        <v>0</v>
      </c>
    </row>
    <row r="1513" spans="1:42" x14ac:dyDescent="0.2">
      <c r="A1513">
        <v>1</v>
      </c>
      <c r="B1513" s="1">
        <v>43952</v>
      </c>
      <c r="C1513" s="1">
        <v>44348</v>
      </c>
      <c r="D1513">
        <v>200313</v>
      </c>
      <c r="E1513" s="1">
        <v>44348</v>
      </c>
      <c r="F1513" s="2">
        <v>0</v>
      </c>
      <c r="G1513" s="2">
        <v>0</v>
      </c>
      <c r="H1513">
        <v>2.5000000000000001E-2</v>
      </c>
      <c r="I1513" s="2">
        <v>0</v>
      </c>
      <c r="J1513" s="2">
        <v>237820.09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-195201.76</v>
      </c>
      <c r="T1513" s="2">
        <v>0</v>
      </c>
      <c r="U1513" s="2">
        <v>0</v>
      </c>
      <c r="V1513" t="s">
        <v>187</v>
      </c>
      <c r="W1513" s="5" t="str">
        <f t="shared" si="46"/>
        <v>3750</v>
      </c>
      <c r="X1513">
        <v>15</v>
      </c>
      <c r="Y1513" t="s">
        <v>40</v>
      </c>
      <c r="Z1513" t="s">
        <v>45</v>
      </c>
      <c r="AA1513" s="2">
        <v>0</v>
      </c>
      <c r="AB1513" s="2">
        <v>0</v>
      </c>
      <c r="AC1513" t="s">
        <v>168</v>
      </c>
      <c r="AD1513" s="2">
        <v>0</v>
      </c>
      <c r="AE1513" s="2">
        <v>0</v>
      </c>
      <c r="AF1513" s="2">
        <v>0</v>
      </c>
      <c r="AG1513" s="2">
        <v>0</v>
      </c>
      <c r="AH1513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7">
        <f t="shared" si="47"/>
        <v>0</v>
      </c>
    </row>
    <row r="1514" spans="1:42" x14ac:dyDescent="0.2">
      <c r="A1514">
        <v>1</v>
      </c>
      <c r="B1514" s="1">
        <v>43952</v>
      </c>
      <c r="C1514" s="1">
        <v>44348</v>
      </c>
      <c r="D1514">
        <v>149</v>
      </c>
      <c r="E1514" s="1">
        <v>43952</v>
      </c>
      <c r="F1514" s="2">
        <v>0</v>
      </c>
      <c r="G1514" s="2">
        <v>0</v>
      </c>
      <c r="H1514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t="s">
        <v>188</v>
      </c>
      <c r="W1514" s="5" t="str">
        <f t="shared" si="46"/>
        <v>3761</v>
      </c>
      <c r="X1514">
        <v>15</v>
      </c>
      <c r="Y1514" t="s">
        <v>40</v>
      </c>
      <c r="Z1514" t="s">
        <v>47</v>
      </c>
      <c r="AA1514" s="2">
        <v>0</v>
      </c>
      <c r="AB1514" s="2">
        <v>0</v>
      </c>
      <c r="AC1514" t="s">
        <v>168</v>
      </c>
      <c r="AD1514" s="2">
        <v>0</v>
      </c>
      <c r="AE1514" s="2">
        <v>0</v>
      </c>
      <c r="AF1514" s="2">
        <v>0</v>
      </c>
      <c r="AG1514" s="2">
        <v>0</v>
      </c>
      <c r="AH1514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7">
        <f t="shared" si="47"/>
        <v>0</v>
      </c>
    </row>
    <row r="1515" spans="1:42" x14ac:dyDescent="0.2">
      <c r="A1515">
        <v>1</v>
      </c>
      <c r="B1515" s="1">
        <v>43952</v>
      </c>
      <c r="C1515" s="1">
        <v>44348</v>
      </c>
      <c r="D1515">
        <v>149</v>
      </c>
      <c r="E1515" s="1">
        <v>43983</v>
      </c>
      <c r="F1515" s="2">
        <v>0</v>
      </c>
      <c r="G1515" s="2">
        <v>0</v>
      </c>
      <c r="H1515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t="s">
        <v>188</v>
      </c>
      <c r="W1515" s="5" t="str">
        <f t="shared" si="46"/>
        <v>3761</v>
      </c>
      <c r="X1515">
        <v>15</v>
      </c>
      <c r="Y1515" t="s">
        <v>40</v>
      </c>
      <c r="Z1515" t="s">
        <v>47</v>
      </c>
      <c r="AA1515" s="2">
        <v>0</v>
      </c>
      <c r="AB1515" s="2">
        <v>0</v>
      </c>
      <c r="AC1515" t="s">
        <v>168</v>
      </c>
      <c r="AD1515" s="2">
        <v>0</v>
      </c>
      <c r="AE1515" s="2">
        <v>0</v>
      </c>
      <c r="AF1515" s="2">
        <v>0</v>
      </c>
      <c r="AG1515" s="2">
        <v>0</v>
      </c>
      <c r="AH1515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7">
        <f t="shared" si="47"/>
        <v>0</v>
      </c>
    </row>
    <row r="1516" spans="1:42" x14ac:dyDescent="0.2">
      <c r="A1516">
        <v>1</v>
      </c>
      <c r="B1516" s="1">
        <v>43952</v>
      </c>
      <c r="C1516" s="1">
        <v>44348</v>
      </c>
      <c r="D1516">
        <v>149</v>
      </c>
      <c r="E1516" s="1">
        <v>44013</v>
      </c>
      <c r="F1516" s="2">
        <v>0</v>
      </c>
      <c r="G1516" s="2">
        <v>0</v>
      </c>
      <c r="H1516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t="s">
        <v>188</v>
      </c>
      <c r="W1516" s="5" t="str">
        <f t="shared" si="46"/>
        <v>3761</v>
      </c>
      <c r="X1516">
        <v>15</v>
      </c>
      <c r="Y1516" t="s">
        <v>40</v>
      </c>
      <c r="Z1516" t="s">
        <v>47</v>
      </c>
      <c r="AA1516" s="2">
        <v>0</v>
      </c>
      <c r="AB1516" s="2">
        <v>0</v>
      </c>
      <c r="AC1516" t="s">
        <v>168</v>
      </c>
      <c r="AD1516" s="2">
        <v>0</v>
      </c>
      <c r="AE1516" s="2">
        <v>0</v>
      </c>
      <c r="AF1516" s="2">
        <v>0</v>
      </c>
      <c r="AG1516" s="2">
        <v>0</v>
      </c>
      <c r="AH1516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0</v>
      </c>
      <c r="AN1516" s="2">
        <v>0</v>
      </c>
      <c r="AO1516" s="2">
        <v>0</v>
      </c>
      <c r="AP1516" s="7">
        <f t="shared" si="47"/>
        <v>0</v>
      </c>
    </row>
    <row r="1517" spans="1:42" x14ac:dyDescent="0.2">
      <c r="A1517">
        <v>1</v>
      </c>
      <c r="B1517" s="1">
        <v>43952</v>
      </c>
      <c r="C1517" s="1">
        <v>44348</v>
      </c>
      <c r="D1517">
        <v>149</v>
      </c>
      <c r="E1517" s="1">
        <v>44044</v>
      </c>
      <c r="F1517" s="2">
        <v>0</v>
      </c>
      <c r="G1517" s="2">
        <v>0</v>
      </c>
      <c r="H1517">
        <v>1.8100000000000002E-2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t="s">
        <v>188</v>
      </c>
      <c r="W1517" s="5" t="str">
        <f t="shared" si="46"/>
        <v>3761</v>
      </c>
      <c r="X1517">
        <v>15</v>
      </c>
      <c r="Y1517" t="s">
        <v>40</v>
      </c>
      <c r="Z1517" t="s">
        <v>47</v>
      </c>
      <c r="AA1517" s="2">
        <v>0</v>
      </c>
      <c r="AB1517" s="2">
        <v>0</v>
      </c>
      <c r="AC1517" t="s">
        <v>168</v>
      </c>
      <c r="AD1517" s="2">
        <v>0</v>
      </c>
      <c r="AE1517" s="2">
        <v>0</v>
      </c>
      <c r="AF1517" s="2">
        <v>2.8999999999999998E-3</v>
      </c>
      <c r="AG1517" s="2">
        <v>0</v>
      </c>
      <c r="AH1517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7">
        <f t="shared" si="47"/>
        <v>0</v>
      </c>
    </row>
    <row r="1518" spans="1:42" x14ac:dyDescent="0.2">
      <c r="A1518">
        <v>1</v>
      </c>
      <c r="B1518" s="1">
        <v>43952</v>
      </c>
      <c r="C1518" s="1">
        <v>44348</v>
      </c>
      <c r="D1518">
        <v>149</v>
      </c>
      <c r="E1518" s="1">
        <v>44075</v>
      </c>
      <c r="F1518" s="2">
        <v>0</v>
      </c>
      <c r="G1518" s="2">
        <v>0</v>
      </c>
      <c r="H1518">
        <v>1.8100000000000002E-2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t="s">
        <v>188</v>
      </c>
      <c r="W1518" s="5" t="str">
        <f t="shared" si="46"/>
        <v>3761</v>
      </c>
      <c r="X1518">
        <v>15</v>
      </c>
      <c r="Y1518" t="s">
        <v>40</v>
      </c>
      <c r="Z1518" t="s">
        <v>47</v>
      </c>
      <c r="AA1518" s="2">
        <v>0</v>
      </c>
      <c r="AB1518" s="2">
        <v>0</v>
      </c>
      <c r="AC1518" t="s">
        <v>168</v>
      </c>
      <c r="AD1518" s="2">
        <v>0</v>
      </c>
      <c r="AE1518" s="2">
        <v>0</v>
      </c>
      <c r="AF1518" s="2">
        <v>2.8999999999999998E-3</v>
      </c>
      <c r="AG1518" s="2">
        <v>0</v>
      </c>
      <c r="AH1518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7">
        <f t="shared" si="47"/>
        <v>0</v>
      </c>
    </row>
    <row r="1519" spans="1:42" x14ac:dyDescent="0.2">
      <c r="A1519">
        <v>1</v>
      </c>
      <c r="B1519" s="1">
        <v>43952</v>
      </c>
      <c r="C1519" s="1">
        <v>44348</v>
      </c>
      <c r="D1519">
        <v>149</v>
      </c>
      <c r="E1519" s="1">
        <v>44105</v>
      </c>
      <c r="F1519" s="2">
        <v>0</v>
      </c>
      <c r="G1519" s="2">
        <v>0</v>
      </c>
      <c r="H1519">
        <v>1.8100000000000002E-2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t="s">
        <v>188</v>
      </c>
      <c r="W1519" s="5" t="str">
        <f t="shared" si="46"/>
        <v>3761</v>
      </c>
      <c r="X1519">
        <v>15</v>
      </c>
      <c r="Y1519" t="s">
        <v>40</v>
      </c>
      <c r="Z1519" t="s">
        <v>47</v>
      </c>
      <c r="AA1519" s="2">
        <v>0</v>
      </c>
      <c r="AB1519" s="2">
        <v>0</v>
      </c>
      <c r="AC1519" t="s">
        <v>168</v>
      </c>
      <c r="AD1519" s="2">
        <v>0</v>
      </c>
      <c r="AE1519" s="2">
        <v>0</v>
      </c>
      <c r="AF1519" s="2">
        <v>2.8999999999999998E-3</v>
      </c>
      <c r="AG1519" s="2">
        <v>0</v>
      </c>
      <c r="AH1519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7">
        <f t="shared" si="47"/>
        <v>0</v>
      </c>
    </row>
    <row r="1520" spans="1:42" x14ac:dyDescent="0.2">
      <c r="A1520">
        <v>1</v>
      </c>
      <c r="B1520" s="1">
        <v>43952</v>
      </c>
      <c r="C1520" s="1">
        <v>44348</v>
      </c>
      <c r="D1520">
        <v>149</v>
      </c>
      <c r="E1520" s="1">
        <v>44136</v>
      </c>
      <c r="F1520" s="2">
        <v>0</v>
      </c>
      <c r="G1520" s="2">
        <v>0</v>
      </c>
      <c r="H1520">
        <v>1.8100000000000002E-2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t="s">
        <v>188</v>
      </c>
      <c r="W1520" s="5" t="str">
        <f t="shared" si="46"/>
        <v>3761</v>
      </c>
      <c r="X1520">
        <v>15</v>
      </c>
      <c r="Y1520" t="s">
        <v>40</v>
      </c>
      <c r="Z1520" t="s">
        <v>47</v>
      </c>
      <c r="AA1520" s="2">
        <v>0</v>
      </c>
      <c r="AB1520" s="2">
        <v>0</v>
      </c>
      <c r="AC1520" t="s">
        <v>168</v>
      </c>
      <c r="AD1520" s="2">
        <v>0</v>
      </c>
      <c r="AE1520" s="2">
        <v>0</v>
      </c>
      <c r="AF1520" s="2">
        <v>2.8999999999999998E-3</v>
      </c>
      <c r="AG1520" s="2">
        <v>0</v>
      </c>
      <c r="AH1520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7">
        <f t="shared" si="47"/>
        <v>0</v>
      </c>
    </row>
    <row r="1521" spans="1:42" x14ac:dyDescent="0.2">
      <c r="A1521">
        <v>1</v>
      </c>
      <c r="B1521" s="1">
        <v>43952</v>
      </c>
      <c r="C1521" s="1">
        <v>44348</v>
      </c>
      <c r="D1521">
        <v>149</v>
      </c>
      <c r="E1521" s="1">
        <v>44166</v>
      </c>
      <c r="F1521" s="2">
        <v>0</v>
      </c>
      <c r="G1521" s="2">
        <v>0</v>
      </c>
      <c r="H1521">
        <v>1.8100000000000002E-2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t="s">
        <v>188</v>
      </c>
      <c r="W1521" s="5" t="str">
        <f t="shared" si="46"/>
        <v>3761</v>
      </c>
      <c r="X1521">
        <v>15</v>
      </c>
      <c r="Y1521" t="s">
        <v>40</v>
      </c>
      <c r="Z1521" t="s">
        <v>47</v>
      </c>
      <c r="AA1521" s="2">
        <v>0</v>
      </c>
      <c r="AB1521" s="2">
        <v>0</v>
      </c>
      <c r="AC1521" t="s">
        <v>168</v>
      </c>
      <c r="AD1521" s="2">
        <v>0</v>
      </c>
      <c r="AE1521" s="2">
        <v>0</v>
      </c>
      <c r="AF1521" s="2">
        <v>2.8999999999999998E-3</v>
      </c>
      <c r="AG1521" s="2">
        <v>0</v>
      </c>
      <c r="AH1521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7">
        <f t="shared" si="47"/>
        <v>0</v>
      </c>
    </row>
    <row r="1522" spans="1:42" x14ac:dyDescent="0.2">
      <c r="A1522">
        <v>1</v>
      </c>
      <c r="B1522" s="1">
        <v>43952</v>
      </c>
      <c r="C1522" s="1">
        <v>44348</v>
      </c>
      <c r="D1522">
        <v>149</v>
      </c>
      <c r="E1522" s="1">
        <v>44197</v>
      </c>
      <c r="F1522" s="2">
        <v>0</v>
      </c>
      <c r="G1522" s="2">
        <v>0</v>
      </c>
      <c r="H1522">
        <v>1.8100000000000002E-2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t="s">
        <v>188</v>
      </c>
      <c r="W1522" s="5" t="str">
        <f t="shared" si="46"/>
        <v>3761</v>
      </c>
      <c r="X1522">
        <v>15</v>
      </c>
      <c r="Y1522" t="s">
        <v>40</v>
      </c>
      <c r="Z1522" t="s">
        <v>47</v>
      </c>
      <c r="AA1522" s="2">
        <v>0</v>
      </c>
      <c r="AB1522" s="2">
        <v>0</v>
      </c>
      <c r="AC1522" t="s">
        <v>168</v>
      </c>
      <c r="AD1522" s="2">
        <v>0</v>
      </c>
      <c r="AE1522" s="2">
        <v>0</v>
      </c>
      <c r="AF1522" s="2">
        <v>2.8999999999999998E-3</v>
      </c>
      <c r="AG1522" s="2">
        <v>0</v>
      </c>
      <c r="AH152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7">
        <f t="shared" si="47"/>
        <v>0</v>
      </c>
    </row>
    <row r="1523" spans="1:42" x14ac:dyDescent="0.2">
      <c r="A1523">
        <v>1</v>
      </c>
      <c r="B1523" s="1">
        <v>43952</v>
      </c>
      <c r="C1523" s="1">
        <v>44348</v>
      </c>
      <c r="D1523">
        <v>149</v>
      </c>
      <c r="E1523" s="1">
        <v>44228</v>
      </c>
      <c r="F1523" s="2">
        <v>0</v>
      </c>
      <c r="G1523" s="2">
        <v>0</v>
      </c>
      <c r="H1523">
        <v>1.8100000000000002E-2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t="s">
        <v>188</v>
      </c>
      <c r="W1523" s="5" t="str">
        <f t="shared" si="46"/>
        <v>3761</v>
      </c>
      <c r="X1523">
        <v>15</v>
      </c>
      <c r="Y1523" t="s">
        <v>40</v>
      </c>
      <c r="Z1523" t="s">
        <v>47</v>
      </c>
      <c r="AA1523" s="2">
        <v>0</v>
      </c>
      <c r="AB1523" s="2">
        <v>0</v>
      </c>
      <c r="AC1523" t="s">
        <v>168</v>
      </c>
      <c r="AD1523" s="2">
        <v>0</v>
      </c>
      <c r="AE1523" s="2">
        <v>0</v>
      </c>
      <c r="AF1523" s="2">
        <v>2.8999999999999998E-3</v>
      </c>
      <c r="AG1523" s="2">
        <v>0</v>
      </c>
      <c r="AH1523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7">
        <f t="shared" si="47"/>
        <v>0</v>
      </c>
    </row>
    <row r="1524" spans="1:42" x14ac:dyDescent="0.2">
      <c r="A1524">
        <v>1</v>
      </c>
      <c r="B1524" s="1">
        <v>43952</v>
      </c>
      <c r="C1524" s="1">
        <v>44348</v>
      </c>
      <c r="D1524">
        <v>149</v>
      </c>
      <c r="E1524" s="1">
        <v>44256</v>
      </c>
      <c r="F1524" s="2">
        <v>0</v>
      </c>
      <c r="G1524" s="2">
        <v>0</v>
      </c>
      <c r="H1524">
        <v>1.8100000000000002E-2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t="s">
        <v>188</v>
      </c>
      <c r="W1524" s="5" t="str">
        <f t="shared" si="46"/>
        <v>3761</v>
      </c>
      <c r="X1524">
        <v>15</v>
      </c>
      <c r="Y1524" t="s">
        <v>40</v>
      </c>
      <c r="Z1524" t="s">
        <v>47</v>
      </c>
      <c r="AA1524" s="2">
        <v>0</v>
      </c>
      <c r="AB1524" s="2">
        <v>0</v>
      </c>
      <c r="AC1524" t="s">
        <v>168</v>
      </c>
      <c r="AD1524" s="2">
        <v>0</v>
      </c>
      <c r="AE1524" s="2">
        <v>0</v>
      </c>
      <c r="AF1524" s="2">
        <v>2.8999999999999998E-3</v>
      </c>
      <c r="AG1524" s="2">
        <v>0</v>
      </c>
      <c r="AH1524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7">
        <f t="shared" si="47"/>
        <v>0</v>
      </c>
    </row>
    <row r="1525" spans="1:42" x14ac:dyDescent="0.2">
      <c r="A1525">
        <v>1</v>
      </c>
      <c r="B1525" s="1">
        <v>43952</v>
      </c>
      <c r="C1525" s="1">
        <v>44348</v>
      </c>
      <c r="D1525">
        <v>149</v>
      </c>
      <c r="E1525" s="1">
        <v>44287</v>
      </c>
      <c r="F1525" s="2">
        <v>0</v>
      </c>
      <c r="G1525" s="2">
        <v>0</v>
      </c>
      <c r="H1525">
        <v>1.8100000000000002E-2</v>
      </c>
      <c r="I1525" s="2">
        <v>0</v>
      </c>
      <c r="J1525" s="2">
        <v>-0.02</v>
      </c>
      <c r="K1525" s="2">
        <v>0</v>
      </c>
      <c r="L1525" s="2">
        <v>0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-5251414.2699999996</v>
      </c>
      <c r="S1525" s="2">
        <v>5251414.25</v>
      </c>
      <c r="T1525" s="2">
        <v>0</v>
      </c>
      <c r="U1525" s="2">
        <v>0</v>
      </c>
      <c r="V1525" t="s">
        <v>188</v>
      </c>
      <c r="W1525" s="5" t="str">
        <f t="shared" si="46"/>
        <v>3761</v>
      </c>
      <c r="X1525">
        <v>15</v>
      </c>
      <c r="Y1525" t="s">
        <v>40</v>
      </c>
      <c r="Z1525" t="s">
        <v>47</v>
      </c>
      <c r="AA1525" s="2">
        <v>0</v>
      </c>
      <c r="AB1525" s="2">
        <v>0</v>
      </c>
      <c r="AC1525" t="s">
        <v>168</v>
      </c>
      <c r="AD1525" s="2">
        <v>0</v>
      </c>
      <c r="AE1525" s="2">
        <v>0.05</v>
      </c>
      <c r="AF1525" s="2">
        <v>2.8999999999999998E-3</v>
      </c>
      <c r="AG1525" s="2">
        <v>0</v>
      </c>
      <c r="AH1525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7">
        <f t="shared" si="47"/>
        <v>0</v>
      </c>
    </row>
    <row r="1526" spans="1:42" x14ac:dyDescent="0.2">
      <c r="A1526">
        <v>1</v>
      </c>
      <c r="B1526" s="1">
        <v>43952</v>
      </c>
      <c r="C1526" s="1">
        <v>44348</v>
      </c>
      <c r="D1526">
        <v>149</v>
      </c>
      <c r="E1526" s="1">
        <v>44317</v>
      </c>
      <c r="F1526" s="2">
        <v>0</v>
      </c>
      <c r="G1526" s="2">
        <v>0</v>
      </c>
      <c r="H1526">
        <v>1.8100000000000002E-2</v>
      </c>
      <c r="I1526" s="2">
        <v>0</v>
      </c>
      <c r="J1526" s="2">
        <v>-0.02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t="s">
        <v>188</v>
      </c>
      <c r="W1526" s="5" t="str">
        <f t="shared" si="46"/>
        <v>3761</v>
      </c>
      <c r="X1526">
        <v>15</v>
      </c>
      <c r="Y1526" t="s">
        <v>40</v>
      </c>
      <c r="Z1526" t="s">
        <v>47</v>
      </c>
      <c r="AA1526" s="2">
        <v>0</v>
      </c>
      <c r="AB1526" s="2">
        <v>0</v>
      </c>
      <c r="AC1526" t="s">
        <v>168</v>
      </c>
      <c r="AD1526" s="2">
        <v>0</v>
      </c>
      <c r="AE1526" s="2">
        <v>0.05</v>
      </c>
      <c r="AF1526" s="2">
        <v>2.8999999999999998E-3</v>
      </c>
      <c r="AG1526" s="2">
        <v>0</v>
      </c>
      <c r="AH1526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>
        <v>0</v>
      </c>
      <c r="AO1526" s="2">
        <v>0</v>
      </c>
      <c r="AP1526" s="7">
        <f t="shared" si="47"/>
        <v>0</v>
      </c>
    </row>
    <row r="1527" spans="1:42" x14ac:dyDescent="0.2">
      <c r="A1527">
        <v>1</v>
      </c>
      <c r="B1527" s="1">
        <v>43952</v>
      </c>
      <c r="C1527" s="1">
        <v>44348</v>
      </c>
      <c r="D1527">
        <v>149</v>
      </c>
      <c r="E1527" s="1">
        <v>44348</v>
      </c>
      <c r="F1527" s="2">
        <v>0</v>
      </c>
      <c r="G1527" s="2">
        <v>0</v>
      </c>
      <c r="H1527">
        <v>1.8100000000000002E-2</v>
      </c>
      <c r="I1527" s="2">
        <v>0</v>
      </c>
      <c r="J1527" s="2">
        <v>-0.02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t="s">
        <v>188</v>
      </c>
      <c r="W1527" s="5" t="str">
        <f t="shared" si="46"/>
        <v>3761</v>
      </c>
      <c r="X1527">
        <v>15</v>
      </c>
      <c r="Y1527" t="s">
        <v>40</v>
      </c>
      <c r="Z1527" t="s">
        <v>47</v>
      </c>
      <c r="AA1527" s="2">
        <v>0</v>
      </c>
      <c r="AB1527" s="2">
        <v>0</v>
      </c>
      <c r="AC1527" t="s">
        <v>168</v>
      </c>
      <c r="AD1527" s="2">
        <v>0</v>
      </c>
      <c r="AE1527" s="2">
        <v>0.05</v>
      </c>
      <c r="AF1527" s="2">
        <v>2.8999999999999998E-3</v>
      </c>
      <c r="AG1527" s="2">
        <v>0</v>
      </c>
      <c r="AH1527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7">
        <f t="shared" si="47"/>
        <v>0</v>
      </c>
    </row>
    <row r="1528" spans="1:42" x14ac:dyDescent="0.2">
      <c r="A1528">
        <v>1</v>
      </c>
      <c r="B1528" s="1">
        <v>43952</v>
      </c>
      <c r="C1528" s="1">
        <v>44348</v>
      </c>
      <c r="D1528">
        <v>200222</v>
      </c>
      <c r="E1528" s="1">
        <v>43952</v>
      </c>
      <c r="F1528" s="2">
        <v>64784721.149999999</v>
      </c>
      <c r="G1528" s="2">
        <v>64784721.149999999</v>
      </c>
      <c r="H1528">
        <v>1.8100000000000002E-2</v>
      </c>
      <c r="I1528" s="2">
        <v>97716.95</v>
      </c>
      <c r="J1528" s="2">
        <v>4282405.3899999997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t="s">
        <v>189</v>
      </c>
      <c r="W1528" s="5" t="str">
        <f t="shared" si="46"/>
        <v>3761</v>
      </c>
      <c r="X1528">
        <v>15</v>
      </c>
      <c r="Y1528" t="s">
        <v>40</v>
      </c>
      <c r="Z1528" t="s">
        <v>47</v>
      </c>
      <c r="AA1528" s="2">
        <v>0</v>
      </c>
      <c r="AB1528" s="2">
        <v>0</v>
      </c>
      <c r="AC1528" t="s">
        <v>168</v>
      </c>
      <c r="AD1528" s="2">
        <v>15656.31</v>
      </c>
      <c r="AE1528" s="2">
        <v>150382.63</v>
      </c>
      <c r="AF1528" s="2">
        <v>2.8999999999999998E-3</v>
      </c>
      <c r="AG1528" s="2">
        <v>64784721.149999999</v>
      </c>
      <c r="AH1528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15656.31</v>
      </c>
      <c r="AO1528" s="2">
        <v>97716.95</v>
      </c>
      <c r="AP1528" s="7">
        <f t="shared" si="47"/>
        <v>113373.26</v>
      </c>
    </row>
    <row r="1529" spans="1:42" x14ac:dyDescent="0.2">
      <c r="A1529">
        <v>1</v>
      </c>
      <c r="B1529" s="1">
        <v>43952</v>
      </c>
      <c r="C1529" s="1">
        <v>44348</v>
      </c>
      <c r="D1529">
        <v>200222</v>
      </c>
      <c r="E1529" s="1">
        <v>43983</v>
      </c>
      <c r="F1529" s="2">
        <v>64959602.990000002</v>
      </c>
      <c r="G1529" s="2">
        <v>64959602.990000002</v>
      </c>
      <c r="H1529">
        <v>1.8100000000000002E-2</v>
      </c>
      <c r="I1529" s="2">
        <v>97980.73</v>
      </c>
      <c r="J1529" s="2">
        <v>4380386.12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t="s">
        <v>189</v>
      </c>
      <c r="W1529" s="5" t="str">
        <f t="shared" si="46"/>
        <v>3761</v>
      </c>
      <c r="X1529">
        <v>15</v>
      </c>
      <c r="Y1529" t="s">
        <v>40</v>
      </c>
      <c r="Z1529" t="s">
        <v>47</v>
      </c>
      <c r="AA1529" s="2">
        <v>0</v>
      </c>
      <c r="AB1529" s="2">
        <v>0</v>
      </c>
      <c r="AC1529" t="s">
        <v>168</v>
      </c>
      <c r="AD1529" s="2">
        <v>15698.57</v>
      </c>
      <c r="AE1529" s="2">
        <v>166081.20000000001</v>
      </c>
      <c r="AF1529" s="2">
        <v>2.8999999999999998E-3</v>
      </c>
      <c r="AG1529" s="2">
        <v>64959602.990000002</v>
      </c>
      <c r="AH1529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15698.57</v>
      </c>
      <c r="AO1529" s="2">
        <v>97980.73</v>
      </c>
      <c r="AP1529" s="7">
        <f t="shared" si="47"/>
        <v>113679.29999999999</v>
      </c>
    </row>
    <row r="1530" spans="1:42" x14ac:dyDescent="0.2">
      <c r="A1530">
        <v>1</v>
      </c>
      <c r="B1530" s="1">
        <v>43952</v>
      </c>
      <c r="C1530" s="1">
        <v>44348</v>
      </c>
      <c r="D1530">
        <v>200222</v>
      </c>
      <c r="E1530" s="1">
        <v>44013</v>
      </c>
      <c r="F1530" s="2">
        <v>65117465.079999998</v>
      </c>
      <c r="G1530" s="2">
        <v>65117465.079999998</v>
      </c>
      <c r="H1530">
        <v>1.8100000000000002E-2</v>
      </c>
      <c r="I1530" s="2">
        <v>98218.84</v>
      </c>
      <c r="J1530" s="2">
        <v>4478604.96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t="s">
        <v>189</v>
      </c>
      <c r="W1530" s="5" t="str">
        <f t="shared" si="46"/>
        <v>3761</v>
      </c>
      <c r="X1530">
        <v>15</v>
      </c>
      <c r="Y1530" t="s">
        <v>40</v>
      </c>
      <c r="Z1530" t="s">
        <v>47</v>
      </c>
      <c r="AA1530" s="2">
        <v>0</v>
      </c>
      <c r="AB1530" s="2">
        <v>0</v>
      </c>
      <c r="AC1530" t="s">
        <v>168</v>
      </c>
      <c r="AD1530" s="2">
        <v>15736.72</v>
      </c>
      <c r="AE1530" s="2">
        <v>181817.92</v>
      </c>
      <c r="AF1530" s="2">
        <v>2.8999999999999998E-3</v>
      </c>
      <c r="AG1530" s="2">
        <v>65117465.079999998</v>
      </c>
      <c r="AH1530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>
        <v>15736.720000000001</v>
      </c>
      <c r="AO1530" s="2">
        <v>98218.84</v>
      </c>
      <c r="AP1530" s="7">
        <f t="shared" si="47"/>
        <v>113955.56</v>
      </c>
    </row>
    <row r="1531" spans="1:42" x14ac:dyDescent="0.2">
      <c r="A1531">
        <v>1</v>
      </c>
      <c r="B1531" s="1">
        <v>43952</v>
      </c>
      <c r="C1531" s="1">
        <v>44348</v>
      </c>
      <c r="D1531">
        <v>200222</v>
      </c>
      <c r="E1531" s="1">
        <v>44044</v>
      </c>
      <c r="F1531" s="2">
        <v>65171128.210000001</v>
      </c>
      <c r="G1531" s="2">
        <v>65171128.210000001</v>
      </c>
      <c r="H1531">
        <v>1.8100000000000002E-2</v>
      </c>
      <c r="I1531" s="2">
        <v>98299.79</v>
      </c>
      <c r="J1531" s="2">
        <v>4576904.75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t="s">
        <v>189</v>
      </c>
      <c r="W1531" s="5" t="str">
        <f t="shared" si="46"/>
        <v>3761</v>
      </c>
      <c r="X1531">
        <v>15</v>
      </c>
      <c r="Y1531" t="s">
        <v>40</v>
      </c>
      <c r="Z1531" t="s">
        <v>47</v>
      </c>
      <c r="AA1531" s="2">
        <v>0</v>
      </c>
      <c r="AB1531" s="2">
        <v>0</v>
      </c>
      <c r="AC1531" t="s">
        <v>168</v>
      </c>
      <c r="AD1531" s="2">
        <v>15749.69</v>
      </c>
      <c r="AE1531" s="2">
        <v>197567.61</v>
      </c>
      <c r="AF1531" s="2">
        <v>2.8999999999999998E-3</v>
      </c>
      <c r="AG1531" s="2">
        <v>65171128.210000001</v>
      </c>
      <c r="AH1531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15749.69</v>
      </c>
      <c r="AO1531" s="2">
        <v>98299.790000000008</v>
      </c>
      <c r="AP1531" s="7">
        <f t="shared" si="47"/>
        <v>114049.48</v>
      </c>
    </row>
    <row r="1532" spans="1:42" x14ac:dyDescent="0.2">
      <c r="A1532">
        <v>1</v>
      </c>
      <c r="B1532" s="1">
        <v>43952</v>
      </c>
      <c r="C1532" s="1">
        <v>44348</v>
      </c>
      <c r="D1532">
        <v>200222</v>
      </c>
      <c r="E1532" s="1">
        <v>44075</v>
      </c>
      <c r="F1532" s="2">
        <v>65260934.969999999</v>
      </c>
      <c r="G1532" s="2">
        <v>65260934.969999999</v>
      </c>
      <c r="H1532">
        <v>1.8100000000000002E-2</v>
      </c>
      <c r="I1532" s="2">
        <v>98435.24</v>
      </c>
      <c r="J1532" s="2">
        <v>4675339.99</v>
      </c>
      <c r="K1532" s="2">
        <v>0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t="s">
        <v>189</v>
      </c>
      <c r="W1532" s="5" t="str">
        <f t="shared" si="46"/>
        <v>3761</v>
      </c>
      <c r="X1532">
        <v>15</v>
      </c>
      <c r="Y1532" t="s">
        <v>40</v>
      </c>
      <c r="Z1532" t="s">
        <v>47</v>
      </c>
      <c r="AA1532" s="2">
        <v>0</v>
      </c>
      <c r="AB1532" s="2">
        <v>0</v>
      </c>
      <c r="AC1532" t="s">
        <v>168</v>
      </c>
      <c r="AD1532" s="2">
        <v>15771.39</v>
      </c>
      <c r="AE1532" s="2">
        <v>213339</v>
      </c>
      <c r="AF1532" s="2">
        <v>2.8999999999999998E-3</v>
      </c>
      <c r="AG1532" s="2">
        <v>65260934.969999999</v>
      </c>
      <c r="AH153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>
        <v>15771.390000000001</v>
      </c>
      <c r="AO1532" s="2">
        <v>98435.24</v>
      </c>
      <c r="AP1532" s="7">
        <f t="shared" si="47"/>
        <v>114206.63</v>
      </c>
    </row>
    <row r="1533" spans="1:42" x14ac:dyDescent="0.2">
      <c r="A1533">
        <v>1</v>
      </c>
      <c r="B1533" s="1">
        <v>43952</v>
      </c>
      <c r="C1533" s="1">
        <v>44348</v>
      </c>
      <c r="D1533">
        <v>200222</v>
      </c>
      <c r="E1533" s="1">
        <v>44105</v>
      </c>
      <c r="F1533" s="2">
        <v>65300806.539999999</v>
      </c>
      <c r="G1533" s="2">
        <v>65300806.539999999</v>
      </c>
      <c r="H1533">
        <v>1.8100000000000002E-2</v>
      </c>
      <c r="I1533" s="2">
        <v>98495.38</v>
      </c>
      <c r="J1533" s="2">
        <v>4773835.37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t="s">
        <v>189</v>
      </c>
      <c r="W1533" s="5" t="str">
        <f t="shared" si="46"/>
        <v>3761</v>
      </c>
      <c r="X1533">
        <v>15</v>
      </c>
      <c r="Y1533" t="s">
        <v>40</v>
      </c>
      <c r="Z1533" t="s">
        <v>47</v>
      </c>
      <c r="AA1533" s="2">
        <v>0</v>
      </c>
      <c r="AB1533" s="2">
        <v>0</v>
      </c>
      <c r="AC1533" t="s">
        <v>168</v>
      </c>
      <c r="AD1533" s="2">
        <v>15781.03</v>
      </c>
      <c r="AE1533" s="2">
        <v>229120.03</v>
      </c>
      <c r="AF1533" s="2">
        <v>2.8999999999999998E-3</v>
      </c>
      <c r="AG1533" s="2">
        <v>65300806.539999999</v>
      </c>
      <c r="AH1533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15781.03</v>
      </c>
      <c r="AO1533" s="2">
        <v>98495.38</v>
      </c>
      <c r="AP1533" s="7">
        <f t="shared" si="47"/>
        <v>114276.41</v>
      </c>
    </row>
    <row r="1534" spans="1:42" x14ac:dyDescent="0.2">
      <c r="A1534">
        <v>1</v>
      </c>
      <c r="B1534" s="1">
        <v>43952</v>
      </c>
      <c r="C1534" s="1">
        <v>44348</v>
      </c>
      <c r="D1534">
        <v>200222</v>
      </c>
      <c r="E1534" s="1">
        <v>44136</v>
      </c>
      <c r="F1534" s="2">
        <v>65383017.07</v>
      </c>
      <c r="G1534" s="2">
        <v>65383017.07</v>
      </c>
      <c r="H1534">
        <v>1.8100000000000002E-2</v>
      </c>
      <c r="I1534" s="2">
        <v>98619.38</v>
      </c>
      <c r="J1534" s="2">
        <v>4867507.74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t="s">
        <v>189</v>
      </c>
      <c r="W1534" s="5" t="str">
        <f t="shared" si="46"/>
        <v>3761</v>
      </c>
      <c r="X1534">
        <v>15</v>
      </c>
      <c r="Y1534" t="s">
        <v>40</v>
      </c>
      <c r="Z1534" t="s">
        <v>47</v>
      </c>
      <c r="AA1534" s="2">
        <v>0</v>
      </c>
      <c r="AB1534" s="2">
        <v>-4947.01</v>
      </c>
      <c r="AC1534" t="s">
        <v>168</v>
      </c>
      <c r="AD1534" s="2">
        <v>15800.9</v>
      </c>
      <c r="AE1534" s="2">
        <v>244920.93</v>
      </c>
      <c r="AF1534" s="2">
        <v>2.8999999999999998E-3</v>
      </c>
      <c r="AG1534" s="2">
        <v>65383017.07</v>
      </c>
      <c r="AH1534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15800.9</v>
      </c>
      <c r="AO1534" s="2">
        <v>98619.38</v>
      </c>
      <c r="AP1534" s="7">
        <f t="shared" si="47"/>
        <v>109473.27</v>
      </c>
    </row>
    <row r="1535" spans="1:42" x14ac:dyDescent="0.2">
      <c r="A1535">
        <v>1</v>
      </c>
      <c r="B1535" s="1">
        <v>43952</v>
      </c>
      <c r="C1535" s="1">
        <v>44348</v>
      </c>
      <c r="D1535">
        <v>200222</v>
      </c>
      <c r="E1535" s="1">
        <v>44166</v>
      </c>
      <c r="F1535" s="2">
        <v>65435018.490000002</v>
      </c>
      <c r="G1535" s="2">
        <v>65435018.490000002</v>
      </c>
      <c r="H1535">
        <v>1.8100000000000002E-2</v>
      </c>
      <c r="I1535" s="2">
        <v>98697.82</v>
      </c>
      <c r="J1535" s="2">
        <v>4956382.16</v>
      </c>
      <c r="K1535" s="2">
        <v>0</v>
      </c>
      <c r="L1535" s="2">
        <v>-941.17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t="s">
        <v>189</v>
      </c>
      <c r="W1535" s="5" t="str">
        <f t="shared" si="46"/>
        <v>3761</v>
      </c>
      <c r="X1535">
        <v>15</v>
      </c>
      <c r="Y1535" t="s">
        <v>40</v>
      </c>
      <c r="Z1535" t="s">
        <v>47</v>
      </c>
      <c r="AA1535" s="2">
        <v>0</v>
      </c>
      <c r="AB1535" s="2">
        <v>-9823.4</v>
      </c>
      <c r="AC1535" t="s">
        <v>168</v>
      </c>
      <c r="AD1535" s="2">
        <v>15813.46</v>
      </c>
      <c r="AE1535" s="2">
        <v>259793.22</v>
      </c>
      <c r="AF1535" s="2">
        <v>2.8999999999999998E-3</v>
      </c>
      <c r="AG1535" s="2">
        <v>65435018.490000002</v>
      </c>
      <c r="AH1535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15813.460000000001</v>
      </c>
      <c r="AO1535" s="2">
        <v>98697.82</v>
      </c>
      <c r="AP1535" s="7">
        <f t="shared" si="47"/>
        <v>103746.71</v>
      </c>
    </row>
    <row r="1536" spans="1:42" x14ac:dyDescent="0.2">
      <c r="A1536">
        <v>1</v>
      </c>
      <c r="B1536" s="1">
        <v>43952</v>
      </c>
      <c r="C1536" s="1">
        <v>44348</v>
      </c>
      <c r="D1536">
        <v>200222</v>
      </c>
      <c r="E1536" s="1">
        <v>44197</v>
      </c>
      <c r="F1536" s="2">
        <v>65500383.810000002</v>
      </c>
      <c r="G1536" s="2">
        <v>65500383.810000002</v>
      </c>
      <c r="H1536">
        <v>1.8100000000000002E-2</v>
      </c>
      <c r="I1536" s="2">
        <v>98796.41</v>
      </c>
      <c r="J1536" s="2">
        <v>5055178.57</v>
      </c>
      <c r="K1536" s="2">
        <v>0</v>
      </c>
      <c r="L1536" s="2">
        <v>-54.47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t="s">
        <v>189</v>
      </c>
      <c r="W1536" s="5" t="str">
        <f t="shared" si="46"/>
        <v>3761</v>
      </c>
      <c r="X1536">
        <v>15</v>
      </c>
      <c r="Y1536" t="s">
        <v>40</v>
      </c>
      <c r="Z1536" t="s">
        <v>47</v>
      </c>
      <c r="AA1536" s="2">
        <v>0</v>
      </c>
      <c r="AB1536" s="2">
        <v>0</v>
      </c>
      <c r="AC1536" t="s">
        <v>168</v>
      </c>
      <c r="AD1536" s="2">
        <v>15829.26</v>
      </c>
      <c r="AE1536" s="2">
        <v>275568.01</v>
      </c>
      <c r="AF1536" s="2">
        <v>2.8999999999999998E-3</v>
      </c>
      <c r="AG1536" s="2">
        <v>65500383.810000002</v>
      </c>
      <c r="AH1536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>
        <v>15829.26</v>
      </c>
      <c r="AO1536" s="2">
        <v>98796.41</v>
      </c>
      <c r="AP1536" s="7">
        <f t="shared" si="47"/>
        <v>114571.2</v>
      </c>
    </row>
    <row r="1537" spans="1:42" x14ac:dyDescent="0.2">
      <c r="A1537">
        <v>1</v>
      </c>
      <c r="B1537" s="1">
        <v>43952</v>
      </c>
      <c r="C1537" s="1">
        <v>44348</v>
      </c>
      <c r="D1537">
        <v>200222</v>
      </c>
      <c r="E1537" s="1">
        <v>44228</v>
      </c>
      <c r="F1537" s="2">
        <v>65562498.57</v>
      </c>
      <c r="G1537" s="2">
        <v>65562498.57</v>
      </c>
      <c r="H1537">
        <v>1.8100000000000002E-2</v>
      </c>
      <c r="I1537" s="2">
        <v>98890.1</v>
      </c>
      <c r="J1537" s="2">
        <v>5154068.67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t="s">
        <v>189</v>
      </c>
      <c r="W1537" s="5" t="str">
        <f t="shared" si="46"/>
        <v>3761</v>
      </c>
      <c r="X1537">
        <v>15</v>
      </c>
      <c r="Y1537" t="s">
        <v>40</v>
      </c>
      <c r="Z1537" t="s">
        <v>47</v>
      </c>
      <c r="AA1537" s="2">
        <v>0</v>
      </c>
      <c r="AB1537" s="2">
        <v>0</v>
      </c>
      <c r="AC1537" t="s">
        <v>168</v>
      </c>
      <c r="AD1537" s="2">
        <v>15844.27</v>
      </c>
      <c r="AE1537" s="2">
        <v>291412.28000000003</v>
      </c>
      <c r="AF1537" s="2">
        <v>2.8999999999999998E-3</v>
      </c>
      <c r="AG1537" s="2">
        <v>65562498.57</v>
      </c>
      <c r="AH1537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15844.27</v>
      </c>
      <c r="AO1537" s="2">
        <v>98890.1</v>
      </c>
      <c r="AP1537" s="7">
        <f t="shared" si="47"/>
        <v>114734.37000000001</v>
      </c>
    </row>
    <row r="1538" spans="1:42" x14ac:dyDescent="0.2">
      <c r="A1538">
        <v>1</v>
      </c>
      <c r="B1538" s="1">
        <v>43952</v>
      </c>
      <c r="C1538" s="1">
        <v>44348</v>
      </c>
      <c r="D1538">
        <v>200222</v>
      </c>
      <c r="E1538" s="1">
        <v>44256</v>
      </c>
      <c r="F1538" s="2">
        <v>65764543.490000002</v>
      </c>
      <c r="G1538" s="2">
        <v>65764543.490000002</v>
      </c>
      <c r="H1538">
        <v>1.8100000000000002E-2</v>
      </c>
      <c r="I1538" s="2">
        <v>99194.85</v>
      </c>
      <c r="J1538" s="2">
        <v>5251414.25</v>
      </c>
      <c r="K1538" s="2">
        <v>0</v>
      </c>
      <c r="L1538" s="2">
        <v>-520.79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t="s">
        <v>189</v>
      </c>
      <c r="W1538" s="5" t="str">
        <f t="shared" si="46"/>
        <v>3761</v>
      </c>
      <c r="X1538">
        <v>15</v>
      </c>
      <c r="Y1538" t="s">
        <v>40</v>
      </c>
      <c r="Z1538" t="s">
        <v>47</v>
      </c>
      <c r="AA1538" s="2">
        <v>0</v>
      </c>
      <c r="AB1538" s="2">
        <v>-1849.27</v>
      </c>
      <c r="AC1538" t="s">
        <v>168</v>
      </c>
      <c r="AD1538" s="2">
        <v>15893.1</v>
      </c>
      <c r="AE1538" s="2">
        <v>306784.59000000003</v>
      </c>
      <c r="AF1538" s="2">
        <v>2.8999999999999998E-3</v>
      </c>
      <c r="AG1538" s="2">
        <v>65764543.490000002</v>
      </c>
      <c r="AH1538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0</v>
      </c>
      <c r="AN1538" s="2">
        <v>15893.1</v>
      </c>
      <c r="AO1538" s="2">
        <v>99194.85</v>
      </c>
      <c r="AP1538" s="7">
        <f t="shared" si="47"/>
        <v>112717.89000000001</v>
      </c>
    </row>
    <row r="1539" spans="1:42" x14ac:dyDescent="0.2">
      <c r="A1539">
        <v>1</v>
      </c>
      <c r="B1539" s="1">
        <v>43952</v>
      </c>
      <c r="C1539" s="1">
        <v>44348</v>
      </c>
      <c r="D1539">
        <v>200222</v>
      </c>
      <c r="E1539" s="1">
        <v>44287</v>
      </c>
      <c r="F1539" s="2">
        <v>66244015.759999998</v>
      </c>
      <c r="G1539" s="2">
        <v>66244015.759999998</v>
      </c>
      <c r="H1539">
        <v>1.8100000000000002E-2</v>
      </c>
      <c r="I1539" s="2">
        <v>99918.06</v>
      </c>
      <c r="J1539" s="2">
        <v>1608521.84</v>
      </c>
      <c r="K1539" s="2">
        <v>0</v>
      </c>
      <c r="L1539" s="2">
        <v>-184.51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-5251414.25</v>
      </c>
      <c r="S1539" s="2">
        <v>1508603.78</v>
      </c>
      <c r="T1539" s="2">
        <v>0</v>
      </c>
      <c r="U1539" s="2">
        <v>0</v>
      </c>
      <c r="V1539" t="s">
        <v>189</v>
      </c>
      <c r="W1539" s="5" t="str">
        <f t="shared" ref="W1539:W1602" si="48">MID(V1539,4,4)</f>
        <v>3761</v>
      </c>
      <c r="X1539">
        <v>15</v>
      </c>
      <c r="Y1539" t="s">
        <v>40</v>
      </c>
      <c r="Z1539" t="s">
        <v>47</v>
      </c>
      <c r="AA1539" s="2">
        <v>0</v>
      </c>
      <c r="AB1539" s="2">
        <v>0</v>
      </c>
      <c r="AC1539" t="s">
        <v>168</v>
      </c>
      <c r="AD1539" s="2">
        <v>16008.97</v>
      </c>
      <c r="AE1539" s="2">
        <v>103956.25</v>
      </c>
      <c r="AF1539" s="2">
        <v>2.8999999999999998E-3</v>
      </c>
      <c r="AG1539" s="2">
        <v>66244015.759999998</v>
      </c>
      <c r="AH1539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16008.970000000001</v>
      </c>
      <c r="AO1539" s="2">
        <v>99918.06</v>
      </c>
      <c r="AP1539" s="7">
        <f t="shared" ref="AP1539:AP1602" si="49">I1539+K1539+M1539+T1539+AD1539+AL1539+AB1539+L1539</f>
        <v>115742.52</v>
      </c>
    </row>
    <row r="1540" spans="1:42" x14ac:dyDescent="0.2">
      <c r="A1540">
        <v>1</v>
      </c>
      <c r="B1540" s="1">
        <v>43952</v>
      </c>
      <c r="C1540" s="1">
        <v>44348</v>
      </c>
      <c r="D1540">
        <v>200222</v>
      </c>
      <c r="E1540" s="1">
        <v>44317</v>
      </c>
      <c r="F1540" s="2">
        <v>20899546.390000001</v>
      </c>
      <c r="G1540" s="2">
        <v>20899546.390000001</v>
      </c>
      <c r="H1540">
        <v>1.8100000000000002E-2</v>
      </c>
      <c r="I1540" s="2">
        <v>31523.48</v>
      </c>
      <c r="J1540" s="2">
        <v>1640045.32</v>
      </c>
      <c r="K1540" s="2">
        <v>0</v>
      </c>
      <c r="L1540" s="2">
        <v>-105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t="s">
        <v>189</v>
      </c>
      <c r="W1540" s="5" t="str">
        <f t="shared" si="48"/>
        <v>3761</v>
      </c>
      <c r="X1540">
        <v>15</v>
      </c>
      <c r="Y1540" t="s">
        <v>40</v>
      </c>
      <c r="Z1540" t="s">
        <v>47</v>
      </c>
      <c r="AA1540" s="2">
        <v>0</v>
      </c>
      <c r="AB1540" s="2">
        <v>0</v>
      </c>
      <c r="AC1540" t="s">
        <v>168</v>
      </c>
      <c r="AD1540" s="2">
        <v>5050.72</v>
      </c>
      <c r="AE1540" s="2">
        <v>108901.97</v>
      </c>
      <c r="AF1540" s="2">
        <v>2.8999999999999998E-3</v>
      </c>
      <c r="AG1540" s="2">
        <v>20899546.390000001</v>
      </c>
      <c r="AH1540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5050.72</v>
      </c>
      <c r="AO1540" s="2">
        <v>31523.48</v>
      </c>
      <c r="AP1540" s="7">
        <f t="shared" si="49"/>
        <v>36469.199999999997</v>
      </c>
    </row>
    <row r="1541" spans="1:42" x14ac:dyDescent="0.2">
      <c r="A1541">
        <v>1</v>
      </c>
      <c r="B1541" s="1">
        <v>43952</v>
      </c>
      <c r="C1541" s="1">
        <v>44348</v>
      </c>
      <c r="D1541">
        <v>200222</v>
      </c>
      <c r="E1541" s="1">
        <v>44348</v>
      </c>
      <c r="F1541" s="2">
        <v>21109546.969999999</v>
      </c>
      <c r="G1541" s="2">
        <v>21109546.969999999</v>
      </c>
      <c r="H1541">
        <v>1.8100000000000002E-2</v>
      </c>
      <c r="I1541" s="2">
        <v>31840.23</v>
      </c>
      <c r="J1541" s="2">
        <v>1671885.55</v>
      </c>
      <c r="K1541" s="2">
        <v>0</v>
      </c>
      <c r="L1541" s="2">
        <v>-632.46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t="s">
        <v>189</v>
      </c>
      <c r="W1541" s="5" t="str">
        <f t="shared" si="48"/>
        <v>3761</v>
      </c>
      <c r="X1541">
        <v>15</v>
      </c>
      <c r="Y1541" t="s">
        <v>40</v>
      </c>
      <c r="Z1541" t="s">
        <v>47</v>
      </c>
      <c r="AA1541" s="2">
        <v>0</v>
      </c>
      <c r="AB1541" s="2">
        <v>0</v>
      </c>
      <c r="AC1541" t="s">
        <v>168</v>
      </c>
      <c r="AD1541" s="2">
        <v>5101.47</v>
      </c>
      <c r="AE1541" s="2">
        <v>113370.98</v>
      </c>
      <c r="AF1541" s="2">
        <v>2.8999999999999998E-3</v>
      </c>
      <c r="AG1541" s="2">
        <v>21109546.969999999</v>
      </c>
      <c r="AH1541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5101.47</v>
      </c>
      <c r="AO1541" s="2">
        <v>31840.23</v>
      </c>
      <c r="AP1541" s="7">
        <f t="shared" si="49"/>
        <v>36309.24</v>
      </c>
    </row>
    <row r="1542" spans="1:42" x14ac:dyDescent="0.2">
      <c r="A1542">
        <v>1</v>
      </c>
      <c r="B1542" s="1">
        <v>43952</v>
      </c>
      <c r="C1542" s="1">
        <v>44348</v>
      </c>
      <c r="D1542">
        <v>200268</v>
      </c>
      <c r="E1542" s="1">
        <v>43952</v>
      </c>
      <c r="F1542" s="2">
        <v>6522906.8499999996</v>
      </c>
      <c r="G1542" s="2">
        <v>6522906.8499999996</v>
      </c>
      <c r="H1542">
        <v>1.8100000000000002E-2</v>
      </c>
      <c r="I1542" s="2">
        <v>9838.7199999999993</v>
      </c>
      <c r="J1542" s="2">
        <v>699412.47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t="s">
        <v>190</v>
      </c>
      <c r="W1542" s="5" t="str">
        <f t="shared" si="48"/>
        <v>3761</v>
      </c>
      <c r="X1542">
        <v>15</v>
      </c>
      <c r="Y1542" t="s">
        <v>40</v>
      </c>
      <c r="Z1542" t="s">
        <v>47</v>
      </c>
      <c r="AA1542" s="2">
        <v>0</v>
      </c>
      <c r="AB1542" s="2">
        <v>0</v>
      </c>
      <c r="AC1542" t="s">
        <v>168</v>
      </c>
      <c r="AD1542" s="2">
        <v>1576.37</v>
      </c>
      <c r="AE1542" s="2">
        <v>105749.51</v>
      </c>
      <c r="AF1542" s="2">
        <v>2.8999999999999998E-3</v>
      </c>
      <c r="AG1542" s="2">
        <v>6522906.8499999996</v>
      </c>
      <c r="AH154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1576.3700000000001</v>
      </c>
      <c r="AO1542" s="2">
        <v>9838.7199999999993</v>
      </c>
      <c r="AP1542" s="7">
        <f t="shared" si="49"/>
        <v>11415.09</v>
      </c>
    </row>
    <row r="1543" spans="1:42" x14ac:dyDescent="0.2">
      <c r="A1543">
        <v>1</v>
      </c>
      <c r="B1543" s="1">
        <v>43952</v>
      </c>
      <c r="C1543" s="1">
        <v>44348</v>
      </c>
      <c r="D1543">
        <v>200268</v>
      </c>
      <c r="E1543" s="1">
        <v>43983</v>
      </c>
      <c r="F1543" s="2">
        <v>6559273.5700000003</v>
      </c>
      <c r="G1543" s="2">
        <v>6559273.5700000003</v>
      </c>
      <c r="H1543">
        <v>1.8100000000000002E-2</v>
      </c>
      <c r="I1543" s="2">
        <v>9893.57</v>
      </c>
      <c r="J1543" s="2">
        <v>709306.04</v>
      </c>
      <c r="K1543" s="2">
        <v>0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t="s">
        <v>190</v>
      </c>
      <c r="W1543" s="5" t="str">
        <f t="shared" si="48"/>
        <v>3761</v>
      </c>
      <c r="X1543">
        <v>15</v>
      </c>
      <c r="Y1543" t="s">
        <v>40</v>
      </c>
      <c r="Z1543" t="s">
        <v>47</v>
      </c>
      <c r="AA1543" s="2">
        <v>0</v>
      </c>
      <c r="AB1543" s="2">
        <v>0</v>
      </c>
      <c r="AC1543" t="s">
        <v>168</v>
      </c>
      <c r="AD1543" s="2">
        <v>1585.16</v>
      </c>
      <c r="AE1543" s="2">
        <v>107334.67</v>
      </c>
      <c r="AF1543" s="2">
        <v>2.8999999999999998E-3</v>
      </c>
      <c r="AG1543" s="2">
        <v>6559273.5700000003</v>
      </c>
      <c r="AH1543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>
        <v>1585.16</v>
      </c>
      <c r="AO1543" s="2">
        <v>9893.57</v>
      </c>
      <c r="AP1543" s="7">
        <f t="shared" si="49"/>
        <v>11478.73</v>
      </c>
    </row>
    <row r="1544" spans="1:42" x14ac:dyDescent="0.2">
      <c r="A1544">
        <v>1</v>
      </c>
      <c r="B1544" s="1">
        <v>43952</v>
      </c>
      <c r="C1544" s="1">
        <v>44348</v>
      </c>
      <c r="D1544">
        <v>200268</v>
      </c>
      <c r="E1544" s="1">
        <v>44013</v>
      </c>
      <c r="F1544" s="2">
        <v>6569349.0099999998</v>
      </c>
      <c r="G1544" s="2">
        <v>6569349.0099999998</v>
      </c>
      <c r="H1544">
        <v>1.8100000000000002E-2</v>
      </c>
      <c r="I1544" s="2">
        <v>9908.77</v>
      </c>
      <c r="J1544" s="2">
        <v>719214.81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t="s">
        <v>190</v>
      </c>
      <c r="W1544" s="5" t="str">
        <f t="shared" si="48"/>
        <v>3761</v>
      </c>
      <c r="X1544">
        <v>15</v>
      </c>
      <c r="Y1544" t="s">
        <v>40</v>
      </c>
      <c r="Z1544" t="s">
        <v>47</v>
      </c>
      <c r="AA1544" s="2">
        <v>0</v>
      </c>
      <c r="AB1544" s="2">
        <v>0</v>
      </c>
      <c r="AC1544" t="s">
        <v>168</v>
      </c>
      <c r="AD1544" s="2">
        <v>1587.59</v>
      </c>
      <c r="AE1544" s="2">
        <v>108922.26</v>
      </c>
      <c r="AF1544" s="2">
        <v>2.8999999999999998E-3</v>
      </c>
      <c r="AG1544" s="2">
        <v>6569349.0099999998</v>
      </c>
      <c r="AH1544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>
        <v>1587.5900000000001</v>
      </c>
      <c r="AO1544" s="2">
        <v>9908.77</v>
      </c>
      <c r="AP1544" s="7">
        <f t="shared" si="49"/>
        <v>11496.36</v>
      </c>
    </row>
    <row r="1545" spans="1:42" x14ac:dyDescent="0.2">
      <c r="A1545">
        <v>1</v>
      </c>
      <c r="B1545" s="1">
        <v>43952</v>
      </c>
      <c r="C1545" s="1">
        <v>44348</v>
      </c>
      <c r="D1545">
        <v>200268</v>
      </c>
      <c r="E1545" s="1">
        <v>44044</v>
      </c>
      <c r="F1545" s="2">
        <v>6589705.21</v>
      </c>
      <c r="G1545" s="2">
        <v>6589705.21</v>
      </c>
      <c r="H1545">
        <v>1.8100000000000002E-2</v>
      </c>
      <c r="I1545" s="2">
        <v>9939.4699999999993</v>
      </c>
      <c r="J1545" s="2">
        <v>729154.28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t="s">
        <v>190</v>
      </c>
      <c r="W1545" s="5" t="str">
        <f t="shared" si="48"/>
        <v>3761</v>
      </c>
      <c r="X1545">
        <v>15</v>
      </c>
      <c r="Y1545" t="s">
        <v>40</v>
      </c>
      <c r="Z1545" t="s">
        <v>47</v>
      </c>
      <c r="AA1545" s="2">
        <v>0</v>
      </c>
      <c r="AB1545" s="2">
        <v>0</v>
      </c>
      <c r="AC1545" t="s">
        <v>168</v>
      </c>
      <c r="AD1545" s="2">
        <v>1592.51</v>
      </c>
      <c r="AE1545" s="2">
        <v>110514.77</v>
      </c>
      <c r="AF1545" s="2">
        <v>2.8999999999999998E-3</v>
      </c>
      <c r="AG1545" s="2">
        <v>6589705.21</v>
      </c>
      <c r="AH1545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1592.51</v>
      </c>
      <c r="AO1545" s="2">
        <v>9939.4699999999993</v>
      </c>
      <c r="AP1545" s="7">
        <f t="shared" si="49"/>
        <v>11531.98</v>
      </c>
    </row>
    <row r="1546" spans="1:42" x14ac:dyDescent="0.2">
      <c r="A1546">
        <v>1</v>
      </c>
      <c r="B1546" s="1">
        <v>43952</v>
      </c>
      <c r="C1546" s="1">
        <v>44348</v>
      </c>
      <c r="D1546">
        <v>200268</v>
      </c>
      <c r="E1546" s="1">
        <v>44075</v>
      </c>
      <c r="F1546" s="2">
        <v>6664161.5599999996</v>
      </c>
      <c r="G1546" s="2">
        <v>6664161.5599999996</v>
      </c>
      <c r="H1546">
        <v>1.8100000000000002E-2</v>
      </c>
      <c r="I1546" s="2">
        <v>10051.780000000001</v>
      </c>
      <c r="J1546" s="2">
        <v>739206.06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t="s">
        <v>190</v>
      </c>
      <c r="W1546" s="5" t="str">
        <f t="shared" si="48"/>
        <v>3761</v>
      </c>
      <c r="X1546">
        <v>15</v>
      </c>
      <c r="Y1546" t="s">
        <v>40</v>
      </c>
      <c r="Z1546" t="s">
        <v>47</v>
      </c>
      <c r="AA1546" s="2">
        <v>0</v>
      </c>
      <c r="AB1546" s="2">
        <v>0</v>
      </c>
      <c r="AC1546" t="s">
        <v>168</v>
      </c>
      <c r="AD1546" s="2">
        <v>1610.51</v>
      </c>
      <c r="AE1546" s="2">
        <v>112125.28</v>
      </c>
      <c r="AF1546" s="2">
        <v>2.8999999999999998E-3</v>
      </c>
      <c r="AG1546" s="2">
        <v>6664161.5599999996</v>
      </c>
      <c r="AH1546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0</v>
      </c>
      <c r="AN1546" s="2">
        <v>1610.51</v>
      </c>
      <c r="AO1546" s="2">
        <v>10051.780000000001</v>
      </c>
      <c r="AP1546" s="7">
        <f t="shared" si="49"/>
        <v>11662.29</v>
      </c>
    </row>
    <row r="1547" spans="1:42" x14ac:dyDescent="0.2">
      <c r="A1547">
        <v>1</v>
      </c>
      <c r="B1547" s="1">
        <v>43952</v>
      </c>
      <c r="C1547" s="1">
        <v>44348</v>
      </c>
      <c r="D1547">
        <v>200268</v>
      </c>
      <c r="E1547" s="1">
        <v>44105</v>
      </c>
      <c r="F1547" s="2">
        <v>6664161.5599999996</v>
      </c>
      <c r="G1547" s="2">
        <v>6664161.5599999996</v>
      </c>
      <c r="H1547">
        <v>1.8100000000000002E-2</v>
      </c>
      <c r="I1547" s="2">
        <v>10051.780000000001</v>
      </c>
      <c r="J1547" s="2">
        <v>749257.84</v>
      </c>
      <c r="K1547" s="2">
        <v>0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t="s">
        <v>190</v>
      </c>
      <c r="W1547" s="5" t="str">
        <f t="shared" si="48"/>
        <v>3761</v>
      </c>
      <c r="X1547">
        <v>15</v>
      </c>
      <c r="Y1547" t="s">
        <v>40</v>
      </c>
      <c r="Z1547" t="s">
        <v>47</v>
      </c>
      <c r="AA1547" s="2">
        <v>0</v>
      </c>
      <c r="AB1547" s="2">
        <v>0</v>
      </c>
      <c r="AC1547" t="s">
        <v>168</v>
      </c>
      <c r="AD1547" s="2">
        <v>1610.51</v>
      </c>
      <c r="AE1547" s="2">
        <v>113735.79</v>
      </c>
      <c r="AF1547" s="2">
        <v>2.8999999999999998E-3</v>
      </c>
      <c r="AG1547" s="2">
        <v>6664161.5599999996</v>
      </c>
      <c r="AH1547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>
        <v>1610.51</v>
      </c>
      <c r="AO1547" s="2">
        <v>10051.780000000001</v>
      </c>
      <c r="AP1547" s="7">
        <f t="shared" si="49"/>
        <v>11662.29</v>
      </c>
    </row>
    <row r="1548" spans="1:42" x14ac:dyDescent="0.2">
      <c r="A1548">
        <v>1</v>
      </c>
      <c r="B1548" s="1">
        <v>43952</v>
      </c>
      <c r="C1548" s="1">
        <v>44348</v>
      </c>
      <c r="D1548">
        <v>200268</v>
      </c>
      <c r="E1548" s="1">
        <v>44136</v>
      </c>
      <c r="F1548" s="2">
        <v>6664161.5599999996</v>
      </c>
      <c r="G1548" s="2">
        <v>6664161.5599999996</v>
      </c>
      <c r="H1548">
        <v>1.8100000000000002E-2</v>
      </c>
      <c r="I1548" s="2">
        <v>10051.780000000001</v>
      </c>
      <c r="J1548" s="2">
        <v>759309.62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t="s">
        <v>190</v>
      </c>
      <c r="W1548" s="5" t="str">
        <f t="shared" si="48"/>
        <v>3761</v>
      </c>
      <c r="X1548">
        <v>15</v>
      </c>
      <c r="Y1548" t="s">
        <v>40</v>
      </c>
      <c r="Z1548" t="s">
        <v>47</v>
      </c>
      <c r="AA1548" s="2">
        <v>0</v>
      </c>
      <c r="AB1548" s="2">
        <v>0</v>
      </c>
      <c r="AC1548" t="s">
        <v>168</v>
      </c>
      <c r="AD1548" s="2">
        <v>1610.51</v>
      </c>
      <c r="AE1548" s="2">
        <v>115346.3</v>
      </c>
      <c r="AF1548" s="2">
        <v>2.8999999999999998E-3</v>
      </c>
      <c r="AG1548" s="2">
        <v>6664161.5599999996</v>
      </c>
      <c r="AH1548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1610.51</v>
      </c>
      <c r="AO1548" s="2">
        <v>10051.780000000001</v>
      </c>
      <c r="AP1548" s="7">
        <f t="shared" si="49"/>
        <v>11662.29</v>
      </c>
    </row>
    <row r="1549" spans="1:42" x14ac:dyDescent="0.2">
      <c r="A1549">
        <v>1</v>
      </c>
      <c r="B1549" s="1">
        <v>43952</v>
      </c>
      <c r="C1549" s="1">
        <v>44348</v>
      </c>
      <c r="D1549">
        <v>200268</v>
      </c>
      <c r="E1549" s="1">
        <v>44166</v>
      </c>
      <c r="F1549" s="2">
        <v>6664161.5599999996</v>
      </c>
      <c r="G1549" s="2">
        <v>6664161.5599999996</v>
      </c>
      <c r="H1549">
        <v>1.8100000000000002E-2</v>
      </c>
      <c r="I1549" s="2">
        <v>10051.780000000001</v>
      </c>
      <c r="J1549" s="2">
        <v>769361.4</v>
      </c>
      <c r="K1549" s="2">
        <v>0</v>
      </c>
      <c r="L1549" s="2">
        <v>-2962.5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t="s">
        <v>190</v>
      </c>
      <c r="W1549" s="5" t="str">
        <f t="shared" si="48"/>
        <v>3761</v>
      </c>
      <c r="X1549">
        <v>15</v>
      </c>
      <c r="Y1549" t="s">
        <v>40</v>
      </c>
      <c r="Z1549" t="s">
        <v>47</v>
      </c>
      <c r="AA1549" s="2">
        <v>0</v>
      </c>
      <c r="AB1549" s="2">
        <v>0</v>
      </c>
      <c r="AC1549" t="s">
        <v>168</v>
      </c>
      <c r="AD1549" s="2">
        <v>1610.51</v>
      </c>
      <c r="AE1549" s="2">
        <v>113994.31</v>
      </c>
      <c r="AF1549" s="2">
        <v>2.8999999999999998E-3</v>
      </c>
      <c r="AG1549" s="2">
        <v>6664161.5599999996</v>
      </c>
      <c r="AH1549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1610.51</v>
      </c>
      <c r="AO1549" s="2">
        <v>10051.780000000001</v>
      </c>
      <c r="AP1549" s="7">
        <f t="shared" si="49"/>
        <v>8699.7900000000009</v>
      </c>
    </row>
    <row r="1550" spans="1:42" x14ac:dyDescent="0.2">
      <c r="A1550">
        <v>1</v>
      </c>
      <c r="B1550" s="1">
        <v>43952</v>
      </c>
      <c r="C1550" s="1">
        <v>44348</v>
      </c>
      <c r="D1550">
        <v>200268</v>
      </c>
      <c r="E1550" s="1">
        <v>44197</v>
      </c>
      <c r="F1550" s="2">
        <v>6856529.8799999999</v>
      </c>
      <c r="G1550" s="2">
        <v>6856529.8799999999</v>
      </c>
      <c r="H1550">
        <v>1.8100000000000002E-2</v>
      </c>
      <c r="I1550" s="2">
        <v>10341.93</v>
      </c>
      <c r="J1550" s="2">
        <v>779703.33</v>
      </c>
      <c r="K1550" s="2">
        <v>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t="s">
        <v>190</v>
      </c>
      <c r="W1550" s="5" t="str">
        <f t="shared" si="48"/>
        <v>3761</v>
      </c>
      <c r="X1550">
        <v>15</v>
      </c>
      <c r="Y1550" t="s">
        <v>40</v>
      </c>
      <c r="Z1550" t="s">
        <v>47</v>
      </c>
      <c r="AA1550" s="2">
        <v>0</v>
      </c>
      <c r="AB1550" s="2">
        <v>0</v>
      </c>
      <c r="AC1550" t="s">
        <v>168</v>
      </c>
      <c r="AD1550" s="2">
        <v>1656.99</v>
      </c>
      <c r="AE1550" s="2">
        <v>115651.3</v>
      </c>
      <c r="AF1550" s="2">
        <v>2.8999999999999998E-3</v>
      </c>
      <c r="AG1550" s="2">
        <v>6856529.8799999999</v>
      </c>
      <c r="AH1550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0</v>
      </c>
      <c r="AN1550" s="2">
        <v>1656.99</v>
      </c>
      <c r="AO1550" s="2">
        <v>10341.93</v>
      </c>
      <c r="AP1550" s="7">
        <f t="shared" si="49"/>
        <v>11998.92</v>
      </c>
    </row>
    <row r="1551" spans="1:42" x14ac:dyDescent="0.2">
      <c r="A1551">
        <v>1</v>
      </c>
      <c r="B1551" s="1">
        <v>43952</v>
      </c>
      <c r="C1551" s="1">
        <v>44348</v>
      </c>
      <c r="D1551">
        <v>200268</v>
      </c>
      <c r="E1551" s="1">
        <v>44228</v>
      </c>
      <c r="F1551" s="2">
        <v>6856529.8799999999</v>
      </c>
      <c r="G1551" s="2">
        <v>6856529.8799999999</v>
      </c>
      <c r="H1551">
        <v>1.8100000000000002E-2</v>
      </c>
      <c r="I1551" s="2">
        <v>10341.93</v>
      </c>
      <c r="J1551" s="2">
        <v>790045.26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t="s">
        <v>190</v>
      </c>
      <c r="W1551" s="5" t="str">
        <f t="shared" si="48"/>
        <v>3761</v>
      </c>
      <c r="X1551">
        <v>15</v>
      </c>
      <c r="Y1551" t="s">
        <v>40</v>
      </c>
      <c r="Z1551" t="s">
        <v>47</v>
      </c>
      <c r="AA1551" s="2">
        <v>0</v>
      </c>
      <c r="AB1551" s="2">
        <v>0</v>
      </c>
      <c r="AC1551" t="s">
        <v>168</v>
      </c>
      <c r="AD1551" s="2">
        <v>1656.99</v>
      </c>
      <c r="AE1551" s="2">
        <v>117308.29</v>
      </c>
      <c r="AF1551" s="2">
        <v>2.8999999999999998E-3</v>
      </c>
      <c r="AG1551" s="2">
        <v>6856529.8799999999</v>
      </c>
      <c r="AH1551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1656.99</v>
      </c>
      <c r="AO1551" s="2">
        <v>10341.93</v>
      </c>
      <c r="AP1551" s="7">
        <f t="shared" si="49"/>
        <v>11998.92</v>
      </c>
    </row>
    <row r="1552" spans="1:42" x14ac:dyDescent="0.2">
      <c r="A1552">
        <v>1</v>
      </c>
      <c r="B1552" s="1">
        <v>43952</v>
      </c>
      <c r="C1552" s="1">
        <v>44348</v>
      </c>
      <c r="D1552">
        <v>200268</v>
      </c>
      <c r="E1552" s="1">
        <v>44256</v>
      </c>
      <c r="F1552" s="2">
        <v>6856529.8799999999</v>
      </c>
      <c r="G1552" s="2">
        <v>6856529.8799999999</v>
      </c>
      <c r="H1552">
        <v>1.8100000000000002E-2</v>
      </c>
      <c r="I1552" s="2">
        <v>10341.93</v>
      </c>
      <c r="J1552" s="2">
        <v>800387.19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t="s">
        <v>190</v>
      </c>
      <c r="W1552" s="5" t="str">
        <f t="shared" si="48"/>
        <v>3761</v>
      </c>
      <c r="X1552">
        <v>15</v>
      </c>
      <c r="Y1552" t="s">
        <v>40</v>
      </c>
      <c r="Z1552" t="s">
        <v>47</v>
      </c>
      <c r="AA1552" s="2">
        <v>0</v>
      </c>
      <c r="AB1552" s="2">
        <v>0</v>
      </c>
      <c r="AC1552" t="s">
        <v>168</v>
      </c>
      <c r="AD1552" s="2">
        <v>1656.99</v>
      </c>
      <c r="AE1552" s="2">
        <v>118965.28</v>
      </c>
      <c r="AF1552" s="2">
        <v>2.8999999999999998E-3</v>
      </c>
      <c r="AG1552" s="2">
        <v>6856529.8799999999</v>
      </c>
      <c r="AH155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0</v>
      </c>
      <c r="AN1552" s="2">
        <v>1656.99</v>
      </c>
      <c r="AO1552" s="2">
        <v>10341.93</v>
      </c>
      <c r="AP1552" s="7">
        <f t="shared" si="49"/>
        <v>11998.92</v>
      </c>
    </row>
    <row r="1553" spans="1:42" x14ac:dyDescent="0.2">
      <c r="A1553">
        <v>1</v>
      </c>
      <c r="B1553" s="1">
        <v>43952</v>
      </c>
      <c r="C1553" s="1">
        <v>44348</v>
      </c>
      <c r="D1553">
        <v>200268</v>
      </c>
      <c r="E1553" s="1">
        <v>44287</v>
      </c>
      <c r="F1553" s="2">
        <v>6856529.8799999999</v>
      </c>
      <c r="G1553" s="2">
        <v>6856529.8799999999</v>
      </c>
      <c r="H1553">
        <v>1.8100000000000002E-2</v>
      </c>
      <c r="I1553" s="2">
        <v>10341.93</v>
      </c>
      <c r="J1553" s="2">
        <v>810755.14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26.02</v>
      </c>
      <c r="T1553" s="2">
        <v>0</v>
      </c>
      <c r="U1553" s="2">
        <v>0</v>
      </c>
      <c r="V1553" t="s">
        <v>190</v>
      </c>
      <c r="W1553" s="5" t="str">
        <f t="shared" si="48"/>
        <v>3761</v>
      </c>
      <c r="X1553">
        <v>15</v>
      </c>
      <c r="Y1553" t="s">
        <v>40</v>
      </c>
      <c r="Z1553" t="s">
        <v>47</v>
      </c>
      <c r="AA1553" s="2">
        <v>0</v>
      </c>
      <c r="AB1553" s="2">
        <v>0</v>
      </c>
      <c r="AC1553" t="s">
        <v>168</v>
      </c>
      <c r="AD1553" s="2">
        <v>1656.99</v>
      </c>
      <c r="AE1553" s="2">
        <v>120623.79</v>
      </c>
      <c r="AF1553" s="2">
        <v>2.8999999999999998E-3</v>
      </c>
      <c r="AG1553" s="2">
        <v>6856529.8799999999</v>
      </c>
      <c r="AH1553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1656.99</v>
      </c>
      <c r="AO1553" s="2">
        <v>10341.93</v>
      </c>
      <c r="AP1553" s="7">
        <f t="shared" si="49"/>
        <v>11998.92</v>
      </c>
    </row>
    <row r="1554" spans="1:42" x14ac:dyDescent="0.2">
      <c r="A1554">
        <v>1</v>
      </c>
      <c r="B1554" s="1">
        <v>43952</v>
      </c>
      <c r="C1554" s="1">
        <v>44348</v>
      </c>
      <c r="D1554">
        <v>200268</v>
      </c>
      <c r="E1554" s="1">
        <v>44317</v>
      </c>
      <c r="F1554" s="2">
        <v>6873215.9100000001</v>
      </c>
      <c r="G1554" s="2">
        <v>6873215.9100000001</v>
      </c>
      <c r="H1554">
        <v>1.8100000000000002E-2</v>
      </c>
      <c r="I1554" s="2">
        <v>10367.1</v>
      </c>
      <c r="J1554" s="2">
        <v>821122.24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t="s">
        <v>190</v>
      </c>
      <c r="W1554" s="5" t="str">
        <f t="shared" si="48"/>
        <v>3761</v>
      </c>
      <c r="X1554">
        <v>15</v>
      </c>
      <c r="Y1554" t="s">
        <v>40</v>
      </c>
      <c r="Z1554" t="s">
        <v>47</v>
      </c>
      <c r="AA1554" s="2">
        <v>0</v>
      </c>
      <c r="AB1554" s="2">
        <v>0</v>
      </c>
      <c r="AC1554" t="s">
        <v>168</v>
      </c>
      <c r="AD1554" s="2">
        <v>1661.03</v>
      </c>
      <c r="AE1554" s="2">
        <v>122284.82</v>
      </c>
      <c r="AF1554" s="2">
        <v>2.8999999999999998E-3</v>
      </c>
      <c r="AG1554" s="2">
        <v>6873215.9100000001</v>
      </c>
      <c r="AH1554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>
        <v>1661.03</v>
      </c>
      <c r="AO1554" s="2">
        <v>10367.1</v>
      </c>
      <c r="AP1554" s="7">
        <f t="shared" si="49"/>
        <v>12028.130000000001</v>
      </c>
    </row>
    <row r="1555" spans="1:42" x14ac:dyDescent="0.2">
      <c r="A1555">
        <v>1</v>
      </c>
      <c r="B1555" s="1">
        <v>43952</v>
      </c>
      <c r="C1555" s="1">
        <v>44348</v>
      </c>
      <c r="D1555">
        <v>200268</v>
      </c>
      <c r="E1555" s="1">
        <v>44348</v>
      </c>
      <c r="F1555" s="2">
        <v>6940599.4500000002</v>
      </c>
      <c r="G1555" s="2">
        <v>6940599.4500000002</v>
      </c>
      <c r="H1555">
        <v>1.8100000000000002E-2</v>
      </c>
      <c r="I1555" s="2">
        <v>10468.74</v>
      </c>
      <c r="J1555" s="2">
        <v>831590.98</v>
      </c>
      <c r="K1555" s="2">
        <v>0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t="s">
        <v>190</v>
      </c>
      <c r="W1555" s="5" t="str">
        <f t="shared" si="48"/>
        <v>3761</v>
      </c>
      <c r="X1555">
        <v>15</v>
      </c>
      <c r="Y1555" t="s">
        <v>40</v>
      </c>
      <c r="Z1555" t="s">
        <v>47</v>
      </c>
      <c r="AA1555" s="2">
        <v>0</v>
      </c>
      <c r="AB1555" s="2">
        <v>0</v>
      </c>
      <c r="AC1555" t="s">
        <v>168</v>
      </c>
      <c r="AD1555" s="2">
        <v>1677.31</v>
      </c>
      <c r="AE1555" s="2">
        <v>123962.13</v>
      </c>
      <c r="AF1555" s="2">
        <v>2.8999999999999998E-3</v>
      </c>
      <c r="AG1555" s="2">
        <v>6940599.4500000002</v>
      </c>
      <c r="AH1555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1677.31</v>
      </c>
      <c r="AO1555" s="2">
        <v>10468.74</v>
      </c>
      <c r="AP1555" s="7">
        <f t="shared" si="49"/>
        <v>12146.05</v>
      </c>
    </row>
    <row r="1556" spans="1:42" x14ac:dyDescent="0.2">
      <c r="A1556">
        <v>1</v>
      </c>
      <c r="B1556" s="1">
        <v>43952</v>
      </c>
      <c r="C1556" s="1">
        <v>44348</v>
      </c>
      <c r="D1556">
        <v>200314</v>
      </c>
      <c r="E1556" s="1">
        <v>43952</v>
      </c>
      <c r="F1556" s="2">
        <v>0</v>
      </c>
      <c r="G1556" s="2">
        <v>0</v>
      </c>
      <c r="H1556">
        <v>1.8100000000000002E-2</v>
      </c>
      <c r="I1556" s="2">
        <v>0</v>
      </c>
      <c r="J1556" s="2">
        <v>10315236.99</v>
      </c>
      <c r="K1556" s="2">
        <v>0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t="s">
        <v>191</v>
      </c>
      <c r="W1556" s="5" t="str">
        <f t="shared" si="48"/>
        <v>3761</v>
      </c>
      <c r="X1556">
        <v>15</v>
      </c>
      <c r="Y1556" t="s">
        <v>40</v>
      </c>
      <c r="Z1556" t="s">
        <v>47</v>
      </c>
      <c r="AA1556" s="2">
        <v>0</v>
      </c>
      <c r="AB1556" s="2">
        <v>0</v>
      </c>
      <c r="AC1556" t="s">
        <v>168</v>
      </c>
      <c r="AD1556" s="2">
        <v>0</v>
      </c>
      <c r="AE1556" s="2">
        <v>1221721.1200000001</v>
      </c>
      <c r="AF1556" s="2">
        <v>2.8999999999999998E-3</v>
      </c>
      <c r="AG1556" s="2">
        <v>0</v>
      </c>
      <c r="AH1556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7">
        <f t="shared" si="49"/>
        <v>0</v>
      </c>
    </row>
    <row r="1557" spans="1:42" x14ac:dyDescent="0.2">
      <c r="A1557">
        <v>1</v>
      </c>
      <c r="B1557" s="1">
        <v>43952</v>
      </c>
      <c r="C1557" s="1">
        <v>44348</v>
      </c>
      <c r="D1557">
        <v>200314</v>
      </c>
      <c r="E1557" s="1">
        <v>43983</v>
      </c>
      <c r="F1557" s="2">
        <v>395740.82</v>
      </c>
      <c r="G1557" s="2">
        <v>395740.82</v>
      </c>
      <c r="H1557">
        <v>1.8100000000000002E-2</v>
      </c>
      <c r="I1557" s="2">
        <v>596.91</v>
      </c>
      <c r="J1557" s="2">
        <v>10315236.99</v>
      </c>
      <c r="K1557" s="2">
        <v>0</v>
      </c>
      <c r="L1557" s="2">
        <v>0</v>
      </c>
      <c r="M1557" s="2">
        <v>-596.91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t="s">
        <v>191</v>
      </c>
      <c r="W1557" s="5" t="str">
        <f t="shared" si="48"/>
        <v>3761</v>
      </c>
      <c r="X1557">
        <v>15</v>
      </c>
      <c r="Y1557" t="s">
        <v>40</v>
      </c>
      <c r="Z1557" t="s">
        <v>47</v>
      </c>
      <c r="AA1557" s="2">
        <v>0</v>
      </c>
      <c r="AB1557" s="2">
        <v>0</v>
      </c>
      <c r="AC1557" t="s">
        <v>168</v>
      </c>
      <c r="AD1557" s="2">
        <v>95.64</v>
      </c>
      <c r="AE1557" s="2">
        <v>1221816.76</v>
      </c>
      <c r="AF1557" s="2">
        <v>2.8999999999999998E-3</v>
      </c>
      <c r="AG1557" s="2">
        <v>395740.82</v>
      </c>
      <c r="AH1557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95.64</v>
      </c>
      <c r="AO1557" s="2">
        <v>0</v>
      </c>
      <c r="AP1557" s="7">
        <f t="shared" si="49"/>
        <v>95.64</v>
      </c>
    </row>
    <row r="1558" spans="1:42" x14ac:dyDescent="0.2">
      <c r="A1558">
        <v>1</v>
      </c>
      <c r="B1558" s="1">
        <v>43952</v>
      </c>
      <c r="C1558" s="1">
        <v>44348</v>
      </c>
      <c r="D1558">
        <v>200314</v>
      </c>
      <c r="E1558" s="1">
        <v>44013</v>
      </c>
      <c r="F1558" s="2">
        <v>-25496.43</v>
      </c>
      <c r="G1558" s="2">
        <v>-25496.43</v>
      </c>
      <c r="H1558">
        <v>1.8100000000000002E-2</v>
      </c>
      <c r="I1558" s="2">
        <v>-38.46</v>
      </c>
      <c r="J1558" s="2">
        <v>10315198.529999999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t="s">
        <v>191</v>
      </c>
      <c r="W1558" s="5" t="str">
        <f t="shared" si="48"/>
        <v>3761</v>
      </c>
      <c r="X1558">
        <v>15</v>
      </c>
      <c r="Y1558" t="s">
        <v>40</v>
      </c>
      <c r="Z1558" t="s">
        <v>47</v>
      </c>
      <c r="AA1558" s="2">
        <v>0</v>
      </c>
      <c r="AB1558" s="2">
        <v>0</v>
      </c>
      <c r="AC1558" t="s">
        <v>168</v>
      </c>
      <c r="AD1558" s="2">
        <v>-6.16</v>
      </c>
      <c r="AE1558" s="2">
        <v>1221810.6000000001</v>
      </c>
      <c r="AF1558" s="2">
        <v>2.8999999999999998E-3</v>
      </c>
      <c r="AG1558" s="2">
        <v>-25496.43</v>
      </c>
      <c r="AH1558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>
        <v>-6.16</v>
      </c>
      <c r="AO1558" s="2">
        <v>-38.46</v>
      </c>
      <c r="AP1558" s="7">
        <f t="shared" si="49"/>
        <v>-44.620000000000005</v>
      </c>
    </row>
    <row r="1559" spans="1:42" x14ac:dyDescent="0.2">
      <c r="A1559">
        <v>1</v>
      </c>
      <c r="B1559" s="1">
        <v>43952</v>
      </c>
      <c r="C1559" s="1">
        <v>44348</v>
      </c>
      <c r="D1559">
        <v>200314</v>
      </c>
      <c r="E1559" s="1">
        <v>44044</v>
      </c>
      <c r="F1559" s="2">
        <v>686296.8</v>
      </c>
      <c r="G1559" s="2">
        <v>686296.8</v>
      </c>
      <c r="H1559">
        <v>1.8100000000000002E-2</v>
      </c>
      <c r="I1559" s="2">
        <v>1035.1600000000001</v>
      </c>
      <c r="J1559" s="2">
        <v>10315198.529999999</v>
      </c>
      <c r="K1559" s="2">
        <v>0</v>
      </c>
      <c r="L1559" s="2">
        <v>0</v>
      </c>
      <c r="M1559" s="2">
        <v>-1035.1600000000001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t="s">
        <v>191</v>
      </c>
      <c r="W1559" s="5" t="str">
        <f t="shared" si="48"/>
        <v>3761</v>
      </c>
      <c r="X1559">
        <v>15</v>
      </c>
      <c r="Y1559" t="s">
        <v>40</v>
      </c>
      <c r="Z1559" t="s">
        <v>47</v>
      </c>
      <c r="AA1559" s="2">
        <v>0</v>
      </c>
      <c r="AB1559" s="2">
        <v>0</v>
      </c>
      <c r="AC1559" t="s">
        <v>168</v>
      </c>
      <c r="AD1559" s="2">
        <v>165.86</v>
      </c>
      <c r="AE1559" s="2">
        <v>1221976.46</v>
      </c>
      <c r="AF1559" s="2">
        <v>2.8999999999999998E-3</v>
      </c>
      <c r="AG1559" s="2">
        <v>686296.8</v>
      </c>
      <c r="AH1559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165.86</v>
      </c>
      <c r="AO1559" s="2">
        <v>0</v>
      </c>
      <c r="AP1559" s="7">
        <f t="shared" si="49"/>
        <v>165.86</v>
      </c>
    </row>
    <row r="1560" spans="1:42" x14ac:dyDescent="0.2">
      <c r="A1560">
        <v>1</v>
      </c>
      <c r="B1560" s="1">
        <v>43952</v>
      </c>
      <c r="C1560" s="1">
        <v>44348</v>
      </c>
      <c r="D1560">
        <v>200314</v>
      </c>
      <c r="E1560" s="1">
        <v>44075</v>
      </c>
      <c r="F1560" s="2">
        <v>956404.19</v>
      </c>
      <c r="G1560" s="2">
        <v>956404.19</v>
      </c>
      <c r="H1560">
        <v>1.8100000000000002E-2</v>
      </c>
      <c r="I1560" s="2">
        <v>1442.58</v>
      </c>
      <c r="J1560" s="2">
        <v>10315198.529999999</v>
      </c>
      <c r="K1560" s="2">
        <v>0</v>
      </c>
      <c r="L1560" s="2">
        <v>0</v>
      </c>
      <c r="M1560" s="2">
        <v>-1442.58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t="s">
        <v>191</v>
      </c>
      <c r="W1560" s="5" t="str">
        <f t="shared" si="48"/>
        <v>3761</v>
      </c>
      <c r="X1560">
        <v>15</v>
      </c>
      <c r="Y1560" t="s">
        <v>40</v>
      </c>
      <c r="Z1560" t="s">
        <v>47</v>
      </c>
      <c r="AA1560" s="2">
        <v>0</v>
      </c>
      <c r="AB1560" s="2">
        <v>0</v>
      </c>
      <c r="AC1560" t="s">
        <v>168</v>
      </c>
      <c r="AD1560" s="2">
        <v>231.13</v>
      </c>
      <c r="AE1560" s="2">
        <v>1222207.5900000001</v>
      </c>
      <c r="AF1560" s="2">
        <v>2.8999999999999998E-3</v>
      </c>
      <c r="AG1560" s="2">
        <v>956404.19</v>
      </c>
      <c r="AH1560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0</v>
      </c>
      <c r="AN1560" s="2">
        <v>231.13</v>
      </c>
      <c r="AO1560" s="2">
        <v>0</v>
      </c>
      <c r="AP1560" s="7">
        <f t="shared" si="49"/>
        <v>231.13</v>
      </c>
    </row>
    <row r="1561" spans="1:42" x14ac:dyDescent="0.2">
      <c r="A1561">
        <v>1</v>
      </c>
      <c r="B1561" s="1">
        <v>43952</v>
      </c>
      <c r="C1561" s="1">
        <v>44348</v>
      </c>
      <c r="D1561">
        <v>200314</v>
      </c>
      <c r="E1561" s="1">
        <v>44105</v>
      </c>
      <c r="F1561" s="2">
        <v>1824588.21</v>
      </c>
      <c r="G1561" s="2">
        <v>1824588.21</v>
      </c>
      <c r="H1561">
        <v>1.8100000000000002E-2</v>
      </c>
      <c r="I1561" s="2">
        <v>2752.09</v>
      </c>
      <c r="J1561" s="2">
        <v>10315198.529999999</v>
      </c>
      <c r="K1561" s="2">
        <v>0</v>
      </c>
      <c r="L1561" s="2">
        <v>0</v>
      </c>
      <c r="M1561" s="2">
        <v>-2752.09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t="s">
        <v>191</v>
      </c>
      <c r="W1561" s="5" t="str">
        <f t="shared" si="48"/>
        <v>3761</v>
      </c>
      <c r="X1561">
        <v>15</v>
      </c>
      <c r="Y1561" t="s">
        <v>40</v>
      </c>
      <c r="Z1561" t="s">
        <v>47</v>
      </c>
      <c r="AA1561" s="2">
        <v>0</v>
      </c>
      <c r="AB1561" s="2">
        <v>0</v>
      </c>
      <c r="AC1561" t="s">
        <v>168</v>
      </c>
      <c r="AD1561" s="2">
        <v>440.94</v>
      </c>
      <c r="AE1561" s="2">
        <v>1222648.53</v>
      </c>
      <c r="AF1561" s="2">
        <v>2.8999999999999998E-3</v>
      </c>
      <c r="AG1561" s="2">
        <v>1824588.21</v>
      </c>
      <c r="AH1561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440.94</v>
      </c>
      <c r="AO1561" s="2">
        <v>0</v>
      </c>
      <c r="AP1561" s="7">
        <f t="shared" si="49"/>
        <v>440.94</v>
      </c>
    </row>
    <row r="1562" spans="1:42" x14ac:dyDescent="0.2">
      <c r="A1562">
        <v>1</v>
      </c>
      <c r="B1562" s="1">
        <v>43952</v>
      </c>
      <c r="C1562" s="1">
        <v>44348</v>
      </c>
      <c r="D1562">
        <v>200314</v>
      </c>
      <c r="E1562" s="1">
        <v>44136</v>
      </c>
      <c r="F1562" s="2">
        <v>1620079.19</v>
      </c>
      <c r="G1562" s="2">
        <v>1620079.19</v>
      </c>
      <c r="H1562">
        <v>1.8100000000000002E-2</v>
      </c>
      <c r="I1562" s="2">
        <v>2443.62</v>
      </c>
      <c r="J1562" s="2">
        <v>10315198.529999999</v>
      </c>
      <c r="K1562" s="2">
        <v>0</v>
      </c>
      <c r="L1562" s="2">
        <v>0</v>
      </c>
      <c r="M1562" s="2">
        <v>-2443.62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t="s">
        <v>191</v>
      </c>
      <c r="W1562" s="5" t="str">
        <f t="shared" si="48"/>
        <v>3761</v>
      </c>
      <c r="X1562">
        <v>15</v>
      </c>
      <c r="Y1562" t="s">
        <v>40</v>
      </c>
      <c r="Z1562" t="s">
        <v>47</v>
      </c>
      <c r="AA1562" s="2">
        <v>0</v>
      </c>
      <c r="AB1562" s="2">
        <v>0</v>
      </c>
      <c r="AC1562" t="s">
        <v>168</v>
      </c>
      <c r="AD1562" s="2">
        <v>391.52</v>
      </c>
      <c r="AE1562" s="2">
        <v>1223040.05</v>
      </c>
      <c r="AF1562" s="2">
        <v>2.8999999999999998E-3</v>
      </c>
      <c r="AG1562" s="2">
        <v>1620079.19</v>
      </c>
      <c r="AH156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0</v>
      </c>
      <c r="AN1562" s="2">
        <v>391.52</v>
      </c>
      <c r="AO1562" s="2">
        <v>0</v>
      </c>
      <c r="AP1562" s="7">
        <f t="shared" si="49"/>
        <v>391.52</v>
      </c>
    </row>
    <row r="1563" spans="1:42" x14ac:dyDescent="0.2">
      <c r="A1563">
        <v>1</v>
      </c>
      <c r="B1563" s="1">
        <v>43952</v>
      </c>
      <c r="C1563" s="1">
        <v>44348</v>
      </c>
      <c r="D1563">
        <v>200314</v>
      </c>
      <c r="E1563" s="1">
        <v>44166</v>
      </c>
      <c r="F1563" s="2">
        <v>1767568.04</v>
      </c>
      <c r="G1563" s="2">
        <v>1767568.04</v>
      </c>
      <c r="H1563">
        <v>1.8100000000000002E-2</v>
      </c>
      <c r="I1563" s="2">
        <v>2666.08</v>
      </c>
      <c r="J1563" s="2">
        <v>10315198.529999999</v>
      </c>
      <c r="K1563" s="2">
        <v>0</v>
      </c>
      <c r="L1563" s="2">
        <v>-2020.59</v>
      </c>
      <c r="M1563" s="2">
        <v>-2666.08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t="s">
        <v>191</v>
      </c>
      <c r="W1563" s="5" t="str">
        <f t="shared" si="48"/>
        <v>3761</v>
      </c>
      <c r="X1563">
        <v>15</v>
      </c>
      <c r="Y1563" t="s">
        <v>40</v>
      </c>
      <c r="Z1563" t="s">
        <v>47</v>
      </c>
      <c r="AA1563" s="2">
        <v>0</v>
      </c>
      <c r="AB1563" s="2">
        <v>0</v>
      </c>
      <c r="AC1563" t="s">
        <v>168</v>
      </c>
      <c r="AD1563" s="2">
        <v>427.16</v>
      </c>
      <c r="AE1563" s="2">
        <v>1221446.6200000001</v>
      </c>
      <c r="AF1563" s="2">
        <v>2.8999999999999998E-3</v>
      </c>
      <c r="AG1563" s="2">
        <v>1767568.04</v>
      </c>
      <c r="AH1563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>
        <v>427.16</v>
      </c>
      <c r="AO1563" s="2">
        <v>0</v>
      </c>
      <c r="AP1563" s="7">
        <f t="shared" si="49"/>
        <v>-1593.4299999999998</v>
      </c>
    </row>
    <row r="1564" spans="1:42" x14ac:dyDescent="0.2">
      <c r="A1564">
        <v>1</v>
      </c>
      <c r="B1564" s="1">
        <v>43952</v>
      </c>
      <c r="C1564" s="1">
        <v>44348</v>
      </c>
      <c r="D1564">
        <v>200314</v>
      </c>
      <c r="E1564" s="1">
        <v>44197</v>
      </c>
      <c r="F1564" s="2">
        <v>2546715.3199999998</v>
      </c>
      <c r="G1564" s="2">
        <v>2546715.3199999998</v>
      </c>
      <c r="H1564">
        <v>1.8100000000000002E-2</v>
      </c>
      <c r="I1564" s="2">
        <v>3841.3</v>
      </c>
      <c r="J1564" s="2">
        <v>10315198.529999999</v>
      </c>
      <c r="K1564" s="2">
        <v>0</v>
      </c>
      <c r="L1564" s="2">
        <v>-1324.65</v>
      </c>
      <c r="M1564" s="2">
        <v>-3841.3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t="s">
        <v>191</v>
      </c>
      <c r="W1564" s="5" t="str">
        <f t="shared" si="48"/>
        <v>3761</v>
      </c>
      <c r="X1564">
        <v>15</v>
      </c>
      <c r="Y1564" t="s">
        <v>40</v>
      </c>
      <c r="Z1564" t="s">
        <v>47</v>
      </c>
      <c r="AA1564" s="2">
        <v>0</v>
      </c>
      <c r="AB1564" s="2">
        <v>0</v>
      </c>
      <c r="AC1564" t="s">
        <v>168</v>
      </c>
      <c r="AD1564" s="2">
        <v>615.46</v>
      </c>
      <c r="AE1564" s="2">
        <v>1220737.43</v>
      </c>
      <c r="AF1564" s="2">
        <v>2.8999999999999998E-3</v>
      </c>
      <c r="AG1564" s="2">
        <v>2546715.3199999998</v>
      </c>
      <c r="AH1564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0</v>
      </c>
      <c r="AN1564" s="2">
        <v>615.46</v>
      </c>
      <c r="AO1564" s="2">
        <v>0</v>
      </c>
      <c r="AP1564" s="7">
        <f t="shared" si="49"/>
        <v>-709.19</v>
      </c>
    </row>
    <row r="1565" spans="1:42" x14ac:dyDescent="0.2">
      <c r="A1565">
        <v>1</v>
      </c>
      <c r="B1565" s="1">
        <v>43952</v>
      </c>
      <c r="C1565" s="1">
        <v>44348</v>
      </c>
      <c r="D1565">
        <v>200314</v>
      </c>
      <c r="E1565" s="1">
        <v>44228</v>
      </c>
      <c r="F1565" s="2">
        <v>3113423.62</v>
      </c>
      <c r="G1565" s="2">
        <v>3113423.62</v>
      </c>
      <c r="H1565">
        <v>1.8100000000000002E-2</v>
      </c>
      <c r="I1565" s="2">
        <v>4696.08</v>
      </c>
      <c r="J1565" s="2">
        <v>10315198.529999999</v>
      </c>
      <c r="K1565" s="2">
        <v>0</v>
      </c>
      <c r="L1565" s="2">
        <v>0</v>
      </c>
      <c r="M1565" s="2">
        <v>-4696.08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t="s">
        <v>191</v>
      </c>
      <c r="W1565" s="5" t="str">
        <f t="shared" si="48"/>
        <v>3761</v>
      </c>
      <c r="X1565">
        <v>15</v>
      </c>
      <c r="Y1565" t="s">
        <v>40</v>
      </c>
      <c r="Z1565" t="s">
        <v>47</v>
      </c>
      <c r="AA1565" s="2">
        <v>0</v>
      </c>
      <c r="AB1565" s="2">
        <v>0</v>
      </c>
      <c r="AC1565" t="s">
        <v>168</v>
      </c>
      <c r="AD1565" s="2">
        <v>752.41</v>
      </c>
      <c r="AE1565" s="2">
        <v>1221489.8400000001</v>
      </c>
      <c r="AF1565" s="2">
        <v>2.8999999999999998E-3</v>
      </c>
      <c r="AG1565" s="2">
        <v>3113423.62</v>
      </c>
      <c r="AH1565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752.41</v>
      </c>
      <c r="AO1565" s="2">
        <v>0</v>
      </c>
      <c r="AP1565" s="7">
        <f t="shared" si="49"/>
        <v>752.41</v>
      </c>
    </row>
    <row r="1566" spans="1:42" x14ac:dyDescent="0.2">
      <c r="A1566">
        <v>1</v>
      </c>
      <c r="B1566" s="1">
        <v>43952</v>
      </c>
      <c r="C1566" s="1">
        <v>44348</v>
      </c>
      <c r="D1566">
        <v>200314</v>
      </c>
      <c r="E1566" s="1">
        <v>44256</v>
      </c>
      <c r="F1566" s="2">
        <v>3207968.12</v>
      </c>
      <c r="G1566" s="2">
        <v>3207968.12</v>
      </c>
      <c r="H1566">
        <v>1.8100000000000002E-2</v>
      </c>
      <c r="I1566" s="2">
        <v>4838.6899999999996</v>
      </c>
      <c r="J1566" s="2">
        <v>10328574.6</v>
      </c>
      <c r="K1566" s="2">
        <v>13376.07</v>
      </c>
      <c r="L1566" s="2">
        <v>-2.15</v>
      </c>
      <c r="M1566" s="2">
        <v>-4838.6899999999996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t="s">
        <v>191</v>
      </c>
      <c r="W1566" s="5" t="str">
        <f t="shared" si="48"/>
        <v>3761</v>
      </c>
      <c r="X1566">
        <v>15</v>
      </c>
      <c r="Y1566" t="s">
        <v>40</v>
      </c>
      <c r="Z1566" t="s">
        <v>47</v>
      </c>
      <c r="AA1566" s="2">
        <v>0</v>
      </c>
      <c r="AB1566" s="2">
        <v>0</v>
      </c>
      <c r="AC1566" t="s">
        <v>168</v>
      </c>
      <c r="AD1566" s="2">
        <v>775.26</v>
      </c>
      <c r="AE1566" s="2">
        <v>1222262.95</v>
      </c>
      <c r="AF1566" s="2">
        <v>2.8999999999999998E-3</v>
      </c>
      <c r="AG1566" s="2">
        <v>3207968.12</v>
      </c>
      <c r="AH1566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0</v>
      </c>
      <c r="AN1566" s="2">
        <v>775.26</v>
      </c>
      <c r="AO1566" s="2">
        <v>13376.07</v>
      </c>
      <c r="AP1566" s="7">
        <f t="shared" si="49"/>
        <v>14149.18</v>
      </c>
    </row>
    <row r="1567" spans="1:42" x14ac:dyDescent="0.2">
      <c r="A1567">
        <v>1</v>
      </c>
      <c r="B1567" s="1">
        <v>43952</v>
      </c>
      <c r="C1567" s="1">
        <v>44348</v>
      </c>
      <c r="D1567">
        <v>200314</v>
      </c>
      <c r="E1567" s="1">
        <v>44287</v>
      </c>
      <c r="F1567" s="2">
        <v>3511544.12</v>
      </c>
      <c r="G1567" s="2">
        <v>3511544.12</v>
      </c>
      <c r="H1567">
        <v>1.8100000000000002E-2</v>
      </c>
      <c r="I1567" s="2">
        <v>5296.58</v>
      </c>
      <c r="J1567" s="2">
        <v>14076655.65</v>
      </c>
      <c r="K1567" s="2">
        <v>0</v>
      </c>
      <c r="L1567" s="2">
        <v>-5355.49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3742784.47</v>
      </c>
      <c r="T1567" s="2">
        <v>0</v>
      </c>
      <c r="U1567" s="2">
        <v>0</v>
      </c>
      <c r="V1567" t="s">
        <v>191</v>
      </c>
      <c r="W1567" s="5" t="str">
        <f t="shared" si="48"/>
        <v>3761</v>
      </c>
      <c r="X1567">
        <v>15</v>
      </c>
      <c r="Y1567" t="s">
        <v>40</v>
      </c>
      <c r="Z1567" t="s">
        <v>47</v>
      </c>
      <c r="AA1567" s="2">
        <v>0</v>
      </c>
      <c r="AB1567" s="2">
        <v>0</v>
      </c>
      <c r="AC1567" t="s">
        <v>168</v>
      </c>
      <c r="AD1567" s="2">
        <v>848.62</v>
      </c>
      <c r="AE1567" s="2">
        <v>1436407.31</v>
      </c>
      <c r="AF1567" s="2">
        <v>2.8999999999999998E-3</v>
      </c>
      <c r="AG1567" s="2">
        <v>3511544.12</v>
      </c>
      <c r="AH1567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848.62</v>
      </c>
      <c r="AO1567" s="2">
        <v>5296.58</v>
      </c>
      <c r="AP1567" s="7">
        <f t="shared" si="49"/>
        <v>789.71</v>
      </c>
    </row>
    <row r="1568" spans="1:42" x14ac:dyDescent="0.2">
      <c r="A1568">
        <v>1</v>
      </c>
      <c r="B1568" s="1">
        <v>43952</v>
      </c>
      <c r="C1568" s="1">
        <v>44348</v>
      </c>
      <c r="D1568">
        <v>200314</v>
      </c>
      <c r="E1568" s="1">
        <v>44317</v>
      </c>
      <c r="F1568" s="2">
        <v>49037137.609999999</v>
      </c>
      <c r="G1568" s="2">
        <v>49037137.609999999</v>
      </c>
      <c r="H1568">
        <v>1.8100000000000002E-2</v>
      </c>
      <c r="I1568" s="2">
        <v>73964.350000000006</v>
      </c>
      <c r="J1568" s="2">
        <v>14150620</v>
      </c>
      <c r="K1568" s="2">
        <v>0</v>
      </c>
      <c r="L1568" s="2">
        <v>8157.9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t="s">
        <v>191</v>
      </c>
      <c r="W1568" s="5" t="str">
        <f t="shared" si="48"/>
        <v>3761</v>
      </c>
      <c r="X1568">
        <v>15</v>
      </c>
      <c r="Y1568" t="s">
        <v>40</v>
      </c>
      <c r="Z1568" t="s">
        <v>47</v>
      </c>
      <c r="AA1568" s="2">
        <v>0</v>
      </c>
      <c r="AB1568" s="2">
        <v>0</v>
      </c>
      <c r="AC1568" t="s">
        <v>168</v>
      </c>
      <c r="AD1568" s="2">
        <v>11850.64</v>
      </c>
      <c r="AE1568" s="2">
        <v>1456415.85</v>
      </c>
      <c r="AF1568" s="2">
        <v>2.8999999999999998E-3</v>
      </c>
      <c r="AG1568" s="2">
        <v>49037137.609999999</v>
      </c>
      <c r="AH1568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>
        <v>11850.64</v>
      </c>
      <c r="AO1568" s="2">
        <v>73964.350000000006</v>
      </c>
      <c r="AP1568" s="7">
        <f t="shared" si="49"/>
        <v>93972.89</v>
      </c>
    </row>
    <row r="1569" spans="1:42" x14ac:dyDescent="0.2">
      <c r="A1569">
        <v>1</v>
      </c>
      <c r="B1569" s="1">
        <v>43952</v>
      </c>
      <c r="C1569" s="1">
        <v>44348</v>
      </c>
      <c r="D1569">
        <v>200314</v>
      </c>
      <c r="E1569" s="1">
        <v>44348</v>
      </c>
      <c r="F1569" s="2">
        <v>49241222.090000004</v>
      </c>
      <c r="G1569" s="2">
        <v>49241222.090000004</v>
      </c>
      <c r="H1569">
        <v>1.8100000000000002E-2</v>
      </c>
      <c r="I1569" s="2">
        <v>74272.179999999993</v>
      </c>
      <c r="J1569" s="2">
        <v>14224020.029999999</v>
      </c>
      <c r="K1569" s="2">
        <v>0</v>
      </c>
      <c r="L1569" s="2">
        <v>-4650.5200000000004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t="s">
        <v>191</v>
      </c>
      <c r="W1569" s="5" t="str">
        <f t="shared" si="48"/>
        <v>3761</v>
      </c>
      <c r="X1569">
        <v>15</v>
      </c>
      <c r="Y1569" t="s">
        <v>40</v>
      </c>
      <c r="Z1569" t="s">
        <v>47</v>
      </c>
      <c r="AA1569" s="2">
        <v>0</v>
      </c>
      <c r="AB1569" s="2">
        <v>-872.15</v>
      </c>
      <c r="AC1569" t="s">
        <v>168</v>
      </c>
      <c r="AD1569" s="2">
        <v>11899.96</v>
      </c>
      <c r="AE1569" s="2">
        <v>1463665.29</v>
      </c>
      <c r="AF1569" s="2">
        <v>2.8999999999999998E-3</v>
      </c>
      <c r="AG1569" s="2">
        <v>49241222.090000004</v>
      </c>
      <c r="AH1569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11899.960000000001</v>
      </c>
      <c r="AO1569" s="2">
        <v>74272.180000000008</v>
      </c>
      <c r="AP1569" s="7">
        <f t="shared" si="49"/>
        <v>80649.469999999987</v>
      </c>
    </row>
    <row r="1570" spans="1:42" x14ac:dyDescent="0.2">
      <c r="A1570">
        <v>1</v>
      </c>
      <c r="B1570" s="1">
        <v>43952</v>
      </c>
      <c r="C1570" s="1">
        <v>44348</v>
      </c>
      <c r="D1570">
        <v>150</v>
      </c>
      <c r="E1570" s="1">
        <v>43952</v>
      </c>
      <c r="F1570" s="2">
        <v>0</v>
      </c>
      <c r="G1570" s="2">
        <v>0</v>
      </c>
      <c r="H1570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t="s">
        <v>192</v>
      </c>
      <c r="W1570" s="5" t="str">
        <f t="shared" si="48"/>
        <v>3762</v>
      </c>
      <c r="X1570">
        <v>15</v>
      </c>
      <c r="Y1570" t="s">
        <v>40</v>
      </c>
      <c r="Z1570" t="s">
        <v>49</v>
      </c>
      <c r="AA1570" s="2">
        <v>0</v>
      </c>
      <c r="AB1570" s="2">
        <v>0</v>
      </c>
      <c r="AC1570" t="s">
        <v>168</v>
      </c>
      <c r="AD1570" s="2">
        <v>0</v>
      </c>
      <c r="AE1570" s="2">
        <v>0</v>
      </c>
      <c r="AF1570" s="2">
        <v>0</v>
      </c>
      <c r="AG1570" s="2">
        <v>0</v>
      </c>
      <c r="AH1570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0</v>
      </c>
      <c r="AN1570" s="2">
        <v>0</v>
      </c>
      <c r="AO1570" s="2">
        <v>0</v>
      </c>
      <c r="AP1570" s="7">
        <f t="shared" si="49"/>
        <v>0</v>
      </c>
    </row>
    <row r="1571" spans="1:42" x14ac:dyDescent="0.2">
      <c r="A1571">
        <v>1</v>
      </c>
      <c r="B1571" s="1">
        <v>43952</v>
      </c>
      <c r="C1571" s="1">
        <v>44348</v>
      </c>
      <c r="D1571">
        <v>150</v>
      </c>
      <c r="E1571" s="1">
        <v>43983</v>
      </c>
      <c r="F1571" s="2">
        <v>0</v>
      </c>
      <c r="G1571" s="2">
        <v>0</v>
      </c>
      <c r="H1571">
        <v>0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t="s">
        <v>192</v>
      </c>
      <c r="W1571" s="5" t="str">
        <f t="shared" si="48"/>
        <v>3762</v>
      </c>
      <c r="X1571">
        <v>15</v>
      </c>
      <c r="Y1571" t="s">
        <v>40</v>
      </c>
      <c r="Z1571" t="s">
        <v>49</v>
      </c>
      <c r="AA1571" s="2">
        <v>0</v>
      </c>
      <c r="AB1571" s="2">
        <v>0</v>
      </c>
      <c r="AC1571" t="s">
        <v>168</v>
      </c>
      <c r="AD1571" s="2">
        <v>0</v>
      </c>
      <c r="AE1571" s="2">
        <v>0</v>
      </c>
      <c r="AF1571" s="2">
        <v>0</v>
      </c>
      <c r="AG1571" s="2">
        <v>0</v>
      </c>
      <c r="AH1571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7">
        <f t="shared" si="49"/>
        <v>0</v>
      </c>
    </row>
    <row r="1572" spans="1:42" x14ac:dyDescent="0.2">
      <c r="A1572">
        <v>1</v>
      </c>
      <c r="B1572" s="1">
        <v>43952</v>
      </c>
      <c r="C1572" s="1">
        <v>44348</v>
      </c>
      <c r="D1572">
        <v>150</v>
      </c>
      <c r="E1572" s="1">
        <v>44013</v>
      </c>
      <c r="F1572" s="2">
        <v>0</v>
      </c>
      <c r="G1572" s="2">
        <v>0</v>
      </c>
      <c r="H157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t="s">
        <v>192</v>
      </c>
      <c r="W1572" s="5" t="str">
        <f t="shared" si="48"/>
        <v>3762</v>
      </c>
      <c r="X1572">
        <v>15</v>
      </c>
      <c r="Y1572" t="s">
        <v>40</v>
      </c>
      <c r="Z1572" t="s">
        <v>49</v>
      </c>
      <c r="AA1572" s="2">
        <v>0</v>
      </c>
      <c r="AB1572" s="2">
        <v>0</v>
      </c>
      <c r="AC1572" t="s">
        <v>168</v>
      </c>
      <c r="AD1572" s="2">
        <v>0</v>
      </c>
      <c r="AE1572" s="2">
        <v>0</v>
      </c>
      <c r="AF1572" s="2">
        <v>0</v>
      </c>
      <c r="AG1572" s="2">
        <v>0</v>
      </c>
      <c r="AH157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0</v>
      </c>
      <c r="AP1572" s="7">
        <f t="shared" si="49"/>
        <v>0</v>
      </c>
    </row>
    <row r="1573" spans="1:42" x14ac:dyDescent="0.2">
      <c r="A1573">
        <v>1</v>
      </c>
      <c r="B1573" s="1">
        <v>43952</v>
      </c>
      <c r="C1573" s="1">
        <v>44348</v>
      </c>
      <c r="D1573">
        <v>150</v>
      </c>
      <c r="E1573" s="1">
        <v>44044</v>
      </c>
      <c r="F1573" s="2">
        <v>0</v>
      </c>
      <c r="G1573" s="2">
        <v>0</v>
      </c>
      <c r="H1573">
        <v>1.719E-2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t="s">
        <v>192</v>
      </c>
      <c r="W1573" s="5" t="str">
        <f t="shared" si="48"/>
        <v>3762</v>
      </c>
      <c r="X1573">
        <v>15</v>
      </c>
      <c r="Y1573" t="s">
        <v>40</v>
      </c>
      <c r="Z1573" t="s">
        <v>49</v>
      </c>
      <c r="AA1573" s="2">
        <v>0</v>
      </c>
      <c r="AB1573" s="2">
        <v>0</v>
      </c>
      <c r="AC1573" t="s">
        <v>168</v>
      </c>
      <c r="AD1573" s="2">
        <v>0</v>
      </c>
      <c r="AE1573" s="2">
        <v>0</v>
      </c>
      <c r="AF1573" s="2">
        <v>4.81E-3</v>
      </c>
      <c r="AG1573" s="2">
        <v>0</v>
      </c>
      <c r="AH1573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7">
        <f t="shared" si="49"/>
        <v>0</v>
      </c>
    </row>
    <row r="1574" spans="1:42" x14ac:dyDescent="0.2">
      <c r="A1574">
        <v>1</v>
      </c>
      <c r="B1574" s="1">
        <v>43952</v>
      </c>
      <c r="C1574" s="1">
        <v>44348</v>
      </c>
      <c r="D1574">
        <v>150</v>
      </c>
      <c r="E1574" s="1">
        <v>44075</v>
      </c>
      <c r="F1574" s="2">
        <v>0</v>
      </c>
      <c r="G1574" s="2">
        <v>0</v>
      </c>
      <c r="H1574">
        <v>1.719E-2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t="s">
        <v>192</v>
      </c>
      <c r="W1574" s="5" t="str">
        <f t="shared" si="48"/>
        <v>3762</v>
      </c>
      <c r="X1574">
        <v>15</v>
      </c>
      <c r="Y1574" t="s">
        <v>40</v>
      </c>
      <c r="Z1574" t="s">
        <v>49</v>
      </c>
      <c r="AA1574" s="2">
        <v>0</v>
      </c>
      <c r="AB1574" s="2">
        <v>0</v>
      </c>
      <c r="AC1574" t="s">
        <v>168</v>
      </c>
      <c r="AD1574" s="2">
        <v>0</v>
      </c>
      <c r="AE1574" s="2">
        <v>0</v>
      </c>
      <c r="AF1574" s="2">
        <v>4.81E-3</v>
      </c>
      <c r="AG1574" s="2">
        <v>0</v>
      </c>
      <c r="AH1574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>
        <v>0</v>
      </c>
      <c r="AO1574" s="2">
        <v>0</v>
      </c>
      <c r="AP1574" s="7">
        <f t="shared" si="49"/>
        <v>0</v>
      </c>
    </row>
    <row r="1575" spans="1:42" x14ac:dyDescent="0.2">
      <c r="A1575">
        <v>1</v>
      </c>
      <c r="B1575" s="1">
        <v>43952</v>
      </c>
      <c r="C1575" s="1">
        <v>44348</v>
      </c>
      <c r="D1575">
        <v>150</v>
      </c>
      <c r="E1575" s="1">
        <v>44105</v>
      </c>
      <c r="F1575" s="2">
        <v>0</v>
      </c>
      <c r="G1575" s="2">
        <v>0</v>
      </c>
      <c r="H1575">
        <v>1.719E-2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t="s">
        <v>192</v>
      </c>
      <c r="W1575" s="5" t="str">
        <f t="shared" si="48"/>
        <v>3762</v>
      </c>
      <c r="X1575">
        <v>15</v>
      </c>
      <c r="Y1575" t="s">
        <v>40</v>
      </c>
      <c r="Z1575" t="s">
        <v>49</v>
      </c>
      <c r="AA1575" s="2">
        <v>0</v>
      </c>
      <c r="AB1575" s="2">
        <v>0</v>
      </c>
      <c r="AC1575" t="s">
        <v>168</v>
      </c>
      <c r="AD1575" s="2">
        <v>0</v>
      </c>
      <c r="AE1575" s="2">
        <v>0</v>
      </c>
      <c r="AF1575" s="2">
        <v>4.81E-3</v>
      </c>
      <c r="AG1575" s="2">
        <v>0</v>
      </c>
      <c r="AH1575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7">
        <f t="shared" si="49"/>
        <v>0</v>
      </c>
    </row>
    <row r="1576" spans="1:42" x14ac:dyDescent="0.2">
      <c r="A1576">
        <v>1</v>
      </c>
      <c r="B1576" s="1">
        <v>43952</v>
      </c>
      <c r="C1576" s="1">
        <v>44348</v>
      </c>
      <c r="D1576">
        <v>150</v>
      </c>
      <c r="E1576" s="1">
        <v>44136</v>
      </c>
      <c r="F1576" s="2">
        <v>0</v>
      </c>
      <c r="G1576" s="2">
        <v>0</v>
      </c>
      <c r="H1576">
        <v>1.719E-2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t="s">
        <v>192</v>
      </c>
      <c r="W1576" s="5" t="str">
        <f t="shared" si="48"/>
        <v>3762</v>
      </c>
      <c r="X1576">
        <v>15</v>
      </c>
      <c r="Y1576" t="s">
        <v>40</v>
      </c>
      <c r="Z1576" t="s">
        <v>49</v>
      </c>
      <c r="AA1576" s="2">
        <v>0</v>
      </c>
      <c r="AB1576" s="2">
        <v>0</v>
      </c>
      <c r="AC1576" t="s">
        <v>168</v>
      </c>
      <c r="AD1576" s="2">
        <v>0</v>
      </c>
      <c r="AE1576" s="2">
        <v>0</v>
      </c>
      <c r="AF1576" s="2">
        <v>4.81E-3</v>
      </c>
      <c r="AG1576" s="2">
        <v>0</v>
      </c>
      <c r="AH1576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0</v>
      </c>
      <c r="AP1576" s="7">
        <f t="shared" si="49"/>
        <v>0</v>
      </c>
    </row>
    <row r="1577" spans="1:42" x14ac:dyDescent="0.2">
      <c r="A1577">
        <v>1</v>
      </c>
      <c r="B1577" s="1">
        <v>43952</v>
      </c>
      <c r="C1577" s="1">
        <v>44348</v>
      </c>
      <c r="D1577">
        <v>150</v>
      </c>
      <c r="E1577" s="1">
        <v>44166</v>
      </c>
      <c r="F1577" s="2">
        <v>0</v>
      </c>
      <c r="G1577" s="2">
        <v>0</v>
      </c>
      <c r="H1577">
        <v>1.719E-2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t="s">
        <v>192</v>
      </c>
      <c r="W1577" s="5" t="str">
        <f t="shared" si="48"/>
        <v>3762</v>
      </c>
      <c r="X1577">
        <v>15</v>
      </c>
      <c r="Y1577" t="s">
        <v>40</v>
      </c>
      <c r="Z1577" t="s">
        <v>49</v>
      </c>
      <c r="AA1577" s="2">
        <v>0</v>
      </c>
      <c r="AB1577" s="2">
        <v>0</v>
      </c>
      <c r="AC1577" t="s">
        <v>168</v>
      </c>
      <c r="AD1577" s="2">
        <v>0</v>
      </c>
      <c r="AE1577" s="2">
        <v>0</v>
      </c>
      <c r="AF1577" s="2">
        <v>4.81E-3</v>
      </c>
      <c r="AG1577" s="2">
        <v>0</v>
      </c>
      <c r="AH1577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7">
        <f t="shared" si="49"/>
        <v>0</v>
      </c>
    </row>
    <row r="1578" spans="1:42" x14ac:dyDescent="0.2">
      <c r="A1578">
        <v>1</v>
      </c>
      <c r="B1578" s="1">
        <v>43952</v>
      </c>
      <c r="C1578" s="1">
        <v>44348</v>
      </c>
      <c r="D1578">
        <v>150</v>
      </c>
      <c r="E1578" s="1">
        <v>44197</v>
      </c>
      <c r="F1578" s="2">
        <v>0</v>
      </c>
      <c r="G1578" s="2">
        <v>0</v>
      </c>
      <c r="H1578">
        <v>1.719E-2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t="s">
        <v>192</v>
      </c>
      <c r="W1578" s="5" t="str">
        <f t="shared" si="48"/>
        <v>3762</v>
      </c>
      <c r="X1578">
        <v>15</v>
      </c>
      <c r="Y1578" t="s">
        <v>40</v>
      </c>
      <c r="Z1578" t="s">
        <v>49</v>
      </c>
      <c r="AA1578" s="2">
        <v>0</v>
      </c>
      <c r="AB1578" s="2">
        <v>0</v>
      </c>
      <c r="AC1578" t="s">
        <v>168</v>
      </c>
      <c r="AD1578" s="2">
        <v>0</v>
      </c>
      <c r="AE1578" s="2">
        <v>0</v>
      </c>
      <c r="AF1578" s="2">
        <v>4.81E-3</v>
      </c>
      <c r="AG1578" s="2">
        <v>0</v>
      </c>
      <c r="AH1578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0</v>
      </c>
      <c r="AP1578" s="7">
        <f t="shared" si="49"/>
        <v>0</v>
      </c>
    </row>
    <row r="1579" spans="1:42" x14ac:dyDescent="0.2">
      <c r="A1579">
        <v>1</v>
      </c>
      <c r="B1579" s="1">
        <v>43952</v>
      </c>
      <c r="C1579" s="1">
        <v>44348</v>
      </c>
      <c r="D1579">
        <v>150</v>
      </c>
      <c r="E1579" s="1">
        <v>44228</v>
      </c>
      <c r="F1579" s="2">
        <v>0</v>
      </c>
      <c r="G1579" s="2">
        <v>0</v>
      </c>
      <c r="H1579">
        <v>1.719E-2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t="s">
        <v>192</v>
      </c>
      <c r="W1579" s="5" t="str">
        <f t="shared" si="48"/>
        <v>3762</v>
      </c>
      <c r="X1579">
        <v>15</v>
      </c>
      <c r="Y1579" t="s">
        <v>40</v>
      </c>
      <c r="Z1579" t="s">
        <v>49</v>
      </c>
      <c r="AA1579" s="2">
        <v>0</v>
      </c>
      <c r="AB1579" s="2">
        <v>0</v>
      </c>
      <c r="AC1579" t="s">
        <v>168</v>
      </c>
      <c r="AD1579" s="2">
        <v>0</v>
      </c>
      <c r="AE1579" s="2">
        <v>0</v>
      </c>
      <c r="AF1579" s="2">
        <v>4.81E-3</v>
      </c>
      <c r="AG1579" s="2">
        <v>0</v>
      </c>
      <c r="AH1579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7">
        <f t="shared" si="49"/>
        <v>0</v>
      </c>
    </row>
    <row r="1580" spans="1:42" x14ac:dyDescent="0.2">
      <c r="A1580">
        <v>1</v>
      </c>
      <c r="B1580" s="1">
        <v>43952</v>
      </c>
      <c r="C1580" s="1">
        <v>44348</v>
      </c>
      <c r="D1580">
        <v>150</v>
      </c>
      <c r="E1580" s="1">
        <v>44256</v>
      </c>
      <c r="F1580" s="2">
        <v>0</v>
      </c>
      <c r="G1580" s="2">
        <v>0</v>
      </c>
      <c r="H1580">
        <v>1.719E-2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t="s">
        <v>192</v>
      </c>
      <c r="W1580" s="5" t="str">
        <f t="shared" si="48"/>
        <v>3762</v>
      </c>
      <c r="X1580">
        <v>15</v>
      </c>
      <c r="Y1580" t="s">
        <v>40</v>
      </c>
      <c r="Z1580" t="s">
        <v>49</v>
      </c>
      <c r="AA1580" s="2">
        <v>0</v>
      </c>
      <c r="AB1580" s="2">
        <v>0</v>
      </c>
      <c r="AC1580" t="s">
        <v>168</v>
      </c>
      <c r="AD1580" s="2">
        <v>0</v>
      </c>
      <c r="AE1580" s="2">
        <v>0</v>
      </c>
      <c r="AF1580" s="2">
        <v>4.81E-3</v>
      </c>
      <c r="AG1580" s="2">
        <v>0</v>
      </c>
      <c r="AH1580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7">
        <f t="shared" si="49"/>
        <v>0</v>
      </c>
    </row>
    <row r="1581" spans="1:42" x14ac:dyDescent="0.2">
      <c r="A1581">
        <v>1</v>
      </c>
      <c r="B1581" s="1">
        <v>43952</v>
      </c>
      <c r="C1581" s="1">
        <v>44348</v>
      </c>
      <c r="D1581">
        <v>150</v>
      </c>
      <c r="E1581" s="1">
        <v>44287</v>
      </c>
      <c r="F1581" s="2">
        <v>0</v>
      </c>
      <c r="G1581" s="2">
        <v>0</v>
      </c>
      <c r="H1581">
        <v>1.719E-2</v>
      </c>
      <c r="I1581" s="2">
        <v>0</v>
      </c>
      <c r="J1581" s="2">
        <v>-0.01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-4706147.8499999996</v>
      </c>
      <c r="S1581" s="2">
        <v>4706147.84</v>
      </c>
      <c r="T1581" s="2">
        <v>0</v>
      </c>
      <c r="U1581" s="2">
        <v>0</v>
      </c>
      <c r="V1581" t="s">
        <v>192</v>
      </c>
      <c r="W1581" s="5" t="str">
        <f t="shared" si="48"/>
        <v>3762</v>
      </c>
      <c r="X1581">
        <v>15</v>
      </c>
      <c r="Y1581" t="s">
        <v>40</v>
      </c>
      <c r="Z1581" t="s">
        <v>49</v>
      </c>
      <c r="AA1581" s="2">
        <v>0</v>
      </c>
      <c r="AB1581" s="2">
        <v>0</v>
      </c>
      <c r="AC1581" t="s">
        <v>168</v>
      </c>
      <c r="AD1581" s="2">
        <v>0</v>
      </c>
      <c r="AE1581" s="2">
        <v>-0.03</v>
      </c>
      <c r="AF1581" s="2">
        <v>4.81E-3</v>
      </c>
      <c r="AG1581" s="2">
        <v>0</v>
      </c>
      <c r="AH1581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7">
        <f t="shared" si="49"/>
        <v>0</v>
      </c>
    </row>
    <row r="1582" spans="1:42" x14ac:dyDescent="0.2">
      <c r="A1582">
        <v>1</v>
      </c>
      <c r="B1582" s="1">
        <v>43952</v>
      </c>
      <c r="C1582" s="1">
        <v>44348</v>
      </c>
      <c r="D1582">
        <v>150</v>
      </c>
      <c r="E1582" s="1">
        <v>44317</v>
      </c>
      <c r="F1582" s="2">
        <v>0</v>
      </c>
      <c r="G1582" s="2">
        <v>0</v>
      </c>
      <c r="H1582">
        <v>1.719E-2</v>
      </c>
      <c r="I1582" s="2">
        <v>0</v>
      </c>
      <c r="J1582" s="2">
        <v>-0.01</v>
      </c>
      <c r="K1582" s="2">
        <v>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t="s">
        <v>192</v>
      </c>
      <c r="W1582" s="5" t="str">
        <f t="shared" si="48"/>
        <v>3762</v>
      </c>
      <c r="X1582">
        <v>15</v>
      </c>
      <c r="Y1582" t="s">
        <v>40</v>
      </c>
      <c r="Z1582" t="s">
        <v>49</v>
      </c>
      <c r="AA1582" s="2">
        <v>0</v>
      </c>
      <c r="AB1582" s="2">
        <v>0</v>
      </c>
      <c r="AC1582" t="s">
        <v>168</v>
      </c>
      <c r="AD1582" s="2">
        <v>0</v>
      </c>
      <c r="AE1582" s="2">
        <v>-0.03</v>
      </c>
      <c r="AF1582" s="2">
        <v>4.81E-3</v>
      </c>
      <c r="AG1582" s="2">
        <v>0</v>
      </c>
      <c r="AH158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0</v>
      </c>
      <c r="AN1582" s="2">
        <v>0</v>
      </c>
      <c r="AO1582" s="2">
        <v>0</v>
      </c>
      <c r="AP1582" s="7">
        <f t="shared" si="49"/>
        <v>0</v>
      </c>
    </row>
    <row r="1583" spans="1:42" x14ac:dyDescent="0.2">
      <c r="A1583">
        <v>1</v>
      </c>
      <c r="B1583" s="1">
        <v>43952</v>
      </c>
      <c r="C1583" s="1">
        <v>44348</v>
      </c>
      <c r="D1583">
        <v>150</v>
      </c>
      <c r="E1583" s="1">
        <v>44348</v>
      </c>
      <c r="F1583" s="2">
        <v>0</v>
      </c>
      <c r="G1583" s="2">
        <v>0</v>
      </c>
      <c r="H1583">
        <v>1.719E-2</v>
      </c>
      <c r="I1583" s="2">
        <v>0</v>
      </c>
      <c r="J1583" s="2">
        <v>-0.01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t="s">
        <v>192</v>
      </c>
      <c r="W1583" s="5" t="str">
        <f t="shared" si="48"/>
        <v>3762</v>
      </c>
      <c r="X1583">
        <v>15</v>
      </c>
      <c r="Y1583" t="s">
        <v>40</v>
      </c>
      <c r="Z1583" t="s">
        <v>49</v>
      </c>
      <c r="AA1583" s="2">
        <v>0</v>
      </c>
      <c r="AB1583" s="2">
        <v>0</v>
      </c>
      <c r="AC1583" t="s">
        <v>168</v>
      </c>
      <c r="AD1583" s="2">
        <v>0</v>
      </c>
      <c r="AE1583" s="2">
        <v>-0.03</v>
      </c>
      <c r="AF1583" s="2">
        <v>4.81E-3</v>
      </c>
      <c r="AG1583" s="2">
        <v>0</v>
      </c>
      <c r="AH1583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7">
        <f t="shared" si="49"/>
        <v>0</v>
      </c>
    </row>
    <row r="1584" spans="1:42" x14ac:dyDescent="0.2">
      <c r="A1584">
        <v>1</v>
      </c>
      <c r="B1584" s="1">
        <v>43952</v>
      </c>
      <c r="C1584" s="1">
        <v>44348</v>
      </c>
      <c r="D1584">
        <v>200223</v>
      </c>
      <c r="E1584" s="1">
        <v>43952</v>
      </c>
      <c r="F1584" s="2">
        <v>35421370.469999999</v>
      </c>
      <c r="G1584" s="2">
        <v>35421370.469999999</v>
      </c>
      <c r="H1584">
        <v>1.719E-2</v>
      </c>
      <c r="I1584" s="2">
        <v>50741.11</v>
      </c>
      <c r="J1584" s="2">
        <v>4262490.37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t="s">
        <v>193</v>
      </c>
      <c r="W1584" s="5" t="str">
        <f t="shared" si="48"/>
        <v>3762</v>
      </c>
      <c r="X1584">
        <v>15</v>
      </c>
      <c r="Y1584" t="s">
        <v>40</v>
      </c>
      <c r="Z1584" t="s">
        <v>49</v>
      </c>
      <c r="AA1584" s="2">
        <v>0</v>
      </c>
      <c r="AB1584" s="2">
        <v>0</v>
      </c>
      <c r="AC1584" t="s">
        <v>168</v>
      </c>
      <c r="AD1584" s="2">
        <v>14198.07</v>
      </c>
      <c r="AE1584" s="2">
        <v>828304.63</v>
      </c>
      <c r="AF1584" s="2">
        <v>4.81E-3</v>
      </c>
      <c r="AG1584" s="2">
        <v>35421370.469999999</v>
      </c>
      <c r="AH1584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>
        <v>14198.07</v>
      </c>
      <c r="AO1584" s="2">
        <v>50741.11</v>
      </c>
      <c r="AP1584" s="7">
        <f t="shared" si="49"/>
        <v>64939.18</v>
      </c>
    </row>
    <row r="1585" spans="1:42" x14ac:dyDescent="0.2">
      <c r="A1585">
        <v>1</v>
      </c>
      <c r="B1585" s="1">
        <v>43952</v>
      </c>
      <c r="C1585" s="1">
        <v>44348</v>
      </c>
      <c r="D1585">
        <v>200223</v>
      </c>
      <c r="E1585" s="1">
        <v>43983</v>
      </c>
      <c r="F1585" s="2">
        <v>35437345.140000001</v>
      </c>
      <c r="G1585" s="2">
        <v>35437345.140000001</v>
      </c>
      <c r="H1585">
        <v>1.719E-2</v>
      </c>
      <c r="I1585" s="2">
        <v>50764</v>
      </c>
      <c r="J1585" s="2">
        <v>4313254.37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t="s">
        <v>193</v>
      </c>
      <c r="W1585" s="5" t="str">
        <f t="shared" si="48"/>
        <v>3762</v>
      </c>
      <c r="X1585">
        <v>15</v>
      </c>
      <c r="Y1585" t="s">
        <v>40</v>
      </c>
      <c r="Z1585" t="s">
        <v>49</v>
      </c>
      <c r="AA1585" s="2">
        <v>0</v>
      </c>
      <c r="AB1585" s="2">
        <v>0</v>
      </c>
      <c r="AC1585" t="s">
        <v>168</v>
      </c>
      <c r="AD1585" s="2">
        <v>14204.47</v>
      </c>
      <c r="AE1585" s="2">
        <v>842509.1</v>
      </c>
      <c r="AF1585" s="2">
        <v>4.81E-3</v>
      </c>
      <c r="AG1585" s="2">
        <v>35437345.140000001</v>
      </c>
      <c r="AH1585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14204.470000000001</v>
      </c>
      <c r="AO1585" s="2">
        <v>50764</v>
      </c>
      <c r="AP1585" s="7">
        <f t="shared" si="49"/>
        <v>64968.47</v>
      </c>
    </row>
    <row r="1586" spans="1:42" x14ac:dyDescent="0.2">
      <c r="A1586">
        <v>1</v>
      </c>
      <c r="B1586" s="1">
        <v>43952</v>
      </c>
      <c r="C1586" s="1">
        <v>44348</v>
      </c>
      <c r="D1586">
        <v>200223</v>
      </c>
      <c r="E1586" s="1">
        <v>44013</v>
      </c>
      <c r="F1586" s="2">
        <v>35442091.520000003</v>
      </c>
      <c r="G1586" s="2">
        <v>35442091.520000003</v>
      </c>
      <c r="H1586">
        <v>1.719E-2</v>
      </c>
      <c r="I1586" s="2">
        <v>50770.8</v>
      </c>
      <c r="J1586" s="2">
        <v>4364025.17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t="s">
        <v>193</v>
      </c>
      <c r="W1586" s="5" t="str">
        <f t="shared" si="48"/>
        <v>3762</v>
      </c>
      <c r="X1586">
        <v>15</v>
      </c>
      <c r="Y1586" t="s">
        <v>40</v>
      </c>
      <c r="Z1586" t="s">
        <v>49</v>
      </c>
      <c r="AA1586" s="2">
        <v>0</v>
      </c>
      <c r="AB1586" s="2">
        <v>0</v>
      </c>
      <c r="AC1586" t="s">
        <v>168</v>
      </c>
      <c r="AD1586" s="2">
        <v>14206.37</v>
      </c>
      <c r="AE1586" s="2">
        <v>856715.47</v>
      </c>
      <c r="AF1586" s="2">
        <v>4.81E-3</v>
      </c>
      <c r="AG1586" s="2">
        <v>35442091.520000003</v>
      </c>
      <c r="AH1586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0</v>
      </c>
      <c r="AN1586" s="2">
        <v>14206.37</v>
      </c>
      <c r="AO1586" s="2">
        <v>50770.8</v>
      </c>
      <c r="AP1586" s="7">
        <f t="shared" si="49"/>
        <v>64977.170000000006</v>
      </c>
    </row>
    <row r="1587" spans="1:42" x14ac:dyDescent="0.2">
      <c r="A1587">
        <v>1</v>
      </c>
      <c r="B1587" s="1">
        <v>43952</v>
      </c>
      <c r="C1587" s="1">
        <v>44348</v>
      </c>
      <c r="D1587">
        <v>200223</v>
      </c>
      <c r="E1587" s="1">
        <v>44044</v>
      </c>
      <c r="F1587" s="2">
        <v>35443061.57</v>
      </c>
      <c r="G1587" s="2">
        <v>35443061.57</v>
      </c>
      <c r="H1587">
        <v>1.719E-2</v>
      </c>
      <c r="I1587" s="2">
        <v>50772.19</v>
      </c>
      <c r="J1587" s="2">
        <v>4414797.3600000003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t="s">
        <v>193</v>
      </c>
      <c r="W1587" s="5" t="str">
        <f t="shared" si="48"/>
        <v>3762</v>
      </c>
      <c r="X1587">
        <v>15</v>
      </c>
      <c r="Y1587" t="s">
        <v>40</v>
      </c>
      <c r="Z1587" t="s">
        <v>49</v>
      </c>
      <c r="AA1587" s="2">
        <v>0</v>
      </c>
      <c r="AB1587" s="2">
        <v>0</v>
      </c>
      <c r="AC1587" t="s">
        <v>168</v>
      </c>
      <c r="AD1587" s="2">
        <v>14206.76</v>
      </c>
      <c r="AE1587" s="2">
        <v>870922.23</v>
      </c>
      <c r="AF1587" s="2">
        <v>4.81E-3</v>
      </c>
      <c r="AG1587" s="2">
        <v>35443061.57</v>
      </c>
      <c r="AH1587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14206.76</v>
      </c>
      <c r="AO1587" s="2">
        <v>50772.19</v>
      </c>
      <c r="AP1587" s="7">
        <f t="shared" si="49"/>
        <v>64978.950000000004</v>
      </c>
    </row>
    <row r="1588" spans="1:42" x14ac:dyDescent="0.2">
      <c r="A1588">
        <v>1</v>
      </c>
      <c r="B1588" s="1">
        <v>43952</v>
      </c>
      <c r="C1588" s="1">
        <v>44348</v>
      </c>
      <c r="D1588">
        <v>200223</v>
      </c>
      <c r="E1588" s="1">
        <v>44075</v>
      </c>
      <c r="F1588" s="2">
        <v>35443061.57</v>
      </c>
      <c r="G1588" s="2">
        <v>35443061.57</v>
      </c>
      <c r="H1588">
        <v>1.719E-2</v>
      </c>
      <c r="I1588" s="2">
        <v>50772.19</v>
      </c>
      <c r="J1588" s="2">
        <v>4465569.55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t="s">
        <v>193</v>
      </c>
      <c r="W1588" s="5" t="str">
        <f t="shared" si="48"/>
        <v>3762</v>
      </c>
      <c r="X1588">
        <v>15</v>
      </c>
      <c r="Y1588" t="s">
        <v>40</v>
      </c>
      <c r="Z1588" t="s">
        <v>49</v>
      </c>
      <c r="AA1588" s="2">
        <v>0</v>
      </c>
      <c r="AB1588" s="2">
        <v>0</v>
      </c>
      <c r="AC1588" t="s">
        <v>168</v>
      </c>
      <c r="AD1588" s="2">
        <v>14206.76</v>
      </c>
      <c r="AE1588" s="2">
        <v>885128.99</v>
      </c>
      <c r="AF1588" s="2">
        <v>4.81E-3</v>
      </c>
      <c r="AG1588" s="2">
        <v>35443061.57</v>
      </c>
      <c r="AH1588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0</v>
      </c>
      <c r="AN1588" s="2">
        <v>14206.76</v>
      </c>
      <c r="AO1588" s="2">
        <v>50772.19</v>
      </c>
      <c r="AP1588" s="7">
        <f t="shared" si="49"/>
        <v>64978.950000000004</v>
      </c>
    </row>
    <row r="1589" spans="1:42" x14ac:dyDescent="0.2">
      <c r="A1589">
        <v>1</v>
      </c>
      <c r="B1589" s="1">
        <v>43952</v>
      </c>
      <c r="C1589" s="1">
        <v>44348</v>
      </c>
      <c r="D1589">
        <v>200223</v>
      </c>
      <c r="E1589" s="1">
        <v>44105</v>
      </c>
      <c r="F1589" s="2">
        <v>35443061.57</v>
      </c>
      <c r="G1589" s="2">
        <v>35443061.57</v>
      </c>
      <c r="H1589">
        <v>1.719E-2</v>
      </c>
      <c r="I1589" s="2">
        <v>50772.19</v>
      </c>
      <c r="J1589" s="2">
        <v>4516341.74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t="s">
        <v>193</v>
      </c>
      <c r="W1589" s="5" t="str">
        <f t="shared" si="48"/>
        <v>3762</v>
      </c>
      <c r="X1589">
        <v>15</v>
      </c>
      <c r="Y1589" t="s">
        <v>40</v>
      </c>
      <c r="Z1589" t="s">
        <v>49</v>
      </c>
      <c r="AA1589" s="2">
        <v>0</v>
      </c>
      <c r="AB1589" s="2">
        <v>0</v>
      </c>
      <c r="AC1589" t="s">
        <v>168</v>
      </c>
      <c r="AD1589" s="2">
        <v>14206.76</v>
      </c>
      <c r="AE1589" s="2">
        <v>899335.75</v>
      </c>
      <c r="AF1589" s="2">
        <v>4.81E-3</v>
      </c>
      <c r="AG1589" s="2">
        <v>35443061.57</v>
      </c>
      <c r="AH1589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14206.76</v>
      </c>
      <c r="AO1589" s="2">
        <v>50772.19</v>
      </c>
      <c r="AP1589" s="7">
        <f t="shared" si="49"/>
        <v>64978.950000000004</v>
      </c>
    </row>
    <row r="1590" spans="1:42" x14ac:dyDescent="0.2">
      <c r="A1590">
        <v>1</v>
      </c>
      <c r="B1590" s="1">
        <v>43952</v>
      </c>
      <c r="C1590" s="1">
        <v>44348</v>
      </c>
      <c r="D1590">
        <v>200223</v>
      </c>
      <c r="E1590" s="1">
        <v>44136</v>
      </c>
      <c r="F1590" s="2">
        <v>35443061.57</v>
      </c>
      <c r="G1590" s="2">
        <v>35443061.57</v>
      </c>
      <c r="H1590">
        <v>1.719E-2</v>
      </c>
      <c r="I1590" s="2">
        <v>50772.19</v>
      </c>
      <c r="J1590" s="2">
        <v>4549744.78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t="s">
        <v>193</v>
      </c>
      <c r="W1590" s="5" t="str">
        <f t="shared" si="48"/>
        <v>3762</v>
      </c>
      <c r="X1590">
        <v>15</v>
      </c>
      <c r="Y1590" t="s">
        <v>40</v>
      </c>
      <c r="Z1590" t="s">
        <v>49</v>
      </c>
      <c r="AA1590" s="2">
        <v>0</v>
      </c>
      <c r="AB1590" s="2">
        <v>-17369.150000000001</v>
      </c>
      <c r="AC1590" t="s">
        <v>168</v>
      </c>
      <c r="AD1590" s="2">
        <v>14206.76</v>
      </c>
      <c r="AE1590" s="2">
        <v>913542.51</v>
      </c>
      <c r="AF1590" s="2">
        <v>4.81E-3</v>
      </c>
      <c r="AG1590" s="2">
        <v>35443061.57</v>
      </c>
      <c r="AH1590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0</v>
      </c>
      <c r="AN1590" s="2">
        <v>14206.76</v>
      </c>
      <c r="AO1590" s="2">
        <v>50772.19</v>
      </c>
      <c r="AP1590" s="7">
        <f t="shared" si="49"/>
        <v>47609.8</v>
      </c>
    </row>
    <row r="1591" spans="1:42" x14ac:dyDescent="0.2">
      <c r="A1591">
        <v>1</v>
      </c>
      <c r="B1591" s="1">
        <v>43952</v>
      </c>
      <c r="C1591" s="1">
        <v>44348</v>
      </c>
      <c r="D1591">
        <v>200223</v>
      </c>
      <c r="E1591" s="1">
        <v>44166</v>
      </c>
      <c r="F1591" s="2">
        <v>35425692.420000002</v>
      </c>
      <c r="G1591" s="2">
        <v>35425692.420000002</v>
      </c>
      <c r="H1591">
        <v>1.719E-2</v>
      </c>
      <c r="I1591" s="2">
        <v>50747.3</v>
      </c>
      <c r="J1591" s="2">
        <v>4562329.3499999996</v>
      </c>
      <c r="K1591" s="2">
        <v>0</v>
      </c>
      <c r="L1591" s="2">
        <v>-19977.759999999998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t="s">
        <v>193</v>
      </c>
      <c r="W1591" s="5" t="str">
        <f t="shared" si="48"/>
        <v>3762</v>
      </c>
      <c r="X1591">
        <v>15</v>
      </c>
      <c r="Y1591" t="s">
        <v>40</v>
      </c>
      <c r="Z1591" t="s">
        <v>49</v>
      </c>
      <c r="AA1591" s="2">
        <v>0</v>
      </c>
      <c r="AB1591" s="2">
        <v>-38162.730000000003</v>
      </c>
      <c r="AC1591" t="s">
        <v>168</v>
      </c>
      <c r="AD1591" s="2">
        <v>14199.8</v>
      </c>
      <c r="AE1591" s="2">
        <v>907764.55</v>
      </c>
      <c r="AF1591" s="2">
        <v>4.81E-3</v>
      </c>
      <c r="AG1591" s="2">
        <v>35425692.420000002</v>
      </c>
      <c r="AH1591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14199.800000000001</v>
      </c>
      <c r="AO1591" s="2">
        <v>50747.3</v>
      </c>
      <c r="AP1591" s="7">
        <f t="shared" si="49"/>
        <v>6806.6100000000042</v>
      </c>
    </row>
    <row r="1592" spans="1:42" x14ac:dyDescent="0.2">
      <c r="A1592">
        <v>1</v>
      </c>
      <c r="B1592" s="1">
        <v>43952</v>
      </c>
      <c r="C1592" s="1">
        <v>44348</v>
      </c>
      <c r="D1592">
        <v>200223</v>
      </c>
      <c r="E1592" s="1">
        <v>44197</v>
      </c>
      <c r="F1592" s="2">
        <v>35387529.689999998</v>
      </c>
      <c r="G1592" s="2">
        <v>35387529.689999998</v>
      </c>
      <c r="H1592">
        <v>1.719E-2</v>
      </c>
      <c r="I1592" s="2">
        <v>50692.639999999999</v>
      </c>
      <c r="J1592" s="2">
        <v>4613021.99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t="s">
        <v>193</v>
      </c>
      <c r="W1592" s="5" t="str">
        <f t="shared" si="48"/>
        <v>3762</v>
      </c>
      <c r="X1592">
        <v>15</v>
      </c>
      <c r="Y1592" t="s">
        <v>40</v>
      </c>
      <c r="Z1592" t="s">
        <v>49</v>
      </c>
      <c r="AA1592" s="2">
        <v>0</v>
      </c>
      <c r="AB1592" s="2">
        <v>0</v>
      </c>
      <c r="AC1592" t="s">
        <v>168</v>
      </c>
      <c r="AD1592" s="2">
        <v>14184.5</v>
      </c>
      <c r="AE1592" s="2">
        <v>921949.05</v>
      </c>
      <c r="AF1592" s="2">
        <v>4.81E-3</v>
      </c>
      <c r="AG1592" s="2">
        <v>35387529.689999998</v>
      </c>
      <c r="AH159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>
        <v>14184.5</v>
      </c>
      <c r="AO1592" s="2">
        <v>50692.639999999999</v>
      </c>
      <c r="AP1592" s="7">
        <f t="shared" si="49"/>
        <v>64877.14</v>
      </c>
    </row>
    <row r="1593" spans="1:42" x14ac:dyDescent="0.2">
      <c r="A1593">
        <v>1</v>
      </c>
      <c r="B1593" s="1">
        <v>43952</v>
      </c>
      <c r="C1593" s="1">
        <v>44348</v>
      </c>
      <c r="D1593">
        <v>200223</v>
      </c>
      <c r="E1593" s="1">
        <v>44228</v>
      </c>
      <c r="F1593" s="2">
        <v>35428941.93</v>
      </c>
      <c r="G1593" s="2">
        <v>35428941.93</v>
      </c>
      <c r="H1593">
        <v>1.719E-2</v>
      </c>
      <c r="I1593" s="2">
        <v>50751.96</v>
      </c>
      <c r="J1593" s="2">
        <v>4663773.95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t="s">
        <v>193</v>
      </c>
      <c r="W1593" s="5" t="str">
        <f t="shared" si="48"/>
        <v>3762</v>
      </c>
      <c r="X1593">
        <v>15</v>
      </c>
      <c r="Y1593" t="s">
        <v>40</v>
      </c>
      <c r="Z1593" t="s">
        <v>49</v>
      </c>
      <c r="AA1593" s="2">
        <v>0</v>
      </c>
      <c r="AB1593" s="2">
        <v>0</v>
      </c>
      <c r="AC1593" t="s">
        <v>168</v>
      </c>
      <c r="AD1593" s="2">
        <v>14201.1</v>
      </c>
      <c r="AE1593" s="2">
        <v>936150.15</v>
      </c>
      <c r="AF1593" s="2">
        <v>4.81E-3</v>
      </c>
      <c r="AG1593" s="2">
        <v>35428941.93</v>
      </c>
      <c r="AH1593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14201.1</v>
      </c>
      <c r="AO1593" s="2">
        <v>50751.96</v>
      </c>
      <c r="AP1593" s="7">
        <f t="shared" si="49"/>
        <v>64953.06</v>
      </c>
    </row>
    <row r="1594" spans="1:42" x14ac:dyDescent="0.2">
      <c r="A1594">
        <v>1</v>
      </c>
      <c r="B1594" s="1">
        <v>43952</v>
      </c>
      <c r="C1594" s="1">
        <v>44348</v>
      </c>
      <c r="D1594">
        <v>200223</v>
      </c>
      <c r="E1594" s="1">
        <v>44256</v>
      </c>
      <c r="F1594" s="2">
        <v>35767861.390000001</v>
      </c>
      <c r="G1594" s="2">
        <v>35767861.390000001</v>
      </c>
      <c r="H1594">
        <v>1.719E-2</v>
      </c>
      <c r="I1594" s="2">
        <v>51237.46</v>
      </c>
      <c r="J1594" s="2">
        <v>4706147.8099999996</v>
      </c>
      <c r="K1594" s="2">
        <v>0</v>
      </c>
      <c r="L1594" s="2">
        <v>-4453.29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t="s">
        <v>193</v>
      </c>
      <c r="W1594" s="5" t="str">
        <f t="shared" si="48"/>
        <v>3762</v>
      </c>
      <c r="X1594">
        <v>15</v>
      </c>
      <c r="Y1594" t="s">
        <v>40</v>
      </c>
      <c r="Z1594" t="s">
        <v>49</v>
      </c>
      <c r="AA1594" s="2">
        <v>0</v>
      </c>
      <c r="AB1594" s="2">
        <v>-8863.6</v>
      </c>
      <c r="AC1594" t="s">
        <v>168</v>
      </c>
      <c r="AD1594" s="2">
        <v>14336.95</v>
      </c>
      <c r="AE1594" s="2">
        <v>946033.81</v>
      </c>
      <c r="AF1594" s="2">
        <v>4.81E-3</v>
      </c>
      <c r="AG1594" s="2">
        <v>35767861.390000001</v>
      </c>
      <c r="AH1594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0</v>
      </c>
      <c r="AN1594" s="2">
        <v>14336.95</v>
      </c>
      <c r="AO1594" s="2">
        <v>51237.46</v>
      </c>
      <c r="AP1594" s="7">
        <f t="shared" si="49"/>
        <v>52257.520000000004</v>
      </c>
    </row>
    <row r="1595" spans="1:42" x14ac:dyDescent="0.2">
      <c r="A1595">
        <v>1</v>
      </c>
      <c r="B1595" s="1">
        <v>43952</v>
      </c>
      <c r="C1595" s="1">
        <v>44348</v>
      </c>
      <c r="D1595">
        <v>200223</v>
      </c>
      <c r="E1595" s="1">
        <v>44287</v>
      </c>
      <c r="F1595" s="2">
        <v>35687736.710000001</v>
      </c>
      <c r="G1595" s="2">
        <v>35687736.710000001</v>
      </c>
      <c r="H1595">
        <v>1.719E-2</v>
      </c>
      <c r="I1595" s="2">
        <v>51122.68</v>
      </c>
      <c r="J1595" s="2">
        <v>1010448.37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-4706147.84</v>
      </c>
      <c r="S1595" s="2">
        <v>959325.72</v>
      </c>
      <c r="T1595" s="2">
        <v>0</v>
      </c>
      <c r="U1595" s="2">
        <v>0</v>
      </c>
      <c r="V1595" t="s">
        <v>193</v>
      </c>
      <c r="W1595" s="5" t="str">
        <f t="shared" si="48"/>
        <v>3762</v>
      </c>
      <c r="X1595">
        <v>15</v>
      </c>
      <c r="Y1595" t="s">
        <v>40</v>
      </c>
      <c r="Z1595" t="s">
        <v>49</v>
      </c>
      <c r="AA1595" s="2">
        <v>0</v>
      </c>
      <c r="AB1595" s="2">
        <v>0</v>
      </c>
      <c r="AC1595" t="s">
        <v>168</v>
      </c>
      <c r="AD1595" s="2">
        <v>14304.83</v>
      </c>
      <c r="AE1595" s="2">
        <v>207149.31</v>
      </c>
      <c r="AF1595" s="2">
        <v>4.81E-3</v>
      </c>
      <c r="AG1595" s="2">
        <v>35687736.710000001</v>
      </c>
      <c r="AH1595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14304.83</v>
      </c>
      <c r="AO1595" s="2">
        <v>51122.68</v>
      </c>
      <c r="AP1595" s="7">
        <f t="shared" si="49"/>
        <v>65427.51</v>
      </c>
    </row>
    <row r="1596" spans="1:42" x14ac:dyDescent="0.2">
      <c r="A1596">
        <v>1</v>
      </c>
      <c r="B1596" s="1">
        <v>43952</v>
      </c>
      <c r="C1596" s="1">
        <v>44348</v>
      </c>
      <c r="D1596">
        <v>200223</v>
      </c>
      <c r="E1596" s="1">
        <v>44317</v>
      </c>
      <c r="F1596" s="2">
        <v>7613000.6900000004</v>
      </c>
      <c r="G1596" s="2">
        <v>7613000.6900000004</v>
      </c>
      <c r="H1596">
        <v>1.719E-2</v>
      </c>
      <c r="I1596" s="2">
        <v>10905.62</v>
      </c>
      <c r="J1596" s="2">
        <v>1021353.99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t="s">
        <v>193</v>
      </c>
      <c r="W1596" s="5" t="str">
        <f t="shared" si="48"/>
        <v>3762</v>
      </c>
      <c r="X1596">
        <v>15</v>
      </c>
      <c r="Y1596" t="s">
        <v>40</v>
      </c>
      <c r="Z1596" t="s">
        <v>49</v>
      </c>
      <c r="AA1596" s="2">
        <v>0</v>
      </c>
      <c r="AB1596" s="2">
        <v>0</v>
      </c>
      <c r="AC1596" t="s">
        <v>168</v>
      </c>
      <c r="AD1596" s="2">
        <v>3051.54</v>
      </c>
      <c r="AE1596" s="2">
        <v>210200.85</v>
      </c>
      <c r="AF1596" s="2">
        <v>4.81E-3</v>
      </c>
      <c r="AG1596" s="2">
        <v>7613000.6900000004</v>
      </c>
      <c r="AH1596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0</v>
      </c>
      <c r="AN1596" s="2">
        <v>3051.54</v>
      </c>
      <c r="AO1596" s="2">
        <v>10905.62</v>
      </c>
      <c r="AP1596" s="7">
        <f t="shared" si="49"/>
        <v>13957.16</v>
      </c>
    </row>
    <row r="1597" spans="1:42" x14ac:dyDescent="0.2">
      <c r="A1597">
        <v>1</v>
      </c>
      <c r="B1597" s="1">
        <v>43952</v>
      </c>
      <c r="C1597" s="1">
        <v>44348</v>
      </c>
      <c r="D1597">
        <v>200223</v>
      </c>
      <c r="E1597" s="1">
        <v>44348</v>
      </c>
      <c r="F1597" s="2">
        <v>7617107.1699999999</v>
      </c>
      <c r="G1597" s="2">
        <v>7617107.1699999999</v>
      </c>
      <c r="H1597">
        <v>1.719E-2</v>
      </c>
      <c r="I1597" s="2">
        <v>10911.51</v>
      </c>
      <c r="J1597" s="2">
        <v>1032265.5</v>
      </c>
      <c r="K1597" s="2">
        <v>0</v>
      </c>
      <c r="L1597" s="2">
        <v>-11219.17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t="s">
        <v>193</v>
      </c>
      <c r="W1597" s="5" t="str">
        <f t="shared" si="48"/>
        <v>3762</v>
      </c>
      <c r="X1597">
        <v>15</v>
      </c>
      <c r="Y1597" t="s">
        <v>40</v>
      </c>
      <c r="Z1597" t="s">
        <v>49</v>
      </c>
      <c r="AA1597" s="2">
        <v>0</v>
      </c>
      <c r="AB1597" s="2">
        <v>0</v>
      </c>
      <c r="AC1597" t="s">
        <v>168</v>
      </c>
      <c r="AD1597" s="2">
        <v>3053.19</v>
      </c>
      <c r="AE1597" s="2">
        <v>202034.87</v>
      </c>
      <c r="AF1597" s="2">
        <v>4.81E-3</v>
      </c>
      <c r="AG1597" s="2">
        <v>7617107.1699999999</v>
      </c>
      <c r="AH1597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3053.19</v>
      </c>
      <c r="AO1597" s="2">
        <v>10911.51</v>
      </c>
      <c r="AP1597" s="7">
        <f t="shared" si="49"/>
        <v>2745.5300000000007</v>
      </c>
    </row>
    <row r="1598" spans="1:42" x14ac:dyDescent="0.2">
      <c r="A1598">
        <v>1</v>
      </c>
      <c r="B1598" s="1">
        <v>43952</v>
      </c>
      <c r="C1598" s="1">
        <v>44348</v>
      </c>
      <c r="D1598">
        <v>200269</v>
      </c>
      <c r="E1598" s="1">
        <v>43952</v>
      </c>
      <c r="F1598" s="2">
        <v>2612518.6</v>
      </c>
      <c r="G1598" s="2">
        <v>2612518.6</v>
      </c>
      <c r="H1598">
        <v>1.719E-2</v>
      </c>
      <c r="I1598" s="2">
        <v>3742.43</v>
      </c>
      <c r="J1598" s="2">
        <v>206160.43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t="s">
        <v>194</v>
      </c>
      <c r="W1598" s="5" t="str">
        <f t="shared" si="48"/>
        <v>3762</v>
      </c>
      <c r="X1598">
        <v>15</v>
      </c>
      <c r="Y1598" t="s">
        <v>40</v>
      </c>
      <c r="Z1598" t="s">
        <v>49</v>
      </c>
      <c r="AA1598" s="2">
        <v>0</v>
      </c>
      <c r="AB1598" s="2">
        <v>0</v>
      </c>
      <c r="AC1598" t="s">
        <v>168</v>
      </c>
      <c r="AD1598" s="2">
        <v>1047.18</v>
      </c>
      <c r="AE1598" s="2">
        <v>57663.18</v>
      </c>
      <c r="AF1598" s="2">
        <v>4.81E-3</v>
      </c>
      <c r="AG1598" s="2">
        <v>2612518.6</v>
      </c>
      <c r="AH1598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0</v>
      </c>
      <c r="AN1598" s="2">
        <v>1047.18</v>
      </c>
      <c r="AO1598" s="2">
        <v>3742.4300000000003</v>
      </c>
      <c r="AP1598" s="7">
        <f t="shared" si="49"/>
        <v>4789.6099999999997</v>
      </c>
    </row>
    <row r="1599" spans="1:42" x14ac:dyDescent="0.2">
      <c r="A1599">
        <v>1</v>
      </c>
      <c r="B1599" s="1">
        <v>43952</v>
      </c>
      <c r="C1599" s="1">
        <v>44348</v>
      </c>
      <c r="D1599">
        <v>200269</v>
      </c>
      <c r="E1599" s="1">
        <v>43983</v>
      </c>
      <c r="F1599" s="2">
        <v>2612518.6</v>
      </c>
      <c r="G1599" s="2">
        <v>2612518.6</v>
      </c>
      <c r="H1599">
        <v>1.719E-2</v>
      </c>
      <c r="I1599" s="2">
        <v>3742.43</v>
      </c>
      <c r="J1599" s="2">
        <v>209902.86</v>
      </c>
      <c r="K1599" s="2">
        <v>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t="s">
        <v>194</v>
      </c>
      <c r="W1599" s="5" t="str">
        <f t="shared" si="48"/>
        <v>3762</v>
      </c>
      <c r="X1599">
        <v>15</v>
      </c>
      <c r="Y1599" t="s">
        <v>40</v>
      </c>
      <c r="Z1599" t="s">
        <v>49</v>
      </c>
      <c r="AA1599" s="2">
        <v>0</v>
      </c>
      <c r="AB1599" s="2">
        <v>0</v>
      </c>
      <c r="AC1599" t="s">
        <v>168</v>
      </c>
      <c r="AD1599" s="2">
        <v>1047.18</v>
      </c>
      <c r="AE1599" s="2">
        <v>58710.36</v>
      </c>
      <c r="AF1599" s="2">
        <v>4.81E-3</v>
      </c>
      <c r="AG1599" s="2">
        <v>2612518.6</v>
      </c>
      <c r="AH1599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1047.18</v>
      </c>
      <c r="AO1599" s="2">
        <v>3742.4300000000003</v>
      </c>
      <c r="AP1599" s="7">
        <f t="shared" si="49"/>
        <v>4789.6099999999997</v>
      </c>
    </row>
    <row r="1600" spans="1:42" x14ac:dyDescent="0.2">
      <c r="A1600">
        <v>1</v>
      </c>
      <c r="B1600" s="1">
        <v>43952</v>
      </c>
      <c r="C1600" s="1">
        <v>44348</v>
      </c>
      <c r="D1600">
        <v>200269</v>
      </c>
      <c r="E1600" s="1">
        <v>44013</v>
      </c>
      <c r="F1600" s="2">
        <v>2612518.6</v>
      </c>
      <c r="G1600" s="2">
        <v>2612518.6</v>
      </c>
      <c r="H1600">
        <v>1.719E-2</v>
      </c>
      <c r="I1600" s="2">
        <v>3742.43</v>
      </c>
      <c r="J1600" s="2">
        <v>213645.29</v>
      </c>
      <c r="K1600" s="2">
        <v>0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t="s">
        <v>194</v>
      </c>
      <c r="W1600" s="5" t="str">
        <f t="shared" si="48"/>
        <v>3762</v>
      </c>
      <c r="X1600">
        <v>15</v>
      </c>
      <c r="Y1600" t="s">
        <v>40</v>
      </c>
      <c r="Z1600" t="s">
        <v>49</v>
      </c>
      <c r="AA1600" s="2">
        <v>0</v>
      </c>
      <c r="AB1600" s="2">
        <v>0</v>
      </c>
      <c r="AC1600" t="s">
        <v>168</v>
      </c>
      <c r="AD1600" s="2">
        <v>1047.18</v>
      </c>
      <c r="AE1600" s="2">
        <v>59757.54</v>
      </c>
      <c r="AF1600" s="2">
        <v>4.81E-3</v>
      </c>
      <c r="AG1600" s="2">
        <v>2612518.6</v>
      </c>
      <c r="AH1600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0</v>
      </c>
      <c r="AN1600" s="2">
        <v>1047.18</v>
      </c>
      <c r="AO1600" s="2">
        <v>3742.4300000000003</v>
      </c>
      <c r="AP1600" s="7">
        <f t="shared" si="49"/>
        <v>4789.6099999999997</v>
      </c>
    </row>
    <row r="1601" spans="1:42" x14ac:dyDescent="0.2">
      <c r="A1601">
        <v>1</v>
      </c>
      <c r="B1601" s="1">
        <v>43952</v>
      </c>
      <c r="C1601" s="1">
        <v>44348</v>
      </c>
      <c r="D1601">
        <v>200269</v>
      </c>
      <c r="E1601" s="1">
        <v>44044</v>
      </c>
      <c r="F1601" s="2">
        <v>2612518.6</v>
      </c>
      <c r="G1601" s="2">
        <v>2612518.6</v>
      </c>
      <c r="H1601">
        <v>1.719E-2</v>
      </c>
      <c r="I1601" s="2">
        <v>3742.43</v>
      </c>
      <c r="J1601" s="2">
        <v>217387.72</v>
      </c>
      <c r="K1601" s="2">
        <v>0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t="s">
        <v>194</v>
      </c>
      <c r="W1601" s="5" t="str">
        <f t="shared" si="48"/>
        <v>3762</v>
      </c>
      <c r="X1601">
        <v>15</v>
      </c>
      <c r="Y1601" t="s">
        <v>40</v>
      </c>
      <c r="Z1601" t="s">
        <v>49</v>
      </c>
      <c r="AA1601" s="2">
        <v>0</v>
      </c>
      <c r="AB1601" s="2">
        <v>0</v>
      </c>
      <c r="AC1601" t="s">
        <v>168</v>
      </c>
      <c r="AD1601" s="2">
        <v>1047.18</v>
      </c>
      <c r="AE1601" s="2">
        <v>60804.72</v>
      </c>
      <c r="AF1601" s="2">
        <v>4.81E-3</v>
      </c>
      <c r="AG1601" s="2">
        <v>2612518.6</v>
      </c>
      <c r="AH1601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1047.18</v>
      </c>
      <c r="AO1601" s="2">
        <v>3742.4300000000003</v>
      </c>
      <c r="AP1601" s="7">
        <f t="shared" si="49"/>
        <v>4789.6099999999997</v>
      </c>
    </row>
    <row r="1602" spans="1:42" x14ac:dyDescent="0.2">
      <c r="A1602">
        <v>1</v>
      </c>
      <c r="B1602" s="1">
        <v>43952</v>
      </c>
      <c r="C1602" s="1">
        <v>44348</v>
      </c>
      <c r="D1602">
        <v>200269</v>
      </c>
      <c r="E1602" s="1">
        <v>44075</v>
      </c>
      <c r="F1602" s="2">
        <v>2612518.6</v>
      </c>
      <c r="G1602" s="2">
        <v>2612518.6</v>
      </c>
      <c r="H1602">
        <v>1.719E-2</v>
      </c>
      <c r="I1602" s="2">
        <v>3742.43</v>
      </c>
      <c r="J1602" s="2">
        <v>221130.15</v>
      </c>
      <c r="K1602" s="2">
        <v>0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t="s">
        <v>194</v>
      </c>
      <c r="W1602" s="5" t="str">
        <f t="shared" si="48"/>
        <v>3762</v>
      </c>
      <c r="X1602">
        <v>15</v>
      </c>
      <c r="Y1602" t="s">
        <v>40</v>
      </c>
      <c r="Z1602" t="s">
        <v>49</v>
      </c>
      <c r="AA1602" s="2">
        <v>0</v>
      </c>
      <c r="AB1602" s="2">
        <v>0</v>
      </c>
      <c r="AC1602" t="s">
        <v>168</v>
      </c>
      <c r="AD1602" s="2">
        <v>1047.18</v>
      </c>
      <c r="AE1602" s="2">
        <v>61851.9</v>
      </c>
      <c r="AF1602" s="2">
        <v>4.81E-3</v>
      </c>
      <c r="AG1602" s="2">
        <v>2612518.6</v>
      </c>
      <c r="AH160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>
        <v>1047.18</v>
      </c>
      <c r="AO1602" s="2">
        <v>3742.4300000000003</v>
      </c>
      <c r="AP1602" s="7">
        <f t="shared" si="49"/>
        <v>4789.6099999999997</v>
      </c>
    </row>
    <row r="1603" spans="1:42" x14ac:dyDescent="0.2">
      <c r="A1603">
        <v>1</v>
      </c>
      <c r="B1603" s="1">
        <v>43952</v>
      </c>
      <c r="C1603" s="1">
        <v>44348</v>
      </c>
      <c r="D1603">
        <v>200269</v>
      </c>
      <c r="E1603" s="1">
        <v>44105</v>
      </c>
      <c r="F1603" s="2">
        <v>2612518.6</v>
      </c>
      <c r="G1603" s="2">
        <v>2612518.6</v>
      </c>
      <c r="H1603">
        <v>1.719E-2</v>
      </c>
      <c r="I1603" s="2">
        <v>3742.43</v>
      </c>
      <c r="J1603" s="2">
        <v>224872.58</v>
      </c>
      <c r="K1603" s="2">
        <v>0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t="s">
        <v>194</v>
      </c>
      <c r="W1603" s="5" t="str">
        <f t="shared" ref="W1603:W1666" si="50">MID(V1603,4,4)</f>
        <v>3762</v>
      </c>
      <c r="X1603">
        <v>15</v>
      </c>
      <c r="Y1603" t="s">
        <v>40</v>
      </c>
      <c r="Z1603" t="s">
        <v>49</v>
      </c>
      <c r="AA1603" s="2">
        <v>0</v>
      </c>
      <c r="AB1603" s="2">
        <v>0</v>
      </c>
      <c r="AC1603" t="s">
        <v>168</v>
      </c>
      <c r="AD1603" s="2">
        <v>1047.18</v>
      </c>
      <c r="AE1603" s="2">
        <v>62899.08</v>
      </c>
      <c r="AF1603" s="2">
        <v>4.81E-3</v>
      </c>
      <c r="AG1603" s="2">
        <v>2612518.6</v>
      </c>
      <c r="AH1603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>
        <v>1047.18</v>
      </c>
      <c r="AO1603" s="2">
        <v>3742.4300000000003</v>
      </c>
      <c r="AP1603" s="7">
        <f t="shared" ref="AP1603:AP1666" si="51">I1603+K1603+M1603+T1603+AD1603+AL1603+AB1603+L1603</f>
        <v>4789.6099999999997</v>
      </c>
    </row>
    <row r="1604" spans="1:42" x14ac:dyDescent="0.2">
      <c r="A1604">
        <v>1</v>
      </c>
      <c r="B1604" s="1">
        <v>43952</v>
      </c>
      <c r="C1604" s="1">
        <v>44348</v>
      </c>
      <c r="D1604">
        <v>200269</v>
      </c>
      <c r="E1604" s="1">
        <v>44136</v>
      </c>
      <c r="F1604" s="2">
        <v>2612518.6</v>
      </c>
      <c r="G1604" s="2">
        <v>2612518.6</v>
      </c>
      <c r="H1604">
        <v>1.719E-2</v>
      </c>
      <c r="I1604" s="2">
        <v>3742.43</v>
      </c>
      <c r="J1604" s="2">
        <v>228615.01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t="s">
        <v>194</v>
      </c>
      <c r="W1604" s="5" t="str">
        <f t="shared" si="50"/>
        <v>3762</v>
      </c>
      <c r="X1604">
        <v>15</v>
      </c>
      <c r="Y1604" t="s">
        <v>40</v>
      </c>
      <c r="Z1604" t="s">
        <v>49</v>
      </c>
      <c r="AA1604" s="2">
        <v>0</v>
      </c>
      <c r="AB1604" s="2">
        <v>0</v>
      </c>
      <c r="AC1604" t="s">
        <v>168</v>
      </c>
      <c r="AD1604" s="2">
        <v>1047.18</v>
      </c>
      <c r="AE1604" s="2">
        <v>63946.26</v>
      </c>
      <c r="AF1604" s="2">
        <v>4.81E-3</v>
      </c>
      <c r="AG1604" s="2">
        <v>2612518.6</v>
      </c>
      <c r="AH1604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0</v>
      </c>
      <c r="AN1604" s="2">
        <v>1047.18</v>
      </c>
      <c r="AO1604" s="2">
        <v>3742.4300000000003</v>
      </c>
      <c r="AP1604" s="7">
        <f t="shared" si="51"/>
        <v>4789.6099999999997</v>
      </c>
    </row>
    <row r="1605" spans="1:42" x14ac:dyDescent="0.2">
      <c r="A1605">
        <v>1</v>
      </c>
      <c r="B1605" s="1">
        <v>43952</v>
      </c>
      <c r="C1605" s="1">
        <v>44348</v>
      </c>
      <c r="D1605">
        <v>200269</v>
      </c>
      <c r="E1605" s="1">
        <v>44166</v>
      </c>
      <c r="F1605" s="2">
        <v>2612518.6</v>
      </c>
      <c r="G1605" s="2">
        <v>2612518.6</v>
      </c>
      <c r="H1605">
        <v>1.719E-2</v>
      </c>
      <c r="I1605" s="2">
        <v>3742.43</v>
      </c>
      <c r="J1605" s="2">
        <v>232357.44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t="s">
        <v>194</v>
      </c>
      <c r="W1605" s="5" t="str">
        <f t="shared" si="50"/>
        <v>3762</v>
      </c>
      <c r="X1605">
        <v>15</v>
      </c>
      <c r="Y1605" t="s">
        <v>40</v>
      </c>
      <c r="Z1605" t="s">
        <v>49</v>
      </c>
      <c r="AA1605" s="2">
        <v>0</v>
      </c>
      <c r="AB1605" s="2">
        <v>0</v>
      </c>
      <c r="AC1605" t="s">
        <v>168</v>
      </c>
      <c r="AD1605" s="2">
        <v>1047.18</v>
      </c>
      <c r="AE1605" s="2">
        <v>64993.440000000002</v>
      </c>
      <c r="AF1605" s="2">
        <v>4.81E-3</v>
      </c>
      <c r="AG1605" s="2">
        <v>2612518.6</v>
      </c>
      <c r="AH1605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1047.18</v>
      </c>
      <c r="AO1605" s="2">
        <v>3742.4300000000003</v>
      </c>
      <c r="AP1605" s="7">
        <f t="shared" si="51"/>
        <v>4789.6099999999997</v>
      </c>
    </row>
    <row r="1606" spans="1:42" x14ac:dyDescent="0.2">
      <c r="A1606">
        <v>1</v>
      </c>
      <c r="B1606" s="1">
        <v>43952</v>
      </c>
      <c r="C1606" s="1">
        <v>44348</v>
      </c>
      <c r="D1606">
        <v>200269</v>
      </c>
      <c r="E1606" s="1">
        <v>44197</v>
      </c>
      <c r="F1606" s="2">
        <v>2612518.6</v>
      </c>
      <c r="G1606" s="2">
        <v>2612518.6</v>
      </c>
      <c r="H1606">
        <v>1.719E-2</v>
      </c>
      <c r="I1606" s="2">
        <v>3742.43</v>
      </c>
      <c r="J1606" s="2">
        <v>236099.87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t="s">
        <v>194</v>
      </c>
      <c r="W1606" s="5" t="str">
        <f t="shared" si="50"/>
        <v>3762</v>
      </c>
      <c r="X1606">
        <v>15</v>
      </c>
      <c r="Y1606" t="s">
        <v>40</v>
      </c>
      <c r="Z1606" t="s">
        <v>49</v>
      </c>
      <c r="AA1606" s="2">
        <v>0</v>
      </c>
      <c r="AB1606" s="2">
        <v>0</v>
      </c>
      <c r="AC1606" t="s">
        <v>168</v>
      </c>
      <c r="AD1606" s="2">
        <v>1047.18</v>
      </c>
      <c r="AE1606" s="2">
        <v>66040.62</v>
      </c>
      <c r="AF1606" s="2">
        <v>4.81E-3</v>
      </c>
      <c r="AG1606" s="2">
        <v>2612518.6</v>
      </c>
      <c r="AH1606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0</v>
      </c>
      <c r="AN1606" s="2">
        <v>1047.18</v>
      </c>
      <c r="AO1606" s="2">
        <v>3742.4300000000003</v>
      </c>
      <c r="AP1606" s="7">
        <f t="shared" si="51"/>
        <v>4789.6099999999997</v>
      </c>
    </row>
    <row r="1607" spans="1:42" x14ac:dyDescent="0.2">
      <c r="A1607">
        <v>1</v>
      </c>
      <c r="B1607" s="1">
        <v>43952</v>
      </c>
      <c r="C1607" s="1">
        <v>44348</v>
      </c>
      <c r="D1607">
        <v>200269</v>
      </c>
      <c r="E1607" s="1">
        <v>44228</v>
      </c>
      <c r="F1607" s="2">
        <v>2612518.6</v>
      </c>
      <c r="G1607" s="2">
        <v>2612518.6</v>
      </c>
      <c r="H1607">
        <v>1.719E-2</v>
      </c>
      <c r="I1607" s="2">
        <v>3742.43</v>
      </c>
      <c r="J1607" s="2">
        <v>239842.3</v>
      </c>
      <c r="K1607" s="2">
        <v>0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t="s">
        <v>194</v>
      </c>
      <c r="W1607" s="5" t="str">
        <f t="shared" si="50"/>
        <v>3762</v>
      </c>
      <c r="X1607">
        <v>15</v>
      </c>
      <c r="Y1607" t="s">
        <v>40</v>
      </c>
      <c r="Z1607" t="s">
        <v>49</v>
      </c>
      <c r="AA1607" s="2">
        <v>0</v>
      </c>
      <c r="AB1607" s="2">
        <v>0</v>
      </c>
      <c r="AC1607" t="s">
        <v>168</v>
      </c>
      <c r="AD1607" s="2">
        <v>1047.18</v>
      </c>
      <c r="AE1607" s="2">
        <v>67087.8</v>
      </c>
      <c r="AF1607" s="2">
        <v>4.81E-3</v>
      </c>
      <c r="AG1607" s="2">
        <v>2612518.6</v>
      </c>
      <c r="AH1607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1047.18</v>
      </c>
      <c r="AO1607" s="2">
        <v>3742.4300000000003</v>
      </c>
      <c r="AP1607" s="7">
        <f t="shared" si="51"/>
        <v>4789.6099999999997</v>
      </c>
    </row>
    <row r="1608" spans="1:42" x14ac:dyDescent="0.2">
      <c r="A1608">
        <v>1</v>
      </c>
      <c r="B1608" s="1">
        <v>43952</v>
      </c>
      <c r="C1608" s="1">
        <v>44348</v>
      </c>
      <c r="D1608">
        <v>200269</v>
      </c>
      <c r="E1608" s="1">
        <v>44256</v>
      </c>
      <c r="F1608" s="2">
        <v>2612518.6</v>
      </c>
      <c r="G1608" s="2">
        <v>2612518.6</v>
      </c>
      <c r="H1608">
        <v>1.719E-2</v>
      </c>
      <c r="I1608" s="2">
        <v>3742.43</v>
      </c>
      <c r="J1608" s="2">
        <v>243584.73</v>
      </c>
      <c r="K1608" s="2">
        <v>0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t="s">
        <v>194</v>
      </c>
      <c r="W1608" s="5" t="str">
        <f t="shared" si="50"/>
        <v>3762</v>
      </c>
      <c r="X1608">
        <v>15</v>
      </c>
      <c r="Y1608" t="s">
        <v>40</v>
      </c>
      <c r="Z1608" t="s">
        <v>49</v>
      </c>
      <c r="AA1608" s="2">
        <v>0</v>
      </c>
      <c r="AB1608" s="2">
        <v>0</v>
      </c>
      <c r="AC1608" t="s">
        <v>168</v>
      </c>
      <c r="AD1608" s="2">
        <v>1047.18</v>
      </c>
      <c r="AE1608" s="2">
        <v>68134.98</v>
      </c>
      <c r="AF1608" s="2">
        <v>4.81E-3</v>
      </c>
      <c r="AG1608" s="2">
        <v>2612518.6</v>
      </c>
      <c r="AH1608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>
        <v>1047.18</v>
      </c>
      <c r="AO1608" s="2">
        <v>3742.4300000000003</v>
      </c>
      <c r="AP1608" s="7">
        <f t="shared" si="51"/>
        <v>4789.6099999999997</v>
      </c>
    </row>
    <row r="1609" spans="1:42" x14ac:dyDescent="0.2">
      <c r="A1609">
        <v>1</v>
      </c>
      <c r="B1609" s="1">
        <v>43952</v>
      </c>
      <c r="C1609" s="1">
        <v>44348</v>
      </c>
      <c r="D1609">
        <v>200269</v>
      </c>
      <c r="E1609" s="1">
        <v>44287</v>
      </c>
      <c r="F1609" s="2">
        <v>2612518.6</v>
      </c>
      <c r="G1609" s="2">
        <v>2612518.6</v>
      </c>
      <c r="H1609">
        <v>1.719E-2</v>
      </c>
      <c r="I1609" s="2">
        <v>3742.43</v>
      </c>
      <c r="J1609" s="2">
        <v>247994.39</v>
      </c>
      <c r="K1609" s="2">
        <v>0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667.23</v>
      </c>
      <c r="T1609" s="2">
        <v>0</v>
      </c>
      <c r="U1609" s="2">
        <v>0</v>
      </c>
      <c r="V1609" t="s">
        <v>194</v>
      </c>
      <c r="W1609" s="5" t="str">
        <f t="shared" si="50"/>
        <v>3762</v>
      </c>
      <c r="X1609">
        <v>15</v>
      </c>
      <c r="Y1609" t="s">
        <v>40</v>
      </c>
      <c r="Z1609" t="s">
        <v>49</v>
      </c>
      <c r="AA1609" s="2">
        <v>0</v>
      </c>
      <c r="AB1609" s="2">
        <v>0</v>
      </c>
      <c r="AC1609" t="s">
        <v>168</v>
      </c>
      <c r="AD1609" s="2">
        <v>1047.18</v>
      </c>
      <c r="AE1609" s="2">
        <v>69316.289999999994</v>
      </c>
      <c r="AF1609" s="2">
        <v>4.81E-3</v>
      </c>
      <c r="AG1609" s="2">
        <v>2612518.6</v>
      </c>
      <c r="AH1609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1047.18</v>
      </c>
      <c r="AO1609" s="2">
        <v>3742.4300000000003</v>
      </c>
      <c r="AP1609" s="7">
        <f t="shared" si="51"/>
        <v>4789.6099999999997</v>
      </c>
    </row>
    <row r="1610" spans="1:42" x14ac:dyDescent="0.2">
      <c r="A1610">
        <v>1</v>
      </c>
      <c r="B1610" s="1">
        <v>43952</v>
      </c>
      <c r="C1610" s="1">
        <v>44348</v>
      </c>
      <c r="D1610">
        <v>200269</v>
      </c>
      <c r="E1610" s="1">
        <v>44317</v>
      </c>
      <c r="F1610" s="2">
        <v>2685071.12</v>
      </c>
      <c r="G1610" s="2">
        <v>2685071.12</v>
      </c>
      <c r="H1610">
        <v>1.719E-2</v>
      </c>
      <c r="I1610" s="2">
        <v>3846.36</v>
      </c>
      <c r="J1610" s="2">
        <v>251840.75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t="s">
        <v>194</v>
      </c>
      <c r="W1610" s="5" t="str">
        <f t="shared" si="50"/>
        <v>3762</v>
      </c>
      <c r="X1610">
        <v>15</v>
      </c>
      <c r="Y1610" t="s">
        <v>40</v>
      </c>
      <c r="Z1610" t="s">
        <v>49</v>
      </c>
      <c r="AA1610" s="2">
        <v>0</v>
      </c>
      <c r="AB1610" s="2">
        <v>0</v>
      </c>
      <c r="AC1610" t="s">
        <v>168</v>
      </c>
      <c r="AD1610" s="2">
        <v>1076.27</v>
      </c>
      <c r="AE1610" s="2">
        <v>70392.56</v>
      </c>
      <c r="AF1610" s="2">
        <v>4.81E-3</v>
      </c>
      <c r="AG1610" s="2">
        <v>2685071.12</v>
      </c>
      <c r="AH1610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0</v>
      </c>
      <c r="AN1610" s="2">
        <v>1076.27</v>
      </c>
      <c r="AO1610" s="2">
        <v>3846.36</v>
      </c>
      <c r="AP1610" s="7">
        <f t="shared" si="51"/>
        <v>4922.63</v>
      </c>
    </row>
    <row r="1611" spans="1:42" x14ac:dyDescent="0.2">
      <c r="A1611">
        <v>1</v>
      </c>
      <c r="B1611" s="1">
        <v>43952</v>
      </c>
      <c r="C1611" s="1">
        <v>44348</v>
      </c>
      <c r="D1611">
        <v>200269</v>
      </c>
      <c r="E1611" s="1">
        <v>44348</v>
      </c>
      <c r="F1611" s="2">
        <v>2845546.3</v>
      </c>
      <c r="G1611" s="2">
        <v>2845546.3</v>
      </c>
      <c r="H1611">
        <v>1.719E-2</v>
      </c>
      <c r="I1611" s="2">
        <v>4076.25</v>
      </c>
      <c r="J1611" s="2">
        <v>255917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t="s">
        <v>194</v>
      </c>
      <c r="W1611" s="5" t="str">
        <f t="shared" si="50"/>
        <v>3762</v>
      </c>
      <c r="X1611">
        <v>15</v>
      </c>
      <c r="Y1611" t="s">
        <v>40</v>
      </c>
      <c r="Z1611" t="s">
        <v>49</v>
      </c>
      <c r="AA1611" s="2">
        <v>0</v>
      </c>
      <c r="AB1611" s="2">
        <v>0</v>
      </c>
      <c r="AC1611" t="s">
        <v>168</v>
      </c>
      <c r="AD1611" s="2">
        <v>1140.5899999999999</v>
      </c>
      <c r="AE1611" s="2">
        <v>71533.149999999994</v>
      </c>
      <c r="AF1611" s="2">
        <v>4.81E-3</v>
      </c>
      <c r="AG1611" s="2">
        <v>2845546.3</v>
      </c>
      <c r="AH1611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1140.5899999999999</v>
      </c>
      <c r="AO1611" s="2">
        <v>4076.25</v>
      </c>
      <c r="AP1611" s="7">
        <f t="shared" si="51"/>
        <v>5216.84</v>
      </c>
    </row>
    <row r="1612" spans="1:42" x14ac:dyDescent="0.2">
      <c r="A1612">
        <v>1</v>
      </c>
      <c r="B1612" s="1">
        <v>43952</v>
      </c>
      <c r="C1612" s="1">
        <v>44348</v>
      </c>
      <c r="D1612">
        <v>200315</v>
      </c>
      <c r="E1612" s="1">
        <v>43952</v>
      </c>
      <c r="F1612" s="2">
        <v>0</v>
      </c>
      <c r="G1612" s="2">
        <v>0</v>
      </c>
      <c r="H1612">
        <v>1.719E-2</v>
      </c>
      <c r="I1612" s="2">
        <v>0</v>
      </c>
      <c r="J1612" s="2">
        <v>15105739.25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t="s">
        <v>195</v>
      </c>
      <c r="W1612" s="5" t="str">
        <f t="shared" si="50"/>
        <v>3762</v>
      </c>
      <c r="X1612">
        <v>15</v>
      </c>
      <c r="Y1612" t="s">
        <v>40</v>
      </c>
      <c r="Z1612" t="s">
        <v>49</v>
      </c>
      <c r="AA1612" s="2">
        <v>0</v>
      </c>
      <c r="AB1612" s="2">
        <v>0</v>
      </c>
      <c r="AC1612" t="s">
        <v>168</v>
      </c>
      <c r="AD1612" s="2">
        <v>0</v>
      </c>
      <c r="AE1612" s="2">
        <v>2023753.08</v>
      </c>
      <c r="AF1612" s="2">
        <v>4.81E-3</v>
      </c>
      <c r="AG1612" s="2">
        <v>0</v>
      </c>
      <c r="AH161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0</v>
      </c>
      <c r="AN1612" s="2">
        <v>0</v>
      </c>
      <c r="AO1612" s="2">
        <v>0</v>
      </c>
      <c r="AP1612" s="7">
        <f t="shared" si="51"/>
        <v>0</v>
      </c>
    </row>
    <row r="1613" spans="1:42" x14ac:dyDescent="0.2">
      <c r="A1613">
        <v>1</v>
      </c>
      <c r="B1613" s="1">
        <v>43952</v>
      </c>
      <c r="C1613" s="1">
        <v>44348</v>
      </c>
      <c r="D1613">
        <v>200315</v>
      </c>
      <c r="E1613" s="1">
        <v>43983</v>
      </c>
      <c r="F1613" s="2">
        <v>13951.21</v>
      </c>
      <c r="G1613" s="2">
        <v>13951.21</v>
      </c>
      <c r="H1613">
        <v>1.719E-2</v>
      </c>
      <c r="I1613" s="2">
        <v>19.989999999999998</v>
      </c>
      <c r="J1613" s="2">
        <v>15105739.25</v>
      </c>
      <c r="K1613" s="2">
        <v>0</v>
      </c>
      <c r="L1613" s="2">
        <v>0</v>
      </c>
      <c r="M1613" s="2">
        <v>-19.989999999999998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t="s">
        <v>195</v>
      </c>
      <c r="W1613" s="5" t="str">
        <f t="shared" si="50"/>
        <v>3762</v>
      </c>
      <c r="X1613">
        <v>15</v>
      </c>
      <c r="Y1613" t="s">
        <v>40</v>
      </c>
      <c r="Z1613" t="s">
        <v>49</v>
      </c>
      <c r="AA1613" s="2">
        <v>0</v>
      </c>
      <c r="AB1613" s="2">
        <v>0</v>
      </c>
      <c r="AC1613" t="s">
        <v>168</v>
      </c>
      <c r="AD1613" s="2">
        <v>5.59</v>
      </c>
      <c r="AE1613" s="2">
        <v>2023758.67</v>
      </c>
      <c r="AF1613" s="2">
        <v>4.81E-3</v>
      </c>
      <c r="AG1613" s="2">
        <v>13951.21</v>
      </c>
      <c r="AH1613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0</v>
      </c>
      <c r="AN1613" s="2">
        <v>5.59</v>
      </c>
      <c r="AO1613" s="2">
        <v>0</v>
      </c>
      <c r="AP1613" s="7">
        <f t="shared" si="51"/>
        <v>5.59</v>
      </c>
    </row>
    <row r="1614" spans="1:42" x14ac:dyDescent="0.2">
      <c r="A1614">
        <v>1</v>
      </c>
      <c r="B1614" s="1">
        <v>43952</v>
      </c>
      <c r="C1614" s="1">
        <v>44348</v>
      </c>
      <c r="D1614">
        <v>200315</v>
      </c>
      <c r="E1614" s="1">
        <v>44013</v>
      </c>
      <c r="F1614" s="2">
        <v>16357.6</v>
      </c>
      <c r="G1614" s="2">
        <v>16357.6</v>
      </c>
      <c r="H1614">
        <v>1.719E-2</v>
      </c>
      <c r="I1614" s="2">
        <v>23.43</v>
      </c>
      <c r="J1614" s="2">
        <v>15105739.25</v>
      </c>
      <c r="K1614" s="2">
        <v>0</v>
      </c>
      <c r="L1614" s="2">
        <v>0</v>
      </c>
      <c r="M1614" s="2">
        <v>-23.43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t="s">
        <v>195</v>
      </c>
      <c r="W1614" s="5" t="str">
        <f t="shared" si="50"/>
        <v>3762</v>
      </c>
      <c r="X1614">
        <v>15</v>
      </c>
      <c r="Y1614" t="s">
        <v>40</v>
      </c>
      <c r="Z1614" t="s">
        <v>49</v>
      </c>
      <c r="AA1614" s="2">
        <v>0</v>
      </c>
      <c r="AB1614" s="2">
        <v>0</v>
      </c>
      <c r="AC1614" t="s">
        <v>168</v>
      </c>
      <c r="AD1614" s="2">
        <v>6.56</v>
      </c>
      <c r="AE1614" s="2">
        <v>2023765.23</v>
      </c>
      <c r="AF1614" s="2">
        <v>4.81E-3</v>
      </c>
      <c r="AG1614" s="2">
        <v>16357.6</v>
      </c>
      <c r="AH1614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0</v>
      </c>
      <c r="AN1614" s="2">
        <v>6.5600000000000005</v>
      </c>
      <c r="AO1614" s="2">
        <v>0</v>
      </c>
      <c r="AP1614" s="7">
        <f t="shared" si="51"/>
        <v>6.56</v>
      </c>
    </row>
    <row r="1615" spans="1:42" x14ac:dyDescent="0.2">
      <c r="A1615">
        <v>1</v>
      </c>
      <c r="B1615" s="1">
        <v>43952</v>
      </c>
      <c r="C1615" s="1">
        <v>44348</v>
      </c>
      <c r="D1615">
        <v>200315</v>
      </c>
      <c r="E1615" s="1">
        <v>44044</v>
      </c>
      <c r="F1615" s="2">
        <v>17339.400000000001</v>
      </c>
      <c r="G1615" s="2">
        <v>17339.400000000001</v>
      </c>
      <c r="H1615">
        <v>1.719E-2</v>
      </c>
      <c r="I1615" s="2">
        <v>24.84</v>
      </c>
      <c r="J1615" s="2">
        <v>15105739.25</v>
      </c>
      <c r="K1615" s="2">
        <v>0</v>
      </c>
      <c r="L1615" s="2">
        <v>0</v>
      </c>
      <c r="M1615" s="2">
        <v>-24.84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t="s">
        <v>195</v>
      </c>
      <c r="W1615" s="5" t="str">
        <f t="shared" si="50"/>
        <v>3762</v>
      </c>
      <c r="X1615">
        <v>15</v>
      </c>
      <c r="Y1615" t="s">
        <v>40</v>
      </c>
      <c r="Z1615" t="s">
        <v>49</v>
      </c>
      <c r="AA1615" s="2">
        <v>0</v>
      </c>
      <c r="AB1615" s="2">
        <v>0</v>
      </c>
      <c r="AC1615" t="s">
        <v>168</v>
      </c>
      <c r="AD1615" s="2">
        <v>6.95</v>
      </c>
      <c r="AE1615" s="2">
        <v>2023772.18</v>
      </c>
      <c r="AF1615" s="2">
        <v>4.81E-3</v>
      </c>
      <c r="AG1615" s="2">
        <v>17339.400000000001</v>
      </c>
      <c r="AH1615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6.95</v>
      </c>
      <c r="AO1615" s="2">
        <v>0</v>
      </c>
      <c r="AP1615" s="7">
        <f t="shared" si="51"/>
        <v>6.95</v>
      </c>
    </row>
    <row r="1616" spans="1:42" x14ac:dyDescent="0.2">
      <c r="A1616">
        <v>1</v>
      </c>
      <c r="B1616" s="1">
        <v>43952</v>
      </c>
      <c r="C1616" s="1">
        <v>44348</v>
      </c>
      <c r="D1616">
        <v>200315</v>
      </c>
      <c r="E1616" s="1">
        <v>44075</v>
      </c>
      <c r="F1616" s="2">
        <v>75139.360000000001</v>
      </c>
      <c r="G1616" s="2">
        <v>75139.360000000001</v>
      </c>
      <c r="H1616">
        <v>1.719E-2</v>
      </c>
      <c r="I1616" s="2">
        <v>107.64</v>
      </c>
      <c r="J1616" s="2">
        <v>15105739.25</v>
      </c>
      <c r="K1616" s="2">
        <v>0</v>
      </c>
      <c r="L1616" s="2">
        <v>0</v>
      </c>
      <c r="M1616" s="2">
        <v>-107.64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t="s">
        <v>195</v>
      </c>
      <c r="W1616" s="5" t="str">
        <f t="shared" si="50"/>
        <v>3762</v>
      </c>
      <c r="X1616">
        <v>15</v>
      </c>
      <c r="Y1616" t="s">
        <v>40</v>
      </c>
      <c r="Z1616" t="s">
        <v>49</v>
      </c>
      <c r="AA1616" s="2">
        <v>0</v>
      </c>
      <c r="AB1616" s="2">
        <v>0</v>
      </c>
      <c r="AC1616" t="s">
        <v>168</v>
      </c>
      <c r="AD1616" s="2">
        <v>30.12</v>
      </c>
      <c r="AE1616" s="2">
        <v>2023802.3</v>
      </c>
      <c r="AF1616" s="2">
        <v>4.81E-3</v>
      </c>
      <c r="AG1616" s="2">
        <v>75139.360000000001</v>
      </c>
      <c r="AH1616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30.12</v>
      </c>
      <c r="AO1616" s="2">
        <v>0</v>
      </c>
      <c r="AP1616" s="7">
        <f t="shared" si="51"/>
        <v>30.12</v>
      </c>
    </row>
    <row r="1617" spans="1:42" x14ac:dyDescent="0.2">
      <c r="A1617">
        <v>1</v>
      </c>
      <c r="B1617" s="1">
        <v>43952</v>
      </c>
      <c r="C1617" s="1">
        <v>44348</v>
      </c>
      <c r="D1617">
        <v>200315</v>
      </c>
      <c r="E1617" s="1">
        <v>44105</v>
      </c>
      <c r="F1617" s="2">
        <v>230981</v>
      </c>
      <c r="G1617" s="2">
        <v>230981</v>
      </c>
      <c r="H1617">
        <v>1.719E-2</v>
      </c>
      <c r="I1617" s="2">
        <v>330.88</v>
      </c>
      <c r="J1617" s="2">
        <v>15105739.25</v>
      </c>
      <c r="K1617" s="2">
        <v>0</v>
      </c>
      <c r="L1617" s="2">
        <v>0</v>
      </c>
      <c r="M1617" s="2">
        <v>-330.88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t="s">
        <v>195</v>
      </c>
      <c r="W1617" s="5" t="str">
        <f t="shared" si="50"/>
        <v>3762</v>
      </c>
      <c r="X1617">
        <v>15</v>
      </c>
      <c r="Y1617" t="s">
        <v>40</v>
      </c>
      <c r="Z1617" t="s">
        <v>49</v>
      </c>
      <c r="AA1617" s="2">
        <v>0</v>
      </c>
      <c r="AB1617" s="2">
        <v>0</v>
      </c>
      <c r="AC1617" t="s">
        <v>168</v>
      </c>
      <c r="AD1617" s="2">
        <v>92.58</v>
      </c>
      <c r="AE1617" s="2">
        <v>2023894.88</v>
      </c>
      <c r="AF1617" s="2">
        <v>4.81E-3</v>
      </c>
      <c r="AG1617" s="2">
        <v>230981</v>
      </c>
      <c r="AH1617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92.58</v>
      </c>
      <c r="AO1617" s="2">
        <v>0</v>
      </c>
      <c r="AP1617" s="7">
        <f t="shared" si="51"/>
        <v>92.58</v>
      </c>
    </row>
    <row r="1618" spans="1:42" x14ac:dyDescent="0.2">
      <c r="A1618">
        <v>1</v>
      </c>
      <c r="B1618" s="1">
        <v>43952</v>
      </c>
      <c r="C1618" s="1">
        <v>44348</v>
      </c>
      <c r="D1618">
        <v>200315</v>
      </c>
      <c r="E1618" s="1">
        <v>44136</v>
      </c>
      <c r="F1618" s="2">
        <v>146620.68</v>
      </c>
      <c r="G1618" s="2">
        <v>146620.68</v>
      </c>
      <c r="H1618">
        <v>1.719E-2</v>
      </c>
      <c r="I1618" s="2">
        <v>210.03</v>
      </c>
      <c r="J1618" s="2">
        <v>15105739.25</v>
      </c>
      <c r="K1618" s="2">
        <v>0</v>
      </c>
      <c r="L1618" s="2">
        <v>0</v>
      </c>
      <c r="M1618" s="2">
        <v>-210.03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t="s">
        <v>195</v>
      </c>
      <c r="W1618" s="5" t="str">
        <f t="shared" si="50"/>
        <v>3762</v>
      </c>
      <c r="X1618">
        <v>15</v>
      </c>
      <c r="Y1618" t="s">
        <v>40</v>
      </c>
      <c r="Z1618" t="s">
        <v>49</v>
      </c>
      <c r="AA1618" s="2">
        <v>0</v>
      </c>
      <c r="AB1618" s="2">
        <v>0</v>
      </c>
      <c r="AC1618" t="s">
        <v>168</v>
      </c>
      <c r="AD1618" s="2">
        <v>58.77</v>
      </c>
      <c r="AE1618" s="2">
        <v>2023953.65</v>
      </c>
      <c r="AF1618" s="2">
        <v>4.81E-3</v>
      </c>
      <c r="AG1618" s="2">
        <v>146620.68</v>
      </c>
      <c r="AH1618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>
        <v>58.77</v>
      </c>
      <c r="AO1618" s="2">
        <v>0</v>
      </c>
      <c r="AP1618" s="7">
        <f t="shared" si="51"/>
        <v>58.77</v>
      </c>
    </row>
    <row r="1619" spans="1:42" x14ac:dyDescent="0.2">
      <c r="A1619">
        <v>1</v>
      </c>
      <c r="B1619" s="1">
        <v>43952</v>
      </c>
      <c r="C1619" s="1">
        <v>44348</v>
      </c>
      <c r="D1619">
        <v>200315</v>
      </c>
      <c r="E1619" s="1">
        <v>44166</v>
      </c>
      <c r="F1619" s="2">
        <v>186634.4</v>
      </c>
      <c r="G1619" s="2">
        <v>186634.4</v>
      </c>
      <c r="H1619">
        <v>1.719E-2</v>
      </c>
      <c r="I1619" s="2">
        <v>267.35000000000002</v>
      </c>
      <c r="J1619" s="2">
        <v>15105739.25</v>
      </c>
      <c r="K1619" s="2">
        <v>0</v>
      </c>
      <c r="L1619" s="2">
        <v>-72837.02</v>
      </c>
      <c r="M1619" s="2">
        <v>-267.35000000000002</v>
      </c>
      <c r="N1619" s="2">
        <v>0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t="s">
        <v>195</v>
      </c>
      <c r="W1619" s="5" t="str">
        <f t="shared" si="50"/>
        <v>3762</v>
      </c>
      <c r="X1619">
        <v>15</v>
      </c>
      <c r="Y1619" t="s">
        <v>40</v>
      </c>
      <c r="Z1619" t="s">
        <v>49</v>
      </c>
      <c r="AA1619" s="2">
        <v>0</v>
      </c>
      <c r="AB1619" s="2">
        <v>0</v>
      </c>
      <c r="AC1619" t="s">
        <v>168</v>
      </c>
      <c r="AD1619" s="2">
        <v>74.81</v>
      </c>
      <c r="AE1619" s="2">
        <v>1951191.44</v>
      </c>
      <c r="AF1619" s="2">
        <v>4.81E-3</v>
      </c>
      <c r="AG1619" s="2">
        <v>186634.4</v>
      </c>
      <c r="AH1619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74.81</v>
      </c>
      <c r="AO1619" s="2">
        <v>0</v>
      </c>
      <c r="AP1619" s="7">
        <f t="shared" si="51"/>
        <v>-72762.210000000006</v>
      </c>
    </row>
    <row r="1620" spans="1:42" x14ac:dyDescent="0.2">
      <c r="A1620">
        <v>1</v>
      </c>
      <c r="B1620" s="1">
        <v>43952</v>
      </c>
      <c r="C1620" s="1">
        <v>44348</v>
      </c>
      <c r="D1620">
        <v>200315</v>
      </c>
      <c r="E1620" s="1">
        <v>44197</v>
      </c>
      <c r="F1620" s="2">
        <v>236046.19</v>
      </c>
      <c r="G1620" s="2">
        <v>236046.19</v>
      </c>
      <c r="H1620">
        <v>1.719E-2</v>
      </c>
      <c r="I1620" s="2">
        <v>338.14</v>
      </c>
      <c r="J1620" s="2">
        <v>15105739.25</v>
      </c>
      <c r="K1620" s="2">
        <v>0</v>
      </c>
      <c r="L1620" s="2">
        <v>-46946.32</v>
      </c>
      <c r="M1620" s="2">
        <v>-338.14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t="s">
        <v>195</v>
      </c>
      <c r="W1620" s="5" t="str">
        <f t="shared" si="50"/>
        <v>3762</v>
      </c>
      <c r="X1620">
        <v>15</v>
      </c>
      <c r="Y1620" t="s">
        <v>40</v>
      </c>
      <c r="Z1620" t="s">
        <v>49</v>
      </c>
      <c r="AA1620" s="2">
        <v>0</v>
      </c>
      <c r="AB1620" s="2">
        <v>0</v>
      </c>
      <c r="AC1620" t="s">
        <v>168</v>
      </c>
      <c r="AD1620" s="2">
        <v>94.62</v>
      </c>
      <c r="AE1620" s="2">
        <v>1904339.74</v>
      </c>
      <c r="AF1620" s="2">
        <v>4.81E-3</v>
      </c>
      <c r="AG1620" s="2">
        <v>236046.19</v>
      </c>
      <c r="AH1620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>
        <v>94.62</v>
      </c>
      <c r="AO1620" s="2">
        <v>0</v>
      </c>
      <c r="AP1620" s="7">
        <f t="shared" si="51"/>
        <v>-46851.7</v>
      </c>
    </row>
    <row r="1621" spans="1:42" x14ac:dyDescent="0.2">
      <c r="A1621">
        <v>1</v>
      </c>
      <c r="B1621" s="1">
        <v>43952</v>
      </c>
      <c r="C1621" s="1">
        <v>44348</v>
      </c>
      <c r="D1621">
        <v>200315</v>
      </c>
      <c r="E1621" s="1">
        <v>44228</v>
      </c>
      <c r="F1621" s="2">
        <v>264664.40000000002</v>
      </c>
      <c r="G1621" s="2">
        <v>264664.40000000002</v>
      </c>
      <c r="H1621">
        <v>1.719E-2</v>
      </c>
      <c r="I1621" s="2">
        <v>379.13</v>
      </c>
      <c r="J1621" s="2">
        <v>15105739.25</v>
      </c>
      <c r="K1621" s="2">
        <v>0</v>
      </c>
      <c r="L1621" s="2">
        <v>430.14</v>
      </c>
      <c r="M1621" s="2">
        <v>-379.13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t="s">
        <v>195</v>
      </c>
      <c r="W1621" s="5" t="str">
        <f t="shared" si="50"/>
        <v>3762</v>
      </c>
      <c r="X1621">
        <v>15</v>
      </c>
      <c r="Y1621" t="s">
        <v>40</v>
      </c>
      <c r="Z1621" t="s">
        <v>49</v>
      </c>
      <c r="AA1621" s="2">
        <v>0</v>
      </c>
      <c r="AB1621" s="2">
        <v>0</v>
      </c>
      <c r="AC1621" t="s">
        <v>168</v>
      </c>
      <c r="AD1621" s="2">
        <v>106.09</v>
      </c>
      <c r="AE1621" s="2">
        <v>1904875.97</v>
      </c>
      <c r="AF1621" s="2">
        <v>4.81E-3</v>
      </c>
      <c r="AG1621" s="2">
        <v>264664.40000000002</v>
      </c>
      <c r="AH1621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106.09</v>
      </c>
      <c r="AO1621" s="2">
        <v>0</v>
      </c>
      <c r="AP1621" s="7">
        <f t="shared" si="51"/>
        <v>536.23</v>
      </c>
    </row>
    <row r="1622" spans="1:42" x14ac:dyDescent="0.2">
      <c r="A1622">
        <v>1</v>
      </c>
      <c r="B1622" s="1">
        <v>43952</v>
      </c>
      <c r="C1622" s="1">
        <v>44348</v>
      </c>
      <c r="D1622">
        <v>200315</v>
      </c>
      <c r="E1622" s="1">
        <v>44256</v>
      </c>
      <c r="F1622" s="2">
        <v>314690.75</v>
      </c>
      <c r="G1622" s="2">
        <v>314690.75</v>
      </c>
      <c r="H1622">
        <v>1.719E-2</v>
      </c>
      <c r="I1622" s="2">
        <v>450.79</v>
      </c>
      <c r="J1622" s="2">
        <v>15106907.310000001</v>
      </c>
      <c r="K1622" s="2">
        <v>1168.06</v>
      </c>
      <c r="L1622" s="2">
        <v>0</v>
      </c>
      <c r="M1622" s="2">
        <v>-450.79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t="s">
        <v>195</v>
      </c>
      <c r="W1622" s="5" t="str">
        <f t="shared" si="50"/>
        <v>3762</v>
      </c>
      <c r="X1622">
        <v>15</v>
      </c>
      <c r="Y1622" t="s">
        <v>40</v>
      </c>
      <c r="Z1622" t="s">
        <v>49</v>
      </c>
      <c r="AA1622" s="2">
        <v>0</v>
      </c>
      <c r="AB1622" s="2">
        <v>0</v>
      </c>
      <c r="AC1622" t="s">
        <v>168</v>
      </c>
      <c r="AD1622" s="2">
        <v>126.14</v>
      </c>
      <c r="AE1622" s="2">
        <v>1905002.11</v>
      </c>
      <c r="AF1622" s="2">
        <v>4.81E-3</v>
      </c>
      <c r="AG1622" s="2">
        <v>314690.75</v>
      </c>
      <c r="AH162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126.14</v>
      </c>
      <c r="AO1622" s="2">
        <v>1168.06</v>
      </c>
      <c r="AP1622" s="7">
        <f t="shared" si="51"/>
        <v>1294.2</v>
      </c>
    </row>
    <row r="1623" spans="1:42" x14ac:dyDescent="0.2">
      <c r="A1623">
        <v>1</v>
      </c>
      <c r="B1623" s="1">
        <v>43952</v>
      </c>
      <c r="C1623" s="1">
        <v>44348</v>
      </c>
      <c r="D1623">
        <v>200315</v>
      </c>
      <c r="E1623" s="1">
        <v>44287</v>
      </c>
      <c r="F1623" s="2">
        <v>297318.8</v>
      </c>
      <c r="G1623" s="2">
        <v>297318.8</v>
      </c>
      <c r="H1623">
        <v>1.719E-2</v>
      </c>
      <c r="I1623" s="2">
        <v>425.91</v>
      </c>
      <c r="J1623" s="2">
        <v>18853488.120000001</v>
      </c>
      <c r="K1623" s="2">
        <v>0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3746154.9</v>
      </c>
      <c r="T1623" s="2">
        <v>0</v>
      </c>
      <c r="U1623" s="2">
        <v>0</v>
      </c>
      <c r="V1623" t="s">
        <v>195</v>
      </c>
      <c r="W1623" s="5" t="str">
        <f t="shared" si="50"/>
        <v>3762</v>
      </c>
      <c r="X1623">
        <v>15</v>
      </c>
      <c r="Y1623" t="s">
        <v>40</v>
      </c>
      <c r="Z1623" t="s">
        <v>49</v>
      </c>
      <c r="AA1623" s="2">
        <v>0</v>
      </c>
      <c r="AB1623" s="2">
        <v>0</v>
      </c>
      <c r="AC1623" t="s">
        <v>168</v>
      </c>
      <c r="AD1623" s="2">
        <v>119.18</v>
      </c>
      <c r="AE1623" s="2">
        <v>2658176.52</v>
      </c>
      <c r="AF1623" s="2">
        <v>4.81E-3</v>
      </c>
      <c r="AG1623" s="2">
        <v>297318.8</v>
      </c>
      <c r="AH1623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119.18</v>
      </c>
      <c r="AO1623" s="2">
        <v>425.91</v>
      </c>
      <c r="AP1623" s="7">
        <f t="shared" si="51"/>
        <v>545.09</v>
      </c>
    </row>
    <row r="1624" spans="1:42" x14ac:dyDescent="0.2">
      <c r="A1624">
        <v>1</v>
      </c>
      <c r="B1624" s="1">
        <v>43952</v>
      </c>
      <c r="C1624" s="1">
        <v>44348</v>
      </c>
      <c r="D1624">
        <v>200315</v>
      </c>
      <c r="E1624" s="1">
        <v>44317</v>
      </c>
      <c r="F1624" s="2">
        <v>28493286.100000001</v>
      </c>
      <c r="G1624" s="2">
        <v>28493286.100000001</v>
      </c>
      <c r="H1624">
        <v>1.719E-2</v>
      </c>
      <c r="I1624" s="2">
        <v>40816.629999999997</v>
      </c>
      <c r="J1624" s="2">
        <v>18894304.75</v>
      </c>
      <c r="K1624" s="2">
        <v>0</v>
      </c>
      <c r="L1624" s="2">
        <v>-7920.49</v>
      </c>
      <c r="M1624" s="2">
        <v>0</v>
      </c>
      <c r="N1624" s="2">
        <v>0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t="s">
        <v>195</v>
      </c>
      <c r="W1624" s="5" t="str">
        <f t="shared" si="50"/>
        <v>3762</v>
      </c>
      <c r="X1624">
        <v>15</v>
      </c>
      <c r="Y1624" t="s">
        <v>40</v>
      </c>
      <c r="Z1624" t="s">
        <v>49</v>
      </c>
      <c r="AA1624" s="2">
        <v>0</v>
      </c>
      <c r="AB1624" s="2">
        <v>0</v>
      </c>
      <c r="AC1624" t="s">
        <v>168</v>
      </c>
      <c r="AD1624" s="2">
        <v>11421.06</v>
      </c>
      <c r="AE1624" s="2">
        <v>2661677.09</v>
      </c>
      <c r="AF1624" s="2">
        <v>4.81E-3</v>
      </c>
      <c r="AG1624" s="2">
        <v>28493286.100000001</v>
      </c>
      <c r="AH1624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11421.06</v>
      </c>
      <c r="AO1624" s="2">
        <v>40816.629999999997</v>
      </c>
      <c r="AP1624" s="7">
        <f t="shared" si="51"/>
        <v>44317.2</v>
      </c>
    </row>
    <row r="1625" spans="1:42" x14ac:dyDescent="0.2">
      <c r="A1625">
        <v>1</v>
      </c>
      <c r="B1625" s="1">
        <v>43952</v>
      </c>
      <c r="C1625" s="1">
        <v>44348</v>
      </c>
      <c r="D1625">
        <v>200315</v>
      </c>
      <c r="E1625" s="1">
        <v>44348</v>
      </c>
      <c r="F1625" s="2">
        <v>28495384.850000001</v>
      </c>
      <c r="G1625" s="2">
        <v>28495384.850000001</v>
      </c>
      <c r="H1625">
        <v>1.719E-2</v>
      </c>
      <c r="I1625" s="2">
        <v>40819.64</v>
      </c>
      <c r="J1625" s="2">
        <v>18934656.629999999</v>
      </c>
      <c r="K1625" s="2">
        <v>0</v>
      </c>
      <c r="L1625" s="2">
        <v>-2781.71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t="s">
        <v>195</v>
      </c>
      <c r="W1625" s="5" t="str">
        <f t="shared" si="50"/>
        <v>3762</v>
      </c>
      <c r="X1625">
        <v>15</v>
      </c>
      <c r="Y1625" t="s">
        <v>40</v>
      </c>
      <c r="Z1625" t="s">
        <v>49</v>
      </c>
      <c r="AA1625" s="2">
        <v>0</v>
      </c>
      <c r="AB1625" s="2">
        <v>-467.76</v>
      </c>
      <c r="AC1625" t="s">
        <v>168</v>
      </c>
      <c r="AD1625" s="2">
        <v>11421.9</v>
      </c>
      <c r="AE1625" s="2">
        <v>2670317.2799999998</v>
      </c>
      <c r="AF1625" s="2">
        <v>4.81E-3</v>
      </c>
      <c r="AG1625" s="2">
        <v>28495384.850000001</v>
      </c>
      <c r="AH1625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11421.9</v>
      </c>
      <c r="AO1625" s="2">
        <v>40819.64</v>
      </c>
      <c r="AP1625" s="7">
        <f t="shared" si="51"/>
        <v>48992.07</v>
      </c>
    </row>
    <row r="1626" spans="1:42" x14ac:dyDescent="0.2">
      <c r="A1626">
        <v>1</v>
      </c>
      <c r="B1626" s="1">
        <v>43952</v>
      </c>
      <c r="C1626" s="1">
        <v>44348</v>
      </c>
      <c r="D1626">
        <v>151</v>
      </c>
      <c r="E1626" s="1">
        <v>43952</v>
      </c>
      <c r="F1626" s="2">
        <v>0</v>
      </c>
      <c r="G1626" s="2">
        <v>0</v>
      </c>
      <c r="H1626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t="s">
        <v>196</v>
      </c>
      <c r="W1626" s="5" t="str">
        <f t="shared" si="50"/>
        <v>376G</v>
      </c>
      <c r="X1626">
        <v>15</v>
      </c>
      <c r="Y1626" t="s">
        <v>40</v>
      </c>
      <c r="Z1626" t="s">
        <v>51</v>
      </c>
      <c r="AA1626" s="2">
        <v>0</v>
      </c>
      <c r="AB1626" s="2">
        <v>0</v>
      </c>
      <c r="AC1626" t="s">
        <v>168</v>
      </c>
      <c r="AD1626" s="2">
        <v>0</v>
      </c>
      <c r="AE1626" s="2">
        <v>0</v>
      </c>
      <c r="AF1626" s="2">
        <v>0</v>
      </c>
      <c r="AG1626" s="2">
        <v>0</v>
      </c>
      <c r="AH1626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7">
        <f t="shared" si="51"/>
        <v>0</v>
      </c>
    </row>
    <row r="1627" spans="1:42" x14ac:dyDescent="0.2">
      <c r="A1627">
        <v>1</v>
      </c>
      <c r="B1627" s="1">
        <v>43952</v>
      </c>
      <c r="C1627" s="1">
        <v>44348</v>
      </c>
      <c r="D1627">
        <v>151</v>
      </c>
      <c r="E1627" s="1">
        <v>43983</v>
      </c>
      <c r="F1627" s="2">
        <v>0</v>
      </c>
      <c r="G1627" s="2">
        <v>0</v>
      </c>
      <c r="H1627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t="s">
        <v>196</v>
      </c>
      <c r="W1627" s="5" t="str">
        <f t="shared" si="50"/>
        <v>376G</v>
      </c>
      <c r="X1627">
        <v>15</v>
      </c>
      <c r="Y1627" t="s">
        <v>40</v>
      </c>
      <c r="Z1627" t="s">
        <v>51</v>
      </c>
      <c r="AA1627" s="2">
        <v>0</v>
      </c>
      <c r="AB1627" s="2">
        <v>0</v>
      </c>
      <c r="AC1627" t="s">
        <v>168</v>
      </c>
      <c r="AD1627" s="2">
        <v>0</v>
      </c>
      <c r="AE1627" s="2">
        <v>0</v>
      </c>
      <c r="AF1627" s="2">
        <v>0</v>
      </c>
      <c r="AG1627" s="2">
        <v>0</v>
      </c>
      <c r="AH1627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7">
        <f t="shared" si="51"/>
        <v>0</v>
      </c>
    </row>
    <row r="1628" spans="1:42" x14ac:dyDescent="0.2">
      <c r="A1628">
        <v>1</v>
      </c>
      <c r="B1628" s="1">
        <v>43952</v>
      </c>
      <c r="C1628" s="1">
        <v>44348</v>
      </c>
      <c r="D1628">
        <v>151</v>
      </c>
      <c r="E1628" s="1">
        <v>44013</v>
      </c>
      <c r="F1628" s="2">
        <v>0</v>
      </c>
      <c r="G1628" s="2">
        <v>0</v>
      </c>
      <c r="H1628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t="s">
        <v>196</v>
      </c>
      <c r="W1628" s="5" t="str">
        <f t="shared" si="50"/>
        <v>376G</v>
      </c>
      <c r="X1628">
        <v>15</v>
      </c>
      <c r="Y1628" t="s">
        <v>40</v>
      </c>
      <c r="Z1628" t="s">
        <v>51</v>
      </c>
      <c r="AA1628" s="2">
        <v>0</v>
      </c>
      <c r="AB1628" s="2">
        <v>0</v>
      </c>
      <c r="AC1628" t="s">
        <v>168</v>
      </c>
      <c r="AD1628" s="2">
        <v>0</v>
      </c>
      <c r="AE1628" s="2">
        <v>0</v>
      </c>
      <c r="AF1628" s="2">
        <v>0</v>
      </c>
      <c r="AG1628" s="2">
        <v>0</v>
      </c>
      <c r="AH1628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7">
        <f t="shared" si="51"/>
        <v>0</v>
      </c>
    </row>
    <row r="1629" spans="1:42" x14ac:dyDescent="0.2">
      <c r="A1629">
        <v>1</v>
      </c>
      <c r="B1629" s="1">
        <v>43952</v>
      </c>
      <c r="C1629" s="1">
        <v>44348</v>
      </c>
      <c r="D1629">
        <v>151</v>
      </c>
      <c r="E1629" s="1">
        <v>44044</v>
      </c>
      <c r="F1629" s="2">
        <v>0</v>
      </c>
      <c r="G1629" s="2">
        <v>0</v>
      </c>
      <c r="H1629">
        <v>1.8100000000000002E-2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t="s">
        <v>196</v>
      </c>
      <c r="W1629" s="5" t="str">
        <f t="shared" si="50"/>
        <v>376G</v>
      </c>
      <c r="X1629">
        <v>15</v>
      </c>
      <c r="Y1629" t="s">
        <v>40</v>
      </c>
      <c r="Z1629" t="s">
        <v>51</v>
      </c>
      <c r="AA1629" s="2">
        <v>0</v>
      </c>
      <c r="AB1629" s="2">
        <v>0</v>
      </c>
      <c r="AC1629" t="s">
        <v>168</v>
      </c>
      <c r="AD1629" s="2">
        <v>0</v>
      </c>
      <c r="AE1629" s="2">
        <v>0</v>
      </c>
      <c r="AF1629" s="2">
        <v>2.8999999999999998E-3</v>
      </c>
      <c r="AG1629" s="2">
        <v>0</v>
      </c>
      <c r="AH1629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7">
        <f t="shared" si="51"/>
        <v>0</v>
      </c>
    </row>
    <row r="1630" spans="1:42" x14ac:dyDescent="0.2">
      <c r="A1630">
        <v>1</v>
      </c>
      <c r="B1630" s="1">
        <v>43952</v>
      </c>
      <c r="C1630" s="1">
        <v>44348</v>
      </c>
      <c r="D1630">
        <v>151</v>
      </c>
      <c r="E1630" s="1">
        <v>44075</v>
      </c>
      <c r="F1630" s="2">
        <v>0</v>
      </c>
      <c r="G1630" s="2">
        <v>0</v>
      </c>
      <c r="H1630">
        <v>1.8100000000000002E-2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t="s">
        <v>196</v>
      </c>
      <c r="W1630" s="5" t="str">
        <f t="shared" si="50"/>
        <v>376G</v>
      </c>
      <c r="X1630">
        <v>15</v>
      </c>
      <c r="Y1630" t="s">
        <v>40</v>
      </c>
      <c r="Z1630" t="s">
        <v>51</v>
      </c>
      <c r="AA1630" s="2">
        <v>0</v>
      </c>
      <c r="AB1630" s="2">
        <v>0</v>
      </c>
      <c r="AC1630" t="s">
        <v>168</v>
      </c>
      <c r="AD1630" s="2">
        <v>0</v>
      </c>
      <c r="AE1630" s="2">
        <v>0</v>
      </c>
      <c r="AF1630" s="2">
        <v>2.8999999999999998E-3</v>
      </c>
      <c r="AG1630" s="2">
        <v>0</v>
      </c>
      <c r="AH1630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7">
        <f t="shared" si="51"/>
        <v>0</v>
      </c>
    </row>
    <row r="1631" spans="1:42" x14ac:dyDescent="0.2">
      <c r="A1631">
        <v>1</v>
      </c>
      <c r="B1631" s="1">
        <v>43952</v>
      </c>
      <c r="C1631" s="1">
        <v>44348</v>
      </c>
      <c r="D1631">
        <v>151</v>
      </c>
      <c r="E1631" s="1">
        <v>44105</v>
      </c>
      <c r="F1631" s="2">
        <v>0</v>
      </c>
      <c r="G1631" s="2">
        <v>0</v>
      </c>
      <c r="H1631">
        <v>1.8100000000000002E-2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t="s">
        <v>196</v>
      </c>
      <c r="W1631" s="5" t="str">
        <f t="shared" si="50"/>
        <v>376G</v>
      </c>
      <c r="X1631">
        <v>15</v>
      </c>
      <c r="Y1631" t="s">
        <v>40</v>
      </c>
      <c r="Z1631" t="s">
        <v>51</v>
      </c>
      <c r="AA1631" s="2">
        <v>0</v>
      </c>
      <c r="AB1631" s="2">
        <v>0</v>
      </c>
      <c r="AC1631" t="s">
        <v>168</v>
      </c>
      <c r="AD1631" s="2">
        <v>0</v>
      </c>
      <c r="AE1631" s="2">
        <v>0</v>
      </c>
      <c r="AF1631" s="2">
        <v>2.8999999999999998E-3</v>
      </c>
      <c r="AG1631" s="2">
        <v>0</v>
      </c>
      <c r="AH1631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7">
        <f t="shared" si="51"/>
        <v>0</v>
      </c>
    </row>
    <row r="1632" spans="1:42" x14ac:dyDescent="0.2">
      <c r="A1632">
        <v>1</v>
      </c>
      <c r="B1632" s="1">
        <v>43952</v>
      </c>
      <c r="C1632" s="1">
        <v>44348</v>
      </c>
      <c r="D1632">
        <v>151</v>
      </c>
      <c r="E1632" s="1">
        <v>44136</v>
      </c>
      <c r="F1632" s="2">
        <v>0</v>
      </c>
      <c r="G1632" s="2">
        <v>0</v>
      </c>
      <c r="H1632">
        <v>1.8100000000000002E-2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t="s">
        <v>196</v>
      </c>
      <c r="W1632" s="5" t="str">
        <f t="shared" si="50"/>
        <v>376G</v>
      </c>
      <c r="X1632">
        <v>15</v>
      </c>
      <c r="Y1632" t="s">
        <v>40</v>
      </c>
      <c r="Z1632" t="s">
        <v>51</v>
      </c>
      <c r="AA1632" s="2">
        <v>0</v>
      </c>
      <c r="AB1632" s="2">
        <v>0</v>
      </c>
      <c r="AC1632" t="s">
        <v>168</v>
      </c>
      <c r="AD1632" s="2">
        <v>0</v>
      </c>
      <c r="AE1632" s="2">
        <v>0</v>
      </c>
      <c r="AF1632" s="2">
        <v>2.8999999999999998E-3</v>
      </c>
      <c r="AG1632" s="2">
        <v>0</v>
      </c>
      <c r="AH163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7">
        <f t="shared" si="51"/>
        <v>0</v>
      </c>
    </row>
    <row r="1633" spans="1:42" x14ac:dyDescent="0.2">
      <c r="A1633">
        <v>1</v>
      </c>
      <c r="B1633" s="1">
        <v>43952</v>
      </c>
      <c r="C1633" s="1">
        <v>44348</v>
      </c>
      <c r="D1633">
        <v>151</v>
      </c>
      <c r="E1633" s="1">
        <v>44166</v>
      </c>
      <c r="F1633" s="2">
        <v>0</v>
      </c>
      <c r="G1633" s="2">
        <v>0</v>
      </c>
      <c r="H1633">
        <v>1.8100000000000002E-2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t="s">
        <v>196</v>
      </c>
      <c r="W1633" s="5" t="str">
        <f t="shared" si="50"/>
        <v>376G</v>
      </c>
      <c r="X1633">
        <v>15</v>
      </c>
      <c r="Y1633" t="s">
        <v>40</v>
      </c>
      <c r="Z1633" t="s">
        <v>51</v>
      </c>
      <c r="AA1633" s="2">
        <v>0</v>
      </c>
      <c r="AB1633" s="2">
        <v>0</v>
      </c>
      <c r="AC1633" t="s">
        <v>168</v>
      </c>
      <c r="AD1633" s="2">
        <v>0</v>
      </c>
      <c r="AE1633" s="2">
        <v>0</v>
      </c>
      <c r="AF1633" s="2">
        <v>2.8999999999999998E-3</v>
      </c>
      <c r="AG1633" s="2">
        <v>0</v>
      </c>
      <c r="AH1633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7">
        <f t="shared" si="51"/>
        <v>0</v>
      </c>
    </row>
    <row r="1634" spans="1:42" x14ac:dyDescent="0.2">
      <c r="A1634">
        <v>1</v>
      </c>
      <c r="B1634" s="1">
        <v>43952</v>
      </c>
      <c r="C1634" s="1">
        <v>44348</v>
      </c>
      <c r="D1634">
        <v>151</v>
      </c>
      <c r="E1634" s="1">
        <v>44197</v>
      </c>
      <c r="F1634" s="2">
        <v>0</v>
      </c>
      <c r="G1634" s="2">
        <v>0</v>
      </c>
      <c r="H1634">
        <v>1.8100000000000002E-2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t="s">
        <v>196</v>
      </c>
      <c r="W1634" s="5" t="str">
        <f t="shared" si="50"/>
        <v>376G</v>
      </c>
      <c r="X1634">
        <v>15</v>
      </c>
      <c r="Y1634" t="s">
        <v>40</v>
      </c>
      <c r="Z1634" t="s">
        <v>51</v>
      </c>
      <c r="AA1634" s="2">
        <v>0</v>
      </c>
      <c r="AB1634" s="2">
        <v>0</v>
      </c>
      <c r="AC1634" t="s">
        <v>168</v>
      </c>
      <c r="AD1634" s="2">
        <v>0</v>
      </c>
      <c r="AE1634" s="2">
        <v>0</v>
      </c>
      <c r="AF1634" s="2">
        <v>2.8999999999999998E-3</v>
      </c>
      <c r="AG1634" s="2">
        <v>0</v>
      </c>
      <c r="AH1634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7">
        <f t="shared" si="51"/>
        <v>0</v>
      </c>
    </row>
    <row r="1635" spans="1:42" x14ac:dyDescent="0.2">
      <c r="A1635">
        <v>1</v>
      </c>
      <c r="B1635" s="1">
        <v>43952</v>
      </c>
      <c r="C1635" s="1">
        <v>44348</v>
      </c>
      <c r="D1635">
        <v>151</v>
      </c>
      <c r="E1635" s="1">
        <v>44228</v>
      </c>
      <c r="F1635" s="2">
        <v>0</v>
      </c>
      <c r="G1635" s="2">
        <v>0</v>
      </c>
      <c r="H1635">
        <v>1.8100000000000002E-2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t="s">
        <v>196</v>
      </c>
      <c r="W1635" s="5" t="str">
        <f t="shared" si="50"/>
        <v>376G</v>
      </c>
      <c r="X1635">
        <v>15</v>
      </c>
      <c r="Y1635" t="s">
        <v>40</v>
      </c>
      <c r="Z1635" t="s">
        <v>51</v>
      </c>
      <c r="AA1635" s="2">
        <v>0</v>
      </c>
      <c r="AB1635" s="2">
        <v>0</v>
      </c>
      <c r="AC1635" t="s">
        <v>168</v>
      </c>
      <c r="AD1635" s="2">
        <v>0</v>
      </c>
      <c r="AE1635" s="2">
        <v>0</v>
      </c>
      <c r="AF1635" s="2">
        <v>2.8999999999999998E-3</v>
      </c>
      <c r="AG1635" s="2">
        <v>0</v>
      </c>
      <c r="AH1635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7">
        <f t="shared" si="51"/>
        <v>0</v>
      </c>
    </row>
    <row r="1636" spans="1:42" x14ac:dyDescent="0.2">
      <c r="A1636">
        <v>1</v>
      </c>
      <c r="B1636" s="1">
        <v>43952</v>
      </c>
      <c r="C1636" s="1">
        <v>44348</v>
      </c>
      <c r="D1636">
        <v>151</v>
      </c>
      <c r="E1636" s="1">
        <v>44256</v>
      </c>
      <c r="F1636" s="2">
        <v>0</v>
      </c>
      <c r="G1636" s="2">
        <v>0</v>
      </c>
      <c r="H1636">
        <v>1.8100000000000002E-2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t="s">
        <v>196</v>
      </c>
      <c r="W1636" s="5" t="str">
        <f t="shared" si="50"/>
        <v>376G</v>
      </c>
      <c r="X1636">
        <v>15</v>
      </c>
      <c r="Y1636" t="s">
        <v>40</v>
      </c>
      <c r="Z1636" t="s">
        <v>51</v>
      </c>
      <c r="AA1636" s="2">
        <v>0</v>
      </c>
      <c r="AB1636" s="2">
        <v>0</v>
      </c>
      <c r="AC1636" t="s">
        <v>168</v>
      </c>
      <c r="AD1636" s="2">
        <v>0</v>
      </c>
      <c r="AE1636" s="2">
        <v>0</v>
      </c>
      <c r="AF1636" s="2">
        <v>2.8999999999999998E-3</v>
      </c>
      <c r="AG1636" s="2">
        <v>0</v>
      </c>
      <c r="AH1636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7">
        <f t="shared" si="51"/>
        <v>0</v>
      </c>
    </row>
    <row r="1637" spans="1:42" x14ac:dyDescent="0.2">
      <c r="A1637">
        <v>1</v>
      </c>
      <c r="B1637" s="1">
        <v>43952</v>
      </c>
      <c r="C1637" s="1">
        <v>44348</v>
      </c>
      <c r="D1637">
        <v>151</v>
      </c>
      <c r="E1637" s="1">
        <v>44287</v>
      </c>
      <c r="F1637" s="2">
        <v>0</v>
      </c>
      <c r="G1637" s="2">
        <v>0</v>
      </c>
      <c r="H1637">
        <v>1.8100000000000002E-2</v>
      </c>
      <c r="I1637" s="2">
        <v>0</v>
      </c>
      <c r="J1637" s="2">
        <v>0</v>
      </c>
      <c r="K1637" s="2">
        <v>0</v>
      </c>
      <c r="L1637" s="2">
        <v>0</v>
      </c>
      <c r="M1637" s="2">
        <v>0</v>
      </c>
      <c r="N1637" s="2">
        <v>0</v>
      </c>
      <c r="O1637" s="2">
        <v>0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t="s">
        <v>196</v>
      </c>
      <c r="W1637" s="5" t="str">
        <f t="shared" si="50"/>
        <v>376G</v>
      </c>
      <c r="X1637">
        <v>15</v>
      </c>
      <c r="Y1637" t="s">
        <v>40</v>
      </c>
      <c r="Z1637" t="s">
        <v>51</v>
      </c>
      <c r="AA1637" s="2">
        <v>0</v>
      </c>
      <c r="AB1637" s="2">
        <v>0</v>
      </c>
      <c r="AC1637" t="s">
        <v>168</v>
      </c>
      <c r="AD1637" s="2">
        <v>0</v>
      </c>
      <c r="AE1637" s="2">
        <v>0</v>
      </c>
      <c r="AF1637" s="2">
        <v>2.8999999999999998E-3</v>
      </c>
      <c r="AG1637" s="2">
        <v>0</v>
      </c>
      <c r="AH1637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7">
        <f t="shared" si="51"/>
        <v>0</v>
      </c>
    </row>
    <row r="1638" spans="1:42" x14ac:dyDescent="0.2">
      <c r="A1638">
        <v>1</v>
      </c>
      <c r="B1638" s="1">
        <v>43952</v>
      </c>
      <c r="C1638" s="1">
        <v>44348</v>
      </c>
      <c r="D1638">
        <v>151</v>
      </c>
      <c r="E1638" s="1">
        <v>44317</v>
      </c>
      <c r="F1638" s="2">
        <v>0</v>
      </c>
      <c r="G1638" s="2">
        <v>0</v>
      </c>
      <c r="H1638">
        <v>1.8100000000000002E-2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t="s">
        <v>196</v>
      </c>
      <c r="W1638" s="5" t="str">
        <f t="shared" si="50"/>
        <v>376G</v>
      </c>
      <c r="X1638">
        <v>15</v>
      </c>
      <c r="Y1638" t="s">
        <v>40</v>
      </c>
      <c r="Z1638" t="s">
        <v>51</v>
      </c>
      <c r="AA1638" s="2">
        <v>0</v>
      </c>
      <c r="AB1638" s="2">
        <v>0</v>
      </c>
      <c r="AC1638" t="s">
        <v>168</v>
      </c>
      <c r="AD1638" s="2">
        <v>0</v>
      </c>
      <c r="AE1638" s="2">
        <v>0</v>
      </c>
      <c r="AF1638" s="2">
        <v>2.8999999999999998E-3</v>
      </c>
      <c r="AG1638" s="2">
        <v>0</v>
      </c>
      <c r="AH1638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7">
        <f t="shared" si="51"/>
        <v>0</v>
      </c>
    </row>
    <row r="1639" spans="1:42" x14ac:dyDescent="0.2">
      <c r="A1639">
        <v>1</v>
      </c>
      <c r="B1639" s="1">
        <v>43952</v>
      </c>
      <c r="C1639" s="1">
        <v>44348</v>
      </c>
      <c r="D1639">
        <v>151</v>
      </c>
      <c r="E1639" s="1">
        <v>44348</v>
      </c>
      <c r="F1639" s="2">
        <v>0</v>
      </c>
      <c r="G1639" s="2">
        <v>0</v>
      </c>
      <c r="H1639">
        <v>1.8100000000000002E-2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t="s">
        <v>196</v>
      </c>
      <c r="W1639" s="5" t="str">
        <f t="shared" si="50"/>
        <v>376G</v>
      </c>
      <c r="X1639">
        <v>15</v>
      </c>
      <c r="Y1639" t="s">
        <v>40</v>
      </c>
      <c r="Z1639" t="s">
        <v>51</v>
      </c>
      <c r="AA1639" s="2">
        <v>0</v>
      </c>
      <c r="AB1639" s="2">
        <v>0</v>
      </c>
      <c r="AC1639" t="s">
        <v>168</v>
      </c>
      <c r="AD1639" s="2">
        <v>0</v>
      </c>
      <c r="AE1639" s="2">
        <v>0</v>
      </c>
      <c r="AF1639" s="2">
        <v>2.8999999999999998E-3</v>
      </c>
      <c r="AG1639" s="2">
        <v>0</v>
      </c>
      <c r="AH1639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7">
        <f t="shared" si="51"/>
        <v>0</v>
      </c>
    </row>
    <row r="1640" spans="1:42" x14ac:dyDescent="0.2">
      <c r="A1640">
        <v>1</v>
      </c>
      <c r="B1640" s="1">
        <v>43952</v>
      </c>
      <c r="C1640" s="1">
        <v>44348</v>
      </c>
      <c r="D1640">
        <v>200224</v>
      </c>
      <c r="E1640" s="1">
        <v>43952</v>
      </c>
      <c r="F1640" s="2">
        <v>81069904.469999999</v>
      </c>
      <c r="G1640" s="2">
        <v>81069904.469999999</v>
      </c>
      <c r="H1640">
        <v>1.8100000000000002E-2</v>
      </c>
      <c r="I1640" s="2">
        <v>122280.44</v>
      </c>
      <c r="J1640" s="2">
        <v>553619.73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t="s">
        <v>197</v>
      </c>
      <c r="W1640" s="5" t="str">
        <f t="shared" si="50"/>
        <v>376G</v>
      </c>
      <c r="X1640">
        <v>15</v>
      </c>
      <c r="Y1640" t="s">
        <v>40</v>
      </c>
      <c r="Z1640" t="s">
        <v>51</v>
      </c>
      <c r="AA1640" s="2">
        <v>0</v>
      </c>
      <c r="AB1640" s="2">
        <v>0</v>
      </c>
      <c r="AC1640" t="s">
        <v>168</v>
      </c>
      <c r="AD1640" s="2">
        <v>19591.89</v>
      </c>
      <c r="AE1640" s="2">
        <v>26913.54</v>
      </c>
      <c r="AF1640" s="2">
        <v>2.8999999999999998E-3</v>
      </c>
      <c r="AG1640" s="2">
        <v>81069904.469999999</v>
      </c>
      <c r="AH1640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>
        <v>19591.89</v>
      </c>
      <c r="AO1640" s="2">
        <v>122280.44</v>
      </c>
      <c r="AP1640" s="7">
        <f t="shared" si="51"/>
        <v>141872.33000000002</v>
      </c>
    </row>
    <row r="1641" spans="1:42" x14ac:dyDescent="0.2">
      <c r="A1641">
        <v>1</v>
      </c>
      <c r="B1641" s="1">
        <v>43952</v>
      </c>
      <c r="C1641" s="1">
        <v>44348</v>
      </c>
      <c r="D1641">
        <v>200224</v>
      </c>
      <c r="E1641" s="1">
        <v>43983</v>
      </c>
      <c r="F1641" s="2">
        <v>81069904.469999999</v>
      </c>
      <c r="G1641" s="2">
        <v>81069904.469999999</v>
      </c>
      <c r="H1641">
        <v>1.8100000000000002E-2</v>
      </c>
      <c r="I1641" s="2">
        <v>122280.44</v>
      </c>
      <c r="J1641" s="2">
        <v>675900.17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t="s">
        <v>197</v>
      </c>
      <c r="W1641" s="5" t="str">
        <f t="shared" si="50"/>
        <v>376G</v>
      </c>
      <c r="X1641">
        <v>15</v>
      </c>
      <c r="Y1641" t="s">
        <v>40</v>
      </c>
      <c r="Z1641" t="s">
        <v>51</v>
      </c>
      <c r="AA1641" s="2">
        <v>0</v>
      </c>
      <c r="AB1641" s="2">
        <v>0</v>
      </c>
      <c r="AC1641" t="s">
        <v>168</v>
      </c>
      <c r="AD1641" s="2">
        <v>19591.89</v>
      </c>
      <c r="AE1641" s="2">
        <v>46505.43</v>
      </c>
      <c r="AF1641" s="2">
        <v>2.8999999999999998E-3</v>
      </c>
      <c r="AG1641" s="2">
        <v>81069904.469999999</v>
      </c>
      <c r="AH1641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19591.89</v>
      </c>
      <c r="AO1641" s="2">
        <v>122280.44</v>
      </c>
      <c r="AP1641" s="7">
        <f t="shared" si="51"/>
        <v>141872.33000000002</v>
      </c>
    </row>
    <row r="1642" spans="1:42" x14ac:dyDescent="0.2">
      <c r="A1642">
        <v>1</v>
      </c>
      <c r="B1642" s="1">
        <v>43952</v>
      </c>
      <c r="C1642" s="1">
        <v>44348</v>
      </c>
      <c r="D1642">
        <v>200224</v>
      </c>
      <c r="E1642" s="1">
        <v>44013</v>
      </c>
      <c r="F1642" s="2">
        <v>81069904.469999999</v>
      </c>
      <c r="G1642" s="2">
        <v>81069904.469999999</v>
      </c>
      <c r="H1642">
        <v>1.8100000000000002E-2</v>
      </c>
      <c r="I1642" s="2">
        <v>122280.44</v>
      </c>
      <c r="J1642" s="2">
        <v>798180.61</v>
      </c>
      <c r="K1642" s="2">
        <v>0</v>
      </c>
      <c r="L1642" s="2">
        <v>0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t="s">
        <v>197</v>
      </c>
      <c r="W1642" s="5" t="str">
        <f t="shared" si="50"/>
        <v>376G</v>
      </c>
      <c r="X1642">
        <v>15</v>
      </c>
      <c r="Y1642" t="s">
        <v>40</v>
      </c>
      <c r="Z1642" t="s">
        <v>51</v>
      </c>
      <c r="AA1642" s="2">
        <v>0</v>
      </c>
      <c r="AB1642" s="2">
        <v>0</v>
      </c>
      <c r="AC1642" t="s">
        <v>168</v>
      </c>
      <c r="AD1642" s="2">
        <v>19591.89</v>
      </c>
      <c r="AE1642" s="2">
        <v>66097.320000000007</v>
      </c>
      <c r="AF1642" s="2">
        <v>2.8999999999999998E-3</v>
      </c>
      <c r="AG1642" s="2">
        <v>81069904.469999999</v>
      </c>
      <c r="AH164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0</v>
      </c>
      <c r="AN1642" s="2">
        <v>19591.89</v>
      </c>
      <c r="AO1642" s="2">
        <v>122280.44</v>
      </c>
      <c r="AP1642" s="7">
        <f t="shared" si="51"/>
        <v>141872.33000000002</v>
      </c>
    </row>
    <row r="1643" spans="1:42" x14ac:dyDescent="0.2">
      <c r="A1643">
        <v>1</v>
      </c>
      <c r="B1643" s="1">
        <v>43952</v>
      </c>
      <c r="C1643" s="1">
        <v>44348</v>
      </c>
      <c r="D1643">
        <v>200224</v>
      </c>
      <c r="E1643" s="1">
        <v>44044</v>
      </c>
      <c r="F1643" s="2">
        <v>81069904.469999999</v>
      </c>
      <c r="G1643" s="2">
        <v>81069904.469999999</v>
      </c>
      <c r="H1643">
        <v>1.8100000000000002E-2</v>
      </c>
      <c r="I1643" s="2">
        <v>122280.44</v>
      </c>
      <c r="J1643" s="2">
        <v>920461.05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t="s">
        <v>197</v>
      </c>
      <c r="W1643" s="5" t="str">
        <f t="shared" si="50"/>
        <v>376G</v>
      </c>
      <c r="X1643">
        <v>15</v>
      </c>
      <c r="Y1643" t="s">
        <v>40</v>
      </c>
      <c r="Z1643" t="s">
        <v>51</v>
      </c>
      <c r="AA1643" s="2">
        <v>0</v>
      </c>
      <c r="AB1643" s="2">
        <v>0</v>
      </c>
      <c r="AC1643" t="s">
        <v>168</v>
      </c>
      <c r="AD1643" s="2">
        <v>19591.89</v>
      </c>
      <c r="AE1643" s="2">
        <v>85689.21</v>
      </c>
      <c r="AF1643" s="2">
        <v>2.8999999999999998E-3</v>
      </c>
      <c r="AG1643" s="2">
        <v>81069904.469999999</v>
      </c>
      <c r="AH1643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19591.89</v>
      </c>
      <c r="AO1643" s="2">
        <v>122280.44</v>
      </c>
      <c r="AP1643" s="7">
        <f t="shared" si="51"/>
        <v>141872.33000000002</v>
      </c>
    </row>
    <row r="1644" spans="1:42" x14ac:dyDescent="0.2">
      <c r="A1644">
        <v>1</v>
      </c>
      <c r="B1644" s="1">
        <v>43952</v>
      </c>
      <c r="C1644" s="1">
        <v>44348</v>
      </c>
      <c r="D1644">
        <v>200224</v>
      </c>
      <c r="E1644" s="1">
        <v>44075</v>
      </c>
      <c r="F1644" s="2">
        <v>81069904.469999999</v>
      </c>
      <c r="G1644" s="2">
        <v>81069904.469999999</v>
      </c>
      <c r="H1644">
        <v>1.8100000000000002E-2</v>
      </c>
      <c r="I1644" s="2">
        <v>122280.44</v>
      </c>
      <c r="J1644" s="2">
        <v>1042741.49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t="s">
        <v>197</v>
      </c>
      <c r="W1644" s="5" t="str">
        <f t="shared" si="50"/>
        <v>376G</v>
      </c>
      <c r="X1644">
        <v>15</v>
      </c>
      <c r="Y1644" t="s">
        <v>40</v>
      </c>
      <c r="Z1644" t="s">
        <v>51</v>
      </c>
      <c r="AA1644" s="2">
        <v>0</v>
      </c>
      <c r="AB1644" s="2">
        <v>0</v>
      </c>
      <c r="AC1644" t="s">
        <v>168</v>
      </c>
      <c r="AD1644" s="2">
        <v>19591.89</v>
      </c>
      <c r="AE1644" s="2">
        <v>105281.1</v>
      </c>
      <c r="AF1644" s="2">
        <v>2.8999999999999998E-3</v>
      </c>
      <c r="AG1644" s="2">
        <v>81069904.469999999</v>
      </c>
      <c r="AH1644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19591.89</v>
      </c>
      <c r="AO1644" s="2">
        <v>122280.44</v>
      </c>
      <c r="AP1644" s="7">
        <f t="shared" si="51"/>
        <v>141872.33000000002</v>
      </c>
    </row>
    <row r="1645" spans="1:42" x14ac:dyDescent="0.2">
      <c r="A1645">
        <v>1</v>
      </c>
      <c r="B1645" s="1">
        <v>43952</v>
      </c>
      <c r="C1645" s="1">
        <v>44348</v>
      </c>
      <c r="D1645">
        <v>200224</v>
      </c>
      <c r="E1645" s="1">
        <v>44105</v>
      </c>
      <c r="F1645" s="2">
        <v>81069904.469999999</v>
      </c>
      <c r="G1645" s="2">
        <v>81069904.469999999</v>
      </c>
      <c r="H1645">
        <v>1.8100000000000002E-2</v>
      </c>
      <c r="I1645" s="2">
        <v>122280.44</v>
      </c>
      <c r="J1645" s="2">
        <v>1165021.93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t="s">
        <v>197</v>
      </c>
      <c r="W1645" s="5" t="str">
        <f t="shared" si="50"/>
        <v>376G</v>
      </c>
      <c r="X1645">
        <v>15</v>
      </c>
      <c r="Y1645" t="s">
        <v>40</v>
      </c>
      <c r="Z1645" t="s">
        <v>51</v>
      </c>
      <c r="AA1645" s="2">
        <v>0</v>
      </c>
      <c r="AB1645" s="2">
        <v>0</v>
      </c>
      <c r="AC1645" t="s">
        <v>168</v>
      </c>
      <c r="AD1645" s="2">
        <v>19591.89</v>
      </c>
      <c r="AE1645" s="2">
        <v>124872.99</v>
      </c>
      <c r="AF1645" s="2">
        <v>2.8999999999999998E-3</v>
      </c>
      <c r="AG1645" s="2">
        <v>81069904.469999999</v>
      </c>
      <c r="AH1645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19591.89</v>
      </c>
      <c r="AO1645" s="2">
        <v>122280.44</v>
      </c>
      <c r="AP1645" s="7">
        <f t="shared" si="51"/>
        <v>141872.33000000002</v>
      </c>
    </row>
    <row r="1646" spans="1:42" x14ac:dyDescent="0.2">
      <c r="A1646">
        <v>1</v>
      </c>
      <c r="B1646" s="1">
        <v>43952</v>
      </c>
      <c r="C1646" s="1">
        <v>44348</v>
      </c>
      <c r="D1646">
        <v>200224</v>
      </c>
      <c r="E1646" s="1">
        <v>44136</v>
      </c>
      <c r="F1646" s="2">
        <v>81069904.469999999</v>
      </c>
      <c r="G1646" s="2">
        <v>81069904.469999999</v>
      </c>
      <c r="H1646">
        <v>1.8100000000000002E-2</v>
      </c>
      <c r="I1646" s="2">
        <v>122280.44</v>
      </c>
      <c r="J1646" s="2">
        <v>1287302.3700000001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t="s">
        <v>197</v>
      </c>
      <c r="W1646" s="5" t="str">
        <f t="shared" si="50"/>
        <v>376G</v>
      </c>
      <c r="X1646">
        <v>15</v>
      </c>
      <c r="Y1646" t="s">
        <v>40</v>
      </c>
      <c r="Z1646" t="s">
        <v>51</v>
      </c>
      <c r="AA1646" s="2">
        <v>0</v>
      </c>
      <c r="AB1646" s="2">
        <v>0</v>
      </c>
      <c r="AC1646" t="s">
        <v>168</v>
      </c>
      <c r="AD1646" s="2">
        <v>19591.89</v>
      </c>
      <c r="AE1646" s="2">
        <v>144464.88</v>
      </c>
      <c r="AF1646" s="2">
        <v>2.8999999999999998E-3</v>
      </c>
      <c r="AG1646" s="2">
        <v>81069904.469999999</v>
      </c>
      <c r="AH1646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19591.89</v>
      </c>
      <c r="AO1646" s="2">
        <v>122280.44</v>
      </c>
      <c r="AP1646" s="7">
        <f t="shared" si="51"/>
        <v>141872.33000000002</v>
      </c>
    </row>
    <row r="1647" spans="1:42" x14ac:dyDescent="0.2">
      <c r="A1647">
        <v>1</v>
      </c>
      <c r="B1647" s="1">
        <v>43952</v>
      </c>
      <c r="C1647" s="1">
        <v>44348</v>
      </c>
      <c r="D1647">
        <v>200224</v>
      </c>
      <c r="E1647" s="1">
        <v>44166</v>
      </c>
      <c r="F1647" s="2">
        <v>81069904.469999999</v>
      </c>
      <c r="G1647" s="2">
        <v>81069904.469999999</v>
      </c>
      <c r="H1647">
        <v>1.8100000000000002E-2</v>
      </c>
      <c r="I1647" s="2">
        <v>122280.44</v>
      </c>
      <c r="J1647" s="2">
        <v>1409582.81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t="s">
        <v>197</v>
      </c>
      <c r="W1647" s="5" t="str">
        <f t="shared" si="50"/>
        <v>376G</v>
      </c>
      <c r="X1647">
        <v>15</v>
      </c>
      <c r="Y1647" t="s">
        <v>40</v>
      </c>
      <c r="Z1647" t="s">
        <v>51</v>
      </c>
      <c r="AA1647" s="2">
        <v>0</v>
      </c>
      <c r="AB1647" s="2">
        <v>0</v>
      </c>
      <c r="AC1647" t="s">
        <v>168</v>
      </c>
      <c r="AD1647" s="2">
        <v>19591.89</v>
      </c>
      <c r="AE1647" s="2">
        <v>164056.76999999999</v>
      </c>
      <c r="AF1647" s="2">
        <v>2.8999999999999998E-3</v>
      </c>
      <c r="AG1647" s="2">
        <v>81069904.469999999</v>
      </c>
      <c r="AH1647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19591.89</v>
      </c>
      <c r="AO1647" s="2">
        <v>122280.44</v>
      </c>
      <c r="AP1647" s="7">
        <f t="shared" si="51"/>
        <v>141872.33000000002</v>
      </c>
    </row>
    <row r="1648" spans="1:42" x14ac:dyDescent="0.2">
      <c r="A1648">
        <v>1</v>
      </c>
      <c r="B1648" s="1">
        <v>43952</v>
      </c>
      <c r="C1648" s="1">
        <v>44348</v>
      </c>
      <c r="D1648">
        <v>200224</v>
      </c>
      <c r="E1648" s="1">
        <v>44197</v>
      </c>
      <c r="F1648" s="2">
        <v>81069904.469999999</v>
      </c>
      <c r="G1648" s="2">
        <v>81069904.469999999</v>
      </c>
      <c r="H1648">
        <v>1.8100000000000002E-2</v>
      </c>
      <c r="I1648" s="2">
        <v>122280.44</v>
      </c>
      <c r="J1648" s="2">
        <v>1531863.25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t="s">
        <v>197</v>
      </c>
      <c r="W1648" s="5" t="str">
        <f t="shared" si="50"/>
        <v>376G</v>
      </c>
      <c r="X1648">
        <v>15</v>
      </c>
      <c r="Y1648" t="s">
        <v>40</v>
      </c>
      <c r="Z1648" t="s">
        <v>51</v>
      </c>
      <c r="AA1648" s="2">
        <v>0</v>
      </c>
      <c r="AB1648" s="2">
        <v>0</v>
      </c>
      <c r="AC1648" t="s">
        <v>168</v>
      </c>
      <c r="AD1648" s="2">
        <v>19591.89</v>
      </c>
      <c r="AE1648" s="2">
        <v>183648.66</v>
      </c>
      <c r="AF1648" s="2">
        <v>2.8999999999999998E-3</v>
      </c>
      <c r="AG1648" s="2">
        <v>81069904.469999999</v>
      </c>
      <c r="AH1648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0</v>
      </c>
      <c r="AN1648" s="2">
        <v>19591.89</v>
      </c>
      <c r="AO1648" s="2">
        <v>122280.44</v>
      </c>
      <c r="AP1648" s="7">
        <f t="shared" si="51"/>
        <v>141872.33000000002</v>
      </c>
    </row>
    <row r="1649" spans="1:42" x14ac:dyDescent="0.2">
      <c r="A1649">
        <v>1</v>
      </c>
      <c r="B1649" s="1">
        <v>43952</v>
      </c>
      <c r="C1649" s="1">
        <v>44348</v>
      </c>
      <c r="D1649">
        <v>200224</v>
      </c>
      <c r="E1649" s="1">
        <v>44228</v>
      </c>
      <c r="F1649" s="2">
        <v>81069904.469999999</v>
      </c>
      <c r="G1649" s="2">
        <v>81069904.469999999</v>
      </c>
      <c r="H1649">
        <v>1.8100000000000002E-2</v>
      </c>
      <c r="I1649" s="2">
        <v>122280.44</v>
      </c>
      <c r="J1649" s="2">
        <v>1654143.69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t="s">
        <v>197</v>
      </c>
      <c r="W1649" s="5" t="str">
        <f t="shared" si="50"/>
        <v>376G</v>
      </c>
      <c r="X1649">
        <v>15</v>
      </c>
      <c r="Y1649" t="s">
        <v>40</v>
      </c>
      <c r="Z1649" t="s">
        <v>51</v>
      </c>
      <c r="AA1649" s="2">
        <v>0</v>
      </c>
      <c r="AB1649" s="2">
        <v>0</v>
      </c>
      <c r="AC1649" t="s">
        <v>168</v>
      </c>
      <c r="AD1649" s="2">
        <v>19591.89</v>
      </c>
      <c r="AE1649" s="2">
        <v>203240.55</v>
      </c>
      <c r="AF1649" s="2">
        <v>2.8999999999999998E-3</v>
      </c>
      <c r="AG1649" s="2">
        <v>81069904.469999999</v>
      </c>
      <c r="AH1649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19591.89</v>
      </c>
      <c r="AO1649" s="2">
        <v>122280.44</v>
      </c>
      <c r="AP1649" s="7">
        <f t="shared" si="51"/>
        <v>141872.33000000002</v>
      </c>
    </row>
    <row r="1650" spans="1:42" x14ac:dyDescent="0.2">
      <c r="A1650">
        <v>1</v>
      </c>
      <c r="B1650" s="1">
        <v>43952</v>
      </c>
      <c r="C1650" s="1">
        <v>44348</v>
      </c>
      <c r="D1650">
        <v>200224</v>
      </c>
      <c r="E1650" s="1">
        <v>44256</v>
      </c>
      <c r="F1650" s="2">
        <v>81069904.469999999</v>
      </c>
      <c r="G1650" s="2">
        <v>81069904.469999999</v>
      </c>
      <c r="H1650">
        <v>1.8100000000000002E-2</v>
      </c>
      <c r="I1650" s="2">
        <v>122280.44</v>
      </c>
      <c r="J1650" s="2">
        <v>1776424.13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t="s">
        <v>197</v>
      </c>
      <c r="W1650" s="5" t="str">
        <f t="shared" si="50"/>
        <v>376G</v>
      </c>
      <c r="X1650">
        <v>15</v>
      </c>
      <c r="Y1650" t="s">
        <v>40</v>
      </c>
      <c r="Z1650" t="s">
        <v>51</v>
      </c>
      <c r="AA1650" s="2">
        <v>0</v>
      </c>
      <c r="AB1650" s="2">
        <v>0</v>
      </c>
      <c r="AC1650" t="s">
        <v>168</v>
      </c>
      <c r="AD1650" s="2">
        <v>19591.89</v>
      </c>
      <c r="AE1650" s="2">
        <v>222832.44</v>
      </c>
      <c r="AF1650" s="2">
        <v>2.8999999999999998E-3</v>
      </c>
      <c r="AG1650" s="2">
        <v>81069904.469999999</v>
      </c>
      <c r="AH1650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19591.89</v>
      </c>
      <c r="AO1650" s="2">
        <v>122280.44</v>
      </c>
      <c r="AP1650" s="7">
        <f t="shared" si="51"/>
        <v>141872.33000000002</v>
      </c>
    </row>
    <row r="1651" spans="1:42" x14ac:dyDescent="0.2">
      <c r="A1651">
        <v>1</v>
      </c>
      <c r="B1651" s="1">
        <v>43952</v>
      </c>
      <c r="C1651" s="1">
        <v>44348</v>
      </c>
      <c r="D1651">
        <v>200224</v>
      </c>
      <c r="E1651" s="1">
        <v>44287</v>
      </c>
      <c r="F1651" s="2">
        <v>81069904.469999999</v>
      </c>
      <c r="G1651" s="2">
        <v>81069904.469999999</v>
      </c>
      <c r="H1651">
        <v>1.8100000000000002E-2</v>
      </c>
      <c r="I1651" s="2">
        <v>122280.44</v>
      </c>
      <c r="J1651" s="2">
        <v>1898704.57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t="s">
        <v>197</v>
      </c>
      <c r="W1651" s="5" t="str">
        <f t="shared" si="50"/>
        <v>376G</v>
      </c>
      <c r="X1651">
        <v>15</v>
      </c>
      <c r="Y1651" t="s">
        <v>40</v>
      </c>
      <c r="Z1651" t="s">
        <v>51</v>
      </c>
      <c r="AA1651" s="2">
        <v>0</v>
      </c>
      <c r="AB1651" s="2">
        <v>0</v>
      </c>
      <c r="AC1651" t="s">
        <v>168</v>
      </c>
      <c r="AD1651" s="2">
        <v>19591.89</v>
      </c>
      <c r="AE1651" s="2">
        <v>242424.33</v>
      </c>
      <c r="AF1651" s="2">
        <v>2.8999999999999998E-3</v>
      </c>
      <c r="AG1651" s="2">
        <v>81069904.469999999</v>
      </c>
      <c r="AH1651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19591.89</v>
      </c>
      <c r="AO1651" s="2">
        <v>122280.44</v>
      </c>
      <c r="AP1651" s="7">
        <f t="shared" si="51"/>
        <v>141872.33000000002</v>
      </c>
    </row>
    <row r="1652" spans="1:42" x14ac:dyDescent="0.2">
      <c r="A1652">
        <v>1</v>
      </c>
      <c r="B1652" s="1">
        <v>43952</v>
      </c>
      <c r="C1652" s="1">
        <v>44348</v>
      </c>
      <c r="D1652">
        <v>200224</v>
      </c>
      <c r="E1652" s="1">
        <v>44317</v>
      </c>
      <c r="F1652" s="2">
        <v>81069904.469999999</v>
      </c>
      <c r="G1652" s="2">
        <v>81069904.469999999</v>
      </c>
      <c r="H1652">
        <v>1.8100000000000002E-2</v>
      </c>
      <c r="I1652" s="2">
        <v>122280.44</v>
      </c>
      <c r="J1652" s="2">
        <v>2020985.01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t="s">
        <v>197</v>
      </c>
      <c r="W1652" s="5" t="str">
        <f t="shared" si="50"/>
        <v>376G</v>
      </c>
      <c r="X1652">
        <v>15</v>
      </c>
      <c r="Y1652" t="s">
        <v>40</v>
      </c>
      <c r="Z1652" t="s">
        <v>51</v>
      </c>
      <c r="AA1652" s="2">
        <v>0</v>
      </c>
      <c r="AB1652" s="2">
        <v>0</v>
      </c>
      <c r="AC1652" t="s">
        <v>168</v>
      </c>
      <c r="AD1652" s="2">
        <v>19591.89</v>
      </c>
      <c r="AE1652" s="2">
        <v>262016.22</v>
      </c>
      <c r="AF1652" s="2">
        <v>2.8999999999999998E-3</v>
      </c>
      <c r="AG1652" s="2">
        <v>81069904.469999999</v>
      </c>
      <c r="AH165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19591.89</v>
      </c>
      <c r="AO1652" s="2">
        <v>122280.44</v>
      </c>
      <c r="AP1652" s="7">
        <f t="shared" si="51"/>
        <v>141872.33000000002</v>
      </c>
    </row>
    <row r="1653" spans="1:42" x14ac:dyDescent="0.2">
      <c r="A1653">
        <v>1</v>
      </c>
      <c r="B1653" s="1">
        <v>43952</v>
      </c>
      <c r="C1653" s="1">
        <v>44348</v>
      </c>
      <c r="D1653">
        <v>200224</v>
      </c>
      <c r="E1653" s="1">
        <v>44348</v>
      </c>
      <c r="F1653" s="2">
        <v>81069899.069999993</v>
      </c>
      <c r="G1653" s="2">
        <v>81069899.069999993</v>
      </c>
      <c r="H1653">
        <v>1.8100000000000002E-2</v>
      </c>
      <c r="I1653" s="2">
        <v>122280.43</v>
      </c>
      <c r="J1653" s="2">
        <v>238873.63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-1904391.81</v>
      </c>
      <c r="S1653" s="2">
        <v>0</v>
      </c>
      <c r="T1653" s="2">
        <v>0</v>
      </c>
      <c r="U1653" s="2">
        <v>0</v>
      </c>
      <c r="V1653" t="s">
        <v>197</v>
      </c>
      <c r="W1653" s="5" t="str">
        <f t="shared" si="50"/>
        <v>376G</v>
      </c>
      <c r="X1653">
        <v>15</v>
      </c>
      <c r="Y1653" t="s">
        <v>40</v>
      </c>
      <c r="Z1653" t="s">
        <v>51</v>
      </c>
      <c r="AA1653" s="2">
        <v>0</v>
      </c>
      <c r="AB1653" s="2">
        <v>0</v>
      </c>
      <c r="AC1653" t="s">
        <v>168</v>
      </c>
      <c r="AD1653" s="2">
        <v>19591.89</v>
      </c>
      <c r="AE1653" s="2">
        <v>34708.11</v>
      </c>
      <c r="AF1653" s="2">
        <v>2.8999999999999998E-3</v>
      </c>
      <c r="AG1653" s="2">
        <v>81069899.069999993</v>
      </c>
      <c r="AH1653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19591.89</v>
      </c>
      <c r="AO1653" s="2">
        <v>122280.43000000001</v>
      </c>
      <c r="AP1653" s="7">
        <f t="shared" si="51"/>
        <v>141872.32000000001</v>
      </c>
    </row>
    <row r="1654" spans="1:42" x14ac:dyDescent="0.2">
      <c r="A1654">
        <v>1</v>
      </c>
      <c r="B1654" s="1">
        <v>43952</v>
      </c>
      <c r="C1654" s="1">
        <v>44348</v>
      </c>
      <c r="D1654">
        <v>200270</v>
      </c>
      <c r="E1654" s="1">
        <v>43952</v>
      </c>
      <c r="F1654" s="2">
        <v>0</v>
      </c>
      <c r="G1654" s="2">
        <v>0</v>
      </c>
      <c r="H1654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t="s">
        <v>198</v>
      </c>
      <c r="W1654" s="5" t="str">
        <f t="shared" si="50"/>
        <v>376G</v>
      </c>
      <c r="X1654">
        <v>15</v>
      </c>
      <c r="Y1654" t="s">
        <v>40</v>
      </c>
      <c r="Z1654" t="s">
        <v>51</v>
      </c>
      <c r="AA1654" s="2">
        <v>0</v>
      </c>
      <c r="AB1654" s="2">
        <v>0</v>
      </c>
      <c r="AC1654" t="s">
        <v>168</v>
      </c>
      <c r="AD1654" s="2">
        <v>0</v>
      </c>
      <c r="AE1654" s="2">
        <v>0</v>
      </c>
      <c r="AF1654" s="2">
        <v>0</v>
      </c>
      <c r="AG1654" s="2">
        <v>0</v>
      </c>
      <c r="AH1654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7">
        <f t="shared" si="51"/>
        <v>0</v>
      </c>
    </row>
    <row r="1655" spans="1:42" x14ac:dyDescent="0.2">
      <c r="A1655">
        <v>1</v>
      </c>
      <c r="B1655" s="1">
        <v>43952</v>
      </c>
      <c r="C1655" s="1">
        <v>44348</v>
      </c>
      <c r="D1655">
        <v>200270</v>
      </c>
      <c r="E1655" s="1">
        <v>43983</v>
      </c>
      <c r="F1655" s="2">
        <v>0</v>
      </c>
      <c r="G1655" s="2">
        <v>0</v>
      </c>
      <c r="H1655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t="s">
        <v>198</v>
      </c>
      <c r="W1655" s="5" t="str">
        <f t="shared" si="50"/>
        <v>376G</v>
      </c>
      <c r="X1655">
        <v>15</v>
      </c>
      <c r="Y1655" t="s">
        <v>40</v>
      </c>
      <c r="Z1655" t="s">
        <v>51</v>
      </c>
      <c r="AA1655" s="2">
        <v>0</v>
      </c>
      <c r="AB1655" s="2">
        <v>0</v>
      </c>
      <c r="AC1655" t="s">
        <v>168</v>
      </c>
      <c r="AD1655" s="2">
        <v>0</v>
      </c>
      <c r="AE1655" s="2">
        <v>0</v>
      </c>
      <c r="AF1655" s="2">
        <v>0</v>
      </c>
      <c r="AG1655" s="2">
        <v>0</v>
      </c>
      <c r="AH1655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7">
        <f t="shared" si="51"/>
        <v>0</v>
      </c>
    </row>
    <row r="1656" spans="1:42" x14ac:dyDescent="0.2">
      <c r="A1656">
        <v>1</v>
      </c>
      <c r="B1656" s="1">
        <v>43952</v>
      </c>
      <c r="C1656" s="1">
        <v>44348</v>
      </c>
      <c r="D1656">
        <v>200270</v>
      </c>
      <c r="E1656" s="1">
        <v>44013</v>
      </c>
      <c r="F1656" s="2">
        <v>0</v>
      </c>
      <c r="G1656" s="2">
        <v>0</v>
      </c>
      <c r="H1656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t="s">
        <v>198</v>
      </c>
      <c r="W1656" s="5" t="str">
        <f t="shared" si="50"/>
        <v>376G</v>
      </c>
      <c r="X1656">
        <v>15</v>
      </c>
      <c r="Y1656" t="s">
        <v>40</v>
      </c>
      <c r="Z1656" t="s">
        <v>51</v>
      </c>
      <c r="AA1656" s="2">
        <v>0</v>
      </c>
      <c r="AB1656" s="2">
        <v>0</v>
      </c>
      <c r="AC1656" t="s">
        <v>168</v>
      </c>
      <c r="AD1656" s="2">
        <v>0</v>
      </c>
      <c r="AE1656" s="2">
        <v>0</v>
      </c>
      <c r="AF1656" s="2">
        <v>0</v>
      </c>
      <c r="AG1656" s="2">
        <v>0</v>
      </c>
      <c r="AH1656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7">
        <f t="shared" si="51"/>
        <v>0</v>
      </c>
    </row>
    <row r="1657" spans="1:42" x14ac:dyDescent="0.2">
      <c r="A1657">
        <v>1</v>
      </c>
      <c r="B1657" s="1">
        <v>43952</v>
      </c>
      <c r="C1657" s="1">
        <v>44348</v>
      </c>
      <c r="D1657">
        <v>200270</v>
      </c>
      <c r="E1657" s="1">
        <v>44044</v>
      </c>
      <c r="F1657" s="2">
        <v>0</v>
      </c>
      <c r="G1657" s="2">
        <v>0</v>
      </c>
      <c r="H1657">
        <v>1.8100000000000002E-2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t="s">
        <v>198</v>
      </c>
      <c r="W1657" s="5" t="str">
        <f t="shared" si="50"/>
        <v>376G</v>
      </c>
      <c r="X1657">
        <v>15</v>
      </c>
      <c r="Y1657" t="s">
        <v>40</v>
      </c>
      <c r="Z1657" t="s">
        <v>51</v>
      </c>
      <c r="AA1657" s="2">
        <v>0</v>
      </c>
      <c r="AB1657" s="2">
        <v>0</v>
      </c>
      <c r="AC1657" t="s">
        <v>168</v>
      </c>
      <c r="AD1657" s="2">
        <v>0</v>
      </c>
      <c r="AE1657" s="2">
        <v>0</v>
      </c>
      <c r="AF1657" s="2">
        <v>2.8999999999999998E-3</v>
      </c>
      <c r="AG1657" s="2">
        <v>0</v>
      </c>
      <c r="AH1657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7">
        <f t="shared" si="51"/>
        <v>0</v>
      </c>
    </row>
    <row r="1658" spans="1:42" x14ac:dyDescent="0.2">
      <c r="A1658">
        <v>1</v>
      </c>
      <c r="B1658" s="1">
        <v>43952</v>
      </c>
      <c r="C1658" s="1">
        <v>44348</v>
      </c>
      <c r="D1658">
        <v>200270</v>
      </c>
      <c r="E1658" s="1">
        <v>44075</v>
      </c>
      <c r="F1658" s="2">
        <v>0</v>
      </c>
      <c r="G1658" s="2">
        <v>0</v>
      </c>
      <c r="H1658">
        <v>1.8100000000000002E-2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t="s">
        <v>198</v>
      </c>
      <c r="W1658" s="5" t="str">
        <f t="shared" si="50"/>
        <v>376G</v>
      </c>
      <c r="X1658">
        <v>15</v>
      </c>
      <c r="Y1658" t="s">
        <v>40</v>
      </c>
      <c r="Z1658" t="s">
        <v>51</v>
      </c>
      <c r="AA1658" s="2">
        <v>0</v>
      </c>
      <c r="AB1658" s="2">
        <v>0</v>
      </c>
      <c r="AC1658" t="s">
        <v>168</v>
      </c>
      <c r="AD1658" s="2">
        <v>0</v>
      </c>
      <c r="AE1658" s="2">
        <v>0</v>
      </c>
      <c r="AF1658" s="2">
        <v>2.8999999999999998E-3</v>
      </c>
      <c r="AG1658" s="2">
        <v>0</v>
      </c>
      <c r="AH1658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7">
        <f t="shared" si="51"/>
        <v>0</v>
      </c>
    </row>
    <row r="1659" spans="1:42" x14ac:dyDescent="0.2">
      <c r="A1659">
        <v>1</v>
      </c>
      <c r="B1659" s="1">
        <v>43952</v>
      </c>
      <c r="C1659" s="1">
        <v>44348</v>
      </c>
      <c r="D1659">
        <v>200270</v>
      </c>
      <c r="E1659" s="1">
        <v>44105</v>
      </c>
      <c r="F1659" s="2">
        <v>0</v>
      </c>
      <c r="G1659" s="2">
        <v>0</v>
      </c>
      <c r="H1659">
        <v>1.8100000000000002E-2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t="s">
        <v>198</v>
      </c>
      <c r="W1659" s="5" t="str">
        <f t="shared" si="50"/>
        <v>376G</v>
      </c>
      <c r="X1659">
        <v>15</v>
      </c>
      <c r="Y1659" t="s">
        <v>40</v>
      </c>
      <c r="Z1659" t="s">
        <v>51</v>
      </c>
      <c r="AA1659" s="2">
        <v>0</v>
      </c>
      <c r="AB1659" s="2">
        <v>0</v>
      </c>
      <c r="AC1659" t="s">
        <v>168</v>
      </c>
      <c r="AD1659" s="2">
        <v>0</v>
      </c>
      <c r="AE1659" s="2">
        <v>0</v>
      </c>
      <c r="AF1659" s="2">
        <v>2.8999999999999998E-3</v>
      </c>
      <c r="AG1659" s="2">
        <v>0</v>
      </c>
      <c r="AH1659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7">
        <f t="shared" si="51"/>
        <v>0</v>
      </c>
    </row>
    <row r="1660" spans="1:42" x14ac:dyDescent="0.2">
      <c r="A1660">
        <v>1</v>
      </c>
      <c r="B1660" s="1">
        <v>43952</v>
      </c>
      <c r="C1660" s="1">
        <v>44348</v>
      </c>
      <c r="D1660">
        <v>200270</v>
      </c>
      <c r="E1660" s="1">
        <v>44136</v>
      </c>
      <c r="F1660" s="2">
        <v>0</v>
      </c>
      <c r="G1660" s="2">
        <v>0</v>
      </c>
      <c r="H1660">
        <v>1.8100000000000002E-2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t="s">
        <v>198</v>
      </c>
      <c r="W1660" s="5" t="str">
        <f t="shared" si="50"/>
        <v>376G</v>
      </c>
      <c r="X1660">
        <v>15</v>
      </c>
      <c r="Y1660" t="s">
        <v>40</v>
      </c>
      <c r="Z1660" t="s">
        <v>51</v>
      </c>
      <c r="AA1660" s="2">
        <v>0</v>
      </c>
      <c r="AB1660" s="2">
        <v>0</v>
      </c>
      <c r="AC1660" t="s">
        <v>168</v>
      </c>
      <c r="AD1660" s="2">
        <v>0</v>
      </c>
      <c r="AE1660" s="2">
        <v>0</v>
      </c>
      <c r="AF1660" s="2">
        <v>2.8999999999999998E-3</v>
      </c>
      <c r="AG1660" s="2">
        <v>0</v>
      </c>
      <c r="AH1660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7">
        <f t="shared" si="51"/>
        <v>0</v>
      </c>
    </row>
    <row r="1661" spans="1:42" x14ac:dyDescent="0.2">
      <c r="A1661">
        <v>1</v>
      </c>
      <c r="B1661" s="1">
        <v>43952</v>
      </c>
      <c r="C1661" s="1">
        <v>44348</v>
      </c>
      <c r="D1661">
        <v>200270</v>
      </c>
      <c r="E1661" s="1">
        <v>44166</v>
      </c>
      <c r="F1661" s="2">
        <v>0</v>
      </c>
      <c r="G1661" s="2">
        <v>0</v>
      </c>
      <c r="H1661">
        <v>1.8100000000000002E-2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t="s">
        <v>198</v>
      </c>
      <c r="W1661" s="5" t="str">
        <f t="shared" si="50"/>
        <v>376G</v>
      </c>
      <c r="X1661">
        <v>15</v>
      </c>
      <c r="Y1661" t="s">
        <v>40</v>
      </c>
      <c r="Z1661" t="s">
        <v>51</v>
      </c>
      <c r="AA1661" s="2">
        <v>0</v>
      </c>
      <c r="AB1661" s="2">
        <v>0</v>
      </c>
      <c r="AC1661" t="s">
        <v>168</v>
      </c>
      <c r="AD1661" s="2">
        <v>0</v>
      </c>
      <c r="AE1661" s="2">
        <v>0</v>
      </c>
      <c r="AF1661" s="2">
        <v>2.8999999999999998E-3</v>
      </c>
      <c r="AG1661" s="2">
        <v>0</v>
      </c>
      <c r="AH1661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7">
        <f t="shared" si="51"/>
        <v>0</v>
      </c>
    </row>
    <row r="1662" spans="1:42" x14ac:dyDescent="0.2">
      <c r="A1662">
        <v>1</v>
      </c>
      <c r="B1662" s="1">
        <v>43952</v>
      </c>
      <c r="C1662" s="1">
        <v>44348</v>
      </c>
      <c r="D1662">
        <v>200270</v>
      </c>
      <c r="E1662" s="1">
        <v>44197</v>
      </c>
      <c r="F1662" s="2">
        <v>0</v>
      </c>
      <c r="G1662" s="2">
        <v>0</v>
      </c>
      <c r="H1662">
        <v>1.8100000000000002E-2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t="s">
        <v>198</v>
      </c>
      <c r="W1662" s="5" t="str">
        <f t="shared" si="50"/>
        <v>376G</v>
      </c>
      <c r="X1662">
        <v>15</v>
      </c>
      <c r="Y1662" t="s">
        <v>40</v>
      </c>
      <c r="Z1662" t="s">
        <v>51</v>
      </c>
      <c r="AA1662" s="2">
        <v>0</v>
      </c>
      <c r="AB1662" s="2">
        <v>0</v>
      </c>
      <c r="AC1662" t="s">
        <v>168</v>
      </c>
      <c r="AD1662" s="2">
        <v>0</v>
      </c>
      <c r="AE1662" s="2">
        <v>0</v>
      </c>
      <c r="AF1662" s="2">
        <v>2.8999999999999998E-3</v>
      </c>
      <c r="AG1662" s="2">
        <v>0</v>
      </c>
      <c r="AH166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7">
        <f t="shared" si="51"/>
        <v>0</v>
      </c>
    </row>
    <row r="1663" spans="1:42" x14ac:dyDescent="0.2">
      <c r="A1663">
        <v>1</v>
      </c>
      <c r="B1663" s="1">
        <v>43952</v>
      </c>
      <c r="C1663" s="1">
        <v>44348</v>
      </c>
      <c r="D1663">
        <v>200270</v>
      </c>
      <c r="E1663" s="1">
        <v>44228</v>
      </c>
      <c r="F1663" s="2">
        <v>0</v>
      </c>
      <c r="G1663" s="2">
        <v>0</v>
      </c>
      <c r="H1663">
        <v>1.8100000000000002E-2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t="s">
        <v>198</v>
      </c>
      <c r="W1663" s="5" t="str">
        <f t="shared" si="50"/>
        <v>376G</v>
      </c>
      <c r="X1663">
        <v>15</v>
      </c>
      <c r="Y1663" t="s">
        <v>40</v>
      </c>
      <c r="Z1663" t="s">
        <v>51</v>
      </c>
      <c r="AA1663" s="2">
        <v>0</v>
      </c>
      <c r="AB1663" s="2">
        <v>0</v>
      </c>
      <c r="AC1663" t="s">
        <v>168</v>
      </c>
      <c r="AD1663" s="2">
        <v>0</v>
      </c>
      <c r="AE1663" s="2">
        <v>0</v>
      </c>
      <c r="AF1663" s="2">
        <v>2.8999999999999998E-3</v>
      </c>
      <c r="AG1663" s="2">
        <v>0</v>
      </c>
      <c r="AH1663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7">
        <f t="shared" si="51"/>
        <v>0</v>
      </c>
    </row>
    <row r="1664" spans="1:42" x14ac:dyDescent="0.2">
      <c r="A1664">
        <v>1</v>
      </c>
      <c r="B1664" s="1">
        <v>43952</v>
      </c>
      <c r="C1664" s="1">
        <v>44348</v>
      </c>
      <c r="D1664">
        <v>200270</v>
      </c>
      <c r="E1664" s="1">
        <v>44256</v>
      </c>
      <c r="F1664" s="2">
        <v>0</v>
      </c>
      <c r="G1664" s="2">
        <v>0</v>
      </c>
      <c r="H1664">
        <v>1.8100000000000002E-2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t="s">
        <v>198</v>
      </c>
      <c r="W1664" s="5" t="str">
        <f t="shared" si="50"/>
        <v>376G</v>
      </c>
      <c r="X1664">
        <v>15</v>
      </c>
      <c r="Y1664" t="s">
        <v>40</v>
      </c>
      <c r="Z1664" t="s">
        <v>51</v>
      </c>
      <c r="AA1664" s="2">
        <v>0</v>
      </c>
      <c r="AB1664" s="2">
        <v>0</v>
      </c>
      <c r="AC1664" t="s">
        <v>168</v>
      </c>
      <c r="AD1664" s="2">
        <v>0</v>
      </c>
      <c r="AE1664" s="2">
        <v>0</v>
      </c>
      <c r="AF1664" s="2">
        <v>2.8999999999999998E-3</v>
      </c>
      <c r="AG1664" s="2">
        <v>0</v>
      </c>
      <c r="AH1664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7">
        <f t="shared" si="51"/>
        <v>0</v>
      </c>
    </row>
    <row r="1665" spans="1:42" x14ac:dyDescent="0.2">
      <c r="A1665">
        <v>1</v>
      </c>
      <c r="B1665" s="1">
        <v>43952</v>
      </c>
      <c r="C1665" s="1">
        <v>44348</v>
      </c>
      <c r="D1665">
        <v>200270</v>
      </c>
      <c r="E1665" s="1">
        <v>44287</v>
      </c>
      <c r="F1665" s="2">
        <v>0</v>
      </c>
      <c r="G1665" s="2">
        <v>0</v>
      </c>
      <c r="H1665">
        <v>1.8100000000000002E-2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t="s">
        <v>198</v>
      </c>
      <c r="W1665" s="5" t="str">
        <f t="shared" si="50"/>
        <v>376G</v>
      </c>
      <c r="X1665">
        <v>15</v>
      </c>
      <c r="Y1665" t="s">
        <v>40</v>
      </c>
      <c r="Z1665" t="s">
        <v>51</v>
      </c>
      <c r="AA1665" s="2">
        <v>0</v>
      </c>
      <c r="AB1665" s="2">
        <v>0</v>
      </c>
      <c r="AC1665" t="s">
        <v>168</v>
      </c>
      <c r="AD1665" s="2">
        <v>0</v>
      </c>
      <c r="AE1665" s="2">
        <v>0</v>
      </c>
      <c r="AF1665" s="2">
        <v>2.8999999999999998E-3</v>
      </c>
      <c r="AG1665" s="2">
        <v>0</v>
      </c>
      <c r="AH1665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7">
        <f t="shared" si="51"/>
        <v>0</v>
      </c>
    </row>
    <row r="1666" spans="1:42" x14ac:dyDescent="0.2">
      <c r="A1666">
        <v>1</v>
      </c>
      <c r="B1666" s="1">
        <v>43952</v>
      </c>
      <c r="C1666" s="1">
        <v>44348</v>
      </c>
      <c r="D1666">
        <v>200270</v>
      </c>
      <c r="E1666" s="1">
        <v>44317</v>
      </c>
      <c r="F1666" s="2">
        <v>0</v>
      </c>
      <c r="G1666" s="2">
        <v>0</v>
      </c>
      <c r="H1666">
        <v>1.8100000000000002E-2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t="s">
        <v>198</v>
      </c>
      <c r="W1666" s="5" t="str">
        <f t="shared" si="50"/>
        <v>376G</v>
      </c>
      <c r="X1666">
        <v>15</v>
      </c>
      <c r="Y1666" t="s">
        <v>40</v>
      </c>
      <c r="Z1666" t="s">
        <v>51</v>
      </c>
      <c r="AA1666" s="2">
        <v>0</v>
      </c>
      <c r="AB1666" s="2">
        <v>0</v>
      </c>
      <c r="AC1666" t="s">
        <v>168</v>
      </c>
      <c r="AD1666" s="2">
        <v>0</v>
      </c>
      <c r="AE1666" s="2">
        <v>0</v>
      </c>
      <c r="AF1666" s="2">
        <v>2.8999999999999998E-3</v>
      </c>
      <c r="AG1666" s="2">
        <v>0</v>
      </c>
      <c r="AH1666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7">
        <f t="shared" si="51"/>
        <v>0</v>
      </c>
    </row>
    <row r="1667" spans="1:42" x14ac:dyDescent="0.2">
      <c r="A1667">
        <v>1</v>
      </c>
      <c r="B1667" s="1">
        <v>43952</v>
      </c>
      <c r="C1667" s="1">
        <v>44348</v>
      </c>
      <c r="D1667">
        <v>200270</v>
      </c>
      <c r="E1667" s="1">
        <v>44348</v>
      </c>
      <c r="F1667" s="2">
        <v>0</v>
      </c>
      <c r="G1667" s="2">
        <v>0</v>
      </c>
      <c r="H1667">
        <v>1.8100000000000002E-2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t="s">
        <v>198</v>
      </c>
      <c r="W1667" s="5" t="str">
        <f t="shared" ref="W1667:W1730" si="52">MID(V1667,4,4)</f>
        <v>376G</v>
      </c>
      <c r="X1667">
        <v>15</v>
      </c>
      <c r="Y1667" t="s">
        <v>40</v>
      </c>
      <c r="Z1667" t="s">
        <v>51</v>
      </c>
      <c r="AA1667" s="2">
        <v>0</v>
      </c>
      <c r="AB1667" s="2">
        <v>0</v>
      </c>
      <c r="AC1667" t="s">
        <v>168</v>
      </c>
      <c r="AD1667" s="2">
        <v>0</v>
      </c>
      <c r="AE1667" s="2">
        <v>0</v>
      </c>
      <c r="AF1667" s="2">
        <v>2.8999999999999998E-3</v>
      </c>
      <c r="AG1667" s="2">
        <v>0</v>
      </c>
      <c r="AH1667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7">
        <f t="shared" ref="AP1667:AP1730" si="53">I1667+K1667+M1667+T1667+AD1667+AL1667+AB1667+L1667</f>
        <v>0</v>
      </c>
    </row>
    <row r="1668" spans="1:42" x14ac:dyDescent="0.2">
      <c r="A1668">
        <v>1</v>
      </c>
      <c r="B1668" s="1">
        <v>43952</v>
      </c>
      <c r="C1668" s="1">
        <v>44348</v>
      </c>
      <c r="D1668">
        <v>200316</v>
      </c>
      <c r="E1668" s="1">
        <v>43952</v>
      </c>
      <c r="F1668" s="2">
        <v>0</v>
      </c>
      <c r="G1668" s="2">
        <v>0</v>
      </c>
      <c r="H1668">
        <v>1.8100000000000002E-2</v>
      </c>
      <c r="I1668" s="2">
        <v>0</v>
      </c>
      <c r="J1668" s="2">
        <v>6490452.4299999997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t="s">
        <v>199</v>
      </c>
      <c r="W1668" s="5" t="str">
        <f t="shared" si="52"/>
        <v>376G</v>
      </c>
      <c r="X1668">
        <v>15</v>
      </c>
      <c r="Y1668" t="s">
        <v>40</v>
      </c>
      <c r="Z1668" t="s">
        <v>51</v>
      </c>
      <c r="AA1668" s="2">
        <v>0</v>
      </c>
      <c r="AB1668" s="2">
        <v>0</v>
      </c>
      <c r="AC1668" t="s">
        <v>168</v>
      </c>
      <c r="AD1668" s="2">
        <v>0</v>
      </c>
      <c r="AE1668" s="2">
        <v>201369.94</v>
      </c>
      <c r="AF1668" s="2">
        <v>2.8999999999999998E-3</v>
      </c>
      <c r="AG1668" s="2">
        <v>0</v>
      </c>
      <c r="AH1668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7">
        <f t="shared" si="53"/>
        <v>0</v>
      </c>
    </row>
    <row r="1669" spans="1:42" x14ac:dyDescent="0.2">
      <c r="A1669">
        <v>1</v>
      </c>
      <c r="B1669" s="1">
        <v>43952</v>
      </c>
      <c r="C1669" s="1">
        <v>44348</v>
      </c>
      <c r="D1669">
        <v>200316</v>
      </c>
      <c r="E1669" s="1">
        <v>43983</v>
      </c>
      <c r="F1669" s="2">
        <v>71894.17</v>
      </c>
      <c r="G1669" s="2">
        <v>71894.17</v>
      </c>
      <c r="H1669">
        <v>1.8100000000000002E-2</v>
      </c>
      <c r="I1669" s="2">
        <v>108.44</v>
      </c>
      <c r="J1669" s="2">
        <v>6490452.4299999997</v>
      </c>
      <c r="K1669" s="2">
        <v>0</v>
      </c>
      <c r="L1669" s="2">
        <v>0</v>
      </c>
      <c r="M1669" s="2">
        <v>-108.44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t="s">
        <v>199</v>
      </c>
      <c r="W1669" s="5" t="str">
        <f t="shared" si="52"/>
        <v>376G</v>
      </c>
      <c r="X1669">
        <v>15</v>
      </c>
      <c r="Y1669" t="s">
        <v>40</v>
      </c>
      <c r="Z1669" t="s">
        <v>51</v>
      </c>
      <c r="AA1669" s="2">
        <v>0</v>
      </c>
      <c r="AB1669" s="2">
        <v>0</v>
      </c>
      <c r="AC1669" t="s">
        <v>168</v>
      </c>
      <c r="AD1669" s="2">
        <v>17.37</v>
      </c>
      <c r="AE1669" s="2">
        <v>201387.31</v>
      </c>
      <c r="AF1669" s="2">
        <v>2.8999999999999998E-3</v>
      </c>
      <c r="AG1669" s="2">
        <v>71894.17</v>
      </c>
      <c r="AH1669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17.37</v>
      </c>
      <c r="AO1669" s="2">
        <v>0</v>
      </c>
      <c r="AP1669" s="7">
        <f t="shared" si="53"/>
        <v>17.37</v>
      </c>
    </row>
    <row r="1670" spans="1:42" x14ac:dyDescent="0.2">
      <c r="A1670">
        <v>1</v>
      </c>
      <c r="B1670" s="1">
        <v>43952</v>
      </c>
      <c r="C1670" s="1">
        <v>44348</v>
      </c>
      <c r="D1670">
        <v>200316</v>
      </c>
      <c r="E1670" s="1">
        <v>44013</v>
      </c>
      <c r="F1670" s="2">
        <v>3316065.37</v>
      </c>
      <c r="G1670" s="2">
        <v>3316065.37</v>
      </c>
      <c r="H1670">
        <v>1.8100000000000002E-2</v>
      </c>
      <c r="I1670" s="2">
        <v>5001.7299999999996</v>
      </c>
      <c r="J1670" s="2">
        <v>6490452.4299999997</v>
      </c>
      <c r="K1670" s="2">
        <v>0</v>
      </c>
      <c r="L1670" s="2">
        <v>0</v>
      </c>
      <c r="M1670" s="2">
        <v>-5001.7299999999996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t="s">
        <v>199</v>
      </c>
      <c r="W1670" s="5" t="str">
        <f t="shared" si="52"/>
        <v>376G</v>
      </c>
      <c r="X1670">
        <v>15</v>
      </c>
      <c r="Y1670" t="s">
        <v>40</v>
      </c>
      <c r="Z1670" t="s">
        <v>51</v>
      </c>
      <c r="AA1670" s="2">
        <v>0</v>
      </c>
      <c r="AB1670" s="2">
        <v>0</v>
      </c>
      <c r="AC1670" t="s">
        <v>168</v>
      </c>
      <c r="AD1670" s="2">
        <v>801.38</v>
      </c>
      <c r="AE1670" s="2">
        <v>202188.69</v>
      </c>
      <c r="AF1670" s="2">
        <v>2.8999999999999998E-3</v>
      </c>
      <c r="AG1670" s="2">
        <v>3316065.37</v>
      </c>
      <c r="AH1670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>
        <v>801.38</v>
      </c>
      <c r="AO1670" s="2">
        <v>0</v>
      </c>
      <c r="AP1670" s="7">
        <f t="shared" si="53"/>
        <v>801.38</v>
      </c>
    </row>
    <row r="1671" spans="1:42" x14ac:dyDescent="0.2">
      <c r="A1671">
        <v>1</v>
      </c>
      <c r="B1671" s="1">
        <v>43952</v>
      </c>
      <c r="C1671" s="1">
        <v>44348</v>
      </c>
      <c r="D1671">
        <v>200316</v>
      </c>
      <c r="E1671" s="1">
        <v>44044</v>
      </c>
      <c r="F1671" s="2">
        <v>3958876.95</v>
      </c>
      <c r="G1671" s="2">
        <v>3958876.95</v>
      </c>
      <c r="H1671">
        <v>1.8100000000000002E-2</v>
      </c>
      <c r="I1671" s="2">
        <v>5971.31</v>
      </c>
      <c r="J1671" s="2">
        <v>6490452.4299999997</v>
      </c>
      <c r="K1671" s="2">
        <v>0</v>
      </c>
      <c r="L1671" s="2">
        <v>0</v>
      </c>
      <c r="M1671" s="2">
        <v>-5971.31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t="s">
        <v>199</v>
      </c>
      <c r="W1671" s="5" t="str">
        <f t="shared" si="52"/>
        <v>376G</v>
      </c>
      <c r="X1671">
        <v>15</v>
      </c>
      <c r="Y1671" t="s">
        <v>40</v>
      </c>
      <c r="Z1671" t="s">
        <v>51</v>
      </c>
      <c r="AA1671" s="2">
        <v>0</v>
      </c>
      <c r="AB1671" s="2">
        <v>0</v>
      </c>
      <c r="AC1671" t="s">
        <v>168</v>
      </c>
      <c r="AD1671" s="2">
        <v>956.73</v>
      </c>
      <c r="AE1671" s="2">
        <v>203145.42</v>
      </c>
      <c r="AF1671" s="2">
        <v>2.8999999999999998E-3</v>
      </c>
      <c r="AG1671" s="2">
        <v>3958876.95</v>
      </c>
      <c r="AH1671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956.73</v>
      </c>
      <c r="AO1671" s="2">
        <v>0</v>
      </c>
      <c r="AP1671" s="7">
        <f t="shared" si="53"/>
        <v>956.73</v>
      </c>
    </row>
    <row r="1672" spans="1:42" x14ac:dyDescent="0.2">
      <c r="A1672">
        <v>1</v>
      </c>
      <c r="B1672" s="1">
        <v>43952</v>
      </c>
      <c r="C1672" s="1">
        <v>44348</v>
      </c>
      <c r="D1672">
        <v>200316</v>
      </c>
      <c r="E1672" s="1">
        <v>44075</v>
      </c>
      <c r="F1672" s="2">
        <v>4419069.4000000004</v>
      </c>
      <c r="G1672" s="2">
        <v>4419069.4000000004</v>
      </c>
      <c r="H1672">
        <v>1.8100000000000002E-2</v>
      </c>
      <c r="I1672" s="2">
        <v>6665.43</v>
      </c>
      <c r="J1672" s="2">
        <v>6490452.4299999997</v>
      </c>
      <c r="K1672" s="2">
        <v>0</v>
      </c>
      <c r="L1672" s="2">
        <v>0</v>
      </c>
      <c r="M1672" s="2">
        <v>-6665.43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t="s">
        <v>199</v>
      </c>
      <c r="W1672" s="5" t="str">
        <f t="shared" si="52"/>
        <v>376G</v>
      </c>
      <c r="X1672">
        <v>15</v>
      </c>
      <c r="Y1672" t="s">
        <v>40</v>
      </c>
      <c r="Z1672" t="s">
        <v>51</v>
      </c>
      <c r="AA1672" s="2">
        <v>0</v>
      </c>
      <c r="AB1672" s="2">
        <v>0</v>
      </c>
      <c r="AC1672" t="s">
        <v>168</v>
      </c>
      <c r="AD1672" s="2">
        <v>1067.94</v>
      </c>
      <c r="AE1672" s="2">
        <v>204213.36</v>
      </c>
      <c r="AF1672" s="2">
        <v>2.8999999999999998E-3</v>
      </c>
      <c r="AG1672" s="2">
        <v>4419069.4000000004</v>
      </c>
      <c r="AH167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1067.94</v>
      </c>
      <c r="AO1672" s="2">
        <v>0</v>
      </c>
      <c r="AP1672" s="7">
        <f t="shared" si="53"/>
        <v>1067.94</v>
      </c>
    </row>
    <row r="1673" spans="1:42" x14ac:dyDescent="0.2">
      <c r="A1673">
        <v>1</v>
      </c>
      <c r="B1673" s="1">
        <v>43952</v>
      </c>
      <c r="C1673" s="1">
        <v>44348</v>
      </c>
      <c r="D1673">
        <v>200316</v>
      </c>
      <c r="E1673" s="1">
        <v>44105</v>
      </c>
      <c r="F1673" s="2">
        <v>5368514.41</v>
      </c>
      <c r="G1673" s="2">
        <v>5368514.41</v>
      </c>
      <c r="H1673">
        <v>1.8100000000000002E-2</v>
      </c>
      <c r="I1673" s="2">
        <v>8097.51</v>
      </c>
      <c r="J1673" s="2">
        <v>6498549.9400000004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t="s">
        <v>199</v>
      </c>
      <c r="W1673" s="5" t="str">
        <f t="shared" si="52"/>
        <v>376G</v>
      </c>
      <c r="X1673">
        <v>15</v>
      </c>
      <c r="Y1673" t="s">
        <v>40</v>
      </c>
      <c r="Z1673" t="s">
        <v>51</v>
      </c>
      <c r="AA1673" s="2">
        <v>0</v>
      </c>
      <c r="AB1673" s="2">
        <v>0</v>
      </c>
      <c r="AC1673" t="s">
        <v>168</v>
      </c>
      <c r="AD1673" s="2">
        <v>1297.3900000000001</v>
      </c>
      <c r="AE1673" s="2">
        <v>205510.75</v>
      </c>
      <c r="AF1673" s="2">
        <v>2.8999999999999998E-3</v>
      </c>
      <c r="AG1673" s="2">
        <v>5368514.41</v>
      </c>
      <c r="AH1673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1297.3900000000001</v>
      </c>
      <c r="AO1673" s="2">
        <v>8097.51</v>
      </c>
      <c r="AP1673" s="7">
        <f t="shared" si="53"/>
        <v>9394.9</v>
      </c>
    </row>
    <row r="1674" spans="1:42" x14ac:dyDescent="0.2">
      <c r="A1674">
        <v>1</v>
      </c>
      <c r="B1674" s="1">
        <v>43952</v>
      </c>
      <c r="C1674" s="1">
        <v>44348</v>
      </c>
      <c r="D1674">
        <v>200316</v>
      </c>
      <c r="E1674" s="1">
        <v>44136</v>
      </c>
      <c r="F1674" s="2">
        <v>7976015.0499999998</v>
      </c>
      <c r="G1674" s="2">
        <v>7976015.0499999998</v>
      </c>
      <c r="H1674">
        <v>1.8100000000000002E-2</v>
      </c>
      <c r="I1674" s="2">
        <v>12030.49</v>
      </c>
      <c r="J1674" s="2">
        <v>6510580.4299999997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t="s">
        <v>199</v>
      </c>
      <c r="W1674" s="5" t="str">
        <f t="shared" si="52"/>
        <v>376G</v>
      </c>
      <c r="X1674">
        <v>15</v>
      </c>
      <c r="Y1674" t="s">
        <v>40</v>
      </c>
      <c r="Z1674" t="s">
        <v>51</v>
      </c>
      <c r="AA1674" s="2">
        <v>0</v>
      </c>
      <c r="AB1674" s="2">
        <v>0</v>
      </c>
      <c r="AC1674" t="s">
        <v>168</v>
      </c>
      <c r="AD1674" s="2">
        <v>1927.54</v>
      </c>
      <c r="AE1674" s="2">
        <v>207438.29</v>
      </c>
      <c r="AF1674" s="2">
        <v>2.8999999999999998E-3</v>
      </c>
      <c r="AG1674" s="2">
        <v>7976015.0499999998</v>
      </c>
      <c r="AH1674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>
        <v>1927.54</v>
      </c>
      <c r="AO1674" s="2">
        <v>12030.49</v>
      </c>
      <c r="AP1674" s="7">
        <f t="shared" si="53"/>
        <v>13958.029999999999</v>
      </c>
    </row>
    <row r="1675" spans="1:42" x14ac:dyDescent="0.2">
      <c r="A1675">
        <v>1</v>
      </c>
      <c r="B1675" s="1">
        <v>43952</v>
      </c>
      <c r="C1675" s="1">
        <v>44348</v>
      </c>
      <c r="D1675">
        <v>200316</v>
      </c>
      <c r="E1675" s="1">
        <v>44166</v>
      </c>
      <c r="F1675" s="2">
        <v>8237386.9100000001</v>
      </c>
      <c r="G1675" s="2">
        <v>8237386.9100000001</v>
      </c>
      <c r="H1675">
        <v>1.8100000000000002E-2</v>
      </c>
      <c r="I1675" s="2">
        <v>12424.73</v>
      </c>
      <c r="J1675" s="2">
        <v>6523005.1600000001</v>
      </c>
      <c r="K1675" s="2">
        <v>0</v>
      </c>
      <c r="L1675" s="2">
        <v>11945.7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t="s">
        <v>199</v>
      </c>
      <c r="W1675" s="5" t="str">
        <f t="shared" si="52"/>
        <v>376G</v>
      </c>
      <c r="X1675">
        <v>15</v>
      </c>
      <c r="Y1675" t="s">
        <v>40</v>
      </c>
      <c r="Z1675" t="s">
        <v>51</v>
      </c>
      <c r="AA1675" s="2">
        <v>0</v>
      </c>
      <c r="AB1675" s="2">
        <v>0</v>
      </c>
      <c r="AC1675" t="s">
        <v>168</v>
      </c>
      <c r="AD1675" s="2">
        <v>1990.7</v>
      </c>
      <c r="AE1675" s="2">
        <v>221374.69</v>
      </c>
      <c r="AF1675" s="2">
        <v>2.8999999999999998E-3</v>
      </c>
      <c r="AG1675" s="2">
        <v>8237386.9100000001</v>
      </c>
      <c r="AH1675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1990.7</v>
      </c>
      <c r="AO1675" s="2">
        <v>12424.73</v>
      </c>
      <c r="AP1675" s="7">
        <f t="shared" si="53"/>
        <v>26361.13</v>
      </c>
    </row>
    <row r="1676" spans="1:42" x14ac:dyDescent="0.2">
      <c r="A1676">
        <v>1</v>
      </c>
      <c r="B1676" s="1">
        <v>43952</v>
      </c>
      <c r="C1676" s="1">
        <v>44348</v>
      </c>
      <c r="D1676">
        <v>200316</v>
      </c>
      <c r="E1676" s="1">
        <v>44197</v>
      </c>
      <c r="F1676" s="2">
        <v>8539273.6999999993</v>
      </c>
      <c r="G1676" s="2">
        <v>8539273.6999999993</v>
      </c>
      <c r="H1676">
        <v>1.8100000000000002E-2</v>
      </c>
      <c r="I1676" s="2">
        <v>12880.07</v>
      </c>
      <c r="J1676" s="2">
        <v>6535885.2300000004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t="s">
        <v>199</v>
      </c>
      <c r="W1676" s="5" t="str">
        <f t="shared" si="52"/>
        <v>376G</v>
      </c>
      <c r="X1676">
        <v>15</v>
      </c>
      <c r="Y1676" t="s">
        <v>40</v>
      </c>
      <c r="Z1676" t="s">
        <v>51</v>
      </c>
      <c r="AA1676" s="2">
        <v>0</v>
      </c>
      <c r="AB1676" s="2">
        <v>0</v>
      </c>
      <c r="AC1676" t="s">
        <v>168</v>
      </c>
      <c r="AD1676" s="2">
        <v>2063.66</v>
      </c>
      <c r="AE1676" s="2">
        <v>223438.35</v>
      </c>
      <c r="AF1676" s="2">
        <v>2.8999999999999998E-3</v>
      </c>
      <c r="AG1676" s="2">
        <v>8539273.6999999993</v>
      </c>
      <c r="AH1676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>
        <v>2063.66</v>
      </c>
      <c r="AO1676" s="2">
        <v>12880.07</v>
      </c>
      <c r="AP1676" s="7">
        <f t="shared" si="53"/>
        <v>14943.73</v>
      </c>
    </row>
    <row r="1677" spans="1:42" x14ac:dyDescent="0.2">
      <c r="A1677">
        <v>1</v>
      </c>
      <c r="B1677" s="1">
        <v>43952</v>
      </c>
      <c r="C1677" s="1">
        <v>44348</v>
      </c>
      <c r="D1677">
        <v>200316</v>
      </c>
      <c r="E1677" s="1">
        <v>44228</v>
      </c>
      <c r="F1677" s="2">
        <v>8798106.5899999999</v>
      </c>
      <c r="G1677" s="2">
        <v>8798106.5899999999</v>
      </c>
      <c r="H1677">
        <v>1.8100000000000002E-2</v>
      </c>
      <c r="I1677" s="2">
        <v>13270.48</v>
      </c>
      <c r="J1677" s="2">
        <v>6549155.71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t="s">
        <v>199</v>
      </c>
      <c r="W1677" s="5" t="str">
        <f t="shared" si="52"/>
        <v>376G</v>
      </c>
      <c r="X1677">
        <v>15</v>
      </c>
      <c r="Y1677" t="s">
        <v>40</v>
      </c>
      <c r="Z1677" t="s">
        <v>51</v>
      </c>
      <c r="AA1677" s="2">
        <v>0</v>
      </c>
      <c r="AB1677" s="2">
        <v>0</v>
      </c>
      <c r="AC1677" t="s">
        <v>168</v>
      </c>
      <c r="AD1677" s="2">
        <v>2126.21</v>
      </c>
      <c r="AE1677" s="2">
        <v>225564.56</v>
      </c>
      <c r="AF1677" s="2">
        <v>2.8999999999999998E-3</v>
      </c>
      <c r="AG1677" s="2">
        <v>8798106.5899999999</v>
      </c>
      <c r="AH1677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2126.21</v>
      </c>
      <c r="AO1677" s="2">
        <v>13270.48</v>
      </c>
      <c r="AP1677" s="7">
        <f t="shared" si="53"/>
        <v>15396.689999999999</v>
      </c>
    </row>
    <row r="1678" spans="1:42" x14ac:dyDescent="0.2">
      <c r="A1678">
        <v>1</v>
      </c>
      <c r="B1678" s="1">
        <v>43952</v>
      </c>
      <c r="C1678" s="1">
        <v>44348</v>
      </c>
      <c r="D1678">
        <v>200316</v>
      </c>
      <c r="E1678" s="1">
        <v>44256</v>
      </c>
      <c r="F1678" s="2">
        <v>9163314.5500000007</v>
      </c>
      <c r="G1678" s="2">
        <v>9163314.5500000007</v>
      </c>
      <c r="H1678">
        <v>1.8100000000000002E-2</v>
      </c>
      <c r="I1678" s="2">
        <v>13821.33</v>
      </c>
      <c r="J1678" s="2">
        <v>6562977.04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t="s">
        <v>199</v>
      </c>
      <c r="W1678" s="5" t="str">
        <f t="shared" si="52"/>
        <v>376G</v>
      </c>
      <c r="X1678">
        <v>15</v>
      </c>
      <c r="Y1678" t="s">
        <v>40</v>
      </c>
      <c r="Z1678" t="s">
        <v>51</v>
      </c>
      <c r="AA1678" s="2">
        <v>0</v>
      </c>
      <c r="AB1678" s="2">
        <v>0</v>
      </c>
      <c r="AC1678" t="s">
        <v>168</v>
      </c>
      <c r="AD1678" s="2">
        <v>2214.4699999999998</v>
      </c>
      <c r="AE1678" s="2">
        <v>227779.03</v>
      </c>
      <c r="AF1678" s="2">
        <v>2.8999999999999998E-3</v>
      </c>
      <c r="AG1678" s="2">
        <v>9163314.5500000007</v>
      </c>
      <c r="AH1678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2214.4700000000003</v>
      </c>
      <c r="AO1678" s="2">
        <v>13821.33</v>
      </c>
      <c r="AP1678" s="7">
        <f t="shared" si="53"/>
        <v>16035.8</v>
      </c>
    </row>
    <row r="1679" spans="1:42" x14ac:dyDescent="0.2">
      <c r="A1679">
        <v>1</v>
      </c>
      <c r="B1679" s="1">
        <v>43952</v>
      </c>
      <c r="C1679" s="1">
        <v>44348</v>
      </c>
      <c r="D1679">
        <v>200316</v>
      </c>
      <c r="E1679" s="1">
        <v>44287</v>
      </c>
      <c r="F1679" s="2">
        <v>9997597.3599999994</v>
      </c>
      <c r="G1679" s="2">
        <v>9997597.3599999994</v>
      </c>
      <c r="H1679">
        <v>1.8100000000000002E-2</v>
      </c>
      <c r="I1679" s="2">
        <v>15079.71</v>
      </c>
      <c r="J1679" s="2">
        <v>6578056.75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t="s">
        <v>199</v>
      </c>
      <c r="W1679" s="5" t="str">
        <f t="shared" si="52"/>
        <v>376G</v>
      </c>
      <c r="X1679">
        <v>15</v>
      </c>
      <c r="Y1679" t="s">
        <v>40</v>
      </c>
      <c r="Z1679" t="s">
        <v>51</v>
      </c>
      <c r="AA1679" s="2">
        <v>0</v>
      </c>
      <c r="AB1679" s="2">
        <v>0</v>
      </c>
      <c r="AC1679" t="s">
        <v>168</v>
      </c>
      <c r="AD1679" s="2">
        <v>2416.09</v>
      </c>
      <c r="AE1679" s="2">
        <v>230195.12</v>
      </c>
      <c r="AF1679" s="2">
        <v>2.8999999999999998E-3</v>
      </c>
      <c r="AG1679" s="2">
        <v>9997597.3599999994</v>
      </c>
      <c r="AH1679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2416.09</v>
      </c>
      <c r="AO1679" s="2">
        <v>15079.710000000001</v>
      </c>
      <c r="AP1679" s="7">
        <f t="shared" si="53"/>
        <v>17495.8</v>
      </c>
    </row>
    <row r="1680" spans="1:42" x14ac:dyDescent="0.2">
      <c r="A1680">
        <v>1</v>
      </c>
      <c r="B1680" s="1">
        <v>43952</v>
      </c>
      <c r="C1680" s="1">
        <v>44348</v>
      </c>
      <c r="D1680">
        <v>200316</v>
      </c>
      <c r="E1680" s="1">
        <v>44317</v>
      </c>
      <c r="F1680" s="2">
        <v>10047865.5</v>
      </c>
      <c r="G1680" s="2">
        <v>10047865.5</v>
      </c>
      <c r="H1680">
        <v>1.8100000000000002E-2</v>
      </c>
      <c r="I1680" s="2">
        <v>15155.53</v>
      </c>
      <c r="J1680" s="2">
        <v>6593212.2800000003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t="s">
        <v>199</v>
      </c>
      <c r="W1680" s="5" t="str">
        <f t="shared" si="52"/>
        <v>376G</v>
      </c>
      <c r="X1680">
        <v>15</v>
      </c>
      <c r="Y1680" t="s">
        <v>40</v>
      </c>
      <c r="Z1680" t="s">
        <v>51</v>
      </c>
      <c r="AA1680" s="2">
        <v>0</v>
      </c>
      <c r="AB1680" s="2">
        <v>0</v>
      </c>
      <c r="AC1680" t="s">
        <v>168</v>
      </c>
      <c r="AD1680" s="2">
        <v>2428.23</v>
      </c>
      <c r="AE1680" s="2">
        <v>232623.35</v>
      </c>
      <c r="AF1680" s="2">
        <v>2.8999999999999998E-3</v>
      </c>
      <c r="AG1680" s="2">
        <v>10047865.5</v>
      </c>
      <c r="AH1680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2428.23</v>
      </c>
      <c r="AO1680" s="2">
        <v>15155.53</v>
      </c>
      <c r="AP1680" s="7">
        <f t="shared" si="53"/>
        <v>17583.760000000002</v>
      </c>
    </row>
    <row r="1681" spans="1:42" x14ac:dyDescent="0.2">
      <c r="A1681">
        <v>1</v>
      </c>
      <c r="B1681" s="1">
        <v>43952</v>
      </c>
      <c r="C1681" s="1">
        <v>44348</v>
      </c>
      <c r="D1681">
        <v>200316</v>
      </c>
      <c r="E1681" s="1">
        <v>44348</v>
      </c>
      <c r="F1681" s="2">
        <v>10111612.23</v>
      </c>
      <c r="G1681" s="2">
        <v>10111612.23</v>
      </c>
      <c r="H1681">
        <v>1.8100000000000002E-2</v>
      </c>
      <c r="I1681" s="2">
        <v>15251.68</v>
      </c>
      <c r="J1681" s="2">
        <v>8512855.7699999996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1904391.81</v>
      </c>
      <c r="T1681" s="2">
        <v>0</v>
      </c>
      <c r="U1681" s="2">
        <v>0</v>
      </c>
      <c r="V1681" t="s">
        <v>199</v>
      </c>
      <c r="W1681" s="5" t="str">
        <f t="shared" si="52"/>
        <v>376G</v>
      </c>
      <c r="X1681">
        <v>15</v>
      </c>
      <c r="Y1681" t="s">
        <v>40</v>
      </c>
      <c r="Z1681" t="s">
        <v>51</v>
      </c>
      <c r="AA1681" s="2">
        <v>0</v>
      </c>
      <c r="AB1681" s="2">
        <v>0</v>
      </c>
      <c r="AC1681" t="s">
        <v>168</v>
      </c>
      <c r="AD1681" s="2">
        <v>2443.64</v>
      </c>
      <c r="AE1681" s="2">
        <v>481966.99</v>
      </c>
      <c r="AF1681" s="2">
        <v>2.8999999999999998E-3</v>
      </c>
      <c r="AG1681" s="2">
        <v>10111612.23</v>
      </c>
      <c r="AH1681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2443.64</v>
      </c>
      <c r="AO1681" s="2">
        <v>15251.68</v>
      </c>
      <c r="AP1681" s="7">
        <f t="shared" si="53"/>
        <v>17695.32</v>
      </c>
    </row>
    <row r="1682" spans="1:42" x14ac:dyDescent="0.2">
      <c r="A1682">
        <v>1</v>
      </c>
      <c r="B1682" s="1">
        <v>43952</v>
      </c>
      <c r="C1682" s="1">
        <v>44348</v>
      </c>
      <c r="D1682">
        <v>152</v>
      </c>
      <c r="E1682" s="1">
        <v>43952</v>
      </c>
      <c r="F1682" s="2">
        <v>0</v>
      </c>
      <c r="G1682" s="2">
        <v>0</v>
      </c>
      <c r="H168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t="s">
        <v>200</v>
      </c>
      <c r="W1682" s="5" t="str">
        <f t="shared" si="52"/>
        <v>3780</v>
      </c>
      <c r="X1682">
        <v>15</v>
      </c>
      <c r="Y1682" t="s">
        <v>40</v>
      </c>
      <c r="Z1682" t="s">
        <v>53</v>
      </c>
      <c r="AA1682" s="2">
        <v>0</v>
      </c>
      <c r="AB1682" s="2">
        <v>0</v>
      </c>
      <c r="AC1682" t="s">
        <v>168</v>
      </c>
      <c r="AD1682" s="2">
        <v>0</v>
      </c>
      <c r="AE1682" s="2">
        <v>0</v>
      </c>
      <c r="AF1682" s="2">
        <v>0</v>
      </c>
      <c r="AG1682" s="2">
        <v>0</v>
      </c>
      <c r="AH168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7">
        <f t="shared" si="53"/>
        <v>0</v>
      </c>
    </row>
    <row r="1683" spans="1:42" x14ac:dyDescent="0.2">
      <c r="A1683">
        <v>1</v>
      </c>
      <c r="B1683" s="1">
        <v>43952</v>
      </c>
      <c r="C1683" s="1">
        <v>44348</v>
      </c>
      <c r="D1683">
        <v>152</v>
      </c>
      <c r="E1683" s="1">
        <v>43983</v>
      </c>
      <c r="F1683" s="2">
        <v>0</v>
      </c>
      <c r="G1683" s="2">
        <v>0</v>
      </c>
      <c r="H1683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t="s">
        <v>200</v>
      </c>
      <c r="W1683" s="5" t="str">
        <f t="shared" si="52"/>
        <v>3780</v>
      </c>
      <c r="X1683">
        <v>15</v>
      </c>
      <c r="Y1683" t="s">
        <v>40</v>
      </c>
      <c r="Z1683" t="s">
        <v>53</v>
      </c>
      <c r="AA1683" s="2">
        <v>0</v>
      </c>
      <c r="AB1683" s="2">
        <v>0</v>
      </c>
      <c r="AC1683" t="s">
        <v>168</v>
      </c>
      <c r="AD1683" s="2">
        <v>0</v>
      </c>
      <c r="AE1683" s="2">
        <v>0</v>
      </c>
      <c r="AF1683" s="2">
        <v>0</v>
      </c>
      <c r="AG1683" s="2">
        <v>0</v>
      </c>
      <c r="AH1683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7">
        <f t="shared" si="53"/>
        <v>0</v>
      </c>
    </row>
    <row r="1684" spans="1:42" x14ac:dyDescent="0.2">
      <c r="A1684">
        <v>1</v>
      </c>
      <c r="B1684" s="1">
        <v>43952</v>
      </c>
      <c r="C1684" s="1">
        <v>44348</v>
      </c>
      <c r="D1684">
        <v>152</v>
      </c>
      <c r="E1684" s="1">
        <v>44013</v>
      </c>
      <c r="F1684" s="2">
        <v>0</v>
      </c>
      <c r="G1684" s="2">
        <v>0</v>
      </c>
      <c r="H1684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t="s">
        <v>200</v>
      </c>
      <c r="W1684" s="5" t="str">
        <f t="shared" si="52"/>
        <v>3780</v>
      </c>
      <c r="X1684">
        <v>15</v>
      </c>
      <c r="Y1684" t="s">
        <v>40</v>
      </c>
      <c r="Z1684" t="s">
        <v>53</v>
      </c>
      <c r="AA1684" s="2">
        <v>0</v>
      </c>
      <c r="AB1684" s="2">
        <v>0</v>
      </c>
      <c r="AC1684" t="s">
        <v>168</v>
      </c>
      <c r="AD1684" s="2">
        <v>0</v>
      </c>
      <c r="AE1684" s="2">
        <v>0</v>
      </c>
      <c r="AF1684" s="2">
        <v>0</v>
      </c>
      <c r="AG1684" s="2">
        <v>0</v>
      </c>
      <c r="AH1684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7">
        <f t="shared" si="53"/>
        <v>0</v>
      </c>
    </row>
    <row r="1685" spans="1:42" x14ac:dyDescent="0.2">
      <c r="A1685">
        <v>1</v>
      </c>
      <c r="B1685" s="1">
        <v>43952</v>
      </c>
      <c r="C1685" s="1">
        <v>44348</v>
      </c>
      <c r="D1685">
        <v>152</v>
      </c>
      <c r="E1685" s="1">
        <v>44044</v>
      </c>
      <c r="F1685" s="2">
        <v>0</v>
      </c>
      <c r="G1685" s="2">
        <v>0</v>
      </c>
      <c r="H1685">
        <v>3.3329999999999999E-2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t="s">
        <v>200</v>
      </c>
      <c r="W1685" s="5" t="str">
        <f t="shared" si="52"/>
        <v>3780</v>
      </c>
      <c r="X1685">
        <v>15</v>
      </c>
      <c r="Y1685" t="s">
        <v>40</v>
      </c>
      <c r="Z1685" t="s">
        <v>53</v>
      </c>
      <c r="AA1685" s="2">
        <v>0</v>
      </c>
      <c r="AB1685" s="2">
        <v>0</v>
      </c>
      <c r="AC1685" t="s">
        <v>168</v>
      </c>
      <c r="AD1685" s="2">
        <v>0</v>
      </c>
      <c r="AE1685" s="2">
        <v>0</v>
      </c>
      <c r="AF1685" s="2">
        <v>1.67E-3</v>
      </c>
      <c r="AG1685" s="2">
        <v>0</v>
      </c>
      <c r="AH1685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7">
        <f t="shared" si="53"/>
        <v>0</v>
      </c>
    </row>
    <row r="1686" spans="1:42" x14ac:dyDescent="0.2">
      <c r="A1686">
        <v>1</v>
      </c>
      <c r="B1686" s="1">
        <v>43952</v>
      </c>
      <c r="C1686" s="1">
        <v>44348</v>
      </c>
      <c r="D1686">
        <v>152</v>
      </c>
      <c r="E1686" s="1">
        <v>44075</v>
      </c>
      <c r="F1686" s="2">
        <v>0</v>
      </c>
      <c r="G1686" s="2">
        <v>0</v>
      </c>
      <c r="H1686">
        <v>3.3329999999999999E-2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t="s">
        <v>200</v>
      </c>
      <c r="W1686" s="5" t="str">
        <f t="shared" si="52"/>
        <v>3780</v>
      </c>
      <c r="X1686">
        <v>15</v>
      </c>
      <c r="Y1686" t="s">
        <v>40</v>
      </c>
      <c r="Z1686" t="s">
        <v>53</v>
      </c>
      <c r="AA1686" s="2">
        <v>0</v>
      </c>
      <c r="AB1686" s="2">
        <v>0</v>
      </c>
      <c r="AC1686" t="s">
        <v>168</v>
      </c>
      <c r="AD1686" s="2">
        <v>0</v>
      </c>
      <c r="AE1686" s="2">
        <v>0</v>
      </c>
      <c r="AF1686" s="2">
        <v>1.67E-3</v>
      </c>
      <c r="AG1686" s="2">
        <v>0</v>
      </c>
      <c r="AH1686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7">
        <f t="shared" si="53"/>
        <v>0</v>
      </c>
    </row>
    <row r="1687" spans="1:42" x14ac:dyDescent="0.2">
      <c r="A1687">
        <v>1</v>
      </c>
      <c r="B1687" s="1">
        <v>43952</v>
      </c>
      <c r="C1687" s="1">
        <v>44348</v>
      </c>
      <c r="D1687">
        <v>152</v>
      </c>
      <c r="E1687" s="1">
        <v>44105</v>
      </c>
      <c r="F1687" s="2">
        <v>0</v>
      </c>
      <c r="G1687" s="2">
        <v>0</v>
      </c>
      <c r="H1687">
        <v>3.3329999999999999E-2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t="s">
        <v>200</v>
      </c>
      <c r="W1687" s="5" t="str">
        <f t="shared" si="52"/>
        <v>3780</v>
      </c>
      <c r="X1687">
        <v>15</v>
      </c>
      <c r="Y1687" t="s">
        <v>40</v>
      </c>
      <c r="Z1687" t="s">
        <v>53</v>
      </c>
      <c r="AA1687" s="2">
        <v>0</v>
      </c>
      <c r="AB1687" s="2">
        <v>0</v>
      </c>
      <c r="AC1687" t="s">
        <v>168</v>
      </c>
      <c r="AD1687" s="2">
        <v>0</v>
      </c>
      <c r="AE1687" s="2">
        <v>0</v>
      </c>
      <c r="AF1687" s="2">
        <v>1.67E-3</v>
      </c>
      <c r="AG1687" s="2">
        <v>0</v>
      </c>
      <c r="AH1687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7">
        <f t="shared" si="53"/>
        <v>0</v>
      </c>
    </row>
    <row r="1688" spans="1:42" x14ac:dyDescent="0.2">
      <c r="A1688">
        <v>1</v>
      </c>
      <c r="B1688" s="1">
        <v>43952</v>
      </c>
      <c r="C1688" s="1">
        <v>44348</v>
      </c>
      <c r="D1688">
        <v>152</v>
      </c>
      <c r="E1688" s="1">
        <v>44136</v>
      </c>
      <c r="F1688" s="2">
        <v>0</v>
      </c>
      <c r="G1688" s="2">
        <v>0</v>
      </c>
      <c r="H1688">
        <v>3.3329999999999999E-2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t="s">
        <v>200</v>
      </c>
      <c r="W1688" s="5" t="str">
        <f t="shared" si="52"/>
        <v>3780</v>
      </c>
      <c r="X1688">
        <v>15</v>
      </c>
      <c r="Y1688" t="s">
        <v>40</v>
      </c>
      <c r="Z1688" t="s">
        <v>53</v>
      </c>
      <c r="AA1688" s="2">
        <v>0</v>
      </c>
      <c r="AB1688" s="2">
        <v>0</v>
      </c>
      <c r="AC1688" t="s">
        <v>168</v>
      </c>
      <c r="AD1688" s="2">
        <v>0</v>
      </c>
      <c r="AE1688" s="2">
        <v>0</v>
      </c>
      <c r="AF1688" s="2">
        <v>1.67E-3</v>
      </c>
      <c r="AG1688" s="2">
        <v>0</v>
      </c>
      <c r="AH1688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7">
        <f t="shared" si="53"/>
        <v>0</v>
      </c>
    </row>
    <row r="1689" spans="1:42" x14ac:dyDescent="0.2">
      <c r="A1689">
        <v>1</v>
      </c>
      <c r="B1689" s="1">
        <v>43952</v>
      </c>
      <c r="C1689" s="1">
        <v>44348</v>
      </c>
      <c r="D1689">
        <v>152</v>
      </c>
      <c r="E1689" s="1">
        <v>44166</v>
      </c>
      <c r="F1689" s="2">
        <v>0</v>
      </c>
      <c r="G1689" s="2">
        <v>0</v>
      </c>
      <c r="H1689">
        <v>3.3329999999999999E-2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t="s">
        <v>200</v>
      </c>
      <c r="W1689" s="5" t="str">
        <f t="shared" si="52"/>
        <v>3780</v>
      </c>
      <c r="X1689">
        <v>15</v>
      </c>
      <c r="Y1689" t="s">
        <v>40</v>
      </c>
      <c r="Z1689" t="s">
        <v>53</v>
      </c>
      <c r="AA1689" s="2">
        <v>0</v>
      </c>
      <c r="AB1689" s="2">
        <v>0</v>
      </c>
      <c r="AC1689" t="s">
        <v>168</v>
      </c>
      <c r="AD1689" s="2">
        <v>0</v>
      </c>
      <c r="AE1689" s="2">
        <v>0</v>
      </c>
      <c r="AF1689" s="2">
        <v>1.67E-3</v>
      </c>
      <c r="AG1689" s="2">
        <v>0</v>
      </c>
      <c r="AH1689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7">
        <f t="shared" si="53"/>
        <v>0</v>
      </c>
    </row>
    <row r="1690" spans="1:42" x14ac:dyDescent="0.2">
      <c r="A1690">
        <v>1</v>
      </c>
      <c r="B1690" s="1">
        <v>43952</v>
      </c>
      <c r="C1690" s="1">
        <v>44348</v>
      </c>
      <c r="D1690">
        <v>152</v>
      </c>
      <c r="E1690" s="1">
        <v>44197</v>
      </c>
      <c r="F1690" s="2">
        <v>0</v>
      </c>
      <c r="G1690" s="2">
        <v>0</v>
      </c>
      <c r="H1690">
        <v>3.3329999999999999E-2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t="s">
        <v>200</v>
      </c>
      <c r="W1690" s="5" t="str">
        <f t="shared" si="52"/>
        <v>3780</v>
      </c>
      <c r="X1690">
        <v>15</v>
      </c>
      <c r="Y1690" t="s">
        <v>40</v>
      </c>
      <c r="Z1690" t="s">
        <v>53</v>
      </c>
      <c r="AA1690" s="2">
        <v>0</v>
      </c>
      <c r="AB1690" s="2">
        <v>0</v>
      </c>
      <c r="AC1690" t="s">
        <v>168</v>
      </c>
      <c r="AD1690" s="2">
        <v>0</v>
      </c>
      <c r="AE1690" s="2">
        <v>0</v>
      </c>
      <c r="AF1690" s="2">
        <v>1.67E-3</v>
      </c>
      <c r="AG1690" s="2">
        <v>0</v>
      </c>
      <c r="AH1690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7">
        <f t="shared" si="53"/>
        <v>0</v>
      </c>
    </row>
    <row r="1691" spans="1:42" x14ac:dyDescent="0.2">
      <c r="A1691">
        <v>1</v>
      </c>
      <c r="B1691" s="1">
        <v>43952</v>
      </c>
      <c r="C1691" s="1">
        <v>44348</v>
      </c>
      <c r="D1691">
        <v>152</v>
      </c>
      <c r="E1691" s="1">
        <v>44228</v>
      </c>
      <c r="F1691" s="2">
        <v>0</v>
      </c>
      <c r="G1691" s="2">
        <v>0</v>
      </c>
      <c r="H1691">
        <v>3.3329999999999999E-2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t="s">
        <v>200</v>
      </c>
      <c r="W1691" s="5" t="str">
        <f t="shared" si="52"/>
        <v>3780</v>
      </c>
      <c r="X1691">
        <v>15</v>
      </c>
      <c r="Y1691" t="s">
        <v>40</v>
      </c>
      <c r="Z1691" t="s">
        <v>53</v>
      </c>
      <c r="AA1691" s="2">
        <v>0</v>
      </c>
      <c r="AB1691" s="2">
        <v>0</v>
      </c>
      <c r="AC1691" t="s">
        <v>168</v>
      </c>
      <c r="AD1691" s="2">
        <v>0</v>
      </c>
      <c r="AE1691" s="2">
        <v>0</v>
      </c>
      <c r="AF1691" s="2">
        <v>1.67E-3</v>
      </c>
      <c r="AG1691" s="2">
        <v>0</v>
      </c>
      <c r="AH1691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7">
        <f t="shared" si="53"/>
        <v>0</v>
      </c>
    </row>
    <row r="1692" spans="1:42" x14ac:dyDescent="0.2">
      <c r="A1692">
        <v>1</v>
      </c>
      <c r="B1692" s="1">
        <v>43952</v>
      </c>
      <c r="C1692" s="1">
        <v>44348</v>
      </c>
      <c r="D1692">
        <v>152</v>
      </c>
      <c r="E1692" s="1">
        <v>44256</v>
      </c>
      <c r="F1692" s="2">
        <v>0</v>
      </c>
      <c r="G1692" s="2">
        <v>0</v>
      </c>
      <c r="H1692">
        <v>3.3329999999999999E-2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t="s">
        <v>200</v>
      </c>
      <c r="W1692" s="5" t="str">
        <f t="shared" si="52"/>
        <v>3780</v>
      </c>
      <c r="X1692">
        <v>15</v>
      </c>
      <c r="Y1692" t="s">
        <v>40</v>
      </c>
      <c r="Z1692" t="s">
        <v>53</v>
      </c>
      <c r="AA1692" s="2">
        <v>0</v>
      </c>
      <c r="AB1692" s="2">
        <v>0</v>
      </c>
      <c r="AC1692" t="s">
        <v>168</v>
      </c>
      <c r="AD1692" s="2">
        <v>0</v>
      </c>
      <c r="AE1692" s="2">
        <v>0</v>
      </c>
      <c r="AF1692" s="2">
        <v>1.67E-3</v>
      </c>
      <c r="AG1692" s="2">
        <v>0</v>
      </c>
      <c r="AH169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7">
        <f t="shared" si="53"/>
        <v>0</v>
      </c>
    </row>
    <row r="1693" spans="1:42" x14ac:dyDescent="0.2">
      <c r="A1693">
        <v>1</v>
      </c>
      <c r="B1693" s="1">
        <v>43952</v>
      </c>
      <c r="C1693" s="1">
        <v>44348</v>
      </c>
      <c r="D1693">
        <v>152</v>
      </c>
      <c r="E1693" s="1">
        <v>44287</v>
      </c>
      <c r="F1693" s="2">
        <v>0</v>
      </c>
      <c r="G1693" s="2">
        <v>0</v>
      </c>
      <c r="H1693">
        <v>3.3329999999999999E-2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t="s">
        <v>200</v>
      </c>
      <c r="W1693" s="5" t="str">
        <f t="shared" si="52"/>
        <v>3780</v>
      </c>
      <c r="X1693">
        <v>15</v>
      </c>
      <c r="Y1693" t="s">
        <v>40</v>
      </c>
      <c r="Z1693" t="s">
        <v>53</v>
      </c>
      <c r="AA1693" s="2">
        <v>0</v>
      </c>
      <c r="AB1693" s="2">
        <v>0</v>
      </c>
      <c r="AC1693" t="s">
        <v>168</v>
      </c>
      <c r="AD1693" s="2">
        <v>0</v>
      </c>
      <c r="AE1693" s="2">
        <v>0</v>
      </c>
      <c r="AF1693" s="2">
        <v>1.67E-3</v>
      </c>
      <c r="AG1693" s="2">
        <v>0</v>
      </c>
      <c r="AH1693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7">
        <f t="shared" si="53"/>
        <v>0</v>
      </c>
    </row>
    <row r="1694" spans="1:42" x14ac:dyDescent="0.2">
      <c r="A1694">
        <v>1</v>
      </c>
      <c r="B1694" s="1">
        <v>43952</v>
      </c>
      <c r="C1694" s="1">
        <v>44348</v>
      </c>
      <c r="D1694">
        <v>152</v>
      </c>
      <c r="E1694" s="1">
        <v>44317</v>
      </c>
      <c r="F1694" s="2">
        <v>0</v>
      </c>
      <c r="G1694" s="2">
        <v>0</v>
      </c>
      <c r="H1694">
        <v>3.3329999999999999E-2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t="s">
        <v>200</v>
      </c>
      <c r="W1694" s="5" t="str">
        <f t="shared" si="52"/>
        <v>3780</v>
      </c>
      <c r="X1694">
        <v>15</v>
      </c>
      <c r="Y1694" t="s">
        <v>40</v>
      </c>
      <c r="Z1694" t="s">
        <v>53</v>
      </c>
      <c r="AA1694" s="2">
        <v>0</v>
      </c>
      <c r="AB1694" s="2">
        <v>0</v>
      </c>
      <c r="AC1694" t="s">
        <v>168</v>
      </c>
      <c r="AD1694" s="2">
        <v>0</v>
      </c>
      <c r="AE1694" s="2">
        <v>0</v>
      </c>
      <c r="AF1694" s="2">
        <v>1.67E-3</v>
      </c>
      <c r="AG1694" s="2">
        <v>0</v>
      </c>
      <c r="AH1694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7">
        <f t="shared" si="53"/>
        <v>0</v>
      </c>
    </row>
    <row r="1695" spans="1:42" x14ac:dyDescent="0.2">
      <c r="A1695">
        <v>1</v>
      </c>
      <c r="B1695" s="1">
        <v>43952</v>
      </c>
      <c r="C1695" s="1">
        <v>44348</v>
      </c>
      <c r="D1695">
        <v>152</v>
      </c>
      <c r="E1695" s="1">
        <v>44348</v>
      </c>
      <c r="F1695" s="2">
        <v>0</v>
      </c>
      <c r="G1695" s="2">
        <v>0</v>
      </c>
      <c r="H1695">
        <v>3.3329999999999999E-2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t="s">
        <v>200</v>
      </c>
      <c r="W1695" s="5" t="str">
        <f t="shared" si="52"/>
        <v>3780</v>
      </c>
      <c r="X1695">
        <v>15</v>
      </c>
      <c r="Y1695" t="s">
        <v>40</v>
      </c>
      <c r="Z1695" t="s">
        <v>53</v>
      </c>
      <c r="AA1695" s="2">
        <v>0</v>
      </c>
      <c r="AB1695" s="2">
        <v>0</v>
      </c>
      <c r="AC1695" t="s">
        <v>168</v>
      </c>
      <c r="AD1695" s="2">
        <v>0</v>
      </c>
      <c r="AE1695" s="2">
        <v>0</v>
      </c>
      <c r="AF1695" s="2">
        <v>1.67E-3</v>
      </c>
      <c r="AG1695" s="2">
        <v>0</v>
      </c>
      <c r="AH1695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7">
        <f t="shared" si="53"/>
        <v>0</v>
      </c>
    </row>
    <row r="1696" spans="1:42" x14ac:dyDescent="0.2">
      <c r="A1696">
        <v>1</v>
      </c>
      <c r="B1696" s="1">
        <v>43952</v>
      </c>
      <c r="C1696" s="1">
        <v>44348</v>
      </c>
      <c r="D1696">
        <v>200225</v>
      </c>
      <c r="E1696" s="1">
        <v>43952</v>
      </c>
      <c r="F1696" s="2">
        <v>1393411.11</v>
      </c>
      <c r="G1696" s="2">
        <v>1393411.11</v>
      </c>
      <c r="H1696">
        <v>3.3329999999999999E-2</v>
      </c>
      <c r="I1696" s="2">
        <v>3870.2</v>
      </c>
      <c r="J1696" s="2">
        <v>100681.11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t="s">
        <v>201</v>
      </c>
      <c r="W1696" s="5" t="str">
        <f t="shared" si="52"/>
        <v>3780</v>
      </c>
      <c r="X1696">
        <v>15</v>
      </c>
      <c r="Y1696" t="s">
        <v>40</v>
      </c>
      <c r="Z1696" t="s">
        <v>53</v>
      </c>
      <c r="AA1696" s="2">
        <v>0</v>
      </c>
      <c r="AB1696" s="2">
        <v>0</v>
      </c>
      <c r="AC1696" t="s">
        <v>168</v>
      </c>
      <c r="AD1696" s="2">
        <v>193.92</v>
      </c>
      <c r="AE1696" s="2">
        <v>4944.92</v>
      </c>
      <c r="AF1696" s="2">
        <v>1.67E-3</v>
      </c>
      <c r="AG1696" s="2">
        <v>1393411.11</v>
      </c>
      <c r="AH1696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193.92000000000002</v>
      </c>
      <c r="AO1696" s="2">
        <v>3870.2000000000003</v>
      </c>
      <c r="AP1696" s="7">
        <f t="shared" si="53"/>
        <v>4064.12</v>
      </c>
    </row>
    <row r="1697" spans="1:42" x14ac:dyDescent="0.2">
      <c r="A1697">
        <v>1</v>
      </c>
      <c r="B1697" s="1">
        <v>43952</v>
      </c>
      <c r="C1697" s="1">
        <v>44348</v>
      </c>
      <c r="D1697">
        <v>200225</v>
      </c>
      <c r="E1697" s="1">
        <v>43983</v>
      </c>
      <c r="F1697" s="2">
        <v>1393411.11</v>
      </c>
      <c r="G1697" s="2">
        <v>1393411.11</v>
      </c>
      <c r="H1697">
        <v>3.3329999999999999E-2</v>
      </c>
      <c r="I1697" s="2">
        <v>3870.2</v>
      </c>
      <c r="J1697" s="2">
        <v>104551.31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t="s">
        <v>201</v>
      </c>
      <c r="W1697" s="5" t="str">
        <f t="shared" si="52"/>
        <v>3780</v>
      </c>
      <c r="X1697">
        <v>15</v>
      </c>
      <c r="Y1697" t="s">
        <v>40</v>
      </c>
      <c r="Z1697" t="s">
        <v>53</v>
      </c>
      <c r="AA1697" s="2">
        <v>0</v>
      </c>
      <c r="AB1697" s="2">
        <v>0</v>
      </c>
      <c r="AC1697" t="s">
        <v>168</v>
      </c>
      <c r="AD1697" s="2">
        <v>193.92</v>
      </c>
      <c r="AE1697" s="2">
        <v>5138.84</v>
      </c>
      <c r="AF1697" s="2">
        <v>1.67E-3</v>
      </c>
      <c r="AG1697" s="2">
        <v>1393411.11</v>
      </c>
      <c r="AH1697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193.92000000000002</v>
      </c>
      <c r="AO1697" s="2">
        <v>3870.2000000000003</v>
      </c>
      <c r="AP1697" s="7">
        <f t="shared" si="53"/>
        <v>4064.12</v>
      </c>
    </row>
    <row r="1698" spans="1:42" x14ac:dyDescent="0.2">
      <c r="A1698">
        <v>1</v>
      </c>
      <c r="B1698" s="1">
        <v>43952</v>
      </c>
      <c r="C1698" s="1">
        <v>44348</v>
      </c>
      <c r="D1698">
        <v>200225</v>
      </c>
      <c r="E1698" s="1">
        <v>44013</v>
      </c>
      <c r="F1698" s="2">
        <v>1393411.11</v>
      </c>
      <c r="G1698" s="2">
        <v>1393411.11</v>
      </c>
      <c r="H1698">
        <v>3.3329999999999999E-2</v>
      </c>
      <c r="I1698" s="2">
        <v>3870.2</v>
      </c>
      <c r="J1698" s="2">
        <v>108421.51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t="s">
        <v>201</v>
      </c>
      <c r="W1698" s="5" t="str">
        <f t="shared" si="52"/>
        <v>3780</v>
      </c>
      <c r="X1698">
        <v>15</v>
      </c>
      <c r="Y1698" t="s">
        <v>40</v>
      </c>
      <c r="Z1698" t="s">
        <v>53</v>
      </c>
      <c r="AA1698" s="2">
        <v>0</v>
      </c>
      <c r="AB1698" s="2">
        <v>0</v>
      </c>
      <c r="AC1698" t="s">
        <v>168</v>
      </c>
      <c r="AD1698" s="2">
        <v>193.92</v>
      </c>
      <c r="AE1698" s="2">
        <v>5332.76</v>
      </c>
      <c r="AF1698" s="2">
        <v>1.67E-3</v>
      </c>
      <c r="AG1698" s="2">
        <v>1393411.11</v>
      </c>
      <c r="AH1698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193.92000000000002</v>
      </c>
      <c r="AO1698" s="2">
        <v>3870.2000000000003</v>
      </c>
      <c r="AP1698" s="7">
        <f t="shared" si="53"/>
        <v>4064.12</v>
      </c>
    </row>
    <row r="1699" spans="1:42" x14ac:dyDescent="0.2">
      <c r="A1699">
        <v>1</v>
      </c>
      <c r="B1699" s="1">
        <v>43952</v>
      </c>
      <c r="C1699" s="1">
        <v>44348</v>
      </c>
      <c r="D1699">
        <v>200225</v>
      </c>
      <c r="E1699" s="1">
        <v>44044</v>
      </c>
      <c r="F1699" s="2">
        <v>1393411.11</v>
      </c>
      <c r="G1699" s="2">
        <v>1393411.11</v>
      </c>
      <c r="H1699">
        <v>3.3329999999999999E-2</v>
      </c>
      <c r="I1699" s="2">
        <v>3870.2</v>
      </c>
      <c r="J1699" s="2">
        <v>112291.71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t="s">
        <v>201</v>
      </c>
      <c r="W1699" s="5" t="str">
        <f t="shared" si="52"/>
        <v>3780</v>
      </c>
      <c r="X1699">
        <v>15</v>
      </c>
      <c r="Y1699" t="s">
        <v>40</v>
      </c>
      <c r="Z1699" t="s">
        <v>53</v>
      </c>
      <c r="AA1699" s="2">
        <v>0</v>
      </c>
      <c r="AB1699" s="2">
        <v>0</v>
      </c>
      <c r="AC1699" t="s">
        <v>168</v>
      </c>
      <c r="AD1699" s="2">
        <v>193.92</v>
      </c>
      <c r="AE1699" s="2">
        <v>5526.68</v>
      </c>
      <c r="AF1699" s="2">
        <v>1.67E-3</v>
      </c>
      <c r="AG1699" s="2">
        <v>1393411.11</v>
      </c>
      <c r="AH1699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193.92000000000002</v>
      </c>
      <c r="AO1699" s="2">
        <v>3870.2000000000003</v>
      </c>
      <c r="AP1699" s="7">
        <f t="shared" si="53"/>
        <v>4064.12</v>
      </c>
    </row>
    <row r="1700" spans="1:42" x14ac:dyDescent="0.2">
      <c r="A1700">
        <v>1</v>
      </c>
      <c r="B1700" s="1">
        <v>43952</v>
      </c>
      <c r="C1700" s="1">
        <v>44348</v>
      </c>
      <c r="D1700">
        <v>200225</v>
      </c>
      <c r="E1700" s="1">
        <v>44075</v>
      </c>
      <c r="F1700" s="2">
        <v>1393411.11</v>
      </c>
      <c r="G1700" s="2">
        <v>1393411.11</v>
      </c>
      <c r="H1700">
        <v>3.3329999999999999E-2</v>
      </c>
      <c r="I1700" s="2">
        <v>3870.2</v>
      </c>
      <c r="J1700" s="2">
        <v>116161.91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t="s">
        <v>201</v>
      </c>
      <c r="W1700" s="5" t="str">
        <f t="shared" si="52"/>
        <v>3780</v>
      </c>
      <c r="X1700">
        <v>15</v>
      </c>
      <c r="Y1700" t="s">
        <v>40</v>
      </c>
      <c r="Z1700" t="s">
        <v>53</v>
      </c>
      <c r="AA1700" s="2">
        <v>0</v>
      </c>
      <c r="AB1700" s="2">
        <v>0</v>
      </c>
      <c r="AC1700" t="s">
        <v>168</v>
      </c>
      <c r="AD1700" s="2">
        <v>193.92</v>
      </c>
      <c r="AE1700" s="2">
        <v>5720.6</v>
      </c>
      <c r="AF1700" s="2">
        <v>1.67E-3</v>
      </c>
      <c r="AG1700" s="2">
        <v>1393411.11</v>
      </c>
      <c r="AH1700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>
        <v>193.92000000000002</v>
      </c>
      <c r="AO1700" s="2">
        <v>3870.2000000000003</v>
      </c>
      <c r="AP1700" s="7">
        <f t="shared" si="53"/>
        <v>4064.12</v>
      </c>
    </row>
    <row r="1701" spans="1:42" x14ac:dyDescent="0.2">
      <c r="A1701">
        <v>1</v>
      </c>
      <c r="B1701" s="1">
        <v>43952</v>
      </c>
      <c r="C1701" s="1">
        <v>44348</v>
      </c>
      <c r="D1701">
        <v>200225</v>
      </c>
      <c r="E1701" s="1">
        <v>44105</v>
      </c>
      <c r="F1701" s="2">
        <v>1393411.11</v>
      </c>
      <c r="G1701" s="2">
        <v>1393411.11</v>
      </c>
      <c r="H1701">
        <v>3.3329999999999999E-2</v>
      </c>
      <c r="I1701" s="2">
        <v>3870.2</v>
      </c>
      <c r="J1701" s="2">
        <v>120032.11</v>
      </c>
      <c r="K1701" s="2">
        <v>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t="s">
        <v>201</v>
      </c>
      <c r="W1701" s="5" t="str">
        <f t="shared" si="52"/>
        <v>3780</v>
      </c>
      <c r="X1701">
        <v>15</v>
      </c>
      <c r="Y1701" t="s">
        <v>40</v>
      </c>
      <c r="Z1701" t="s">
        <v>53</v>
      </c>
      <c r="AA1701" s="2">
        <v>0</v>
      </c>
      <c r="AB1701" s="2">
        <v>0</v>
      </c>
      <c r="AC1701" t="s">
        <v>168</v>
      </c>
      <c r="AD1701" s="2">
        <v>193.92</v>
      </c>
      <c r="AE1701" s="2">
        <v>5914.52</v>
      </c>
      <c r="AF1701" s="2">
        <v>1.67E-3</v>
      </c>
      <c r="AG1701" s="2">
        <v>1393411.11</v>
      </c>
      <c r="AH1701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193.92000000000002</v>
      </c>
      <c r="AO1701" s="2">
        <v>3870.2000000000003</v>
      </c>
      <c r="AP1701" s="7">
        <f t="shared" si="53"/>
        <v>4064.12</v>
      </c>
    </row>
    <row r="1702" spans="1:42" x14ac:dyDescent="0.2">
      <c r="A1702">
        <v>1</v>
      </c>
      <c r="B1702" s="1">
        <v>43952</v>
      </c>
      <c r="C1702" s="1">
        <v>44348</v>
      </c>
      <c r="D1702">
        <v>200225</v>
      </c>
      <c r="E1702" s="1">
        <v>44136</v>
      </c>
      <c r="F1702" s="2">
        <v>1393411.11</v>
      </c>
      <c r="G1702" s="2">
        <v>1393411.11</v>
      </c>
      <c r="H1702">
        <v>3.3329999999999999E-2</v>
      </c>
      <c r="I1702" s="2">
        <v>3870.2</v>
      </c>
      <c r="J1702" s="2">
        <v>123902.31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t="s">
        <v>201</v>
      </c>
      <c r="W1702" s="5" t="str">
        <f t="shared" si="52"/>
        <v>3780</v>
      </c>
      <c r="X1702">
        <v>15</v>
      </c>
      <c r="Y1702" t="s">
        <v>40</v>
      </c>
      <c r="Z1702" t="s">
        <v>53</v>
      </c>
      <c r="AA1702" s="2">
        <v>0</v>
      </c>
      <c r="AB1702" s="2">
        <v>0</v>
      </c>
      <c r="AC1702" t="s">
        <v>168</v>
      </c>
      <c r="AD1702" s="2">
        <v>193.92</v>
      </c>
      <c r="AE1702" s="2">
        <v>6108.44</v>
      </c>
      <c r="AF1702" s="2">
        <v>1.67E-3</v>
      </c>
      <c r="AG1702" s="2">
        <v>1393411.11</v>
      </c>
      <c r="AH170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193.92000000000002</v>
      </c>
      <c r="AO1702" s="2">
        <v>3870.2000000000003</v>
      </c>
      <c r="AP1702" s="7">
        <f t="shared" si="53"/>
        <v>4064.12</v>
      </c>
    </row>
    <row r="1703" spans="1:42" x14ac:dyDescent="0.2">
      <c r="A1703">
        <v>1</v>
      </c>
      <c r="B1703" s="1">
        <v>43952</v>
      </c>
      <c r="C1703" s="1">
        <v>44348</v>
      </c>
      <c r="D1703">
        <v>200225</v>
      </c>
      <c r="E1703" s="1">
        <v>44166</v>
      </c>
      <c r="F1703" s="2">
        <v>1393411.11</v>
      </c>
      <c r="G1703" s="2">
        <v>1393411.11</v>
      </c>
      <c r="H1703">
        <v>3.3329999999999999E-2</v>
      </c>
      <c r="I1703" s="2">
        <v>3870.2</v>
      </c>
      <c r="J1703" s="2">
        <v>127772.51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t="s">
        <v>201</v>
      </c>
      <c r="W1703" s="5" t="str">
        <f t="shared" si="52"/>
        <v>3780</v>
      </c>
      <c r="X1703">
        <v>15</v>
      </c>
      <c r="Y1703" t="s">
        <v>40</v>
      </c>
      <c r="Z1703" t="s">
        <v>53</v>
      </c>
      <c r="AA1703" s="2">
        <v>0</v>
      </c>
      <c r="AB1703" s="2">
        <v>0</v>
      </c>
      <c r="AC1703" t="s">
        <v>168</v>
      </c>
      <c r="AD1703" s="2">
        <v>193.92</v>
      </c>
      <c r="AE1703" s="2">
        <v>6302.36</v>
      </c>
      <c r="AF1703" s="2">
        <v>1.67E-3</v>
      </c>
      <c r="AG1703" s="2">
        <v>1393411.11</v>
      </c>
      <c r="AH1703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193.92000000000002</v>
      </c>
      <c r="AO1703" s="2">
        <v>3870.2000000000003</v>
      </c>
      <c r="AP1703" s="7">
        <f t="shared" si="53"/>
        <v>4064.12</v>
      </c>
    </row>
    <row r="1704" spans="1:42" x14ac:dyDescent="0.2">
      <c r="A1704">
        <v>1</v>
      </c>
      <c r="B1704" s="1">
        <v>43952</v>
      </c>
      <c r="C1704" s="1">
        <v>44348</v>
      </c>
      <c r="D1704">
        <v>200225</v>
      </c>
      <c r="E1704" s="1">
        <v>44197</v>
      </c>
      <c r="F1704" s="2">
        <v>1393411.11</v>
      </c>
      <c r="G1704" s="2">
        <v>1393411.11</v>
      </c>
      <c r="H1704">
        <v>3.3329999999999999E-2</v>
      </c>
      <c r="I1704" s="2">
        <v>3870.2</v>
      </c>
      <c r="J1704" s="2">
        <v>131642.71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t="s">
        <v>201</v>
      </c>
      <c r="W1704" s="5" t="str">
        <f t="shared" si="52"/>
        <v>3780</v>
      </c>
      <c r="X1704">
        <v>15</v>
      </c>
      <c r="Y1704" t="s">
        <v>40</v>
      </c>
      <c r="Z1704" t="s">
        <v>53</v>
      </c>
      <c r="AA1704" s="2">
        <v>0</v>
      </c>
      <c r="AB1704" s="2">
        <v>0</v>
      </c>
      <c r="AC1704" t="s">
        <v>168</v>
      </c>
      <c r="AD1704" s="2">
        <v>193.92</v>
      </c>
      <c r="AE1704" s="2">
        <v>6496.28</v>
      </c>
      <c r="AF1704" s="2">
        <v>1.67E-3</v>
      </c>
      <c r="AG1704" s="2">
        <v>1393411.11</v>
      </c>
      <c r="AH1704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193.92000000000002</v>
      </c>
      <c r="AO1704" s="2">
        <v>3870.2000000000003</v>
      </c>
      <c r="AP1704" s="7">
        <f t="shared" si="53"/>
        <v>4064.12</v>
      </c>
    </row>
    <row r="1705" spans="1:42" x14ac:dyDescent="0.2">
      <c r="A1705">
        <v>1</v>
      </c>
      <c r="B1705" s="1">
        <v>43952</v>
      </c>
      <c r="C1705" s="1">
        <v>44348</v>
      </c>
      <c r="D1705">
        <v>200225</v>
      </c>
      <c r="E1705" s="1">
        <v>44228</v>
      </c>
      <c r="F1705" s="2">
        <v>1393411.11</v>
      </c>
      <c r="G1705" s="2">
        <v>1393411.11</v>
      </c>
      <c r="H1705">
        <v>3.3329999999999999E-2</v>
      </c>
      <c r="I1705" s="2">
        <v>3870.2</v>
      </c>
      <c r="J1705" s="2">
        <v>135512.91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t="s">
        <v>201</v>
      </c>
      <c r="W1705" s="5" t="str">
        <f t="shared" si="52"/>
        <v>3780</v>
      </c>
      <c r="X1705">
        <v>15</v>
      </c>
      <c r="Y1705" t="s">
        <v>40</v>
      </c>
      <c r="Z1705" t="s">
        <v>53</v>
      </c>
      <c r="AA1705" s="2">
        <v>0</v>
      </c>
      <c r="AB1705" s="2">
        <v>0</v>
      </c>
      <c r="AC1705" t="s">
        <v>168</v>
      </c>
      <c r="AD1705" s="2">
        <v>193.92</v>
      </c>
      <c r="AE1705" s="2">
        <v>6690.2</v>
      </c>
      <c r="AF1705" s="2">
        <v>1.67E-3</v>
      </c>
      <c r="AG1705" s="2">
        <v>1393411.11</v>
      </c>
      <c r="AH1705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193.92000000000002</v>
      </c>
      <c r="AO1705" s="2">
        <v>3870.2000000000003</v>
      </c>
      <c r="AP1705" s="7">
        <f t="shared" si="53"/>
        <v>4064.12</v>
      </c>
    </row>
    <row r="1706" spans="1:42" x14ac:dyDescent="0.2">
      <c r="A1706">
        <v>1</v>
      </c>
      <c r="B1706" s="1">
        <v>43952</v>
      </c>
      <c r="C1706" s="1">
        <v>44348</v>
      </c>
      <c r="D1706">
        <v>200225</v>
      </c>
      <c r="E1706" s="1">
        <v>44256</v>
      </c>
      <c r="F1706" s="2">
        <v>1502115.28</v>
      </c>
      <c r="G1706" s="2">
        <v>1502115.28</v>
      </c>
      <c r="H1706">
        <v>3.3329999999999999E-2</v>
      </c>
      <c r="I1706" s="2">
        <v>4172.13</v>
      </c>
      <c r="J1706" s="2">
        <v>139685.04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t="s">
        <v>201</v>
      </c>
      <c r="W1706" s="5" t="str">
        <f t="shared" si="52"/>
        <v>3780</v>
      </c>
      <c r="X1706">
        <v>15</v>
      </c>
      <c r="Y1706" t="s">
        <v>40</v>
      </c>
      <c r="Z1706" t="s">
        <v>53</v>
      </c>
      <c r="AA1706" s="2">
        <v>0</v>
      </c>
      <c r="AB1706" s="2">
        <v>0</v>
      </c>
      <c r="AC1706" t="s">
        <v>168</v>
      </c>
      <c r="AD1706" s="2">
        <v>209.04</v>
      </c>
      <c r="AE1706" s="2">
        <v>6899.24</v>
      </c>
      <c r="AF1706" s="2">
        <v>1.67E-3</v>
      </c>
      <c r="AG1706" s="2">
        <v>1502115.28</v>
      </c>
      <c r="AH1706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0</v>
      </c>
      <c r="AN1706" s="2">
        <v>209.04</v>
      </c>
      <c r="AO1706" s="2">
        <v>4172.13</v>
      </c>
      <c r="AP1706" s="7">
        <f t="shared" si="53"/>
        <v>4381.17</v>
      </c>
    </row>
    <row r="1707" spans="1:42" x14ac:dyDescent="0.2">
      <c r="A1707">
        <v>1</v>
      </c>
      <c r="B1707" s="1">
        <v>43952</v>
      </c>
      <c r="C1707" s="1">
        <v>44348</v>
      </c>
      <c r="D1707">
        <v>200225</v>
      </c>
      <c r="E1707" s="1">
        <v>44287</v>
      </c>
      <c r="F1707" s="2">
        <v>1484791.61</v>
      </c>
      <c r="G1707" s="2">
        <v>1484791.61</v>
      </c>
      <c r="H1707">
        <v>3.3329999999999999E-2</v>
      </c>
      <c r="I1707" s="2">
        <v>4124.01</v>
      </c>
      <c r="J1707" s="2">
        <v>143809.04999999999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t="s">
        <v>201</v>
      </c>
      <c r="W1707" s="5" t="str">
        <f t="shared" si="52"/>
        <v>3780</v>
      </c>
      <c r="X1707">
        <v>15</v>
      </c>
      <c r="Y1707" t="s">
        <v>40</v>
      </c>
      <c r="Z1707" t="s">
        <v>53</v>
      </c>
      <c r="AA1707" s="2">
        <v>0</v>
      </c>
      <c r="AB1707" s="2">
        <v>0</v>
      </c>
      <c r="AC1707" t="s">
        <v>168</v>
      </c>
      <c r="AD1707" s="2">
        <v>206.63</v>
      </c>
      <c r="AE1707" s="2">
        <v>7105.87</v>
      </c>
      <c r="AF1707" s="2">
        <v>1.67E-3</v>
      </c>
      <c r="AG1707" s="2">
        <v>1484791.61</v>
      </c>
      <c r="AH1707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206.63</v>
      </c>
      <c r="AO1707" s="2">
        <v>4124.01</v>
      </c>
      <c r="AP1707" s="7">
        <f t="shared" si="53"/>
        <v>4330.6400000000003</v>
      </c>
    </row>
    <row r="1708" spans="1:42" x14ac:dyDescent="0.2">
      <c r="A1708">
        <v>1</v>
      </c>
      <c r="B1708" s="1">
        <v>43952</v>
      </c>
      <c r="C1708" s="1">
        <v>44348</v>
      </c>
      <c r="D1708">
        <v>200225</v>
      </c>
      <c r="E1708" s="1">
        <v>44317</v>
      </c>
      <c r="F1708" s="2">
        <v>1483818.47</v>
      </c>
      <c r="G1708" s="2">
        <v>1483818.47</v>
      </c>
      <c r="H1708">
        <v>3.3329999999999999E-2</v>
      </c>
      <c r="I1708" s="2">
        <v>4121.3100000000004</v>
      </c>
      <c r="J1708" s="2">
        <v>147930.35999999999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t="s">
        <v>201</v>
      </c>
      <c r="W1708" s="5" t="str">
        <f t="shared" si="52"/>
        <v>3780</v>
      </c>
      <c r="X1708">
        <v>15</v>
      </c>
      <c r="Y1708" t="s">
        <v>40</v>
      </c>
      <c r="Z1708" t="s">
        <v>53</v>
      </c>
      <c r="AA1708" s="2">
        <v>0</v>
      </c>
      <c r="AB1708" s="2">
        <v>0</v>
      </c>
      <c r="AC1708" t="s">
        <v>168</v>
      </c>
      <c r="AD1708" s="2">
        <v>206.5</v>
      </c>
      <c r="AE1708" s="2">
        <v>7312.37</v>
      </c>
      <c r="AF1708" s="2">
        <v>1.67E-3</v>
      </c>
      <c r="AG1708" s="2">
        <v>1483818.47</v>
      </c>
      <c r="AH1708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206.5</v>
      </c>
      <c r="AO1708" s="2">
        <v>4121.3100000000004</v>
      </c>
      <c r="AP1708" s="7">
        <f t="shared" si="53"/>
        <v>4327.8100000000004</v>
      </c>
    </row>
    <row r="1709" spans="1:42" x14ac:dyDescent="0.2">
      <c r="A1709">
        <v>1</v>
      </c>
      <c r="B1709" s="1">
        <v>43952</v>
      </c>
      <c r="C1709" s="1">
        <v>44348</v>
      </c>
      <c r="D1709">
        <v>200225</v>
      </c>
      <c r="E1709" s="1">
        <v>44348</v>
      </c>
      <c r="F1709" s="2">
        <v>1486807.89</v>
      </c>
      <c r="G1709" s="2">
        <v>1486807.89</v>
      </c>
      <c r="H1709">
        <v>3.3329999999999999E-2</v>
      </c>
      <c r="I1709" s="2">
        <v>4129.6099999999997</v>
      </c>
      <c r="J1709" s="2">
        <v>53317.46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-98742.51</v>
      </c>
      <c r="S1709" s="2">
        <v>0</v>
      </c>
      <c r="T1709" s="2">
        <v>0</v>
      </c>
      <c r="U1709" s="2">
        <v>0</v>
      </c>
      <c r="V1709" t="s">
        <v>201</v>
      </c>
      <c r="W1709" s="5" t="str">
        <f t="shared" si="52"/>
        <v>3780</v>
      </c>
      <c r="X1709">
        <v>15</v>
      </c>
      <c r="Y1709" t="s">
        <v>40</v>
      </c>
      <c r="Z1709" t="s">
        <v>53</v>
      </c>
      <c r="AA1709" s="2">
        <v>0</v>
      </c>
      <c r="AB1709" s="2">
        <v>0</v>
      </c>
      <c r="AC1709" t="s">
        <v>168</v>
      </c>
      <c r="AD1709" s="2">
        <v>206.91</v>
      </c>
      <c r="AE1709" s="2">
        <v>2638.32</v>
      </c>
      <c r="AF1709" s="2">
        <v>1.67E-3</v>
      </c>
      <c r="AG1709" s="2">
        <v>1486807.89</v>
      </c>
      <c r="AH1709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206.91</v>
      </c>
      <c r="AO1709" s="2">
        <v>4129.6099999999997</v>
      </c>
      <c r="AP1709" s="7">
        <f t="shared" si="53"/>
        <v>4336.5199999999995</v>
      </c>
    </row>
    <row r="1710" spans="1:42" x14ac:dyDescent="0.2">
      <c r="A1710">
        <v>1</v>
      </c>
      <c r="B1710" s="1">
        <v>43952</v>
      </c>
      <c r="C1710" s="1">
        <v>44348</v>
      </c>
      <c r="D1710">
        <v>200271</v>
      </c>
      <c r="E1710" s="1">
        <v>43952</v>
      </c>
      <c r="F1710" s="2">
        <v>0</v>
      </c>
      <c r="G1710" s="2">
        <v>0</v>
      </c>
      <c r="H1710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t="s">
        <v>202</v>
      </c>
      <c r="W1710" s="5" t="str">
        <f t="shared" si="52"/>
        <v>3780</v>
      </c>
      <c r="X1710">
        <v>15</v>
      </c>
      <c r="Y1710" t="s">
        <v>40</v>
      </c>
      <c r="Z1710" t="s">
        <v>53</v>
      </c>
      <c r="AA1710" s="2">
        <v>0</v>
      </c>
      <c r="AB1710" s="2">
        <v>0</v>
      </c>
      <c r="AC1710" t="s">
        <v>168</v>
      </c>
      <c r="AD1710" s="2">
        <v>0</v>
      </c>
      <c r="AE1710" s="2">
        <v>0</v>
      </c>
      <c r="AF1710" s="2">
        <v>0</v>
      </c>
      <c r="AG1710" s="2">
        <v>0</v>
      </c>
      <c r="AH1710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7">
        <f t="shared" si="53"/>
        <v>0</v>
      </c>
    </row>
    <row r="1711" spans="1:42" x14ac:dyDescent="0.2">
      <c r="A1711">
        <v>1</v>
      </c>
      <c r="B1711" s="1">
        <v>43952</v>
      </c>
      <c r="C1711" s="1">
        <v>44348</v>
      </c>
      <c r="D1711">
        <v>200271</v>
      </c>
      <c r="E1711" s="1">
        <v>43983</v>
      </c>
      <c r="F1711" s="2">
        <v>0</v>
      </c>
      <c r="G1711" s="2">
        <v>0</v>
      </c>
      <c r="H1711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t="s">
        <v>202</v>
      </c>
      <c r="W1711" s="5" t="str">
        <f t="shared" si="52"/>
        <v>3780</v>
      </c>
      <c r="X1711">
        <v>15</v>
      </c>
      <c r="Y1711" t="s">
        <v>40</v>
      </c>
      <c r="Z1711" t="s">
        <v>53</v>
      </c>
      <c r="AA1711" s="2">
        <v>0</v>
      </c>
      <c r="AB1711" s="2">
        <v>0</v>
      </c>
      <c r="AC1711" t="s">
        <v>168</v>
      </c>
      <c r="AD1711" s="2">
        <v>0</v>
      </c>
      <c r="AE1711" s="2">
        <v>0</v>
      </c>
      <c r="AF1711" s="2">
        <v>0</v>
      </c>
      <c r="AG1711" s="2">
        <v>0</v>
      </c>
      <c r="AH1711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7">
        <f t="shared" si="53"/>
        <v>0</v>
      </c>
    </row>
    <row r="1712" spans="1:42" x14ac:dyDescent="0.2">
      <c r="A1712">
        <v>1</v>
      </c>
      <c r="B1712" s="1">
        <v>43952</v>
      </c>
      <c r="C1712" s="1">
        <v>44348</v>
      </c>
      <c r="D1712">
        <v>200271</v>
      </c>
      <c r="E1712" s="1">
        <v>44013</v>
      </c>
      <c r="F1712" s="2">
        <v>0</v>
      </c>
      <c r="G1712" s="2">
        <v>0</v>
      </c>
      <c r="H171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t="s">
        <v>202</v>
      </c>
      <c r="W1712" s="5" t="str">
        <f t="shared" si="52"/>
        <v>3780</v>
      </c>
      <c r="X1712">
        <v>15</v>
      </c>
      <c r="Y1712" t="s">
        <v>40</v>
      </c>
      <c r="Z1712" t="s">
        <v>53</v>
      </c>
      <c r="AA1712" s="2">
        <v>0</v>
      </c>
      <c r="AB1712" s="2">
        <v>0</v>
      </c>
      <c r="AC1712" t="s">
        <v>168</v>
      </c>
      <c r="AD1712" s="2">
        <v>0</v>
      </c>
      <c r="AE1712" s="2">
        <v>0</v>
      </c>
      <c r="AF1712" s="2">
        <v>0</v>
      </c>
      <c r="AG1712" s="2">
        <v>0</v>
      </c>
      <c r="AH171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>
        <v>0</v>
      </c>
      <c r="AO1712" s="2">
        <v>0</v>
      </c>
      <c r="AP1712" s="7">
        <f t="shared" si="53"/>
        <v>0</v>
      </c>
    </row>
    <row r="1713" spans="1:42" x14ac:dyDescent="0.2">
      <c r="A1713">
        <v>1</v>
      </c>
      <c r="B1713" s="1">
        <v>43952</v>
      </c>
      <c r="C1713" s="1">
        <v>44348</v>
      </c>
      <c r="D1713">
        <v>200271</v>
      </c>
      <c r="E1713" s="1">
        <v>44044</v>
      </c>
      <c r="F1713" s="2">
        <v>0</v>
      </c>
      <c r="G1713" s="2">
        <v>0</v>
      </c>
      <c r="H1713">
        <v>3.3329999999999999E-2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t="s">
        <v>202</v>
      </c>
      <c r="W1713" s="5" t="str">
        <f t="shared" si="52"/>
        <v>3780</v>
      </c>
      <c r="X1713">
        <v>15</v>
      </c>
      <c r="Y1713" t="s">
        <v>40</v>
      </c>
      <c r="Z1713" t="s">
        <v>53</v>
      </c>
      <c r="AA1713" s="2">
        <v>0</v>
      </c>
      <c r="AB1713" s="2">
        <v>0</v>
      </c>
      <c r="AC1713" t="s">
        <v>168</v>
      </c>
      <c r="AD1713" s="2">
        <v>0</v>
      </c>
      <c r="AE1713" s="2">
        <v>0</v>
      </c>
      <c r="AF1713" s="2">
        <v>1.67E-3</v>
      </c>
      <c r="AG1713" s="2">
        <v>0</v>
      </c>
      <c r="AH1713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7">
        <f t="shared" si="53"/>
        <v>0</v>
      </c>
    </row>
    <row r="1714" spans="1:42" x14ac:dyDescent="0.2">
      <c r="A1714">
        <v>1</v>
      </c>
      <c r="B1714" s="1">
        <v>43952</v>
      </c>
      <c r="C1714" s="1">
        <v>44348</v>
      </c>
      <c r="D1714">
        <v>200271</v>
      </c>
      <c r="E1714" s="1">
        <v>44075</v>
      </c>
      <c r="F1714" s="2">
        <v>0</v>
      </c>
      <c r="G1714" s="2">
        <v>0</v>
      </c>
      <c r="H1714">
        <v>3.3329999999999999E-2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t="s">
        <v>202</v>
      </c>
      <c r="W1714" s="5" t="str">
        <f t="shared" si="52"/>
        <v>3780</v>
      </c>
      <c r="X1714">
        <v>15</v>
      </c>
      <c r="Y1714" t="s">
        <v>40</v>
      </c>
      <c r="Z1714" t="s">
        <v>53</v>
      </c>
      <c r="AA1714" s="2">
        <v>0</v>
      </c>
      <c r="AB1714" s="2">
        <v>0</v>
      </c>
      <c r="AC1714" t="s">
        <v>168</v>
      </c>
      <c r="AD1714" s="2">
        <v>0</v>
      </c>
      <c r="AE1714" s="2">
        <v>0</v>
      </c>
      <c r="AF1714" s="2">
        <v>1.67E-3</v>
      </c>
      <c r="AG1714" s="2">
        <v>0</v>
      </c>
      <c r="AH1714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7">
        <f t="shared" si="53"/>
        <v>0</v>
      </c>
    </row>
    <row r="1715" spans="1:42" x14ac:dyDescent="0.2">
      <c r="A1715">
        <v>1</v>
      </c>
      <c r="B1715" s="1">
        <v>43952</v>
      </c>
      <c r="C1715" s="1">
        <v>44348</v>
      </c>
      <c r="D1715">
        <v>200271</v>
      </c>
      <c r="E1715" s="1">
        <v>44105</v>
      </c>
      <c r="F1715" s="2">
        <v>0</v>
      </c>
      <c r="G1715" s="2">
        <v>0</v>
      </c>
      <c r="H1715">
        <v>3.3329999999999999E-2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t="s">
        <v>202</v>
      </c>
      <c r="W1715" s="5" t="str">
        <f t="shared" si="52"/>
        <v>3780</v>
      </c>
      <c r="X1715">
        <v>15</v>
      </c>
      <c r="Y1715" t="s">
        <v>40</v>
      </c>
      <c r="Z1715" t="s">
        <v>53</v>
      </c>
      <c r="AA1715" s="2">
        <v>0</v>
      </c>
      <c r="AB1715" s="2">
        <v>0</v>
      </c>
      <c r="AC1715" t="s">
        <v>168</v>
      </c>
      <c r="AD1715" s="2">
        <v>0</v>
      </c>
      <c r="AE1715" s="2">
        <v>0</v>
      </c>
      <c r="AF1715" s="2">
        <v>1.67E-3</v>
      </c>
      <c r="AG1715" s="2">
        <v>0</v>
      </c>
      <c r="AH1715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7">
        <f t="shared" si="53"/>
        <v>0</v>
      </c>
    </row>
    <row r="1716" spans="1:42" x14ac:dyDescent="0.2">
      <c r="A1716">
        <v>1</v>
      </c>
      <c r="B1716" s="1">
        <v>43952</v>
      </c>
      <c r="C1716" s="1">
        <v>44348</v>
      </c>
      <c r="D1716">
        <v>200271</v>
      </c>
      <c r="E1716" s="1">
        <v>44136</v>
      </c>
      <c r="F1716" s="2">
        <v>0</v>
      </c>
      <c r="G1716" s="2">
        <v>0</v>
      </c>
      <c r="H1716">
        <v>3.3329999999999999E-2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t="s">
        <v>202</v>
      </c>
      <c r="W1716" s="5" t="str">
        <f t="shared" si="52"/>
        <v>3780</v>
      </c>
      <c r="X1716">
        <v>15</v>
      </c>
      <c r="Y1716" t="s">
        <v>40</v>
      </c>
      <c r="Z1716" t="s">
        <v>53</v>
      </c>
      <c r="AA1716" s="2">
        <v>0</v>
      </c>
      <c r="AB1716" s="2">
        <v>0</v>
      </c>
      <c r="AC1716" t="s">
        <v>168</v>
      </c>
      <c r="AD1716" s="2">
        <v>0</v>
      </c>
      <c r="AE1716" s="2">
        <v>0</v>
      </c>
      <c r="AF1716" s="2">
        <v>1.67E-3</v>
      </c>
      <c r="AG1716" s="2">
        <v>0</v>
      </c>
      <c r="AH1716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7">
        <f t="shared" si="53"/>
        <v>0</v>
      </c>
    </row>
    <row r="1717" spans="1:42" x14ac:dyDescent="0.2">
      <c r="A1717">
        <v>1</v>
      </c>
      <c r="B1717" s="1">
        <v>43952</v>
      </c>
      <c r="C1717" s="1">
        <v>44348</v>
      </c>
      <c r="D1717">
        <v>200271</v>
      </c>
      <c r="E1717" s="1">
        <v>44166</v>
      </c>
      <c r="F1717" s="2">
        <v>0</v>
      </c>
      <c r="G1717" s="2">
        <v>0</v>
      </c>
      <c r="H1717">
        <v>3.3329999999999999E-2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t="s">
        <v>202</v>
      </c>
      <c r="W1717" s="5" t="str">
        <f t="shared" si="52"/>
        <v>3780</v>
      </c>
      <c r="X1717">
        <v>15</v>
      </c>
      <c r="Y1717" t="s">
        <v>40</v>
      </c>
      <c r="Z1717" t="s">
        <v>53</v>
      </c>
      <c r="AA1717" s="2">
        <v>0</v>
      </c>
      <c r="AB1717" s="2">
        <v>0</v>
      </c>
      <c r="AC1717" t="s">
        <v>168</v>
      </c>
      <c r="AD1717" s="2">
        <v>0</v>
      </c>
      <c r="AE1717" s="2">
        <v>0</v>
      </c>
      <c r="AF1717" s="2">
        <v>1.67E-3</v>
      </c>
      <c r="AG1717" s="2">
        <v>0</v>
      </c>
      <c r="AH1717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7">
        <f t="shared" si="53"/>
        <v>0</v>
      </c>
    </row>
    <row r="1718" spans="1:42" x14ac:dyDescent="0.2">
      <c r="A1718">
        <v>1</v>
      </c>
      <c r="B1718" s="1">
        <v>43952</v>
      </c>
      <c r="C1718" s="1">
        <v>44348</v>
      </c>
      <c r="D1718">
        <v>200271</v>
      </c>
      <c r="E1718" s="1">
        <v>44197</v>
      </c>
      <c r="F1718" s="2">
        <v>0</v>
      </c>
      <c r="G1718" s="2">
        <v>0</v>
      </c>
      <c r="H1718">
        <v>3.3329999999999999E-2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t="s">
        <v>202</v>
      </c>
      <c r="W1718" s="5" t="str">
        <f t="shared" si="52"/>
        <v>3780</v>
      </c>
      <c r="X1718">
        <v>15</v>
      </c>
      <c r="Y1718" t="s">
        <v>40</v>
      </c>
      <c r="Z1718" t="s">
        <v>53</v>
      </c>
      <c r="AA1718" s="2">
        <v>0</v>
      </c>
      <c r="AB1718" s="2">
        <v>0</v>
      </c>
      <c r="AC1718" t="s">
        <v>168</v>
      </c>
      <c r="AD1718" s="2">
        <v>0</v>
      </c>
      <c r="AE1718" s="2">
        <v>0</v>
      </c>
      <c r="AF1718" s="2">
        <v>1.67E-3</v>
      </c>
      <c r="AG1718" s="2">
        <v>0</v>
      </c>
      <c r="AH1718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7">
        <f t="shared" si="53"/>
        <v>0</v>
      </c>
    </row>
    <row r="1719" spans="1:42" x14ac:dyDescent="0.2">
      <c r="A1719">
        <v>1</v>
      </c>
      <c r="B1719" s="1">
        <v>43952</v>
      </c>
      <c r="C1719" s="1">
        <v>44348</v>
      </c>
      <c r="D1719">
        <v>200271</v>
      </c>
      <c r="E1719" s="1">
        <v>44228</v>
      </c>
      <c r="F1719" s="2">
        <v>0</v>
      </c>
      <c r="G1719" s="2">
        <v>0</v>
      </c>
      <c r="H1719">
        <v>3.3329999999999999E-2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t="s">
        <v>202</v>
      </c>
      <c r="W1719" s="5" t="str">
        <f t="shared" si="52"/>
        <v>3780</v>
      </c>
      <c r="X1719">
        <v>15</v>
      </c>
      <c r="Y1719" t="s">
        <v>40</v>
      </c>
      <c r="Z1719" t="s">
        <v>53</v>
      </c>
      <c r="AA1719" s="2">
        <v>0</v>
      </c>
      <c r="AB1719" s="2">
        <v>0</v>
      </c>
      <c r="AC1719" t="s">
        <v>168</v>
      </c>
      <c r="AD1719" s="2">
        <v>0</v>
      </c>
      <c r="AE1719" s="2">
        <v>0</v>
      </c>
      <c r="AF1719" s="2">
        <v>1.67E-3</v>
      </c>
      <c r="AG1719" s="2">
        <v>0</v>
      </c>
      <c r="AH1719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7">
        <f t="shared" si="53"/>
        <v>0</v>
      </c>
    </row>
    <row r="1720" spans="1:42" x14ac:dyDescent="0.2">
      <c r="A1720">
        <v>1</v>
      </c>
      <c r="B1720" s="1">
        <v>43952</v>
      </c>
      <c r="C1720" s="1">
        <v>44348</v>
      </c>
      <c r="D1720">
        <v>200271</v>
      </c>
      <c r="E1720" s="1">
        <v>44256</v>
      </c>
      <c r="F1720" s="2">
        <v>0</v>
      </c>
      <c r="G1720" s="2">
        <v>0</v>
      </c>
      <c r="H1720">
        <v>3.3329999999999999E-2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t="s">
        <v>202</v>
      </c>
      <c r="W1720" s="5" t="str">
        <f t="shared" si="52"/>
        <v>3780</v>
      </c>
      <c r="X1720">
        <v>15</v>
      </c>
      <c r="Y1720" t="s">
        <v>40</v>
      </c>
      <c r="Z1720" t="s">
        <v>53</v>
      </c>
      <c r="AA1720" s="2">
        <v>0</v>
      </c>
      <c r="AB1720" s="2">
        <v>0</v>
      </c>
      <c r="AC1720" t="s">
        <v>168</v>
      </c>
      <c r="AD1720" s="2">
        <v>0</v>
      </c>
      <c r="AE1720" s="2">
        <v>0</v>
      </c>
      <c r="AF1720" s="2">
        <v>1.67E-3</v>
      </c>
      <c r="AG1720" s="2">
        <v>0</v>
      </c>
      <c r="AH1720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7">
        <f t="shared" si="53"/>
        <v>0</v>
      </c>
    </row>
    <row r="1721" spans="1:42" x14ac:dyDescent="0.2">
      <c r="A1721">
        <v>1</v>
      </c>
      <c r="B1721" s="1">
        <v>43952</v>
      </c>
      <c r="C1721" s="1">
        <v>44348</v>
      </c>
      <c r="D1721">
        <v>200271</v>
      </c>
      <c r="E1721" s="1">
        <v>44287</v>
      </c>
      <c r="F1721" s="2">
        <v>0</v>
      </c>
      <c r="G1721" s="2">
        <v>0</v>
      </c>
      <c r="H1721">
        <v>3.3329999999999999E-2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t="s">
        <v>202</v>
      </c>
      <c r="W1721" s="5" t="str">
        <f t="shared" si="52"/>
        <v>3780</v>
      </c>
      <c r="X1721">
        <v>15</v>
      </c>
      <c r="Y1721" t="s">
        <v>40</v>
      </c>
      <c r="Z1721" t="s">
        <v>53</v>
      </c>
      <c r="AA1721" s="2">
        <v>0</v>
      </c>
      <c r="AB1721" s="2">
        <v>0</v>
      </c>
      <c r="AC1721" t="s">
        <v>168</v>
      </c>
      <c r="AD1721" s="2">
        <v>0</v>
      </c>
      <c r="AE1721" s="2">
        <v>0</v>
      </c>
      <c r="AF1721" s="2">
        <v>1.67E-3</v>
      </c>
      <c r="AG1721" s="2">
        <v>0</v>
      </c>
      <c r="AH1721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7">
        <f t="shared" si="53"/>
        <v>0</v>
      </c>
    </row>
    <row r="1722" spans="1:42" x14ac:dyDescent="0.2">
      <c r="A1722">
        <v>1</v>
      </c>
      <c r="B1722" s="1">
        <v>43952</v>
      </c>
      <c r="C1722" s="1">
        <v>44348</v>
      </c>
      <c r="D1722">
        <v>200271</v>
      </c>
      <c r="E1722" s="1">
        <v>44317</v>
      </c>
      <c r="F1722" s="2">
        <v>0</v>
      </c>
      <c r="G1722" s="2">
        <v>0</v>
      </c>
      <c r="H1722">
        <v>3.3329999999999999E-2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t="s">
        <v>202</v>
      </c>
      <c r="W1722" s="5" t="str">
        <f t="shared" si="52"/>
        <v>3780</v>
      </c>
      <c r="X1722">
        <v>15</v>
      </c>
      <c r="Y1722" t="s">
        <v>40</v>
      </c>
      <c r="Z1722" t="s">
        <v>53</v>
      </c>
      <c r="AA1722" s="2">
        <v>0</v>
      </c>
      <c r="AB1722" s="2">
        <v>0</v>
      </c>
      <c r="AC1722" t="s">
        <v>168</v>
      </c>
      <c r="AD1722" s="2">
        <v>0</v>
      </c>
      <c r="AE1722" s="2">
        <v>0</v>
      </c>
      <c r="AF1722" s="2">
        <v>1.67E-3</v>
      </c>
      <c r="AG1722" s="2">
        <v>0</v>
      </c>
      <c r="AH172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7">
        <f t="shared" si="53"/>
        <v>0</v>
      </c>
    </row>
    <row r="1723" spans="1:42" x14ac:dyDescent="0.2">
      <c r="A1723">
        <v>1</v>
      </c>
      <c r="B1723" s="1">
        <v>43952</v>
      </c>
      <c r="C1723" s="1">
        <v>44348</v>
      </c>
      <c r="D1723">
        <v>200271</v>
      </c>
      <c r="E1723" s="1">
        <v>44348</v>
      </c>
      <c r="F1723" s="2">
        <v>0</v>
      </c>
      <c r="G1723" s="2">
        <v>0</v>
      </c>
      <c r="H1723">
        <v>3.3329999999999999E-2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t="s">
        <v>202</v>
      </c>
      <c r="W1723" s="5" t="str">
        <f t="shared" si="52"/>
        <v>3780</v>
      </c>
      <c r="X1723">
        <v>15</v>
      </c>
      <c r="Y1723" t="s">
        <v>40</v>
      </c>
      <c r="Z1723" t="s">
        <v>53</v>
      </c>
      <c r="AA1723" s="2">
        <v>0</v>
      </c>
      <c r="AB1723" s="2">
        <v>0</v>
      </c>
      <c r="AC1723" t="s">
        <v>168</v>
      </c>
      <c r="AD1723" s="2">
        <v>0</v>
      </c>
      <c r="AE1723" s="2">
        <v>0</v>
      </c>
      <c r="AF1723" s="2">
        <v>1.67E-3</v>
      </c>
      <c r="AG1723" s="2">
        <v>0</v>
      </c>
      <c r="AH1723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7">
        <f t="shared" si="53"/>
        <v>0</v>
      </c>
    </row>
    <row r="1724" spans="1:42" x14ac:dyDescent="0.2">
      <c r="A1724">
        <v>1</v>
      </c>
      <c r="B1724" s="1">
        <v>43952</v>
      </c>
      <c r="C1724" s="1">
        <v>44348</v>
      </c>
      <c r="D1724">
        <v>200317</v>
      </c>
      <c r="E1724" s="1">
        <v>43952</v>
      </c>
      <c r="F1724" s="2">
        <v>0</v>
      </c>
      <c r="G1724" s="2">
        <v>0</v>
      </c>
      <c r="H1724">
        <v>3.3329999999999999E-2</v>
      </c>
      <c r="I1724" s="2">
        <v>0</v>
      </c>
      <c r="J1724" s="2">
        <v>229784.88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t="s">
        <v>203</v>
      </c>
      <c r="W1724" s="5" t="str">
        <f t="shared" si="52"/>
        <v>3780</v>
      </c>
      <c r="X1724">
        <v>15</v>
      </c>
      <c r="Y1724" t="s">
        <v>40</v>
      </c>
      <c r="Z1724" t="s">
        <v>53</v>
      </c>
      <c r="AA1724" s="2">
        <v>0</v>
      </c>
      <c r="AB1724" s="2">
        <v>0</v>
      </c>
      <c r="AC1724" t="s">
        <v>168</v>
      </c>
      <c r="AD1724" s="2">
        <v>0</v>
      </c>
      <c r="AE1724" s="2">
        <v>-1193.57</v>
      </c>
      <c r="AF1724" s="2">
        <v>1.67E-3</v>
      </c>
      <c r="AG1724" s="2">
        <v>0</v>
      </c>
      <c r="AH1724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7">
        <f t="shared" si="53"/>
        <v>0</v>
      </c>
    </row>
    <row r="1725" spans="1:42" x14ac:dyDescent="0.2">
      <c r="A1725">
        <v>1</v>
      </c>
      <c r="B1725" s="1">
        <v>43952</v>
      </c>
      <c r="C1725" s="1">
        <v>44348</v>
      </c>
      <c r="D1725">
        <v>200317</v>
      </c>
      <c r="E1725" s="1">
        <v>43983</v>
      </c>
      <c r="F1725" s="2">
        <v>0</v>
      </c>
      <c r="G1725" s="2">
        <v>0</v>
      </c>
      <c r="H1725">
        <v>3.3329999999999999E-2</v>
      </c>
      <c r="I1725" s="2">
        <v>0</v>
      </c>
      <c r="J1725" s="2">
        <v>229784.88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t="s">
        <v>203</v>
      </c>
      <c r="W1725" s="5" t="str">
        <f t="shared" si="52"/>
        <v>3780</v>
      </c>
      <c r="X1725">
        <v>15</v>
      </c>
      <c r="Y1725" t="s">
        <v>40</v>
      </c>
      <c r="Z1725" t="s">
        <v>53</v>
      </c>
      <c r="AA1725" s="2">
        <v>0</v>
      </c>
      <c r="AB1725" s="2">
        <v>0</v>
      </c>
      <c r="AC1725" t="s">
        <v>168</v>
      </c>
      <c r="AD1725" s="2">
        <v>0</v>
      </c>
      <c r="AE1725" s="2">
        <v>-1193.57</v>
      </c>
      <c r="AF1725" s="2">
        <v>1.67E-3</v>
      </c>
      <c r="AG1725" s="2">
        <v>0</v>
      </c>
      <c r="AH1725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7">
        <f t="shared" si="53"/>
        <v>0</v>
      </c>
    </row>
    <row r="1726" spans="1:42" x14ac:dyDescent="0.2">
      <c r="A1726">
        <v>1</v>
      </c>
      <c r="B1726" s="1">
        <v>43952</v>
      </c>
      <c r="C1726" s="1">
        <v>44348</v>
      </c>
      <c r="D1726">
        <v>200317</v>
      </c>
      <c r="E1726" s="1">
        <v>44013</v>
      </c>
      <c r="F1726" s="2">
        <v>0</v>
      </c>
      <c r="G1726" s="2">
        <v>0</v>
      </c>
      <c r="H1726">
        <v>3.3329999999999999E-2</v>
      </c>
      <c r="I1726" s="2">
        <v>0</v>
      </c>
      <c r="J1726" s="2">
        <v>229784.88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t="s">
        <v>203</v>
      </c>
      <c r="W1726" s="5" t="str">
        <f t="shared" si="52"/>
        <v>3780</v>
      </c>
      <c r="X1726">
        <v>15</v>
      </c>
      <c r="Y1726" t="s">
        <v>40</v>
      </c>
      <c r="Z1726" t="s">
        <v>53</v>
      </c>
      <c r="AA1726" s="2">
        <v>0</v>
      </c>
      <c r="AB1726" s="2">
        <v>0</v>
      </c>
      <c r="AC1726" t="s">
        <v>168</v>
      </c>
      <c r="AD1726" s="2">
        <v>0</v>
      </c>
      <c r="AE1726" s="2">
        <v>-1193.57</v>
      </c>
      <c r="AF1726" s="2">
        <v>1.67E-3</v>
      </c>
      <c r="AG1726" s="2">
        <v>0</v>
      </c>
      <c r="AH1726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7">
        <f t="shared" si="53"/>
        <v>0</v>
      </c>
    </row>
    <row r="1727" spans="1:42" x14ac:dyDescent="0.2">
      <c r="A1727">
        <v>1</v>
      </c>
      <c r="B1727" s="1">
        <v>43952</v>
      </c>
      <c r="C1727" s="1">
        <v>44348</v>
      </c>
      <c r="D1727">
        <v>200317</v>
      </c>
      <c r="E1727" s="1">
        <v>44044</v>
      </c>
      <c r="F1727" s="2">
        <v>0</v>
      </c>
      <c r="G1727" s="2">
        <v>0</v>
      </c>
      <c r="H1727">
        <v>3.3329999999999999E-2</v>
      </c>
      <c r="I1727" s="2">
        <v>0</v>
      </c>
      <c r="J1727" s="2">
        <v>229784.88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t="s">
        <v>203</v>
      </c>
      <c r="W1727" s="5" t="str">
        <f t="shared" si="52"/>
        <v>3780</v>
      </c>
      <c r="X1727">
        <v>15</v>
      </c>
      <c r="Y1727" t="s">
        <v>40</v>
      </c>
      <c r="Z1727" t="s">
        <v>53</v>
      </c>
      <c r="AA1727" s="2">
        <v>0</v>
      </c>
      <c r="AB1727" s="2">
        <v>0</v>
      </c>
      <c r="AC1727" t="s">
        <v>168</v>
      </c>
      <c r="AD1727" s="2">
        <v>0</v>
      </c>
      <c r="AE1727" s="2">
        <v>-1193.57</v>
      </c>
      <c r="AF1727" s="2">
        <v>1.67E-3</v>
      </c>
      <c r="AG1727" s="2">
        <v>0</v>
      </c>
      <c r="AH1727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7">
        <f t="shared" si="53"/>
        <v>0</v>
      </c>
    </row>
    <row r="1728" spans="1:42" x14ac:dyDescent="0.2">
      <c r="A1728">
        <v>1</v>
      </c>
      <c r="B1728" s="1">
        <v>43952</v>
      </c>
      <c r="C1728" s="1">
        <v>44348</v>
      </c>
      <c r="D1728">
        <v>200317</v>
      </c>
      <c r="E1728" s="1">
        <v>44075</v>
      </c>
      <c r="F1728" s="2">
        <v>0</v>
      </c>
      <c r="G1728" s="2">
        <v>0</v>
      </c>
      <c r="H1728">
        <v>3.3329999999999999E-2</v>
      </c>
      <c r="I1728" s="2">
        <v>0</v>
      </c>
      <c r="J1728" s="2">
        <v>229784.88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t="s">
        <v>203</v>
      </c>
      <c r="W1728" s="5" t="str">
        <f t="shared" si="52"/>
        <v>3780</v>
      </c>
      <c r="X1728">
        <v>15</v>
      </c>
      <c r="Y1728" t="s">
        <v>40</v>
      </c>
      <c r="Z1728" t="s">
        <v>53</v>
      </c>
      <c r="AA1728" s="2">
        <v>0</v>
      </c>
      <c r="AB1728" s="2">
        <v>0</v>
      </c>
      <c r="AC1728" t="s">
        <v>168</v>
      </c>
      <c r="AD1728" s="2">
        <v>0</v>
      </c>
      <c r="AE1728" s="2">
        <v>-1193.57</v>
      </c>
      <c r="AF1728" s="2">
        <v>1.67E-3</v>
      </c>
      <c r="AG1728" s="2">
        <v>0</v>
      </c>
      <c r="AH1728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7">
        <f t="shared" si="53"/>
        <v>0</v>
      </c>
    </row>
    <row r="1729" spans="1:42" x14ac:dyDescent="0.2">
      <c r="A1729">
        <v>1</v>
      </c>
      <c r="B1729" s="1">
        <v>43952</v>
      </c>
      <c r="C1729" s="1">
        <v>44348</v>
      </c>
      <c r="D1729">
        <v>200317</v>
      </c>
      <c r="E1729" s="1">
        <v>44105</v>
      </c>
      <c r="F1729" s="2">
        <v>0</v>
      </c>
      <c r="G1729" s="2">
        <v>0</v>
      </c>
      <c r="H1729">
        <v>3.3329999999999999E-2</v>
      </c>
      <c r="I1729" s="2">
        <v>0</v>
      </c>
      <c r="J1729" s="2">
        <v>229784.88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t="s">
        <v>203</v>
      </c>
      <c r="W1729" s="5" t="str">
        <f t="shared" si="52"/>
        <v>3780</v>
      </c>
      <c r="X1729">
        <v>15</v>
      </c>
      <c r="Y1729" t="s">
        <v>40</v>
      </c>
      <c r="Z1729" t="s">
        <v>53</v>
      </c>
      <c r="AA1729" s="2">
        <v>0</v>
      </c>
      <c r="AB1729" s="2">
        <v>0</v>
      </c>
      <c r="AC1729" t="s">
        <v>168</v>
      </c>
      <c r="AD1729" s="2">
        <v>0</v>
      </c>
      <c r="AE1729" s="2">
        <v>-1193.57</v>
      </c>
      <c r="AF1729" s="2">
        <v>1.67E-3</v>
      </c>
      <c r="AG1729" s="2">
        <v>0</v>
      </c>
      <c r="AH1729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7">
        <f t="shared" si="53"/>
        <v>0</v>
      </c>
    </row>
    <row r="1730" spans="1:42" x14ac:dyDescent="0.2">
      <c r="A1730">
        <v>1</v>
      </c>
      <c r="B1730" s="1">
        <v>43952</v>
      </c>
      <c r="C1730" s="1">
        <v>44348</v>
      </c>
      <c r="D1730">
        <v>200317</v>
      </c>
      <c r="E1730" s="1">
        <v>44136</v>
      </c>
      <c r="F1730" s="2">
        <v>0</v>
      </c>
      <c r="G1730" s="2">
        <v>0</v>
      </c>
      <c r="H1730">
        <v>3.3329999999999999E-2</v>
      </c>
      <c r="I1730" s="2">
        <v>0</v>
      </c>
      <c r="J1730" s="2">
        <v>229784.88</v>
      </c>
      <c r="K1730" s="2">
        <v>0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t="s">
        <v>203</v>
      </c>
      <c r="W1730" s="5" t="str">
        <f t="shared" si="52"/>
        <v>3780</v>
      </c>
      <c r="X1730">
        <v>15</v>
      </c>
      <c r="Y1730" t="s">
        <v>40</v>
      </c>
      <c r="Z1730" t="s">
        <v>53</v>
      </c>
      <c r="AA1730" s="2">
        <v>0</v>
      </c>
      <c r="AB1730" s="2">
        <v>0</v>
      </c>
      <c r="AC1730" t="s">
        <v>168</v>
      </c>
      <c r="AD1730" s="2">
        <v>0</v>
      </c>
      <c r="AE1730" s="2">
        <v>-1193.57</v>
      </c>
      <c r="AF1730" s="2">
        <v>1.67E-3</v>
      </c>
      <c r="AG1730" s="2">
        <v>0</v>
      </c>
      <c r="AH1730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7">
        <f t="shared" si="53"/>
        <v>0</v>
      </c>
    </row>
    <row r="1731" spans="1:42" x14ac:dyDescent="0.2">
      <c r="A1731">
        <v>1</v>
      </c>
      <c r="B1731" s="1">
        <v>43952</v>
      </c>
      <c r="C1731" s="1">
        <v>44348</v>
      </c>
      <c r="D1731">
        <v>200317</v>
      </c>
      <c r="E1731" s="1">
        <v>44166</v>
      </c>
      <c r="F1731" s="2">
        <v>0</v>
      </c>
      <c r="G1731" s="2">
        <v>0</v>
      </c>
      <c r="H1731">
        <v>3.3329999999999999E-2</v>
      </c>
      <c r="I1731" s="2">
        <v>0</v>
      </c>
      <c r="J1731" s="2">
        <v>229784.88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t="s">
        <v>203</v>
      </c>
      <c r="W1731" s="5" t="str">
        <f t="shared" ref="W1731:W1794" si="54">MID(V1731,4,4)</f>
        <v>3780</v>
      </c>
      <c r="X1731">
        <v>15</v>
      </c>
      <c r="Y1731" t="s">
        <v>40</v>
      </c>
      <c r="Z1731" t="s">
        <v>53</v>
      </c>
      <c r="AA1731" s="2">
        <v>0</v>
      </c>
      <c r="AB1731" s="2">
        <v>0</v>
      </c>
      <c r="AC1731" t="s">
        <v>168</v>
      </c>
      <c r="AD1731" s="2">
        <v>0</v>
      </c>
      <c r="AE1731" s="2">
        <v>-1193.57</v>
      </c>
      <c r="AF1731" s="2">
        <v>1.67E-3</v>
      </c>
      <c r="AG1731" s="2">
        <v>0</v>
      </c>
      <c r="AH1731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7">
        <f t="shared" ref="AP1731:AP1794" si="55">I1731+K1731+M1731+T1731+AD1731+AL1731+AB1731+L1731</f>
        <v>0</v>
      </c>
    </row>
    <row r="1732" spans="1:42" x14ac:dyDescent="0.2">
      <c r="A1732">
        <v>1</v>
      </c>
      <c r="B1732" s="1">
        <v>43952</v>
      </c>
      <c r="C1732" s="1">
        <v>44348</v>
      </c>
      <c r="D1732">
        <v>200317</v>
      </c>
      <c r="E1732" s="1">
        <v>44197</v>
      </c>
      <c r="F1732" s="2">
        <v>0</v>
      </c>
      <c r="G1732" s="2">
        <v>0</v>
      </c>
      <c r="H1732">
        <v>3.3329999999999999E-2</v>
      </c>
      <c r="I1732" s="2">
        <v>0</v>
      </c>
      <c r="J1732" s="2">
        <v>229784.88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t="s">
        <v>203</v>
      </c>
      <c r="W1732" s="5" t="str">
        <f t="shared" si="54"/>
        <v>3780</v>
      </c>
      <c r="X1732">
        <v>15</v>
      </c>
      <c r="Y1732" t="s">
        <v>40</v>
      </c>
      <c r="Z1732" t="s">
        <v>53</v>
      </c>
      <c r="AA1732" s="2">
        <v>0</v>
      </c>
      <c r="AB1732" s="2">
        <v>0</v>
      </c>
      <c r="AC1732" t="s">
        <v>168</v>
      </c>
      <c r="AD1732" s="2">
        <v>0</v>
      </c>
      <c r="AE1732" s="2">
        <v>-1193.57</v>
      </c>
      <c r="AF1732" s="2">
        <v>1.67E-3</v>
      </c>
      <c r="AG1732" s="2">
        <v>0</v>
      </c>
      <c r="AH173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7">
        <f t="shared" si="55"/>
        <v>0</v>
      </c>
    </row>
    <row r="1733" spans="1:42" x14ac:dyDescent="0.2">
      <c r="A1733">
        <v>1</v>
      </c>
      <c r="B1733" s="1">
        <v>43952</v>
      </c>
      <c r="C1733" s="1">
        <v>44348</v>
      </c>
      <c r="D1733">
        <v>200317</v>
      </c>
      <c r="E1733" s="1">
        <v>44228</v>
      </c>
      <c r="F1733" s="2">
        <v>0</v>
      </c>
      <c r="G1733" s="2">
        <v>0</v>
      </c>
      <c r="H1733">
        <v>3.3329999999999999E-2</v>
      </c>
      <c r="I1733" s="2">
        <v>0</v>
      </c>
      <c r="J1733" s="2">
        <v>229784.88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t="s">
        <v>203</v>
      </c>
      <c r="W1733" s="5" t="str">
        <f t="shared" si="54"/>
        <v>3780</v>
      </c>
      <c r="X1733">
        <v>15</v>
      </c>
      <c r="Y1733" t="s">
        <v>40</v>
      </c>
      <c r="Z1733" t="s">
        <v>53</v>
      </c>
      <c r="AA1733" s="2">
        <v>0</v>
      </c>
      <c r="AB1733" s="2">
        <v>0</v>
      </c>
      <c r="AC1733" t="s">
        <v>168</v>
      </c>
      <c r="AD1733" s="2">
        <v>0</v>
      </c>
      <c r="AE1733" s="2">
        <v>-1193.57</v>
      </c>
      <c r="AF1733" s="2">
        <v>1.67E-3</v>
      </c>
      <c r="AG1733" s="2">
        <v>0</v>
      </c>
      <c r="AH1733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7">
        <f t="shared" si="55"/>
        <v>0</v>
      </c>
    </row>
    <row r="1734" spans="1:42" x14ac:dyDescent="0.2">
      <c r="A1734">
        <v>1</v>
      </c>
      <c r="B1734" s="1">
        <v>43952</v>
      </c>
      <c r="C1734" s="1">
        <v>44348</v>
      </c>
      <c r="D1734">
        <v>200317</v>
      </c>
      <c r="E1734" s="1">
        <v>44256</v>
      </c>
      <c r="F1734" s="2">
        <v>0</v>
      </c>
      <c r="G1734" s="2">
        <v>0</v>
      </c>
      <c r="H1734">
        <v>3.3329999999999999E-2</v>
      </c>
      <c r="I1734" s="2">
        <v>0</v>
      </c>
      <c r="J1734" s="2">
        <v>229784.88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t="s">
        <v>203</v>
      </c>
      <c r="W1734" s="5" t="str">
        <f t="shared" si="54"/>
        <v>3780</v>
      </c>
      <c r="X1734">
        <v>15</v>
      </c>
      <c r="Y1734" t="s">
        <v>40</v>
      </c>
      <c r="Z1734" t="s">
        <v>53</v>
      </c>
      <c r="AA1734" s="2">
        <v>0</v>
      </c>
      <c r="AB1734" s="2">
        <v>0</v>
      </c>
      <c r="AC1734" t="s">
        <v>168</v>
      </c>
      <c r="AD1734" s="2">
        <v>0</v>
      </c>
      <c r="AE1734" s="2">
        <v>-1193.57</v>
      </c>
      <c r="AF1734" s="2">
        <v>1.67E-3</v>
      </c>
      <c r="AG1734" s="2">
        <v>0</v>
      </c>
      <c r="AH1734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7">
        <f t="shared" si="55"/>
        <v>0</v>
      </c>
    </row>
    <row r="1735" spans="1:42" x14ac:dyDescent="0.2">
      <c r="A1735">
        <v>1</v>
      </c>
      <c r="B1735" s="1">
        <v>43952</v>
      </c>
      <c r="C1735" s="1">
        <v>44348</v>
      </c>
      <c r="D1735">
        <v>200317</v>
      </c>
      <c r="E1735" s="1">
        <v>44287</v>
      </c>
      <c r="F1735" s="2">
        <v>0</v>
      </c>
      <c r="G1735" s="2">
        <v>0</v>
      </c>
      <c r="H1735">
        <v>3.3329999999999999E-2</v>
      </c>
      <c r="I1735" s="2">
        <v>0</v>
      </c>
      <c r="J1735" s="2">
        <v>229784.88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t="s">
        <v>203</v>
      </c>
      <c r="W1735" s="5" t="str">
        <f t="shared" si="54"/>
        <v>3780</v>
      </c>
      <c r="X1735">
        <v>15</v>
      </c>
      <c r="Y1735" t="s">
        <v>40</v>
      </c>
      <c r="Z1735" t="s">
        <v>53</v>
      </c>
      <c r="AA1735" s="2">
        <v>0</v>
      </c>
      <c r="AB1735" s="2">
        <v>0</v>
      </c>
      <c r="AC1735" t="s">
        <v>168</v>
      </c>
      <c r="AD1735" s="2">
        <v>0</v>
      </c>
      <c r="AE1735" s="2">
        <v>-1193.57</v>
      </c>
      <c r="AF1735" s="2">
        <v>1.67E-3</v>
      </c>
      <c r="AG1735" s="2">
        <v>0</v>
      </c>
      <c r="AH1735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7">
        <f t="shared" si="55"/>
        <v>0</v>
      </c>
    </row>
    <row r="1736" spans="1:42" x14ac:dyDescent="0.2">
      <c r="A1736">
        <v>1</v>
      </c>
      <c r="B1736" s="1">
        <v>43952</v>
      </c>
      <c r="C1736" s="1">
        <v>44348</v>
      </c>
      <c r="D1736">
        <v>200317</v>
      </c>
      <c r="E1736" s="1">
        <v>44317</v>
      </c>
      <c r="F1736" s="2">
        <v>15089.03</v>
      </c>
      <c r="G1736" s="2">
        <v>15089.03</v>
      </c>
      <c r="H1736">
        <v>3.3329999999999999E-2</v>
      </c>
      <c r="I1736" s="2">
        <v>41.91</v>
      </c>
      <c r="J1736" s="2">
        <v>229826.79</v>
      </c>
      <c r="K1736" s="2">
        <v>41.91</v>
      </c>
      <c r="L1736" s="2">
        <v>0</v>
      </c>
      <c r="M1736" s="2">
        <v>-41.91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t="s">
        <v>203</v>
      </c>
      <c r="W1736" s="5" t="str">
        <f t="shared" si="54"/>
        <v>3780</v>
      </c>
      <c r="X1736">
        <v>15</v>
      </c>
      <c r="Y1736" t="s">
        <v>40</v>
      </c>
      <c r="Z1736" t="s">
        <v>53</v>
      </c>
      <c r="AA1736" s="2">
        <v>0</v>
      </c>
      <c r="AB1736" s="2">
        <v>0</v>
      </c>
      <c r="AC1736" t="s">
        <v>168</v>
      </c>
      <c r="AD1736" s="2">
        <v>2.1</v>
      </c>
      <c r="AE1736" s="2">
        <v>-1191.47</v>
      </c>
      <c r="AF1736" s="2">
        <v>1.67E-3</v>
      </c>
      <c r="AG1736" s="2">
        <v>15089.03</v>
      </c>
      <c r="AH1736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>
        <v>2.1</v>
      </c>
      <c r="AO1736" s="2">
        <v>41.910000000000004</v>
      </c>
      <c r="AP1736" s="7">
        <f t="shared" si="55"/>
        <v>44.01</v>
      </c>
    </row>
    <row r="1737" spans="1:42" x14ac:dyDescent="0.2">
      <c r="A1737">
        <v>1</v>
      </c>
      <c r="B1737" s="1">
        <v>43952</v>
      </c>
      <c r="C1737" s="1">
        <v>44348</v>
      </c>
      <c r="D1737">
        <v>200317</v>
      </c>
      <c r="E1737" s="1">
        <v>44348</v>
      </c>
      <c r="F1737" s="2">
        <v>15089.03</v>
      </c>
      <c r="G1737" s="2">
        <v>15089.03</v>
      </c>
      <c r="H1737">
        <v>3.3329999999999999E-2</v>
      </c>
      <c r="I1737" s="2">
        <v>41.91</v>
      </c>
      <c r="J1737" s="2">
        <v>328611.21000000002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98742.51</v>
      </c>
      <c r="T1737" s="2">
        <v>0</v>
      </c>
      <c r="U1737" s="2">
        <v>0</v>
      </c>
      <c r="V1737" t="s">
        <v>203</v>
      </c>
      <c r="W1737" s="5" t="str">
        <f t="shared" si="54"/>
        <v>3780</v>
      </c>
      <c r="X1737">
        <v>15</v>
      </c>
      <c r="Y1737" t="s">
        <v>40</v>
      </c>
      <c r="Z1737" t="s">
        <v>53</v>
      </c>
      <c r="AA1737" s="2">
        <v>0</v>
      </c>
      <c r="AB1737" s="2">
        <v>0</v>
      </c>
      <c r="AC1737" t="s">
        <v>168</v>
      </c>
      <c r="AD1737" s="2">
        <v>2.1</v>
      </c>
      <c r="AE1737" s="2">
        <v>3691.59</v>
      </c>
      <c r="AF1737" s="2">
        <v>1.67E-3</v>
      </c>
      <c r="AG1737" s="2">
        <v>15089.03</v>
      </c>
      <c r="AH1737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2.1</v>
      </c>
      <c r="AO1737" s="2">
        <v>41.910000000000004</v>
      </c>
      <c r="AP1737" s="7">
        <f t="shared" si="55"/>
        <v>44.01</v>
      </c>
    </row>
    <row r="1738" spans="1:42" x14ac:dyDescent="0.2">
      <c r="A1738">
        <v>1</v>
      </c>
      <c r="B1738" s="1">
        <v>43952</v>
      </c>
      <c r="C1738" s="1">
        <v>44348</v>
      </c>
      <c r="D1738">
        <v>153</v>
      </c>
      <c r="E1738" s="1">
        <v>43952</v>
      </c>
      <c r="F1738" s="2">
        <v>0</v>
      </c>
      <c r="G1738" s="2">
        <v>0</v>
      </c>
      <c r="H1738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t="s">
        <v>204</v>
      </c>
      <c r="W1738" s="5" t="str">
        <f t="shared" si="54"/>
        <v>3790</v>
      </c>
      <c r="X1738">
        <v>15</v>
      </c>
      <c r="Y1738" t="s">
        <v>40</v>
      </c>
      <c r="Z1738" t="s">
        <v>55</v>
      </c>
      <c r="AA1738" s="2">
        <v>0</v>
      </c>
      <c r="AB1738" s="2">
        <v>0</v>
      </c>
      <c r="AC1738" t="s">
        <v>168</v>
      </c>
      <c r="AD1738" s="2">
        <v>0</v>
      </c>
      <c r="AE1738" s="2">
        <v>0</v>
      </c>
      <c r="AF1738" s="2">
        <v>0</v>
      </c>
      <c r="AG1738" s="2">
        <v>0</v>
      </c>
      <c r="AH1738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7">
        <f t="shared" si="55"/>
        <v>0</v>
      </c>
    </row>
    <row r="1739" spans="1:42" x14ac:dyDescent="0.2">
      <c r="A1739">
        <v>1</v>
      </c>
      <c r="B1739" s="1">
        <v>43952</v>
      </c>
      <c r="C1739" s="1">
        <v>44348</v>
      </c>
      <c r="D1739">
        <v>153</v>
      </c>
      <c r="E1739" s="1">
        <v>43983</v>
      </c>
      <c r="F1739" s="2">
        <v>0</v>
      </c>
      <c r="G1739" s="2">
        <v>0</v>
      </c>
      <c r="H1739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t="s">
        <v>204</v>
      </c>
      <c r="W1739" s="5" t="str">
        <f t="shared" si="54"/>
        <v>3790</v>
      </c>
      <c r="X1739">
        <v>15</v>
      </c>
      <c r="Y1739" t="s">
        <v>40</v>
      </c>
      <c r="Z1739" t="s">
        <v>55</v>
      </c>
      <c r="AA1739" s="2">
        <v>0</v>
      </c>
      <c r="AB1739" s="2">
        <v>0</v>
      </c>
      <c r="AC1739" t="s">
        <v>168</v>
      </c>
      <c r="AD1739" s="2">
        <v>0</v>
      </c>
      <c r="AE1739" s="2">
        <v>0</v>
      </c>
      <c r="AF1739" s="2">
        <v>0</v>
      </c>
      <c r="AG1739" s="2">
        <v>0</v>
      </c>
      <c r="AH1739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7">
        <f t="shared" si="55"/>
        <v>0</v>
      </c>
    </row>
    <row r="1740" spans="1:42" x14ac:dyDescent="0.2">
      <c r="A1740">
        <v>1</v>
      </c>
      <c r="B1740" s="1">
        <v>43952</v>
      </c>
      <c r="C1740" s="1">
        <v>44348</v>
      </c>
      <c r="D1740">
        <v>153</v>
      </c>
      <c r="E1740" s="1">
        <v>44013</v>
      </c>
      <c r="F1740" s="2">
        <v>0</v>
      </c>
      <c r="G1740" s="2">
        <v>0</v>
      </c>
      <c r="H1740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t="s">
        <v>204</v>
      </c>
      <c r="W1740" s="5" t="str">
        <f t="shared" si="54"/>
        <v>3790</v>
      </c>
      <c r="X1740">
        <v>15</v>
      </c>
      <c r="Y1740" t="s">
        <v>40</v>
      </c>
      <c r="Z1740" t="s">
        <v>55</v>
      </c>
      <c r="AA1740" s="2">
        <v>0</v>
      </c>
      <c r="AB1740" s="2">
        <v>0</v>
      </c>
      <c r="AC1740" t="s">
        <v>168</v>
      </c>
      <c r="AD1740" s="2">
        <v>0</v>
      </c>
      <c r="AE1740" s="2">
        <v>0</v>
      </c>
      <c r="AF1740" s="2">
        <v>0</v>
      </c>
      <c r="AG1740" s="2">
        <v>0</v>
      </c>
      <c r="AH1740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7">
        <f t="shared" si="55"/>
        <v>0</v>
      </c>
    </row>
    <row r="1741" spans="1:42" x14ac:dyDescent="0.2">
      <c r="A1741">
        <v>1</v>
      </c>
      <c r="B1741" s="1">
        <v>43952</v>
      </c>
      <c r="C1741" s="1">
        <v>44348</v>
      </c>
      <c r="D1741">
        <v>153</v>
      </c>
      <c r="E1741" s="1">
        <v>44044</v>
      </c>
      <c r="F1741" s="2">
        <v>0</v>
      </c>
      <c r="G1741" s="2">
        <v>0</v>
      </c>
      <c r="H1741">
        <v>2.9520000000000001E-2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t="s">
        <v>204</v>
      </c>
      <c r="W1741" s="5" t="str">
        <f t="shared" si="54"/>
        <v>3790</v>
      </c>
      <c r="X1741">
        <v>15</v>
      </c>
      <c r="Y1741" t="s">
        <v>40</v>
      </c>
      <c r="Z1741" t="s">
        <v>55</v>
      </c>
      <c r="AA1741" s="2">
        <v>0</v>
      </c>
      <c r="AB1741" s="2">
        <v>0</v>
      </c>
      <c r="AC1741" t="s">
        <v>168</v>
      </c>
      <c r="AD1741" s="2">
        <v>0</v>
      </c>
      <c r="AE1741" s="2">
        <v>0</v>
      </c>
      <c r="AF1741" s="2">
        <v>1.48E-3</v>
      </c>
      <c r="AG1741" s="2">
        <v>0</v>
      </c>
      <c r="AH1741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7">
        <f t="shared" si="55"/>
        <v>0</v>
      </c>
    </row>
    <row r="1742" spans="1:42" x14ac:dyDescent="0.2">
      <c r="A1742">
        <v>1</v>
      </c>
      <c r="B1742" s="1">
        <v>43952</v>
      </c>
      <c r="C1742" s="1">
        <v>44348</v>
      </c>
      <c r="D1742">
        <v>153</v>
      </c>
      <c r="E1742" s="1">
        <v>44075</v>
      </c>
      <c r="F1742" s="2">
        <v>0</v>
      </c>
      <c r="G1742" s="2">
        <v>0</v>
      </c>
      <c r="H1742">
        <v>2.9520000000000001E-2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t="s">
        <v>204</v>
      </c>
      <c r="W1742" s="5" t="str">
        <f t="shared" si="54"/>
        <v>3790</v>
      </c>
      <c r="X1742">
        <v>15</v>
      </c>
      <c r="Y1742" t="s">
        <v>40</v>
      </c>
      <c r="Z1742" t="s">
        <v>55</v>
      </c>
      <c r="AA1742" s="2">
        <v>0</v>
      </c>
      <c r="AB1742" s="2">
        <v>0</v>
      </c>
      <c r="AC1742" t="s">
        <v>168</v>
      </c>
      <c r="AD1742" s="2">
        <v>0</v>
      </c>
      <c r="AE1742" s="2">
        <v>0</v>
      </c>
      <c r="AF1742" s="2">
        <v>1.48E-3</v>
      </c>
      <c r="AG1742" s="2">
        <v>0</v>
      </c>
      <c r="AH174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7">
        <f t="shared" si="55"/>
        <v>0</v>
      </c>
    </row>
    <row r="1743" spans="1:42" x14ac:dyDescent="0.2">
      <c r="A1743">
        <v>1</v>
      </c>
      <c r="B1743" s="1">
        <v>43952</v>
      </c>
      <c r="C1743" s="1">
        <v>44348</v>
      </c>
      <c r="D1743">
        <v>153</v>
      </c>
      <c r="E1743" s="1">
        <v>44105</v>
      </c>
      <c r="F1743" s="2">
        <v>0</v>
      </c>
      <c r="G1743" s="2">
        <v>0</v>
      </c>
      <c r="H1743">
        <v>2.9520000000000001E-2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t="s">
        <v>204</v>
      </c>
      <c r="W1743" s="5" t="str">
        <f t="shared" si="54"/>
        <v>3790</v>
      </c>
      <c r="X1743">
        <v>15</v>
      </c>
      <c r="Y1743" t="s">
        <v>40</v>
      </c>
      <c r="Z1743" t="s">
        <v>55</v>
      </c>
      <c r="AA1743" s="2">
        <v>0</v>
      </c>
      <c r="AB1743" s="2">
        <v>0</v>
      </c>
      <c r="AC1743" t="s">
        <v>168</v>
      </c>
      <c r="AD1743" s="2">
        <v>0</v>
      </c>
      <c r="AE1743" s="2">
        <v>0</v>
      </c>
      <c r="AF1743" s="2">
        <v>1.48E-3</v>
      </c>
      <c r="AG1743" s="2">
        <v>0</v>
      </c>
      <c r="AH1743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7">
        <f t="shared" si="55"/>
        <v>0</v>
      </c>
    </row>
    <row r="1744" spans="1:42" x14ac:dyDescent="0.2">
      <c r="A1744">
        <v>1</v>
      </c>
      <c r="B1744" s="1">
        <v>43952</v>
      </c>
      <c r="C1744" s="1">
        <v>44348</v>
      </c>
      <c r="D1744">
        <v>153</v>
      </c>
      <c r="E1744" s="1">
        <v>44136</v>
      </c>
      <c r="F1744" s="2">
        <v>0</v>
      </c>
      <c r="G1744" s="2">
        <v>0</v>
      </c>
      <c r="H1744">
        <v>2.9520000000000001E-2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t="s">
        <v>204</v>
      </c>
      <c r="W1744" s="5" t="str">
        <f t="shared" si="54"/>
        <v>3790</v>
      </c>
      <c r="X1744">
        <v>15</v>
      </c>
      <c r="Y1744" t="s">
        <v>40</v>
      </c>
      <c r="Z1744" t="s">
        <v>55</v>
      </c>
      <c r="AA1744" s="2">
        <v>0</v>
      </c>
      <c r="AB1744" s="2">
        <v>0</v>
      </c>
      <c r="AC1744" t="s">
        <v>168</v>
      </c>
      <c r="AD1744" s="2">
        <v>0</v>
      </c>
      <c r="AE1744" s="2">
        <v>0</v>
      </c>
      <c r="AF1744" s="2">
        <v>1.48E-3</v>
      </c>
      <c r="AG1744" s="2">
        <v>0</v>
      </c>
      <c r="AH1744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7">
        <f t="shared" si="55"/>
        <v>0</v>
      </c>
    </row>
    <row r="1745" spans="1:42" x14ac:dyDescent="0.2">
      <c r="A1745">
        <v>1</v>
      </c>
      <c r="B1745" s="1">
        <v>43952</v>
      </c>
      <c r="C1745" s="1">
        <v>44348</v>
      </c>
      <c r="D1745">
        <v>153</v>
      </c>
      <c r="E1745" s="1">
        <v>44166</v>
      </c>
      <c r="F1745" s="2">
        <v>0</v>
      </c>
      <c r="G1745" s="2">
        <v>0</v>
      </c>
      <c r="H1745">
        <v>2.9520000000000001E-2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t="s">
        <v>204</v>
      </c>
      <c r="W1745" s="5" t="str">
        <f t="shared" si="54"/>
        <v>3790</v>
      </c>
      <c r="X1745">
        <v>15</v>
      </c>
      <c r="Y1745" t="s">
        <v>40</v>
      </c>
      <c r="Z1745" t="s">
        <v>55</v>
      </c>
      <c r="AA1745" s="2">
        <v>0</v>
      </c>
      <c r="AB1745" s="2">
        <v>0</v>
      </c>
      <c r="AC1745" t="s">
        <v>168</v>
      </c>
      <c r="AD1745" s="2">
        <v>0</v>
      </c>
      <c r="AE1745" s="2">
        <v>0</v>
      </c>
      <c r="AF1745" s="2">
        <v>1.48E-3</v>
      </c>
      <c r="AG1745" s="2">
        <v>0</v>
      </c>
      <c r="AH1745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7">
        <f t="shared" si="55"/>
        <v>0</v>
      </c>
    </row>
    <row r="1746" spans="1:42" x14ac:dyDescent="0.2">
      <c r="A1746">
        <v>1</v>
      </c>
      <c r="B1746" s="1">
        <v>43952</v>
      </c>
      <c r="C1746" s="1">
        <v>44348</v>
      </c>
      <c r="D1746">
        <v>153</v>
      </c>
      <c r="E1746" s="1">
        <v>44197</v>
      </c>
      <c r="F1746" s="2">
        <v>0</v>
      </c>
      <c r="G1746" s="2">
        <v>0</v>
      </c>
      <c r="H1746">
        <v>2.9520000000000001E-2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t="s">
        <v>204</v>
      </c>
      <c r="W1746" s="5" t="str">
        <f t="shared" si="54"/>
        <v>3790</v>
      </c>
      <c r="X1746">
        <v>15</v>
      </c>
      <c r="Y1746" t="s">
        <v>40</v>
      </c>
      <c r="Z1746" t="s">
        <v>55</v>
      </c>
      <c r="AA1746" s="2">
        <v>0</v>
      </c>
      <c r="AB1746" s="2">
        <v>0</v>
      </c>
      <c r="AC1746" t="s">
        <v>168</v>
      </c>
      <c r="AD1746" s="2">
        <v>0</v>
      </c>
      <c r="AE1746" s="2">
        <v>0</v>
      </c>
      <c r="AF1746" s="2">
        <v>1.48E-3</v>
      </c>
      <c r="AG1746" s="2">
        <v>0</v>
      </c>
      <c r="AH1746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7">
        <f t="shared" si="55"/>
        <v>0</v>
      </c>
    </row>
    <row r="1747" spans="1:42" x14ac:dyDescent="0.2">
      <c r="A1747">
        <v>1</v>
      </c>
      <c r="B1747" s="1">
        <v>43952</v>
      </c>
      <c r="C1747" s="1">
        <v>44348</v>
      </c>
      <c r="D1747">
        <v>153</v>
      </c>
      <c r="E1747" s="1">
        <v>44228</v>
      </c>
      <c r="F1747" s="2">
        <v>0</v>
      </c>
      <c r="G1747" s="2">
        <v>0</v>
      </c>
      <c r="H1747">
        <v>2.9520000000000001E-2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t="s">
        <v>204</v>
      </c>
      <c r="W1747" s="5" t="str">
        <f t="shared" si="54"/>
        <v>3790</v>
      </c>
      <c r="X1747">
        <v>15</v>
      </c>
      <c r="Y1747" t="s">
        <v>40</v>
      </c>
      <c r="Z1747" t="s">
        <v>55</v>
      </c>
      <c r="AA1747" s="2">
        <v>0</v>
      </c>
      <c r="AB1747" s="2">
        <v>0</v>
      </c>
      <c r="AC1747" t="s">
        <v>168</v>
      </c>
      <c r="AD1747" s="2">
        <v>0</v>
      </c>
      <c r="AE1747" s="2">
        <v>0</v>
      </c>
      <c r="AF1747" s="2">
        <v>1.48E-3</v>
      </c>
      <c r="AG1747" s="2">
        <v>0</v>
      </c>
      <c r="AH1747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7">
        <f t="shared" si="55"/>
        <v>0</v>
      </c>
    </row>
    <row r="1748" spans="1:42" x14ac:dyDescent="0.2">
      <c r="A1748">
        <v>1</v>
      </c>
      <c r="B1748" s="1">
        <v>43952</v>
      </c>
      <c r="C1748" s="1">
        <v>44348</v>
      </c>
      <c r="D1748">
        <v>153</v>
      </c>
      <c r="E1748" s="1">
        <v>44256</v>
      </c>
      <c r="F1748" s="2">
        <v>0</v>
      </c>
      <c r="G1748" s="2">
        <v>0</v>
      </c>
      <c r="H1748">
        <v>2.9520000000000001E-2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t="s">
        <v>204</v>
      </c>
      <c r="W1748" s="5" t="str">
        <f t="shared" si="54"/>
        <v>3790</v>
      </c>
      <c r="X1748">
        <v>15</v>
      </c>
      <c r="Y1748" t="s">
        <v>40</v>
      </c>
      <c r="Z1748" t="s">
        <v>55</v>
      </c>
      <c r="AA1748" s="2">
        <v>0</v>
      </c>
      <c r="AB1748" s="2">
        <v>0</v>
      </c>
      <c r="AC1748" t="s">
        <v>168</v>
      </c>
      <c r="AD1748" s="2">
        <v>0</v>
      </c>
      <c r="AE1748" s="2">
        <v>0</v>
      </c>
      <c r="AF1748" s="2">
        <v>1.48E-3</v>
      </c>
      <c r="AG1748" s="2">
        <v>0</v>
      </c>
      <c r="AH1748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7">
        <f t="shared" si="55"/>
        <v>0</v>
      </c>
    </row>
    <row r="1749" spans="1:42" x14ac:dyDescent="0.2">
      <c r="A1749">
        <v>1</v>
      </c>
      <c r="B1749" s="1">
        <v>43952</v>
      </c>
      <c r="C1749" s="1">
        <v>44348</v>
      </c>
      <c r="D1749">
        <v>153</v>
      </c>
      <c r="E1749" s="1">
        <v>44287</v>
      </c>
      <c r="F1749" s="2">
        <v>0</v>
      </c>
      <c r="G1749" s="2">
        <v>0</v>
      </c>
      <c r="H1749">
        <v>2.9520000000000001E-2</v>
      </c>
      <c r="I1749" s="2">
        <v>0</v>
      </c>
      <c r="J1749" s="2">
        <v>0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t="s">
        <v>204</v>
      </c>
      <c r="W1749" s="5" t="str">
        <f t="shared" si="54"/>
        <v>3790</v>
      </c>
      <c r="X1749">
        <v>15</v>
      </c>
      <c r="Y1749" t="s">
        <v>40</v>
      </c>
      <c r="Z1749" t="s">
        <v>55</v>
      </c>
      <c r="AA1749" s="2">
        <v>0</v>
      </c>
      <c r="AB1749" s="2">
        <v>0</v>
      </c>
      <c r="AC1749" t="s">
        <v>168</v>
      </c>
      <c r="AD1749" s="2">
        <v>0</v>
      </c>
      <c r="AE1749" s="2">
        <v>0</v>
      </c>
      <c r="AF1749" s="2">
        <v>1.48E-3</v>
      </c>
      <c r="AG1749" s="2">
        <v>0</v>
      </c>
      <c r="AH1749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7">
        <f t="shared" si="55"/>
        <v>0</v>
      </c>
    </row>
    <row r="1750" spans="1:42" x14ac:dyDescent="0.2">
      <c r="A1750">
        <v>1</v>
      </c>
      <c r="B1750" s="1">
        <v>43952</v>
      </c>
      <c r="C1750" s="1">
        <v>44348</v>
      </c>
      <c r="D1750">
        <v>153</v>
      </c>
      <c r="E1750" s="1">
        <v>44317</v>
      </c>
      <c r="F1750" s="2">
        <v>0</v>
      </c>
      <c r="G1750" s="2">
        <v>0</v>
      </c>
      <c r="H1750">
        <v>2.9520000000000001E-2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t="s">
        <v>204</v>
      </c>
      <c r="W1750" s="5" t="str">
        <f t="shared" si="54"/>
        <v>3790</v>
      </c>
      <c r="X1750">
        <v>15</v>
      </c>
      <c r="Y1750" t="s">
        <v>40</v>
      </c>
      <c r="Z1750" t="s">
        <v>55</v>
      </c>
      <c r="AA1750" s="2">
        <v>0</v>
      </c>
      <c r="AB1750" s="2">
        <v>0</v>
      </c>
      <c r="AC1750" t="s">
        <v>168</v>
      </c>
      <c r="AD1750" s="2">
        <v>0</v>
      </c>
      <c r="AE1750" s="2">
        <v>0</v>
      </c>
      <c r="AF1750" s="2">
        <v>1.48E-3</v>
      </c>
      <c r="AG1750" s="2">
        <v>0</v>
      </c>
      <c r="AH1750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7">
        <f t="shared" si="55"/>
        <v>0</v>
      </c>
    </row>
    <row r="1751" spans="1:42" x14ac:dyDescent="0.2">
      <c r="A1751">
        <v>1</v>
      </c>
      <c r="B1751" s="1">
        <v>43952</v>
      </c>
      <c r="C1751" s="1">
        <v>44348</v>
      </c>
      <c r="D1751">
        <v>153</v>
      </c>
      <c r="E1751" s="1">
        <v>44348</v>
      </c>
      <c r="F1751" s="2">
        <v>0</v>
      </c>
      <c r="G1751" s="2">
        <v>0</v>
      </c>
      <c r="H1751">
        <v>2.9520000000000001E-2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t="s">
        <v>204</v>
      </c>
      <c r="W1751" s="5" t="str">
        <f t="shared" si="54"/>
        <v>3790</v>
      </c>
      <c r="X1751">
        <v>15</v>
      </c>
      <c r="Y1751" t="s">
        <v>40</v>
      </c>
      <c r="Z1751" t="s">
        <v>55</v>
      </c>
      <c r="AA1751" s="2">
        <v>0</v>
      </c>
      <c r="AB1751" s="2">
        <v>0</v>
      </c>
      <c r="AC1751" t="s">
        <v>168</v>
      </c>
      <c r="AD1751" s="2">
        <v>0</v>
      </c>
      <c r="AE1751" s="2">
        <v>0</v>
      </c>
      <c r="AF1751" s="2">
        <v>1.48E-3</v>
      </c>
      <c r="AG1751" s="2">
        <v>0</v>
      </c>
      <c r="AH1751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7">
        <f t="shared" si="55"/>
        <v>0</v>
      </c>
    </row>
    <row r="1752" spans="1:42" x14ac:dyDescent="0.2">
      <c r="A1752">
        <v>1</v>
      </c>
      <c r="B1752" s="1">
        <v>43952</v>
      </c>
      <c r="C1752" s="1">
        <v>44348</v>
      </c>
      <c r="D1752">
        <v>200226</v>
      </c>
      <c r="E1752" s="1">
        <v>43952</v>
      </c>
      <c r="F1752" s="2">
        <v>6064437.4299999997</v>
      </c>
      <c r="G1752" s="2">
        <v>6064437.4299999997</v>
      </c>
      <c r="H1752">
        <v>2.9520000000000001E-2</v>
      </c>
      <c r="I1752" s="2">
        <v>14918.52</v>
      </c>
      <c r="J1752" s="2">
        <v>554124.19999999995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t="s">
        <v>205</v>
      </c>
      <c r="W1752" s="5" t="str">
        <f t="shared" si="54"/>
        <v>3790</v>
      </c>
      <c r="X1752">
        <v>15</v>
      </c>
      <c r="Y1752" t="s">
        <v>40</v>
      </c>
      <c r="Z1752" t="s">
        <v>55</v>
      </c>
      <c r="AA1752" s="2">
        <v>0</v>
      </c>
      <c r="AB1752" s="2">
        <v>0</v>
      </c>
      <c r="AC1752" t="s">
        <v>168</v>
      </c>
      <c r="AD1752" s="2">
        <v>747.95</v>
      </c>
      <c r="AE1752" s="2">
        <v>-24386.080000000002</v>
      </c>
      <c r="AF1752" s="2">
        <v>1.48E-3</v>
      </c>
      <c r="AG1752" s="2">
        <v>6064437.4299999997</v>
      </c>
      <c r="AH175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747.95</v>
      </c>
      <c r="AO1752" s="2">
        <v>14918.52</v>
      </c>
      <c r="AP1752" s="7">
        <f t="shared" si="55"/>
        <v>15666.470000000001</v>
      </c>
    </row>
    <row r="1753" spans="1:42" x14ac:dyDescent="0.2">
      <c r="A1753">
        <v>1</v>
      </c>
      <c r="B1753" s="1">
        <v>43952</v>
      </c>
      <c r="C1753" s="1">
        <v>44348</v>
      </c>
      <c r="D1753">
        <v>200226</v>
      </c>
      <c r="E1753" s="1">
        <v>43983</v>
      </c>
      <c r="F1753" s="2">
        <v>6064437.4299999997</v>
      </c>
      <c r="G1753" s="2">
        <v>6064437.4299999997</v>
      </c>
      <c r="H1753">
        <v>2.9520000000000001E-2</v>
      </c>
      <c r="I1753" s="2">
        <v>14918.52</v>
      </c>
      <c r="J1753" s="2">
        <v>569042.72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t="s">
        <v>205</v>
      </c>
      <c r="W1753" s="5" t="str">
        <f t="shared" si="54"/>
        <v>3790</v>
      </c>
      <c r="X1753">
        <v>15</v>
      </c>
      <c r="Y1753" t="s">
        <v>40</v>
      </c>
      <c r="Z1753" t="s">
        <v>55</v>
      </c>
      <c r="AA1753" s="2">
        <v>0</v>
      </c>
      <c r="AB1753" s="2">
        <v>0</v>
      </c>
      <c r="AC1753" t="s">
        <v>168</v>
      </c>
      <c r="AD1753" s="2">
        <v>747.95</v>
      </c>
      <c r="AE1753" s="2">
        <v>-23638.13</v>
      </c>
      <c r="AF1753" s="2">
        <v>1.48E-3</v>
      </c>
      <c r="AG1753" s="2">
        <v>6064437.4299999997</v>
      </c>
      <c r="AH1753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747.95</v>
      </c>
      <c r="AO1753" s="2">
        <v>14918.52</v>
      </c>
      <c r="AP1753" s="7">
        <f t="shared" si="55"/>
        <v>15666.470000000001</v>
      </c>
    </row>
    <row r="1754" spans="1:42" x14ac:dyDescent="0.2">
      <c r="A1754">
        <v>1</v>
      </c>
      <c r="B1754" s="1">
        <v>43952</v>
      </c>
      <c r="C1754" s="1">
        <v>44348</v>
      </c>
      <c r="D1754">
        <v>200226</v>
      </c>
      <c r="E1754" s="1">
        <v>44013</v>
      </c>
      <c r="F1754" s="2">
        <v>6064437.4299999997</v>
      </c>
      <c r="G1754" s="2">
        <v>6064437.4299999997</v>
      </c>
      <c r="H1754">
        <v>2.9520000000000001E-2</v>
      </c>
      <c r="I1754" s="2">
        <v>14918.52</v>
      </c>
      <c r="J1754" s="2">
        <v>583961.24</v>
      </c>
      <c r="K1754" s="2">
        <v>0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t="s">
        <v>205</v>
      </c>
      <c r="W1754" s="5" t="str">
        <f t="shared" si="54"/>
        <v>3790</v>
      </c>
      <c r="X1754">
        <v>15</v>
      </c>
      <c r="Y1754" t="s">
        <v>40</v>
      </c>
      <c r="Z1754" t="s">
        <v>55</v>
      </c>
      <c r="AA1754" s="2">
        <v>0</v>
      </c>
      <c r="AB1754" s="2">
        <v>0</v>
      </c>
      <c r="AC1754" t="s">
        <v>168</v>
      </c>
      <c r="AD1754" s="2">
        <v>747.95</v>
      </c>
      <c r="AE1754" s="2">
        <v>-22890.18</v>
      </c>
      <c r="AF1754" s="2">
        <v>1.48E-3</v>
      </c>
      <c r="AG1754" s="2">
        <v>6064437.4299999997</v>
      </c>
      <c r="AH1754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747.95</v>
      </c>
      <c r="AO1754" s="2">
        <v>14918.52</v>
      </c>
      <c r="AP1754" s="7">
        <f t="shared" si="55"/>
        <v>15666.470000000001</v>
      </c>
    </row>
    <row r="1755" spans="1:42" x14ac:dyDescent="0.2">
      <c r="A1755">
        <v>1</v>
      </c>
      <c r="B1755" s="1">
        <v>43952</v>
      </c>
      <c r="C1755" s="1">
        <v>44348</v>
      </c>
      <c r="D1755">
        <v>200226</v>
      </c>
      <c r="E1755" s="1">
        <v>44044</v>
      </c>
      <c r="F1755" s="2">
        <v>6064437.4299999997</v>
      </c>
      <c r="G1755" s="2">
        <v>6064437.4299999997</v>
      </c>
      <c r="H1755">
        <v>2.9520000000000001E-2</v>
      </c>
      <c r="I1755" s="2">
        <v>14918.52</v>
      </c>
      <c r="J1755" s="2">
        <v>598879.76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t="s">
        <v>205</v>
      </c>
      <c r="W1755" s="5" t="str">
        <f t="shared" si="54"/>
        <v>3790</v>
      </c>
      <c r="X1755">
        <v>15</v>
      </c>
      <c r="Y1755" t="s">
        <v>40</v>
      </c>
      <c r="Z1755" t="s">
        <v>55</v>
      </c>
      <c r="AA1755" s="2">
        <v>0</v>
      </c>
      <c r="AB1755" s="2">
        <v>0</v>
      </c>
      <c r="AC1755" t="s">
        <v>168</v>
      </c>
      <c r="AD1755" s="2">
        <v>747.95</v>
      </c>
      <c r="AE1755" s="2">
        <v>-22142.23</v>
      </c>
      <c r="AF1755" s="2">
        <v>1.48E-3</v>
      </c>
      <c r="AG1755" s="2">
        <v>6064437.4299999997</v>
      </c>
      <c r="AH1755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747.95</v>
      </c>
      <c r="AO1755" s="2">
        <v>14918.52</v>
      </c>
      <c r="AP1755" s="7">
        <f t="shared" si="55"/>
        <v>15666.470000000001</v>
      </c>
    </row>
    <row r="1756" spans="1:42" x14ac:dyDescent="0.2">
      <c r="A1756">
        <v>1</v>
      </c>
      <c r="B1756" s="1">
        <v>43952</v>
      </c>
      <c r="C1756" s="1">
        <v>44348</v>
      </c>
      <c r="D1756">
        <v>200226</v>
      </c>
      <c r="E1756" s="1">
        <v>44075</v>
      </c>
      <c r="F1756" s="2">
        <v>6064437.4299999997</v>
      </c>
      <c r="G1756" s="2">
        <v>6064437.4299999997</v>
      </c>
      <c r="H1756">
        <v>2.9520000000000001E-2</v>
      </c>
      <c r="I1756" s="2">
        <v>14918.52</v>
      </c>
      <c r="J1756" s="2">
        <v>613798.28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t="s">
        <v>205</v>
      </c>
      <c r="W1756" s="5" t="str">
        <f t="shared" si="54"/>
        <v>3790</v>
      </c>
      <c r="X1756">
        <v>15</v>
      </c>
      <c r="Y1756" t="s">
        <v>40</v>
      </c>
      <c r="Z1756" t="s">
        <v>55</v>
      </c>
      <c r="AA1756" s="2">
        <v>0</v>
      </c>
      <c r="AB1756" s="2">
        <v>0</v>
      </c>
      <c r="AC1756" t="s">
        <v>168</v>
      </c>
      <c r="AD1756" s="2">
        <v>747.95</v>
      </c>
      <c r="AE1756" s="2">
        <v>-21394.28</v>
      </c>
      <c r="AF1756" s="2">
        <v>1.48E-3</v>
      </c>
      <c r="AG1756" s="2">
        <v>6064437.4299999997</v>
      </c>
      <c r="AH1756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747.95</v>
      </c>
      <c r="AO1756" s="2">
        <v>14918.52</v>
      </c>
      <c r="AP1756" s="7">
        <f t="shared" si="55"/>
        <v>15666.470000000001</v>
      </c>
    </row>
    <row r="1757" spans="1:42" x14ac:dyDescent="0.2">
      <c r="A1757">
        <v>1</v>
      </c>
      <c r="B1757" s="1">
        <v>43952</v>
      </c>
      <c r="C1757" s="1">
        <v>44348</v>
      </c>
      <c r="D1757">
        <v>200226</v>
      </c>
      <c r="E1757" s="1">
        <v>44105</v>
      </c>
      <c r="F1757" s="2">
        <v>6064437.4299999997</v>
      </c>
      <c r="G1757" s="2">
        <v>6064437.4299999997</v>
      </c>
      <c r="H1757">
        <v>2.9520000000000001E-2</v>
      </c>
      <c r="I1757" s="2">
        <v>14918.52</v>
      </c>
      <c r="J1757" s="2">
        <v>628716.80000000005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t="s">
        <v>205</v>
      </c>
      <c r="W1757" s="5" t="str">
        <f t="shared" si="54"/>
        <v>3790</v>
      </c>
      <c r="X1757">
        <v>15</v>
      </c>
      <c r="Y1757" t="s">
        <v>40</v>
      </c>
      <c r="Z1757" t="s">
        <v>55</v>
      </c>
      <c r="AA1757" s="2">
        <v>0</v>
      </c>
      <c r="AB1757" s="2">
        <v>0</v>
      </c>
      <c r="AC1757" t="s">
        <v>168</v>
      </c>
      <c r="AD1757" s="2">
        <v>747.95</v>
      </c>
      <c r="AE1757" s="2">
        <v>-20646.330000000002</v>
      </c>
      <c r="AF1757" s="2">
        <v>1.48E-3</v>
      </c>
      <c r="AG1757" s="2">
        <v>6064437.4299999997</v>
      </c>
      <c r="AH1757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747.95</v>
      </c>
      <c r="AO1757" s="2">
        <v>14918.52</v>
      </c>
      <c r="AP1757" s="7">
        <f t="shared" si="55"/>
        <v>15666.470000000001</v>
      </c>
    </row>
    <row r="1758" spans="1:42" x14ac:dyDescent="0.2">
      <c r="A1758">
        <v>1</v>
      </c>
      <c r="B1758" s="1">
        <v>43952</v>
      </c>
      <c r="C1758" s="1">
        <v>44348</v>
      </c>
      <c r="D1758">
        <v>200226</v>
      </c>
      <c r="E1758" s="1">
        <v>44136</v>
      </c>
      <c r="F1758" s="2">
        <v>6064437.4299999997</v>
      </c>
      <c r="G1758" s="2">
        <v>6064437.4299999997</v>
      </c>
      <c r="H1758">
        <v>2.9520000000000001E-2</v>
      </c>
      <c r="I1758" s="2">
        <v>14918.52</v>
      </c>
      <c r="J1758" s="2">
        <v>643635.31999999995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t="s">
        <v>205</v>
      </c>
      <c r="W1758" s="5" t="str">
        <f t="shared" si="54"/>
        <v>3790</v>
      </c>
      <c r="X1758">
        <v>15</v>
      </c>
      <c r="Y1758" t="s">
        <v>40</v>
      </c>
      <c r="Z1758" t="s">
        <v>55</v>
      </c>
      <c r="AA1758" s="2">
        <v>0</v>
      </c>
      <c r="AB1758" s="2">
        <v>0</v>
      </c>
      <c r="AC1758" t="s">
        <v>168</v>
      </c>
      <c r="AD1758" s="2">
        <v>747.95</v>
      </c>
      <c r="AE1758" s="2">
        <v>-19898.38</v>
      </c>
      <c r="AF1758" s="2">
        <v>1.48E-3</v>
      </c>
      <c r="AG1758" s="2">
        <v>6064437.4299999997</v>
      </c>
      <c r="AH1758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0</v>
      </c>
      <c r="AN1758" s="2">
        <v>747.95</v>
      </c>
      <c r="AO1758" s="2">
        <v>14918.52</v>
      </c>
      <c r="AP1758" s="7">
        <f t="shared" si="55"/>
        <v>15666.470000000001</v>
      </c>
    </row>
    <row r="1759" spans="1:42" x14ac:dyDescent="0.2">
      <c r="A1759">
        <v>1</v>
      </c>
      <c r="B1759" s="1">
        <v>43952</v>
      </c>
      <c r="C1759" s="1">
        <v>44348</v>
      </c>
      <c r="D1759">
        <v>200226</v>
      </c>
      <c r="E1759" s="1">
        <v>44166</v>
      </c>
      <c r="F1759" s="2">
        <v>6064437.4299999997</v>
      </c>
      <c r="G1759" s="2">
        <v>6064437.4299999997</v>
      </c>
      <c r="H1759">
        <v>2.9520000000000001E-2</v>
      </c>
      <c r="I1759" s="2">
        <v>14918.52</v>
      </c>
      <c r="J1759" s="2">
        <v>658553.84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t="s">
        <v>205</v>
      </c>
      <c r="W1759" s="5" t="str">
        <f t="shared" si="54"/>
        <v>3790</v>
      </c>
      <c r="X1759">
        <v>15</v>
      </c>
      <c r="Y1759" t="s">
        <v>40</v>
      </c>
      <c r="Z1759" t="s">
        <v>55</v>
      </c>
      <c r="AA1759" s="2">
        <v>0</v>
      </c>
      <c r="AB1759" s="2">
        <v>0</v>
      </c>
      <c r="AC1759" t="s">
        <v>168</v>
      </c>
      <c r="AD1759" s="2">
        <v>747.95</v>
      </c>
      <c r="AE1759" s="2">
        <v>-19150.43</v>
      </c>
      <c r="AF1759" s="2">
        <v>1.48E-3</v>
      </c>
      <c r="AG1759" s="2">
        <v>6064437.4299999997</v>
      </c>
      <c r="AH1759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747.95</v>
      </c>
      <c r="AO1759" s="2">
        <v>14918.52</v>
      </c>
      <c r="AP1759" s="7">
        <f t="shared" si="55"/>
        <v>15666.470000000001</v>
      </c>
    </row>
    <row r="1760" spans="1:42" x14ac:dyDescent="0.2">
      <c r="A1760">
        <v>1</v>
      </c>
      <c r="B1760" s="1">
        <v>43952</v>
      </c>
      <c r="C1760" s="1">
        <v>44348</v>
      </c>
      <c r="D1760">
        <v>200226</v>
      </c>
      <c r="E1760" s="1">
        <v>44197</v>
      </c>
      <c r="F1760" s="2">
        <v>6064437.4299999997</v>
      </c>
      <c r="G1760" s="2">
        <v>6064437.4299999997</v>
      </c>
      <c r="H1760">
        <v>2.9520000000000001E-2</v>
      </c>
      <c r="I1760" s="2">
        <v>14918.52</v>
      </c>
      <c r="J1760" s="2">
        <v>673472.36</v>
      </c>
      <c r="K1760" s="2">
        <v>0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t="s">
        <v>205</v>
      </c>
      <c r="W1760" s="5" t="str">
        <f t="shared" si="54"/>
        <v>3790</v>
      </c>
      <c r="X1760">
        <v>15</v>
      </c>
      <c r="Y1760" t="s">
        <v>40</v>
      </c>
      <c r="Z1760" t="s">
        <v>55</v>
      </c>
      <c r="AA1760" s="2">
        <v>0</v>
      </c>
      <c r="AB1760" s="2">
        <v>0</v>
      </c>
      <c r="AC1760" t="s">
        <v>168</v>
      </c>
      <c r="AD1760" s="2">
        <v>747.95</v>
      </c>
      <c r="AE1760" s="2">
        <v>-18402.48</v>
      </c>
      <c r="AF1760" s="2">
        <v>1.48E-3</v>
      </c>
      <c r="AG1760" s="2">
        <v>6064437.4299999997</v>
      </c>
      <c r="AH1760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747.95</v>
      </c>
      <c r="AO1760" s="2">
        <v>14918.52</v>
      </c>
      <c r="AP1760" s="7">
        <f t="shared" si="55"/>
        <v>15666.470000000001</v>
      </c>
    </row>
    <row r="1761" spans="1:42" x14ac:dyDescent="0.2">
      <c r="A1761">
        <v>1</v>
      </c>
      <c r="B1761" s="1">
        <v>43952</v>
      </c>
      <c r="C1761" s="1">
        <v>44348</v>
      </c>
      <c r="D1761">
        <v>200226</v>
      </c>
      <c r="E1761" s="1">
        <v>44228</v>
      </c>
      <c r="F1761" s="2">
        <v>6075250.6799999997</v>
      </c>
      <c r="G1761" s="2">
        <v>6075250.6799999997</v>
      </c>
      <c r="H1761">
        <v>2.9520000000000001E-2</v>
      </c>
      <c r="I1761" s="2">
        <v>14945.12</v>
      </c>
      <c r="J1761" s="2">
        <v>688417.48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t="s">
        <v>205</v>
      </c>
      <c r="W1761" s="5" t="str">
        <f t="shared" si="54"/>
        <v>3790</v>
      </c>
      <c r="X1761">
        <v>15</v>
      </c>
      <c r="Y1761" t="s">
        <v>40</v>
      </c>
      <c r="Z1761" t="s">
        <v>55</v>
      </c>
      <c r="AA1761" s="2">
        <v>0</v>
      </c>
      <c r="AB1761" s="2">
        <v>0</v>
      </c>
      <c r="AC1761" t="s">
        <v>168</v>
      </c>
      <c r="AD1761" s="2">
        <v>749.28</v>
      </c>
      <c r="AE1761" s="2">
        <v>-17653.2</v>
      </c>
      <c r="AF1761" s="2">
        <v>1.48E-3</v>
      </c>
      <c r="AG1761" s="2">
        <v>6075250.6799999997</v>
      </c>
      <c r="AH1761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749.28</v>
      </c>
      <c r="AO1761" s="2">
        <v>14945.12</v>
      </c>
      <c r="AP1761" s="7">
        <f t="shared" si="55"/>
        <v>15694.400000000001</v>
      </c>
    </row>
    <row r="1762" spans="1:42" x14ac:dyDescent="0.2">
      <c r="A1762">
        <v>1</v>
      </c>
      <c r="B1762" s="1">
        <v>43952</v>
      </c>
      <c r="C1762" s="1">
        <v>44348</v>
      </c>
      <c r="D1762">
        <v>200226</v>
      </c>
      <c r="E1762" s="1">
        <v>44256</v>
      </c>
      <c r="F1762" s="2">
        <v>6082089</v>
      </c>
      <c r="G1762" s="2">
        <v>6082089</v>
      </c>
      <c r="H1762">
        <v>2.9520000000000001E-2</v>
      </c>
      <c r="I1762" s="2">
        <v>14961.94</v>
      </c>
      <c r="J1762" s="2">
        <v>703379.42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t="s">
        <v>205</v>
      </c>
      <c r="W1762" s="5" t="str">
        <f t="shared" si="54"/>
        <v>3790</v>
      </c>
      <c r="X1762">
        <v>15</v>
      </c>
      <c r="Y1762" t="s">
        <v>40</v>
      </c>
      <c r="Z1762" t="s">
        <v>55</v>
      </c>
      <c r="AA1762" s="2">
        <v>0</v>
      </c>
      <c r="AB1762" s="2">
        <v>0</v>
      </c>
      <c r="AC1762" t="s">
        <v>168</v>
      </c>
      <c r="AD1762" s="2">
        <v>750.12</v>
      </c>
      <c r="AE1762" s="2">
        <v>-16903.080000000002</v>
      </c>
      <c r="AF1762" s="2">
        <v>1.48E-3</v>
      </c>
      <c r="AG1762" s="2">
        <v>6082089</v>
      </c>
      <c r="AH176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750.12</v>
      </c>
      <c r="AO1762" s="2">
        <v>14961.94</v>
      </c>
      <c r="AP1762" s="7">
        <f t="shared" si="55"/>
        <v>15712.060000000001</v>
      </c>
    </row>
    <row r="1763" spans="1:42" x14ac:dyDescent="0.2">
      <c r="A1763">
        <v>1</v>
      </c>
      <c r="B1763" s="1">
        <v>43952</v>
      </c>
      <c r="C1763" s="1">
        <v>44348</v>
      </c>
      <c r="D1763">
        <v>200226</v>
      </c>
      <c r="E1763" s="1">
        <v>44287</v>
      </c>
      <c r="F1763" s="2">
        <v>6082089</v>
      </c>
      <c r="G1763" s="2">
        <v>6082089</v>
      </c>
      <c r="H1763">
        <v>2.9520000000000001E-2</v>
      </c>
      <c r="I1763" s="2">
        <v>14961.94</v>
      </c>
      <c r="J1763" s="2">
        <v>718341.36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t="s">
        <v>205</v>
      </c>
      <c r="W1763" s="5" t="str">
        <f t="shared" si="54"/>
        <v>3790</v>
      </c>
      <c r="X1763">
        <v>15</v>
      </c>
      <c r="Y1763" t="s">
        <v>40</v>
      </c>
      <c r="Z1763" t="s">
        <v>55</v>
      </c>
      <c r="AA1763" s="2">
        <v>0</v>
      </c>
      <c r="AB1763" s="2">
        <v>0</v>
      </c>
      <c r="AC1763" t="s">
        <v>168</v>
      </c>
      <c r="AD1763" s="2">
        <v>750.12</v>
      </c>
      <c r="AE1763" s="2">
        <v>-16152.96</v>
      </c>
      <c r="AF1763" s="2">
        <v>1.48E-3</v>
      </c>
      <c r="AG1763" s="2">
        <v>6082089</v>
      </c>
      <c r="AH1763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750.12</v>
      </c>
      <c r="AO1763" s="2">
        <v>14961.94</v>
      </c>
      <c r="AP1763" s="7">
        <f t="shared" si="55"/>
        <v>15712.060000000001</v>
      </c>
    </row>
    <row r="1764" spans="1:42" x14ac:dyDescent="0.2">
      <c r="A1764">
        <v>1</v>
      </c>
      <c r="B1764" s="1">
        <v>43952</v>
      </c>
      <c r="C1764" s="1">
        <v>44348</v>
      </c>
      <c r="D1764">
        <v>200226</v>
      </c>
      <c r="E1764" s="1">
        <v>44317</v>
      </c>
      <c r="F1764" s="2">
        <v>6082089</v>
      </c>
      <c r="G1764" s="2">
        <v>6082089</v>
      </c>
      <c r="H1764">
        <v>2.9520000000000001E-2</v>
      </c>
      <c r="I1764" s="2">
        <v>14961.94</v>
      </c>
      <c r="J1764" s="2">
        <v>733303.3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t="s">
        <v>205</v>
      </c>
      <c r="W1764" s="5" t="str">
        <f t="shared" si="54"/>
        <v>3790</v>
      </c>
      <c r="X1764">
        <v>15</v>
      </c>
      <c r="Y1764" t="s">
        <v>40</v>
      </c>
      <c r="Z1764" t="s">
        <v>55</v>
      </c>
      <c r="AA1764" s="2">
        <v>0</v>
      </c>
      <c r="AB1764" s="2">
        <v>0</v>
      </c>
      <c r="AC1764" t="s">
        <v>168</v>
      </c>
      <c r="AD1764" s="2">
        <v>750.12</v>
      </c>
      <c r="AE1764" s="2">
        <v>-15402.84</v>
      </c>
      <c r="AF1764" s="2">
        <v>1.48E-3</v>
      </c>
      <c r="AG1764" s="2">
        <v>6082089</v>
      </c>
      <c r="AH1764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750.12</v>
      </c>
      <c r="AO1764" s="2">
        <v>14961.94</v>
      </c>
      <c r="AP1764" s="7">
        <f t="shared" si="55"/>
        <v>15712.060000000001</v>
      </c>
    </row>
    <row r="1765" spans="1:42" x14ac:dyDescent="0.2">
      <c r="A1765">
        <v>1</v>
      </c>
      <c r="B1765" s="1">
        <v>43952</v>
      </c>
      <c r="C1765" s="1">
        <v>44348</v>
      </c>
      <c r="D1765">
        <v>200226</v>
      </c>
      <c r="E1765" s="1">
        <v>44348</v>
      </c>
      <c r="F1765" s="2">
        <v>6082089</v>
      </c>
      <c r="G1765" s="2">
        <v>6082089</v>
      </c>
      <c r="H1765">
        <v>2.9520000000000001E-2</v>
      </c>
      <c r="I1765" s="2">
        <v>14961.94</v>
      </c>
      <c r="J1765" s="2">
        <v>208794.1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-539471.14</v>
      </c>
      <c r="S1765" s="2">
        <v>0</v>
      </c>
      <c r="T1765" s="2">
        <v>0</v>
      </c>
      <c r="U1765" s="2">
        <v>0</v>
      </c>
      <c r="V1765" t="s">
        <v>205</v>
      </c>
      <c r="W1765" s="5" t="str">
        <f t="shared" si="54"/>
        <v>3790</v>
      </c>
      <c r="X1765">
        <v>15</v>
      </c>
      <c r="Y1765" t="s">
        <v>40</v>
      </c>
      <c r="Z1765" t="s">
        <v>55</v>
      </c>
      <c r="AA1765" s="2">
        <v>0</v>
      </c>
      <c r="AB1765" s="2">
        <v>0</v>
      </c>
      <c r="AC1765" t="s">
        <v>168</v>
      </c>
      <c r="AD1765" s="2">
        <v>750.12</v>
      </c>
      <c r="AE1765" s="2">
        <v>-3321.3</v>
      </c>
      <c r="AF1765" s="2">
        <v>1.48E-3</v>
      </c>
      <c r="AG1765" s="2">
        <v>6082089</v>
      </c>
      <c r="AH1765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750.12</v>
      </c>
      <c r="AO1765" s="2">
        <v>14961.94</v>
      </c>
      <c r="AP1765" s="7">
        <f t="shared" si="55"/>
        <v>15712.060000000001</v>
      </c>
    </row>
    <row r="1766" spans="1:42" x14ac:dyDescent="0.2">
      <c r="A1766">
        <v>1</v>
      </c>
      <c r="B1766" s="1">
        <v>43952</v>
      </c>
      <c r="C1766" s="1">
        <v>44348</v>
      </c>
      <c r="D1766">
        <v>200272</v>
      </c>
      <c r="E1766" s="1">
        <v>43952</v>
      </c>
      <c r="F1766" s="2">
        <v>47934.37</v>
      </c>
      <c r="G1766" s="2">
        <v>47934.37</v>
      </c>
      <c r="H1766">
        <v>2.9520000000000001E-2</v>
      </c>
      <c r="I1766" s="2">
        <v>117.92</v>
      </c>
      <c r="J1766" s="2">
        <v>8842.92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t="s">
        <v>206</v>
      </c>
      <c r="W1766" s="5" t="str">
        <f t="shared" si="54"/>
        <v>3790</v>
      </c>
      <c r="X1766">
        <v>15</v>
      </c>
      <c r="Y1766" t="s">
        <v>40</v>
      </c>
      <c r="Z1766" t="s">
        <v>55</v>
      </c>
      <c r="AA1766" s="2">
        <v>0</v>
      </c>
      <c r="AB1766" s="2">
        <v>0</v>
      </c>
      <c r="AC1766" t="s">
        <v>168</v>
      </c>
      <c r="AD1766" s="2">
        <v>5.91</v>
      </c>
      <c r="AE1766" s="2">
        <v>419.91</v>
      </c>
      <c r="AF1766" s="2">
        <v>1.48E-3</v>
      </c>
      <c r="AG1766" s="2">
        <v>47934.37</v>
      </c>
      <c r="AH1766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5.91</v>
      </c>
      <c r="AO1766" s="2">
        <v>117.92</v>
      </c>
      <c r="AP1766" s="7">
        <f t="shared" si="55"/>
        <v>123.83</v>
      </c>
    </row>
    <row r="1767" spans="1:42" x14ac:dyDescent="0.2">
      <c r="A1767">
        <v>1</v>
      </c>
      <c r="B1767" s="1">
        <v>43952</v>
      </c>
      <c r="C1767" s="1">
        <v>44348</v>
      </c>
      <c r="D1767">
        <v>200272</v>
      </c>
      <c r="E1767" s="1">
        <v>43983</v>
      </c>
      <c r="F1767" s="2">
        <v>47934.37</v>
      </c>
      <c r="G1767" s="2">
        <v>47934.37</v>
      </c>
      <c r="H1767">
        <v>2.9520000000000001E-2</v>
      </c>
      <c r="I1767" s="2">
        <v>117.92</v>
      </c>
      <c r="J1767" s="2">
        <v>8960.84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t="s">
        <v>206</v>
      </c>
      <c r="W1767" s="5" t="str">
        <f t="shared" si="54"/>
        <v>3790</v>
      </c>
      <c r="X1767">
        <v>15</v>
      </c>
      <c r="Y1767" t="s">
        <v>40</v>
      </c>
      <c r="Z1767" t="s">
        <v>55</v>
      </c>
      <c r="AA1767" s="2">
        <v>0</v>
      </c>
      <c r="AB1767" s="2">
        <v>0</v>
      </c>
      <c r="AC1767" t="s">
        <v>168</v>
      </c>
      <c r="AD1767" s="2">
        <v>5.91</v>
      </c>
      <c r="AE1767" s="2">
        <v>425.82</v>
      </c>
      <c r="AF1767" s="2">
        <v>1.48E-3</v>
      </c>
      <c r="AG1767" s="2">
        <v>47934.37</v>
      </c>
      <c r="AH1767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5.91</v>
      </c>
      <c r="AO1767" s="2">
        <v>117.92</v>
      </c>
      <c r="AP1767" s="7">
        <f t="shared" si="55"/>
        <v>123.83</v>
      </c>
    </row>
    <row r="1768" spans="1:42" x14ac:dyDescent="0.2">
      <c r="A1768">
        <v>1</v>
      </c>
      <c r="B1768" s="1">
        <v>43952</v>
      </c>
      <c r="C1768" s="1">
        <v>44348</v>
      </c>
      <c r="D1768">
        <v>200272</v>
      </c>
      <c r="E1768" s="1">
        <v>44013</v>
      </c>
      <c r="F1768" s="2">
        <v>47934.37</v>
      </c>
      <c r="G1768" s="2">
        <v>47934.37</v>
      </c>
      <c r="H1768">
        <v>2.9520000000000001E-2</v>
      </c>
      <c r="I1768" s="2">
        <v>117.92</v>
      </c>
      <c r="J1768" s="2">
        <v>9078.76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t="s">
        <v>206</v>
      </c>
      <c r="W1768" s="5" t="str">
        <f t="shared" si="54"/>
        <v>3790</v>
      </c>
      <c r="X1768">
        <v>15</v>
      </c>
      <c r="Y1768" t="s">
        <v>40</v>
      </c>
      <c r="Z1768" t="s">
        <v>55</v>
      </c>
      <c r="AA1768" s="2">
        <v>0</v>
      </c>
      <c r="AB1768" s="2">
        <v>0</v>
      </c>
      <c r="AC1768" t="s">
        <v>168</v>
      </c>
      <c r="AD1768" s="2">
        <v>5.91</v>
      </c>
      <c r="AE1768" s="2">
        <v>431.73</v>
      </c>
      <c r="AF1768" s="2">
        <v>1.48E-3</v>
      </c>
      <c r="AG1768" s="2">
        <v>47934.37</v>
      </c>
      <c r="AH1768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5.91</v>
      </c>
      <c r="AO1768" s="2">
        <v>117.92</v>
      </c>
      <c r="AP1768" s="7">
        <f t="shared" si="55"/>
        <v>123.83</v>
      </c>
    </row>
    <row r="1769" spans="1:42" x14ac:dyDescent="0.2">
      <c r="A1769">
        <v>1</v>
      </c>
      <c r="B1769" s="1">
        <v>43952</v>
      </c>
      <c r="C1769" s="1">
        <v>44348</v>
      </c>
      <c r="D1769">
        <v>200272</v>
      </c>
      <c r="E1769" s="1">
        <v>44044</v>
      </c>
      <c r="F1769" s="2">
        <v>47934.37</v>
      </c>
      <c r="G1769" s="2">
        <v>47934.37</v>
      </c>
      <c r="H1769">
        <v>2.9520000000000001E-2</v>
      </c>
      <c r="I1769" s="2">
        <v>117.92</v>
      </c>
      <c r="J1769" s="2">
        <v>9196.68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t="s">
        <v>206</v>
      </c>
      <c r="W1769" s="5" t="str">
        <f t="shared" si="54"/>
        <v>3790</v>
      </c>
      <c r="X1769">
        <v>15</v>
      </c>
      <c r="Y1769" t="s">
        <v>40</v>
      </c>
      <c r="Z1769" t="s">
        <v>55</v>
      </c>
      <c r="AA1769" s="2">
        <v>0</v>
      </c>
      <c r="AB1769" s="2">
        <v>0</v>
      </c>
      <c r="AC1769" t="s">
        <v>168</v>
      </c>
      <c r="AD1769" s="2">
        <v>5.91</v>
      </c>
      <c r="AE1769" s="2">
        <v>437.64</v>
      </c>
      <c r="AF1769" s="2">
        <v>1.48E-3</v>
      </c>
      <c r="AG1769" s="2">
        <v>47934.37</v>
      </c>
      <c r="AH1769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5.91</v>
      </c>
      <c r="AO1769" s="2">
        <v>117.92</v>
      </c>
      <c r="AP1769" s="7">
        <f t="shared" si="55"/>
        <v>123.83</v>
      </c>
    </row>
    <row r="1770" spans="1:42" x14ac:dyDescent="0.2">
      <c r="A1770">
        <v>1</v>
      </c>
      <c r="B1770" s="1">
        <v>43952</v>
      </c>
      <c r="C1770" s="1">
        <v>44348</v>
      </c>
      <c r="D1770">
        <v>200272</v>
      </c>
      <c r="E1770" s="1">
        <v>44075</v>
      </c>
      <c r="F1770" s="2">
        <v>47934.37</v>
      </c>
      <c r="G1770" s="2">
        <v>47934.37</v>
      </c>
      <c r="H1770">
        <v>2.9520000000000001E-2</v>
      </c>
      <c r="I1770" s="2">
        <v>117.92</v>
      </c>
      <c r="J1770" s="2">
        <v>9314.6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t="s">
        <v>206</v>
      </c>
      <c r="W1770" s="5" t="str">
        <f t="shared" si="54"/>
        <v>3790</v>
      </c>
      <c r="X1770">
        <v>15</v>
      </c>
      <c r="Y1770" t="s">
        <v>40</v>
      </c>
      <c r="Z1770" t="s">
        <v>55</v>
      </c>
      <c r="AA1770" s="2">
        <v>0</v>
      </c>
      <c r="AB1770" s="2">
        <v>0</v>
      </c>
      <c r="AC1770" t="s">
        <v>168</v>
      </c>
      <c r="AD1770" s="2">
        <v>5.91</v>
      </c>
      <c r="AE1770" s="2">
        <v>443.55</v>
      </c>
      <c r="AF1770" s="2">
        <v>1.48E-3</v>
      </c>
      <c r="AG1770" s="2">
        <v>47934.37</v>
      </c>
      <c r="AH1770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5.91</v>
      </c>
      <c r="AO1770" s="2">
        <v>117.92</v>
      </c>
      <c r="AP1770" s="7">
        <f t="shared" si="55"/>
        <v>123.83</v>
      </c>
    </row>
    <row r="1771" spans="1:42" x14ac:dyDescent="0.2">
      <c r="A1771">
        <v>1</v>
      </c>
      <c r="B1771" s="1">
        <v>43952</v>
      </c>
      <c r="C1771" s="1">
        <v>44348</v>
      </c>
      <c r="D1771">
        <v>200272</v>
      </c>
      <c r="E1771" s="1">
        <v>44105</v>
      </c>
      <c r="F1771" s="2">
        <v>47934.37</v>
      </c>
      <c r="G1771" s="2">
        <v>47934.37</v>
      </c>
      <c r="H1771">
        <v>2.9520000000000001E-2</v>
      </c>
      <c r="I1771" s="2">
        <v>117.92</v>
      </c>
      <c r="J1771" s="2">
        <v>9432.52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t="s">
        <v>206</v>
      </c>
      <c r="W1771" s="5" t="str">
        <f t="shared" si="54"/>
        <v>3790</v>
      </c>
      <c r="X1771">
        <v>15</v>
      </c>
      <c r="Y1771" t="s">
        <v>40</v>
      </c>
      <c r="Z1771" t="s">
        <v>55</v>
      </c>
      <c r="AA1771" s="2">
        <v>0</v>
      </c>
      <c r="AB1771" s="2">
        <v>0</v>
      </c>
      <c r="AC1771" t="s">
        <v>168</v>
      </c>
      <c r="AD1771" s="2">
        <v>5.91</v>
      </c>
      <c r="AE1771" s="2">
        <v>449.46</v>
      </c>
      <c r="AF1771" s="2">
        <v>1.48E-3</v>
      </c>
      <c r="AG1771" s="2">
        <v>47934.37</v>
      </c>
      <c r="AH1771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5.91</v>
      </c>
      <c r="AO1771" s="2">
        <v>117.92</v>
      </c>
      <c r="AP1771" s="7">
        <f t="shared" si="55"/>
        <v>123.83</v>
      </c>
    </row>
    <row r="1772" spans="1:42" x14ac:dyDescent="0.2">
      <c r="A1772">
        <v>1</v>
      </c>
      <c r="B1772" s="1">
        <v>43952</v>
      </c>
      <c r="C1772" s="1">
        <v>44348</v>
      </c>
      <c r="D1772">
        <v>200272</v>
      </c>
      <c r="E1772" s="1">
        <v>44136</v>
      </c>
      <c r="F1772" s="2">
        <v>47934.37</v>
      </c>
      <c r="G1772" s="2">
        <v>47934.37</v>
      </c>
      <c r="H1772">
        <v>2.9520000000000001E-2</v>
      </c>
      <c r="I1772" s="2">
        <v>117.92</v>
      </c>
      <c r="J1772" s="2">
        <v>9550.44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t="s">
        <v>206</v>
      </c>
      <c r="W1772" s="5" t="str">
        <f t="shared" si="54"/>
        <v>3790</v>
      </c>
      <c r="X1772">
        <v>15</v>
      </c>
      <c r="Y1772" t="s">
        <v>40</v>
      </c>
      <c r="Z1772" t="s">
        <v>55</v>
      </c>
      <c r="AA1772" s="2">
        <v>0</v>
      </c>
      <c r="AB1772" s="2">
        <v>0</v>
      </c>
      <c r="AC1772" t="s">
        <v>168</v>
      </c>
      <c r="AD1772" s="2">
        <v>5.91</v>
      </c>
      <c r="AE1772" s="2">
        <v>455.37</v>
      </c>
      <c r="AF1772" s="2">
        <v>1.48E-3</v>
      </c>
      <c r="AG1772" s="2">
        <v>47934.37</v>
      </c>
      <c r="AH177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5.91</v>
      </c>
      <c r="AO1772" s="2">
        <v>117.92</v>
      </c>
      <c r="AP1772" s="7">
        <f t="shared" si="55"/>
        <v>123.83</v>
      </c>
    </row>
    <row r="1773" spans="1:42" x14ac:dyDescent="0.2">
      <c r="A1773">
        <v>1</v>
      </c>
      <c r="B1773" s="1">
        <v>43952</v>
      </c>
      <c r="C1773" s="1">
        <v>44348</v>
      </c>
      <c r="D1773">
        <v>200272</v>
      </c>
      <c r="E1773" s="1">
        <v>44166</v>
      </c>
      <c r="F1773" s="2">
        <v>47934.37</v>
      </c>
      <c r="G1773" s="2">
        <v>47934.37</v>
      </c>
      <c r="H1773">
        <v>2.9520000000000001E-2</v>
      </c>
      <c r="I1773" s="2">
        <v>117.92</v>
      </c>
      <c r="J1773" s="2">
        <v>9668.36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t="s">
        <v>206</v>
      </c>
      <c r="W1773" s="5" t="str">
        <f t="shared" si="54"/>
        <v>3790</v>
      </c>
      <c r="X1773">
        <v>15</v>
      </c>
      <c r="Y1773" t="s">
        <v>40</v>
      </c>
      <c r="Z1773" t="s">
        <v>55</v>
      </c>
      <c r="AA1773" s="2">
        <v>0</v>
      </c>
      <c r="AB1773" s="2">
        <v>0</v>
      </c>
      <c r="AC1773" t="s">
        <v>168</v>
      </c>
      <c r="AD1773" s="2">
        <v>5.91</v>
      </c>
      <c r="AE1773" s="2">
        <v>461.28</v>
      </c>
      <c r="AF1773" s="2">
        <v>1.48E-3</v>
      </c>
      <c r="AG1773" s="2">
        <v>47934.37</v>
      </c>
      <c r="AH1773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5.91</v>
      </c>
      <c r="AO1773" s="2">
        <v>117.92</v>
      </c>
      <c r="AP1773" s="7">
        <f t="shared" si="55"/>
        <v>123.83</v>
      </c>
    </row>
    <row r="1774" spans="1:42" x14ac:dyDescent="0.2">
      <c r="A1774">
        <v>1</v>
      </c>
      <c r="B1774" s="1">
        <v>43952</v>
      </c>
      <c r="C1774" s="1">
        <v>44348</v>
      </c>
      <c r="D1774">
        <v>200272</v>
      </c>
      <c r="E1774" s="1">
        <v>44197</v>
      </c>
      <c r="F1774" s="2">
        <v>47934.37</v>
      </c>
      <c r="G1774" s="2">
        <v>47934.37</v>
      </c>
      <c r="H1774">
        <v>2.9520000000000001E-2</v>
      </c>
      <c r="I1774" s="2">
        <v>117.92</v>
      </c>
      <c r="J1774" s="2">
        <v>9786.2800000000007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t="s">
        <v>206</v>
      </c>
      <c r="W1774" s="5" t="str">
        <f t="shared" si="54"/>
        <v>3790</v>
      </c>
      <c r="X1774">
        <v>15</v>
      </c>
      <c r="Y1774" t="s">
        <v>40</v>
      </c>
      <c r="Z1774" t="s">
        <v>55</v>
      </c>
      <c r="AA1774" s="2">
        <v>0</v>
      </c>
      <c r="AB1774" s="2">
        <v>0</v>
      </c>
      <c r="AC1774" t="s">
        <v>168</v>
      </c>
      <c r="AD1774" s="2">
        <v>5.91</v>
      </c>
      <c r="AE1774" s="2">
        <v>467.19</v>
      </c>
      <c r="AF1774" s="2">
        <v>1.48E-3</v>
      </c>
      <c r="AG1774" s="2">
        <v>47934.37</v>
      </c>
      <c r="AH1774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5.91</v>
      </c>
      <c r="AO1774" s="2">
        <v>117.92</v>
      </c>
      <c r="AP1774" s="7">
        <f t="shared" si="55"/>
        <v>123.83</v>
      </c>
    </row>
    <row r="1775" spans="1:42" x14ac:dyDescent="0.2">
      <c r="A1775">
        <v>1</v>
      </c>
      <c r="B1775" s="1">
        <v>43952</v>
      </c>
      <c r="C1775" s="1">
        <v>44348</v>
      </c>
      <c r="D1775">
        <v>200272</v>
      </c>
      <c r="E1775" s="1">
        <v>44228</v>
      </c>
      <c r="F1775" s="2">
        <v>47934.37</v>
      </c>
      <c r="G1775" s="2">
        <v>47934.37</v>
      </c>
      <c r="H1775">
        <v>2.9520000000000001E-2</v>
      </c>
      <c r="I1775" s="2">
        <v>117.92</v>
      </c>
      <c r="J1775" s="2">
        <v>9904.2000000000007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t="s">
        <v>206</v>
      </c>
      <c r="W1775" s="5" t="str">
        <f t="shared" si="54"/>
        <v>3790</v>
      </c>
      <c r="X1775">
        <v>15</v>
      </c>
      <c r="Y1775" t="s">
        <v>40</v>
      </c>
      <c r="Z1775" t="s">
        <v>55</v>
      </c>
      <c r="AA1775" s="2">
        <v>0</v>
      </c>
      <c r="AB1775" s="2">
        <v>0</v>
      </c>
      <c r="AC1775" t="s">
        <v>168</v>
      </c>
      <c r="AD1775" s="2">
        <v>5.91</v>
      </c>
      <c r="AE1775" s="2">
        <v>473.1</v>
      </c>
      <c r="AF1775" s="2">
        <v>1.48E-3</v>
      </c>
      <c r="AG1775" s="2">
        <v>47934.37</v>
      </c>
      <c r="AH1775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5.91</v>
      </c>
      <c r="AO1775" s="2">
        <v>117.92</v>
      </c>
      <c r="AP1775" s="7">
        <f t="shared" si="55"/>
        <v>123.83</v>
      </c>
    </row>
    <row r="1776" spans="1:42" x14ac:dyDescent="0.2">
      <c r="A1776">
        <v>1</v>
      </c>
      <c r="B1776" s="1">
        <v>43952</v>
      </c>
      <c r="C1776" s="1">
        <v>44348</v>
      </c>
      <c r="D1776">
        <v>200272</v>
      </c>
      <c r="E1776" s="1">
        <v>44256</v>
      </c>
      <c r="F1776" s="2">
        <v>47934.37</v>
      </c>
      <c r="G1776" s="2">
        <v>47934.37</v>
      </c>
      <c r="H1776">
        <v>2.9520000000000001E-2</v>
      </c>
      <c r="I1776" s="2">
        <v>117.92</v>
      </c>
      <c r="J1776" s="2">
        <v>10022.120000000001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t="s">
        <v>206</v>
      </c>
      <c r="W1776" s="5" t="str">
        <f t="shared" si="54"/>
        <v>3790</v>
      </c>
      <c r="X1776">
        <v>15</v>
      </c>
      <c r="Y1776" t="s">
        <v>40</v>
      </c>
      <c r="Z1776" t="s">
        <v>55</v>
      </c>
      <c r="AA1776" s="2">
        <v>0</v>
      </c>
      <c r="AB1776" s="2">
        <v>0</v>
      </c>
      <c r="AC1776" t="s">
        <v>168</v>
      </c>
      <c r="AD1776" s="2">
        <v>5.91</v>
      </c>
      <c r="AE1776" s="2">
        <v>479.01</v>
      </c>
      <c r="AF1776" s="2">
        <v>1.48E-3</v>
      </c>
      <c r="AG1776" s="2">
        <v>47934.37</v>
      </c>
      <c r="AH1776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5.91</v>
      </c>
      <c r="AO1776" s="2">
        <v>117.92</v>
      </c>
      <c r="AP1776" s="7">
        <f t="shared" si="55"/>
        <v>123.83</v>
      </c>
    </row>
    <row r="1777" spans="1:42" x14ac:dyDescent="0.2">
      <c r="A1777">
        <v>1</v>
      </c>
      <c r="B1777" s="1">
        <v>43952</v>
      </c>
      <c r="C1777" s="1">
        <v>44348</v>
      </c>
      <c r="D1777">
        <v>200272</v>
      </c>
      <c r="E1777" s="1">
        <v>44287</v>
      </c>
      <c r="F1777" s="2">
        <v>47934.37</v>
      </c>
      <c r="G1777" s="2">
        <v>47934.37</v>
      </c>
      <c r="H1777">
        <v>2.9520000000000001E-2</v>
      </c>
      <c r="I1777" s="2">
        <v>117.92</v>
      </c>
      <c r="J1777" s="2">
        <v>10140.040000000001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t="s">
        <v>206</v>
      </c>
      <c r="W1777" s="5" t="str">
        <f t="shared" si="54"/>
        <v>3790</v>
      </c>
      <c r="X1777">
        <v>15</v>
      </c>
      <c r="Y1777" t="s">
        <v>40</v>
      </c>
      <c r="Z1777" t="s">
        <v>55</v>
      </c>
      <c r="AA1777" s="2">
        <v>0</v>
      </c>
      <c r="AB1777" s="2">
        <v>0</v>
      </c>
      <c r="AC1777" t="s">
        <v>168</v>
      </c>
      <c r="AD1777" s="2">
        <v>5.91</v>
      </c>
      <c r="AE1777" s="2">
        <v>484.92</v>
      </c>
      <c r="AF1777" s="2">
        <v>1.48E-3</v>
      </c>
      <c r="AG1777" s="2">
        <v>47934.37</v>
      </c>
      <c r="AH1777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5.91</v>
      </c>
      <c r="AO1777" s="2">
        <v>117.92</v>
      </c>
      <c r="AP1777" s="7">
        <f t="shared" si="55"/>
        <v>123.83</v>
      </c>
    </row>
    <row r="1778" spans="1:42" x14ac:dyDescent="0.2">
      <c r="A1778">
        <v>1</v>
      </c>
      <c r="B1778" s="1">
        <v>43952</v>
      </c>
      <c r="C1778" s="1">
        <v>44348</v>
      </c>
      <c r="D1778">
        <v>200272</v>
      </c>
      <c r="E1778" s="1">
        <v>44317</v>
      </c>
      <c r="F1778" s="2">
        <v>47934.37</v>
      </c>
      <c r="G1778" s="2">
        <v>47934.37</v>
      </c>
      <c r="H1778">
        <v>2.9520000000000001E-2</v>
      </c>
      <c r="I1778" s="2">
        <v>117.92</v>
      </c>
      <c r="J1778" s="2">
        <v>10257.959999999999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t="s">
        <v>206</v>
      </c>
      <c r="W1778" s="5" t="str">
        <f t="shared" si="54"/>
        <v>3790</v>
      </c>
      <c r="X1778">
        <v>15</v>
      </c>
      <c r="Y1778" t="s">
        <v>40</v>
      </c>
      <c r="Z1778" t="s">
        <v>55</v>
      </c>
      <c r="AA1778" s="2">
        <v>0</v>
      </c>
      <c r="AB1778" s="2">
        <v>0</v>
      </c>
      <c r="AC1778" t="s">
        <v>168</v>
      </c>
      <c r="AD1778" s="2">
        <v>5.91</v>
      </c>
      <c r="AE1778" s="2">
        <v>490.83</v>
      </c>
      <c r="AF1778" s="2">
        <v>1.48E-3</v>
      </c>
      <c r="AG1778" s="2">
        <v>47934.37</v>
      </c>
      <c r="AH1778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5.91</v>
      </c>
      <c r="AO1778" s="2">
        <v>117.92</v>
      </c>
      <c r="AP1778" s="7">
        <f t="shared" si="55"/>
        <v>123.83</v>
      </c>
    </row>
    <row r="1779" spans="1:42" x14ac:dyDescent="0.2">
      <c r="A1779">
        <v>1</v>
      </c>
      <c r="B1779" s="1">
        <v>43952</v>
      </c>
      <c r="C1779" s="1">
        <v>44348</v>
      </c>
      <c r="D1779">
        <v>200272</v>
      </c>
      <c r="E1779" s="1">
        <v>44348</v>
      </c>
      <c r="F1779" s="2">
        <v>47934.37</v>
      </c>
      <c r="G1779" s="2">
        <v>47934.37</v>
      </c>
      <c r="H1779">
        <v>2.9520000000000001E-2</v>
      </c>
      <c r="I1779" s="2">
        <v>117.92</v>
      </c>
      <c r="J1779" s="2">
        <v>10398.6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22.72</v>
      </c>
      <c r="T1779" s="2">
        <v>0</v>
      </c>
      <c r="U1779" s="2">
        <v>0</v>
      </c>
      <c r="V1779" t="s">
        <v>206</v>
      </c>
      <c r="W1779" s="5" t="str">
        <f t="shared" si="54"/>
        <v>3790</v>
      </c>
      <c r="X1779">
        <v>15</v>
      </c>
      <c r="Y1779" t="s">
        <v>40</v>
      </c>
      <c r="Z1779" t="s">
        <v>55</v>
      </c>
      <c r="AA1779" s="2">
        <v>0</v>
      </c>
      <c r="AB1779" s="2">
        <v>0</v>
      </c>
      <c r="AC1779" t="s">
        <v>168</v>
      </c>
      <c r="AD1779" s="2">
        <v>5.91</v>
      </c>
      <c r="AE1779" s="2">
        <v>496.26</v>
      </c>
      <c r="AF1779" s="2">
        <v>1.48E-3</v>
      </c>
      <c r="AG1779" s="2">
        <v>47934.37</v>
      </c>
      <c r="AH1779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5.91</v>
      </c>
      <c r="AO1779" s="2">
        <v>117.92</v>
      </c>
      <c r="AP1779" s="7">
        <f t="shared" si="55"/>
        <v>123.83</v>
      </c>
    </row>
    <row r="1780" spans="1:42" x14ac:dyDescent="0.2">
      <c r="A1780">
        <v>1</v>
      </c>
      <c r="B1780" s="1">
        <v>43952</v>
      </c>
      <c r="C1780" s="1">
        <v>44348</v>
      </c>
      <c r="D1780">
        <v>200318</v>
      </c>
      <c r="E1780" s="1">
        <v>43952</v>
      </c>
      <c r="F1780" s="2">
        <v>0</v>
      </c>
      <c r="G1780" s="2">
        <v>0</v>
      </c>
      <c r="H1780">
        <v>2.9520000000000001E-2</v>
      </c>
      <c r="I1780" s="2">
        <v>0</v>
      </c>
      <c r="J1780" s="2">
        <v>1486224.59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t="s">
        <v>207</v>
      </c>
      <c r="W1780" s="5" t="str">
        <f t="shared" si="54"/>
        <v>3790</v>
      </c>
      <c r="X1780">
        <v>15</v>
      </c>
      <c r="Y1780" t="s">
        <v>40</v>
      </c>
      <c r="Z1780" t="s">
        <v>55</v>
      </c>
      <c r="AA1780" s="2">
        <v>0</v>
      </c>
      <c r="AB1780" s="2">
        <v>0</v>
      </c>
      <c r="AC1780" t="s">
        <v>168</v>
      </c>
      <c r="AD1780" s="2">
        <v>0</v>
      </c>
      <c r="AE1780" s="2">
        <v>-44152.84</v>
      </c>
      <c r="AF1780" s="2">
        <v>1.48E-3</v>
      </c>
      <c r="AG1780" s="2">
        <v>0</v>
      </c>
      <c r="AH1780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7">
        <f t="shared" si="55"/>
        <v>0</v>
      </c>
    </row>
    <row r="1781" spans="1:42" x14ac:dyDescent="0.2">
      <c r="A1781">
        <v>1</v>
      </c>
      <c r="B1781" s="1">
        <v>43952</v>
      </c>
      <c r="C1781" s="1">
        <v>44348</v>
      </c>
      <c r="D1781">
        <v>200318</v>
      </c>
      <c r="E1781" s="1">
        <v>43983</v>
      </c>
      <c r="F1781" s="2">
        <v>0</v>
      </c>
      <c r="G1781" s="2">
        <v>0</v>
      </c>
      <c r="H1781">
        <v>2.9520000000000001E-2</v>
      </c>
      <c r="I1781" s="2">
        <v>0</v>
      </c>
      <c r="J1781" s="2">
        <v>1486224.59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t="s">
        <v>207</v>
      </c>
      <c r="W1781" s="5" t="str">
        <f t="shared" si="54"/>
        <v>3790</v>
      </c>
      <c r="X1781">
        <v>15</v>
      </c>
      <c r="Y1781" t="s">
        <v>40</v>
      </c>
      <c r="Z1781" t="s">
        <v>55</v>
      </c>
      <c r="AA1781" s="2">
        <v>0</v>
      </c>
      <c r="AB1781" s="2">
        <v>0</v>
      </c>
      <c r="AC1781" t="s">
        <v>168</v>
      </c>
      <c r="AD1781" s="2">
        <v>0</v>
      </c>
      <c r="AE1781" s="2">
        <v>-44152.84</v>
      </c>
      <c r="AF1781" s="2">
        <v>1.48E-3</v>
      </c>
      <c r="AG1781" s="2">
        <v>0</v>
      </c>
      <c r="AH1781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7">
        <f t="shared" si="55"/>
        <v>0</v>
      </c>
    </row>
    <row r="1782" spans="1:42" x14ac:dyDescent="0.2">
      <c r="A1782">
        <v>1</v>
      </c>
      <c r="B1782" s="1">
        <v>43952</v>
      </c>
      <c r="C1782" s="1">
        <v>44348</v>
      </c>
      <c r="D1782">
        <v>200318</v>
      </c>
      <c r="E1782" s="1">
        <v>44013</v>
      </c>
      <c r="F1782" s="2">
        <v>0</v>
      </c>
      <c r="G1782" s="2">
        <v>0</v>
      </c>
      <c r="H1782">
        <v>2.9520000000000001E-2</v>
      </c>
      <c r="I1782" s="2">
        <v>0</v>
      </c>
      <c r="J1782" s="2">
        <v>1486224.59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t="s">
        <v>207</v>
      </c>
      <c r="W1782" s="5" t="str">
        <f t="shared" si="54"/>
        <v>3790</v>
      </c>
      <c r="X1782">
        <v>15</v>
      </c>
      <c r="Y1782" t="s">
        <v>40</v>
      </c>
      <c r="Z1782" t="s">
        <v>55</v>
      </c>
      <c r="AA1782" s="2">
        <v>0</v>
      </c>
      <c r="AB1782" s="2">
        <v>0</v>
      </c>
      <c r="AC1782" t="s">
        <v>168</v>
      </c>
      <c r="AD1782" s="2">
        <v>0</v>
      </c>
      <c r="AE1782" s="2">
        <v>-44152.84</v>
      </c>
      <c r="AF1782" s="2">
        <v>1.48E-3</v>
      </c>
      <c r="AG1782" s="2">
        <v>0</v>
      </c>
      <c r="AH178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7">
        <f t="shared" si="55"/>
        <v>0</v>
      </c>
    </row>
    <row r="1783" spans="1:42" x14ac:dyDescent="0.2">
      <c r="A1783">
        <v>1</v>
      </c>
      <c r="B1783" s="1">
        <v>43952</v>
      </c>
      <c r="C1783" s="1">
        <v>44348</v>
      </c>
      <c r="D1783">
        <v>200318</v>
      </c>
      <c r="E1783" s="1">
        <v>44044</v>
      </c>
      <c r="F1783" s="2">
        <v>0</v>
      </c>
      <c r="G1783" s="2">
        <v>0</v>
      </c>
      <c r="H1783">
        <v>2.9520000000000001E-2</v>
      </c>
      <c r="I1783" s="2">
        <v>0</v>
      </c>
      <c r="J1783" s="2">
        <v>1486224.59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t="s">
        <v>207</v>
      </c>
      <c r="W1783" s="5" t="str">
        <f t="shared" si="54"/>
        <v>3790</v>
      </c>
      <c r="X1783">
        <v>15</v>
      </c>
      <c r="Y1783" t="s">
        <v>40</v>
      </c>
      <c r="Z1783" t="s">
        <v>55</v>
      </c>
      <c r="AA1783" s="2">
        <v>0</v>
      </c>
      <c r="AB1783" s="2">
        <v>0</v>
      </c>
      <c r="AC1783" t="s">
        <v>168</v>
      </c>
      <c r="AD1783" s="2">
        <v>0</v>
      </c>
      <c r="AE1783" s="2">
        <v>-44152.84</v>
      </c>
      <c r="AF1783" s="2">
        <v>1.48E-3</v>
      </c>
      <c r="AG1783" s="2">
        <v>0</v>
      </c>
      <c r="AH1783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7">
        <f t="shared" si="55"/>
        <v>0</v>
      </c>
    </row>
    <row r="1784" spans="1:42" x14ac:dyDescent="0.2">
      <c r="A1784">
        <v>1</v>
      </c>
      <c r="B1784" s="1">
        <v>43952</v>
      </c>
      <c r="C1784" s="1">
        <v>44348</v>
      </c>
      <c r="D1784">
        <v>200318</v>
      </c>
      <c r="E1784" s="1">
        <v>44075</v>
      </c>
      <c r="F1784" s="2">
        <v>0</v>
      </c>
      <c r="G1784" s="2">
        <v>0</v>
      </c>
      <c r="H1784">
        <v>2.9520000000000001E-2</v>
      </c>
      <c r="I1784" s="2">
        <v>0</v>
      </c>
      <c r="J1784" s="2">
        <v>1486224.59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t="s">
        <v>207</v>
      </c>
      <c r="W1784" s="5" t="str">
        <f t="shared" si="54"/>
        <v>3790</v>
      </c>
      <c r="X1784">
        <v>15</v>
      </c>
      <c r="Y1784" t="s">
        <v>40</v>
      </c>
      <c r="Z1784" t="s">
        <v>55</v>
      </c>
      <c r="AA1784" s="2">
        <v>0</v>
      </c>
      <c r="AB1784" s="2">
        <v>0</v>
      </c>
      <c r="AC1784" t="s">
        <v>168</v>
      </c>
      <c r="AD1784" s="2">
        <v>0</v>
      </c>
      <c r="AE1784" s="2">
        <v>-44152.84</v>
      </c>
      <c r="AF1784" s="2">
        <v>1.48E-3</v>
      </c>
      <c r="AG1784" s="2">
        <v>0</v>
      </c>
      <c r="AH1784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7">
        <f t="shared" si="55"/>
        <v>0</v>
      </c>
    </row>
    <row r="1785" spans="1:42" x14ac:dyDescent="0.2">
      <c r="A1785">
        <v>1</v>
      </c>
      <c r="B1785" s="1">
        <v>43952</v>
      </c>
      <c r="C1785" s="1">
        <v>44348</v>
      </c>
      <c r="D1785">
        <v>200318</v>
      </c>
      <c r="E1785" s="1">
        <v>44105</v>
      </c>
      <c r="F1785" s="2">
        <v>0</v>
      </c>
      <c r="G1785" s="2">
        <v>0</v>
      </c>
      <c r="H1785">
        <v>2.9520000000000001E-2</v>
      </c>
      <c r="I1785" s="2">
        <v>0</v>
      </c>
      <c r="J1785" s="2">
        <v>1486224.59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t="s">
        <v>207</v>
      </c>
      <c r="W1785" s="5" t="str">
        <f t="shared" si="54"/>
        <v>3790</v>
      </c>
      <c r="X1785">
        <v>15</v>
      </c>
      <c r="Y1785" t="s">
        <v>40</v>
      </c>
      <c r="Z1785" t="s">
        <v>55</v>
      </c>
      <c r="AA1785" s="2">
        <v>0</v>
      </c>
      <c r="AB1785" s="2">
        <v>0</v>
      </c>
      <c r="AC1785" t="s">
        <v>168</v>
      </c>
      <c r="AD1785" s="2">
        <v>0</v>
      </c>
      <c r="AE1785" s="2">
        <v>-44152.84</v>
      </c>
      <c r="AF1785" s="2">
        <v>1.48E-3</v>
      </c>
      <c r="AG1785" s="2">
        <v>0</v>
      </c>
      <c r="AH1785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7">
        <f t="shared" si="55"/>
        <v>0</v>
      </c>
    </row>
    <row r="1786" spans="1:42" x14ac:dyDescent="0.2">
      <c r="A1786">
        <v>1</v>
      </c>
      <c r="B1786" s="1">
        <v>43952</v>
      </c>
      <c r="C1786" s="1">
        <v>44348</v>
      </c>
      <c r="D1786">
        <v>200318</v>
      </c>
      <c r="E1786" s="1">
        <v>44136</v>
      </c>
      <c r="F1786" s="2">
        <v>0</v>
      </c>
      <c r="G1786" s="2">
        <v>0</v>
      </c>
      <c r="H1786">
        <v>2.9520000000000001E-2</v>
      </c>
      <c r="I1786" s="2">
        <v>0</v>
      </c>
      <c r="J1786" s="2">
        <v>1486224.59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t="s">
        <v>207</v>
      </c>
      <c r="W1786" s="5" t="str">
        <f t="shared" si="54"/>
        <v>3790</v>
      </c>
      <c r="X1786">
        <v>15</v>
      </c>
      <c r="Y1786" t="s">
        <v>40</v>
      </c>
      <c r="Z1786" t="s">
        <v>55</v>
      </c>
      <c r="AA1786" s="2">
        <v>0</v>
      </c>
      <c r="AB1786" s="2">
        <v>0</v>
      </c>
      <c r="AC1786" t="s">
        <v>168</v>
      </c>
      <c r="AD1786" s="2">
        <v>0</v>
      </c>
      <c r="AE1786" s="2">
        <v>-44152.84</v>
      </c>
      <c r="AF1786" s="2">
        <v>1.48E-3</v>
      </c>
      <c r="AG1786" s="2">
        <v>0</v>
      </c>
      <c r="AH1786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7">
        <f t="shared" si="55"/>
        <v>0</v>
      </c>
    </row>
    <row r="1787" spans="1:42" x14ac:dyDescent="0.2">
      <c r="A1787">
        <v>1</v>
      </c>
      <c r="B1787" s="1">
        <v>43952</v>
      </c>
      <c r="C1787" s="1">
        <v>44348</v>
      </c>
      <c r="D1787">
        <v>200318</v>
      </c>
      <c r="E1787" s="1">
        <v>44166</v>
      </c>
      <c r="F1787" s="2">
        <v>0</v>
      </c>
      <c r="G1787" s="2">
        <v>0</v>
      </c>
      <c r="H1787">
        <v>2.9520000000000001E-2</v>
      </c>
      <c r="I1787" s="2">
        <v>0</v>
      </c>
      <c r="J1787" s="2">
        <v>1486224.59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t="s">
        <v>207</v>
      </c>
      <c r="W1787" s="5" t="str">
        <f t="shared" si="54"/>
        <v>3790</v>
      </c>
      <c r="X1787">
        <v>15</v>
      </c>
      <c r="Y1787" t="s">
        <v>40</v>
      </c>
      <c r="Z1787" t="s">
        <v>55</v>
      </c>
      <c r="AA1787" s="2">
        <v>0</v>
      </c>
      <c r="AB1787" s="2">
        <v>0</v>
      </c>
      <c r="AC1787" t="s">
        <v>168</v>
      </c>
      <c r="AD1787" s="2">
        <v>0</v>
      </c>
      <c r="AE1787" s="2">
        <v>-44152.84</v>
      </c>
      <c r="AF1787" s="2">
        <v>1.48E-3</v>
      </c>
      <c r="AG1787" s="2">
        <v>0</v>
      </c>
      <c r="AH1787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7">
        <f t="shared" si="55"/>
        <v>0</v>
      </c>
    </row>
    <row r="1788" spans="1:42" x14ac:dyDescent="0.2">
      <c r="A1788">
        <v>1</v>
      </c>
      <c r="B1788" s="1">
        <v>43952</v>
      </c>
      <c r="C1788" s="1">
        <v>44348</v>
      </c>
      <c r="D1788">
        <v>200318</v>
      </c>
      <c r="E1788" s="1">
        <v>44197</v>
      </c>
      <c r="F1788" s="2">
        <v>0</v>
      </c>
      <c r="G1788" s="2">
        <v>0</v>
      </c>
      <c r="H1788">
        <v>2.9520000000000001E-2</v>
      </c>
      <c r="I1788" s="2">
        <v>0</v>
      </c>
      <c r="J1788" s="2">
        <v>1486224.59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t="s">
        <v>207</v>
      </c>
      <c r="W1788" s="5" t="str">
        <f t="shared" si="54"/>
        <v>3790</v>
      </c>
      <c r="X1788">
        <v>15</v>
      </c>
      <c r="Y1788" t="s">
        <v>40</v>
      </c>
      <c r="Z1788" t="s">
        <v>55</v>
      </c>
      <c r="AA1788" s="2">
        <v>0</v>
      </c>
      <c r="AB1788" s="2">
        <v>0</v>
      </c>
      <c r="AC1788" t="s">
        <v>168</v>
      </c>
      <c r="AD1788" s="2">
        <v>0</v>
      </c>
      <c r="AE1788" s="2">
        <v>-44152.84</v>
      </c>
      <c r="AF1788" s="2">
        <v>1.48E-3</v>
      </c>
      <c r="AG1788" s="2">
        <v>0</v>
      </c>
      <c r="AH1788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7">
        <f t="shared" si="55"/>
        <v>0</v>
      </c>
    </row>
    <row r="1789" spans="1:42" x14ac:dyDescent="0.2">
      <c r="A1789">
        <v>1</v>
      </c>
      <c r="B1789" s="1">
        <v>43952</v>
      </c>
      <c r="C1789" s="1">
        <v>44348</v>
      </c>
      <c r="D1789">
        <v>200318</v>
      </c>
      <c r="E1789" s="1">
        <v>44228</v>
      </c>
      <c r="F1789" s="2">
        <v>0</v>
      </c>
      <c r="G1789" s="2">
        <v>0</v>
      </c>
      <c r="H1789">
        <v>2.9520000000000001E-2</v>
      </c>
      <c r="I1789" s="2">
        <v>0</v>
      </c>
      <c r="J1789" s="2">
        <v>1486224.59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t="s">
        <v>207</v>
      </c>
      <c r="W1789" s="5" t="str">
        <f t="shared" si="54"/>
        <v>3790</v>
      </c>
      <c r="X1789">
        <v>15</v>
      </c>
      <c r="Y1789" t="s">
        <v>40</v>
      </c>
      <c r="Z1789" t="s">
        <v>55</v>
      </c>
      <c r="AA1789" s="2">
        <v>0</v>
      </c>
      <c r="AB1789" s="2">
        <v>0</v>
      </c>
      <c r="AC1789" t="s">
        <v>168</v>
      </c>
      <c r="AD1789" s="2">
        <v>0</v>
      </c>
      <c r="AE1789" s="2">
        <v>-44152.84</v>
      </c>
      <c r="AF1789" s="2">
        <v>1.48E-3</v>
      </c>
      <c r="AG1789" s="2">
        <v>0</v>
      </c>
      <c r="AH1789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7">
        <f t="shared" si="55"/>
        <v>0</v>
      </c>
    </row>
    <row r="1790" spans="1:42" x14ac:dyDescent="0.2">
      <c r="A1790">
        <v>1</v>
      </c>
      <c r="B1790" s="1">
        <v>43952</v>
      </c>
      <c r="C1790" s="1">
        <v>44348</v>
      </c>
      <c r="D1790">
        <v>200318</v>
      </c>
      <c r="E1790" s="1">
        <v>44256</v>
      </c>
      <c r="F1790" s="2">
        <v>0</v>
      </c>
      <c r="G1790" s="2">
        <v>0</v>
      </c>
      <c r="H1790">
        <v>2.9520000000000001E-2</v>
      </c>
      <c r="I1790" s="2">
        <v>0</v>
      </c>
      <c r="J1790" s="2">
        <v>1486224.59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t="s">
        <v>207</v>
      </c>
      <c r="W1790" s="5" t="str">
        <f t="shared" si="54"/>
        <v>3790</v>
      </c>
      <c r="X1790">
        <v>15</v>
      </c>
      <c r="Y1790" t="s">
        <v>40</v>
      </c>
      <c r="Z1790" t="s">
        <v>55</v>
      </c>
      <c r="AA1790" s="2">
        <v>0</v>
      </c>
      <c r="AB1790" s="2">
        <v>0</v>
      </c>
      <c r="AC1790" t="s">
        <v>168</v>
      </c>
      <c r="AD1790" s="2">
        <v>0</v>
      </c>
      <c r="AE1790" s="2">
        <v>-44152.84</v>
      </c>
      <c r="AF1790" s="2">
        <v>1.48E-3</v>
      </c>
      <c r="AG1790" s="2">
        <v>0</v>
      </c>
      <c r="AH1790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0</v>
      </c>
      <c r="AO1790" s="2">
        <v>0</v>
      </c>
      <c r="AP1790" s="7">
        <f t="shared" si="55"/>
        <v>0</v>
      </c>
    </row>
    <row r="1791" spans="1:42" x14ac:dyDescent="0.2">
      <c r="A1791">
        <v>1</v>
      </c>
      <c r="B1791" s="1">
        <v>43952</v>
      </c>
      <c r="C1791" s="1">
        <v>44348</v>
      </c>
      <c r="D1791">
        <v>200318</v>
      </c>
      <c r="E1791" s="1">
        <v>44287</v>
      </c>
      <c r="F1791" s="2">
        <v>0</v>
      </c>
      <c r="G1791" s="2">
        <v>0</v>
      </c>
      <c r="H1791">
        <v>2.9520000000000001E-2</v>
      </c>
      <c r="I1791" s="2">
        <v>0</v>
      </c>
      <c r="J1791" s="2">
        <v>1486224.59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t="s">
        <v>207</v>
      </c>
      <c r="W1791" s="5" t="str">
        <f t="shared" si="54"/>
        <v>3790</v>
      </c>
      <c r="X1791">
        <v>15</v>
      </c>
      <c r="Y1791" t="s">
        <v>40</v>
      </c>
      <c r="Z1791" t="s">
        <v>55</v>
      </c>
      <c r="AA1791" s="2">
        <v>0</v>
      </c>
      <c r="AB1791" s="2">
        <v>0</v>
      </c>
      <c r="AC1791" t="s">
        <v>168</v>
      </c>
      <c r="AD1791" s="2">
        <v>0</v>
      </c>
      <c r="AE1791" s="2">
        <v>-44152.84</v>
      </c>
      <c r="AF1791" s="2">
        <v>1.48E-3</v>
      </c>
      <c r="AG1791" s="2">
        <v>0</v>
      </c>
      <c r="AH1791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7">
        <f t="shared" si="55"/>
        <v>0</v>
      </c>
    </row>
    <row r="1792" spans="1:42" x14ac:dyDescent="0.2">
      <c r="A1792">
        <v>1</v>
      </c>
      <c r="B1792" s="1">
        <v>43952</v>
      </c>
      <c r="C1792" s="1">
        <v>44348</v>
      </c>
      <c r="D1792">
        <v>200318</v>
      </c>
      <c r="E1792" s="1">
        <v>44317</v>
      </c>
      <c r="F1792" s="2">
        <v>27284</v>
      </c>
      <c r="G1792" s="2">
        <v>27284</v>
      </c>
      <c r="H1792">
        <v>2.9520000000000001E-2</v>
      </c>
      <c r="I1792" s="2">
        <v>67.12</v>
      </c>
      <c r="J1792" s="2">
        <v>1486291.71</v>
      </c>
      <c r="K1792" s="2">
        <v>67.12</v>
      </c>
      <c r="L1792" s="2">
        <v>0</v>
      </c>
      <c r="M1792" s="2">
        <v>-67.12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t="s">
        <v>207</v>
      </c>
      <c r="W1792" s="5" t="str">
        <f t="shared" si="54"/>
        <v>3790</v>
      </c>
      <c r="X1792">
        <v>15</v>
      </c>
      <c r="Y1792" t="s">
        <v>40</v>
      </c>
      <c r="Z1792" t="s">
        <v>55</v>
      </c>
      <c r="AA1792" s="2">
        <v>0</v>
      </c>
      <c r="AB1792" s="2">
        <v>0</v>
      </c>
      <c r="AC1792" t="s">
        <v>168</v>
      </c>
      <c r="AD1792" s="2">
        <v>3.37</v>
      </c>
      <c r="AE1792" s="2">
        <v>-44149.47</v>
      </c>
      <c r="AF1792" s="2">
        <v>1.48E-3</v>
      </c>
      <c r="AG1792" s="2">
        <v>27284</v>
      </c>
      <c r="AH179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3.37</v>
      </c>
      <c r="AO1792" s="2">
        <v>67.12</v>
      </c>
      <c r="AP1792" s="7">
        <f t="shared" si="55"/>
        <v>70.490000000000009</v>
      </c>
    </row>
    <row r="1793" spans="1:42" x14ac:dyDescent="0.2">
      <c r="A1793">
        <v>1</v>
      </c>
      <c r="B1793" s="1">
        <v>43952</v>
      </c>
      <c r="C1793" s="1">
        <v>44348</v>
      </c>
      <c r="D1793">
        <v>200318</v>
      </c>
      <c r="E1793" s="1">
        <v>44348</v>
      </c>
      <c r="F1793" s="2">
        <v>27284</v>
      </c>
      <c r="G1793" s="2">
        <v>27284</v>
      </c>
      <c r="H1793">
        <v>2.9520000000000001E-2</v>
      </c>
      <c r="I1793" s="2">
        <v>67.12</v>
      </c>
      <c r="J1793" s="2">
        <v>2025807.25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539448.42000000004</v>
      </c>
      <c r="T1793" s="2">
        <v>0</v>
      </c>
      <c r="U1793" s="2">
        <v>0</v>
      </c>
      <c r="V1793" t="s">
        <v>207</v>
      </c>
      <c r="W1793" s="5" t="str">
        <f t="shared" si="54"/>
        <v>3790</v>
      </c>
      <c r="X1793">
        <v>15</v>
      </c>
      <c r="Y1793" t="s">
        <v>40</v>
      </c>
      <c r="Z1793" t="s">
        <v>55</v>
      </c>
      <c r="AA1793" s="2">
        <v>0</v>
      </c>
      <c r="AB1793" s="2">
        <v>0</v>
      </c>
      <c r="AC1793" t="s">
        <v>168</v>
      </c>
      <c r="AD1793" s="2">
        <v>3.37</v>
      </c>
      <c r="AE1793" s="2">
        <v>-55477.04</v>
      </c>
      <c r="AF1793" s="2">
        <v>1.48E-3</v>
      </c>
      <c r="AG1793" s="2">
        <v>27284</v>
      </c>
      <c r="AH1793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3.37</v>
      </c>
      <c r="AO1793" s="2">
        <v>67.12</v>
      </c>
      <c r="AP1793" s="7">
        <f t="shared" si="55"/>
        <v>70.490000000000009</v>
      </c>
    </row>
    <row r="1794" spans="1:42" x14ac:dyDescent="0.2">
      <c r="A1794">
        <v>1</v>
      </c>
      <c r="B1794" s="1">
        <v>43952</v>
      </c>
      <c r="C1794" s="1">
        <v>44348</v>
      </c>
      <c r="D1794">
        <v>154</v>
      </c>
      <c r="E1794" s="1">
        <v>43952</v>
      </c>
      <c r="F1794" s="2">
        <v>0</v>
      </c>
      <c r="G1794" s="2">
        <v>0</v>
      </c>
      <c r="H1794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t="s">
        <v>208</v>
      </c>
      <c r="W1794" s="5" t="str">
        <f t="shared" si="54"/>
        <v>3801</v>
      </c>
      <c r="X1794">
        <v>15</v>
      </c>
      <c r="Y1794" t="s">
        <v>40</v>
      </c>
      <c r="Z1794" t="s">
        <v>57</v>
      </c>
      <c r="AA1794" s="2">
        <v>0</v>
      </c>
      <c r="AB1794" s="2">
        <v>0</v>
      </c>
      <c r="AC1794" t="s">
        <v>168</v>
      </c>
      <c r="AD1794" s="2">
        <v>0</v>
      </c>
      <c r="AE1794" s="2">
        <v>0</v>
      </c>
      <c r="AF1794" s="2">
        <v>0</v>
      </c>
      <c r="AG1794" s="2">
        <v>0</v>
      </c>
      <c r="AH1794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7">
        <f t="shared" si="55"/>
        <v>0</v>
      </c>
    </row>
    <row r="1795" spans="1:42" x14ac:dyDescent="0.2">
      <c r="A1795">
        <v>1</v>
      </c>
      <c r="B1795" s="1">
        <v>43952</v>
      </c>
      <c r="C1795" s="1">
        <v>44348</v>
      </c>
      <c r="D1795">
        <v>154</v>
      </c>
      <c r="E1795" s="1">
        <v>43983</v>
      </c>
      <c r="F1795" s="2">
        <v>0</v>
      </c>
      <c r="G1795" s="2">
        <v>0</v>
      </c>
      <c r="H1795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t="s">
        <v>208</v>
      </c>
      <c r="W1795" s="5" t="str">
        <f t="shared" ref="W1795:W1858" si="56">MID(V1795,4,4)</f>
        <v>3801</v>
      </c>
      <c r="X1795">
        <v>15</v>
      </c>
      <c r="Y1795" t="s">
        <v>40</v>
      </c>
      <c r="Z1795" t="s">
        <v>57</v>
      </c>
      <c r="AA1795" s="2">
        <v>0</v>
      </c>
      <c r="AB1795" s="2">
        <v>0</v>
      </c>
      <c r="AC1795" t="s">
        <v>168</v>
      </c>
      <c r="AD1795" s="2">
        <v>0</v>
      </c>
      <c r="AE1795" s="2">
        <v>0</v>
      </c>
      <c r="AF1795" s="2">
        <v>0</v>
      </c>
      <c r="AG1795" s="2">
        <v>0</v>
      </c>
      <c r="AH1795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7">
        <f t="shared" ref="AP1795:AP1858" si="57">I1795+K1795+M1795+T1795+AD1795+AL1795+AB1795+L1795</f>
        <v>0</v>
      </c>
    </row>
    <row r="1796" spans="1:42" x14ac:dyDescent="0.2">
      <c r="A1796">
        <v>1</v>
      </c>
      <c r="B1796" s="1">
        <v>43952</v>
      </c>
      <c r="C1796" s="1">
        <v>44348</v>
      </c>
      <c r="D1796">
        <v>154</v>
      </c>
      <c r="E1796" s="1">
        <v>44013</v>
      </c>
      <c r="F1796" s="2">
        <v>0</v>
      </c>
      <c r="G1796" s="2">
        <v>0</v>
      </c>
      <c r="H1796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t="s">
        <v>208</v>
      </c>
      <c r="W1796" s="5" t="str">
        <f t="shared" si="56"/>
        <v>3801</v>
      </c>
      <c r="X1796">
        <v>15</v>
      </c>
      <c r="Y1796" t="s">
        <v>40</v>
      </c>
      <c r="Z1796" t="s">
        <v>57</v>
      </c>
      <c r="AA1796" s="2">
        <v>0</v>
      </c>
      <c r="AB1796" s="2">
        <v>0</v>
      </c>
      <c r="AC1796" t="s">
        <v>168</v>
      </c>
      <c r="AD1796" s="2">
        <v>0</v>
      </c>
      <c r="AE1796" s="2">
        <v>0</v>
      </c>
      <c r="AF1796" s="2">
        <v>0</v>
      </c>
      <c r="AG1796" s="2">
        <v>0</v>
      </c>
      <c r="AH1796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7">
        <f t="shared" si="57"/>
        <v>0</v>
      </c>
    </row>
    <row r="1797" spans="1:42" x14ac:dyDescent="0.2">
      <c r="A1797">
        <v>1</v>
      </c>
      <c r="B1797" s="1">
        <v>43952</v>
      </c>
      <c r="C1797" s="1">
        <v>44348</v>
      </c>
      <c r="D1797">
        <v>154</v>
      </c>
      <c r="E1797" s="1">
        <v>44044</v>
      </c>
      <c r="F1797" s="2">
        <v>0</v>
      </c>
      <c r="G1797" s="2">
        <v>0</v>
      </c>
      <c r="H1797">
        <v>1.8030000000000001E-2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t="s">
        <v>208</v>
      </c>
      <c r="W1797" s="5" t="str">
        <f t="shared" si="56"/>
        <v>3801</v>
      </c>
      <c r="X1797">
        <v>15</v>
      </c>
      <c r="Y1797" t="s">
        <v>40</v>
      </c>
      <c r="Z1797" t="s">
        <v>57</v>
      </c>
      <c r="AA1797" s="2">
        <v>0</v>
      </c>
      <c r="AB1797" s="2">
        <v>0</v>
      </c>
      <c r="AC1797" t="s">
        <v>168</v>
      </c>
      <c r="AD1797" s="2">
        <v>0</v>
      </c>
      <c r="AE1797" s="2">
        <v>0</v>
      </c>
      <c r="AF1797" s="2">
        <v>3.9699999999999996E-3</v>
      </c>
      <c r="AG1797" s="2">
        <v>0</v>
      </c>
      <c r="AH1797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7">
        <f t="shared" si="57"/>
        <v>0</v>
      </c>
    </row>
    <row r="1798" spans="1:42" x14ac:dyDescent="0.2">
      <c r="A1798">
        <v>1</v>
      </c>
      <c r="B1798" s="1">
        <v>43952</v>
      </c>
      <c r="C1798" s="1">
        <v>44348</v>
      </c>
      <c r="D1798">
        <v>154</v>
      </c>
      <c r="E1798" s="1">
        <v>44075</v>
      </c>
      <c r="F1798" s="2">
        <v>0</v>
      </c>
      <c r="G1798" s="2">
        <v>0</v>
      </c>
      <c r="H1798">
        <v>1.8030000000000001E-2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t="s">
        <v>208</v>
      </c>
      <c r="W1798" s="5" t="str">
        <f t="shared" si="56"/>
        <v>3801</v>
      </c>
      <c r="X1798">
        <v>15</v>
      </c>
      <c r="Y1798" t="s">
        <v>40</v>
      </c>
      <c r="Z1798" t="s">
        <v>57</v>
      </c>
      <c r="AA1798" s="2">
        <v>0</v>
      </c>
      <c r="AB1798" s="2">
        <v>0</v>
      </c>
      <c r="AC1798" t="s">
        <v>168</v>
      </c>
      <c r="AD1798" s="2">
        <v>0</v>
      </c>
      <c r="AE1798" s="2">
        <v>0</v>
      </c>
      <c r="AF1798" s="2">
        <v>3.9699999999999996E-3</v>
      </c>
      <c r="AG1798" s="2">
        <v>0</v>
      </c>
      <c r="AH1798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7">
        <f t="shared" si="57"/>
        <v>0</v>
      </c>
    </row>
    <row r="1799" spans="1:42" x14ac:dyDescent="0.2">
      <c r="A1799">
        <v>1</v>
      </c>
      <c r="B1799" s="1">
        <v>43952</v>
      </c>
      <c r="C1799" s="1">
        <v>44348</v>
      </c>
      <c r="D1799">
        <v>154</v>
      </c>
      <c r="E1799" s="1">
        <v>44105</v>
      </c>
      <c r="F1799" s="2">
        <v>0</v>
      </c>
      <c r="G1799" s="2">
        <v>0</v>
      </c>
      <c r="H1799">
        <v>1.8030000000000001E-2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t="s">
        <v>208</v>
      </c>
      <c r="W1799" s="5" t="str">
        <f t="shared" si="56"/>
        <v>3801</v>
      </c>
      <c r="X1799">
        <v>15</v>
      </c>
      <c r="Y1799" t="s">
        <v>40</v>
      </c>
      <c r="Z1799" t="s">
        <v>57</v>
      </c>
      <c r="AA1799" s="2">
        <v>0</v>
      </c>
      <c r="AB1799" s="2">
        <v>0</v>
      </c>
      <c r="AC1799" t="s">
        <v>168</v>
      </c>
      <c r="AD1799" s="2">
        <v>0</v>
      </c>
      <c r="AE1799" s="2">
        <v>0</v>
      </c>
      <c r="AF1799" s="2">
        <v>3.9699999999999996E-3</v>
      </c>
      <c r="AG1799" s="2">
        <v>0</v>
      </c>
      <c r="AH1799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7">
        <f t="shared" si="57"/>
        <v>0</v>
      </c>
    </row>
    <row r="1800" spans="1:42" x14ac:dyDescent="0.2">
      <c r="A1800">
        <v>1</v>
      </c>
      <c r="B1800" s="1">
        <v>43952</v>
      </c>
      <c r="C1800" s="1">
        <v>44348</v>
      </c>
      <c r="D1800">
        <v>154</v>
      </c>
      <c r="E1800" s="1">
        <v>44136</v>
      </c>
      <c r="F1800" s="2">
        <v>0</v>
      </c>
      <c r="G1800" s="2">
        <v>0</v>
      </c>
      <c r="H1800">
        <v>1.8030000000000001E-2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t="s">
        <v>208</v>
      </c>
      <c r="W1800" s="5" t="str">
        <f t="shared" si="56"/>
        <v>3801</v>
      </c>
      <c r="X1800">
        <v>15</v>
      </c>
      <c r="Y1800" t="s">
        <v>40</v>
      </c>
      <c r="Z1800" t="s">
        <v>57</v>
      </c>
      <c r="AA1800" s="2">
        <v>0</v>
      </c>
      <c r="AB1800" s="2">
        <v>0</v>
      </c>
      <c r="AC1800" t="s">
        <v>168</v>
      </c>
      <c r="AD1800" s="2">
        <v>0</v>
      </c>
      <c r="AE1800" s="2">
        <v>0</v>
      </c>
      <c r="AF1800" s="2">
        <v>3.9699999999999996E-3</v>
      </c>
      <c r="AG1800" s="2">
        <v>0</v>
      </c>
      <c r="AH1800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7">
        <f t="shared" si="57"/>
        <v>0</v>
      </c>
    </row>
    <row r="1801" spans="1:42" x14ac:dyDescent="0.2">
      <c r="A1801">
        <v>1</v>
      </c>
      <c r="B1801" s="1">
        <v>43952</v>
      </c>
      <c r="C1801" s="1">
        <v>44348</v>
      </c>
      <c r="D1801">
        <v>154</v>
      </c>
      <c r="E1801" s="1">
        <v>44166</v>
      </c>
      <c r="F1801" s="2">
        <v>0</v>
      </c>
      <c r="G1801" s="2">
        <v>0</v>
      </c>
      <c r="H1801">
        <v>1.8030000000000001E-2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t="s">
        <v>208</v>
      </c>
      <c r="W1801" s="5" t="str">
        <f t="shared" si="56"/>
        <v>3801</v>
      </c>
      <c r="X1801">
        <v>15</v>
      </c>
      <c r="Y1801" t="s">
        <v>40</v>
      </c>
      <c r="Z1801" t="s">
        <v>57</v>
      </c>
      <c r="AA1801" s="2">
        <v>0</v>
      </c>
      <c r="AB1801" s="2">
        <v>0</v>
      </c>
      <c r="AC1801" t="s">
        <v>168</v>
      </c>
      <c r="AD1801" s="2">
        <v>0</v>
      </c>
      <c r="AE1801" s="2">
        <v>0</v>
      </c>
      <c r="AF1801" s="2">
        <v>3.9699999999999996E-3</v>
      </c>
      <c r="AG1801" s="2">
        <v>0</v>
      </c>
      <c r="AH1801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7">
        <f t="shared" si="57"/>
        <v>0</v>
      </c>
    </row>
    <row r="1802" spans="1:42" x14ac:dyDescent="0.2">
      <c r="A1802">
        <v>1</v>
      </c>
      <c r="B1802" s="1">
        <v>43952</v>
      </c>
      <c r="C1802" s="1">
        <v>44348</v>
      </c>
      <c r="D1802">
        <v>154</v>
      </c>
      <c r="E1802" s="1">
        <v>44197</v>
      </c>
      <c r="F1802" s="2">
        <v>0</v>
      </c>
      <c r="G1802" s="2">
        <v>0</v>
      </c>
      <c r="H1802">
        <v>1.8030000000000001E-2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t="s">
        <v>208</v>
      </c>
      <c r="W1802" s="5" t="str">
        <f t="shared" si="56"/>
        <v>3801</v>
      </c>
      <c r="X1802">
        <v>15</v>
      </c>
      <c r="Y1802" t="s">
        <v>40</v>
      </c>
      <c r="Z1802" t="s">
        <v>57</v>
      </c>
      <c r="AA1802" s="2">
        <v>0</v>
      </c>
      <c r="AB1802" s="2">
        <v>0</v>
      </c>
      <c r="AC1802" t="s">
        <v>168</v>
      </c>
      <c r="AD1802" s="2">
        <v>0</v>
      </c>
      <c r="AE1802" s="2">
        <v>0</v>
      </c>
      <c r="AF1802" s="2">
        <v>3.9699999999999996E-3</v>
      </c>
      <c r="AG1802" s="2">
        <v>0</v>
      </c>
      <c r="AH180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7">
        <f t="shared" si="57"/>
        <v>0</v>
      </c>
    </row>
    <row r="1803" spans="1:42" x14ac:dyDescent="0.2">
      <c r="A1803">
        <v>1</v>
      </c>
      <c r="B1803" s="1">
        <v>43952</v>
      </c>
      <c r="C1803" s="1">
        <v>44348</v>
      </c>
      <c r="D1803">
        <v>154</v>
      </c>
      <c r="E1803" s="1">
        <v>44228</v>
      </c>
      <c r="F1803" s="2">
        <v>0</v>
      </c>
      <c r="G1803" s="2">
        <v>0</v>
      </c>
      <c r="H1803">
        <v>1.8030000000000001E-2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t="s">
        <v>208</v>
      </c>
      <c r="W1803" s="5" t="str">
        <f t="shared" si="56"/>
        <v>3801</v>
      </c>
      <c r="X1803">
        <v>15</v>
      </c>
      <c r="Y1803" t="s">
        <v>40</v>
      </c>
      <c r="Z1803" t="s">
        <v>57</v>
      </c>
      <c r="AA1803" s="2">
        <v>0</v>
      </c>
      <c r="AB1803" s="2">
        <v>0</v>
      </c>
      <c r="AC1803" t="s">
        <v>168</v>
      </c>
      <c r="AD1803" s="2">
        <v>0</v>
      </c>
      <c r="AE1803" s="2">
        <v>0</v>
      </c>
      <c r="AF1803" s="2">
        <v>3.9699999999999996E-3</v>
      </c>
      <c r="AG1803" s="2">
        <v>0</v>
      </c>
      <c r="AH1803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7">
        <f t="shared" si="57"/>
        <v>0</v>
      </c>
    </row>
    <row r="1804" spans="1:42" x14ac:dyDescent="0.2">
      <c r="A1804">
        <v>1</v>
      </c>
      <c r="B1804" s="1">
        <v>43952</v>
      </c>
      <c r="C1804" s="1">
        <v>44348</v>
      </c>
      <c r="D1804">
        <v>154</v>
      </c>
      <c r="E1804" s="1">
        <v>44256</v>
      </c>
      <c r="F1804" s="2">
        <v>0</v>
      </c>
      <c r="G1804" s="2">
        <v>0</v>
      </c>
      <c r="H1804">
        <v>1.8030000000000001E-2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t="s">
        <v>208</v>
      </c>
      <c r="W1804" s="5" t="str">
        <f t="shared" si="56"/>
        <v>3801</v>
      </c>
      <c r="X1804">
        <v>15</v>
      </c>
      <c r="Y1804" t="s">
        <v>40</v>
      </c>
      <c r="Z1804" t="s">
        <v>57</v>
      </c>
      <c r="AA1804" s="2">
        <v>0</v>
      </c>
      <c r="AB1804" s="2">
        <v>0</v>
      </c>
      <c r="AC1804" t="s">
        <v>168</v>
      </c>
      <c r="AD1804" s="2">
        <v>0</v>
      </c>
      <c r="AE1804" s="2">
        <v>0</v>
      </c>
      <c r="AF1804" s="2">
        <v>3.9699999999999996E-3</v>
      </c>
      <c r="AG1804" s="2">
        <v>0</v>
      </c>
      <c r="AH1804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7">
        <f t="shared" si="57"/>
        <v>0</v>
      </c>
    </row>
    <row r="1805" spans="1:42" x14ac:dyDescent="0.2">
      <c r="A1805">
        <v>1</v>
      </c>
      <c r="B1805" s="1">
        <v>43952</v>
      </c>
      <c r="C1805" s="1">
        <v>44348</v>
      </c>
      <c r="D1805">
        <v>154</v>
      </c>
      <c r="E1805" s="1">
        <v>44287</v>
      </c>
      <c r="F1805" s="2">
        <v>0</v>
      </c>
      <c r="G1805" s="2">
        <v>0</v>
      </c>
      <c r="H1805">
        <v>1.8030000000000001E-2</v>
      </c>
      <c r="I1805" s="2">
        <v>0</v>
      </c>
      <c r="J1805" s="2">
        <v>-0.01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-3289892.5</v>
      </c>
      <c r="S1805" s="2">
        <v>3289892.49</v>
      </c>
      <c r="T1805" s="2">
        <v>0</v>
      </c>
      <c r="U1805" s="2">
        <v>0</v>
      </c>
      <c r="V1805" t="s">
        <v>208</v>
      </c>
      <c r="W1805" s="5" t="str">
        <f t="shared" si="56"/>
        <v>3801</v>
      </c>
      <c r="X1805">
        <v>15</v>
      </c>
      <c r="Y1805" t="s">
        <v>40</v>
      </c>
      <c r="Z1805" t="s">
        <v>57</v>
      </c>
      <c r="AA1805" s="2">
        <v>0</v>
      </c>
      <c r="AB1805" s="2">
        <v>0</v>
      </c>
      <c r="AC1805" t="s">
        <v>168</v>
      </c>
      <c r="AD1805" s="2">
        <v>0</v>
      </c>
      <c r="AE1805" s="2">
        <v>-0.01</v>
      </c>
      <c r="AF1805" s="2">
        <v>3.9699999999999996E-3</v>
      </c>
      <c r="AG1805" s="2">
        <v>0</v>
      </c>
      <c r="AH1805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7">
        <f t="shared" si="57"/>
        <v>0</v>
      </c>
    </row>
    <row r="1806" spans="1:42" x14ac:dyDescent="0.2">
      <c r="A1806">
        <v>1</v>
      </c>
      <c r="B1806" s="1">
        <v>43952</v>
      </c>
      <c r="C1806" s="1">
        <v>44348</v>
      </c>
      <c r="D1806">
        <v>154</v>
      </c>
      <c r="E1806" s="1">
        <v>44317</v>
      </c>
      <c r="F1806" s="2">
        <v>0</v>
      </c>
      <c r="G1806" s="2">
        <v>0</v>
      </c>
      <c r="H1806">
        <v>1.8030000000000001E-2</v>
      </c>
      <c r="I1806" s="2">
        <v>0</v>
      </c>
      <c r="J1806" s="2">
        <v>-0.01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t="s">
        <v>208</v>
      </c>
      <c r="W1806" s="5" t="str">
        <f t="shared" si="56"/>
        <v>3801</v>
      </c>
      <c r="X1806">
        <v>15</v>
      </c>
      <c r="Y1806" t="s">
        <v>40</v>
      </c>
      <c r="Z1806" t="s">
        <v>57</v>
      </c>
      <c r="AA1806" s="2">
        <v>0</v>
      </c>
      <c r="AB1806" s="2">
        <v>0</v>
      </c>
      <c r="AC1806" t="s">
        <v>168</v>
      </c>
      <c r="AD1806" s="2">
        <v>0</v>
      </c>
      <c r="AE1806" s="2">
        <v>-0.01</v>
      </c>
      <c r="AF1806" s="2">
        <v>3.9699999999999996E-3</v>
      </c>
      <c r="AG1806" s="2">
        <v>0</v>
      </c>
      <c r="AH1806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7">
        <f t="shared" si="57"/>
        <v>0</v>
      </c>
    </row>
    <row r="1807" spans="1:42" x14ac:dyDescent="0.2">
      <c r="A1807">
        <v>1</v>
      </c>
      <c r="B1807" s="1">
        <v>43952</v>
      </c>
      <c r="C1807" s="1">
        <v>44348</v>
      </c>
      <c r="D1807">
        <v>154</v>
      </c>
      <c r="E1807" s="1">
        <v>44348</v>
      </c>
      <c r="F1807" s="2">
        <v>0</v>
      </c>
      <c r="G1807" s="2">
        <v>0</v>
      </c>
      <c r="H1807">
        <v>1.8030000000000001E-2</v>
      </c>
      <c r="I1807" s="2">
        <v>0</v>
      </c>
      <c r="J1807" s="2">
        <v>-0.01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t="s">
        <v>208</v>
      </c>
      <c r="W1807" s="5" t="str">
        <f t="shared" si="56"/>
        <v>3801</v>
      </c>
      <c r="X1807">
        <v>15</v>
      </c>
      <c r="Y1807" t="s">
        <v>40</v>
      </c>
      <c r="Z1807" t="s">
        <v>57</v>
      </c>
      <c r="AA1807" s="2">
        <v>0</v>
      </c>
      <c r="AB1807" s="2">
        <v>0</v>
      </c>
      <c r="AC1807" t="s">
        <v>168</v>
      </c>
      <c r="AD1807" s="2">
        <v>0</v>
      </c>
      <c r="AE1807" s="2">
        <v>-0.01</v>
      </c>
      <c r="AF1807" s="2">
        <v>3.9699999999999996E-3</v>
      </c>
      <c r="AG1807" s="2">
        <v>0</v>
      </c>
      <c r="AH1807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7">
        <f t="shared" si="57"/>
        <v>0</v>
      </c>
    </row>
    <row r="1808" spans="1:42" x14ac:dyDescent="0.2">
      <c r="A1808">
        <v>1</v>
      </c>
      <c r="B1808" s="1">
        <v>43952</v>
      </c>
      <c r="C1808" s="1">
        <v>44348</v>
      </c>
      <c r="D1808">
        <v>200227</v>
      </c>
      <c r="E1808" s="1">
        <v>43952</v>
      </c>
      <c r="F1808" s="2">
        <v>39697470.920000002</v>
      </c>
      <c r="G1808" s="2">
        <v>39697470.920000002</v>
      </c>
      <c r="H1808">
        <v>1.8030000000000001E-2</v>
      </c>
      <c r="I1808" s="2">
        <v>59645.45</v>
      </c>
      <c r="J1808" s="2">
        <v>2976726.34</v>
      </c>
      <c r="K1808" s="2">
        <v>0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t="s">
        <v>209</v>
      </c>
      <c r="W1808" s="5" t="str">
        <f t="shared" si="56"/>
        <v>3801</v>
      </c>
      <c r="X1808">
        <v>15</v>
      </c>
      <c r="Y1808" t="s">
        <v>40</v>
      </c>
      <c r="Z1808" t="s">
        <v>57</v>
      </c>
      <c r="AA1808" s="2">
        <v>0</v>
      </c>
      <c r="AB1808" s="2">
        <v>0</v>
      </c>
      <c r="AC1808" t="s">
        <v>168</v>
      </c>
      <c r="AD1808" s="2">
        <v>13133.25</v>
      </c>
      <c r="AE1808" s="2">
        <v>-96092.95</v>
      </c>
      <c r="AF1808" s="2">
        <v>3.9699999999999996E-3</v>
      </c>
      <c r="AG1808" s="2">
        <v>39697470.920000002</v>
      </c>
      <c r="AH1808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13133.25</v>
      </c>
      <c r="AO1808" s="2">
        <v>59645.450000000004</v>
      </c>
      <c r="AP1808" s="7">
        <f t="shared" si="57"/>
        <v>72778.7</v>
      </c>
    </row>
    <row r="1809" spans="1:42" x14ac:dyDescent="0.2">
      <c r="A1809">
        <v>1</v>
      </c>
      <c r="B1809" s="1">
        <v>43952</v>
      </c>
      <c r="C1809" s="1">
        <v>44348</v>
      </c>
      <c r="D1809">
        <v>200227</v>
      </c>
      <c r="E1809" s="1">
        <v>43983</v>
      </c>
      <c r="F1809" s="2">
        <v>39859357.149999999</v>
      </c>
      <c r="G1809" s="2">
        <v>39859357.149999999</v>
      </c>
      <c r="H1809">
        <v>1.8030000000000001E-2</v>
      </c>
      <c r="I1809" s="2">
        <v>59888.68</v>
      </c>
      <c r="J1809" s="2">
        <v>3036615.02</v>
      </c>
      <c r="K1809" s="2">
        <v>0</v>
      </c>
      <c r="L1809" s="2">
        <v>-640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t="s">
        <v>209</v>
      </c>
      <c r="W1809" s="5" t="str">
        <f t="shared" si="56"/>
        <v>3801</v>
      </c>
      <c r="X1809">
        <v>15</v>
      </c>
      <c r="Y1809" t="s">
        <v>40</v>
      </c>
      <c r="Z1809" t="s">
        <v>57</v>
      </c>
      <c r="AA1809" s="2">
        <v>0</v>
      </c>
      <c r="AB1809" s="2">
        <v>0</v>
      </c>
      <c r="AC1809" t="s">
        <v>168</v>
      </c>
      <c r="AD1809" s="2">
        <v>13186.8</v>
      </c>
      <c r="AE1809" s="2">
        <v>-83546.149999999994</v>
      </c>
      <c r="AF1809" s="2">
        <v>3.9699999999999996E-3</v>
      </c>
      <c r="AG1809" s="2">
        <v>39859357.149999999</v>
      </c>
      <c r="AH1809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13186.800000000001</v>
      </c>
      <c r="AO1809" s="2">
        <v>59888.68</v>
      </c>
      <c r="AP1809" s="7">
        <f t="shared" si="57"/>
        <v>72435.48</v>
      </c>
    </row>
    <row r="1810" spans="1:42" x14ac:dyDescent="0.2">
      <c r="A1810">
        <v>1</v>
      </c>
      <c r="B1810" s="1">
        <v>43952</v>
      </c>
      <c r="C1810" s="1">
        <v>44348</v>
      </c>
      <c r="D1810">
        <v>200227</v>
      </c>
      <c r="E1810" s="1">
        <v>44013</v>
      </c>
      <c r="F1810" s="2">
        <v>39919141.840000004</v>
      </c>
      <c r="G1810" s="2">
        <v>39919141.840000004</v>
      </c>
      <c r="H1810">
        <v>1.8030000000000001E-2</v>
      </c>
      <c r="I1810" s="2">
        <v>59978.51</v>
      </c>
      <c r="J1810" s="2">
        <v>3096593.53</v>
      </c>
      <c r="K1810" s="2">
        <v>0</v>
      </c>
      <c r="L1810" s="2">
        <v>640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t="s">
        <v>209</v>
      </c>
      <c r="W1810" s="5" t="str">
        <f t="shared" si="56"/>
        <v>3801</v>
      </c>
      <c r="X1810">
        <v>15</v>
      </c>
      <c r="Y1810" t="s">
        <v>40</v>
      </c>
      <c r="Z1810" t="s">
        <v>57</v>
      </c>
      <c r="AA1810" s="2">
        <v>0</v>
      </c>
      <c r="AB1810" s="2">
        <v>0</v>
      </c>
      <c r="AC1810" t="s">
        <v>168</v>
      </c>
      <c r="AD1810" s="2">
        <v>13206.58</v>
      </c>
      <c r="AE1810" s="2">
        <v>-69699.570000000007</v>
      </c>
      <c r="AF1810" s="2">
        <v>3.9699999999999996E-3</v>
      </c>
      <c r="AG1810" s="2">
        <v>39919141.840000004</v>
      </c>
      <c r="AH1810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13206.58</v>
      </c>
      <c r="AO1810" s="2">
        <v>59978.51</v>
      </c>
      <c r="AP1810" s="7">
        <f t="shared" si="57"/>
        <v>73825.09</v>
      </c>
    </row>
    <row r="1811" spans="1:42" x14ac:dyDescent="0.2">
      <c r="A1811">
        <v>1</v>
      </c>
      <c r="B1811" s="1">
        <v>43952</v>
      </c>
      <c r="C1811" s="1">
        <v>44348</v>
      </c>
      <c r="D1811">
        <v>200227</v>
      </c>
      <c r="E1811" s="1">
        <v>44044</v>
      </c>
      <c r="F1811" s="2">
        <v>40005361.920000002</v>
      </c>
      <c r="G1811" s="2">
        <v>40005361.920000002</v>
      </c>
      <c r="H1811">
        <v>1.8030000000000001E-2</v>
      </c>
      <c r="I1811" s="2">
        <v>60108.06</v>
      </c>
      <c r="J1811" s="2">
        <v>3156701.59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t="s">
        <v>209</v>
      </c>
      <c r="W1811" s="5" t="str">
        <f t="shared" si="56"/>
        <v>3801</v>
      </c>
      <c r="X1811">
        <v>15</v>
      </c>
      <c r="Y1811" t="s">
        <v>40</v>
      </c>
      <c r="Z1811" t="s">
        <v>57</v>
      </c>
      <c r="AA1811" s="2">
        <v>0</v>
      </c>
      <c r="AB1811" s="2">
        <v>0</v>
      </c>
      <c r="AC1811" t="s">
        <v>168</v>
      </c>
      <c r="AD1811" s="2">
        <v>13235.11</v>
      </c>
      <c r="AE1811" s="2">
        <v>-56464.46</v>
      </c>
      <c r="AF1811" s="2">
        <v>3.9699999999999996E-3</v>
      </c>
      <c r="AG1811" s="2">
        <v>40005361.920000002</v>
      </c>
      <c r="AH1811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13235.11</v>
      </c>
      <c r="AO1811" s="2">
        <v>60108.06</v>
      </c>
      <c r="AP1811" s="7">
        <f t="shared" si="57"/>
        <v>73343.17</v>
      </c>
    </row>
    <row r="1812" spans="1:42" x14ac:dyDescent="0.2">
      <c r="A1812">
        <v>1</v>
      </c>
      <c r="B1812" s="1">
        <v>43952</v>
      </c>
      <c r="C1812" s="1">
        <v>44348</v>
      </c>
      <c r="D1812">
        <v>200227</v>
      </c>
      <c r="E1812" s="1">
        <v>44075</v>
      </c>
      <c r="F1812" s="2">
        <v>40116021.640000001</v>
      </c>
      <c r="G1812" s="2">
        <v>40116021.640000001</v>
      </c>
      <c r="H1812">
        <v>1.8030000000000001E-2</v>
      </c>
      <c r="I1812" s="2">
        <v>60274.32</v>
      </c>
      <c r="J1812" s="2">
        <v>3216975.91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t="s">
        <v>209</v>
      </c>
      <c r="W1812" s="5" t="str">
        <f t="shared" si="56"/>
        <v>3801</v>
      </c>
      <c r="X1812">
        <v>15</v>
      </c>
      <c r="Y1812" t="s">
        <v>40</v>
      </c>
      <c r="Z1812" t="s">
        <v>57</v>
      </c>
      <c r="AA1812" s="2">
        <v>0</v>
      </c>
      <c r="AB1812" s="2">
        <v>0</v>
      </c>
      <c r="AC1812" t="s">
        <v>168</v>
      </c>
      <c r="AD1812" s="2">
        <v>13271.72</v>
      </c>
      <c r="AE1812" s="2">
        <v>-43192.74</v>
      </c>
      <c r="AF1812" s="2">
        <v>3.9699999999999996E-3</v>
      </c>
      <c r="AG1812" s="2">
        <v>40116021.640000001</v>
      </c>
      <c r="AH181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13271.720000000001</v>
      </c>
      <c r="AO1812" s="2">
        <v>60274.32</v>
      </c>
      <c r="AP1812" s="7">
        <f t="shared" si="57"/>
        <v>73546.039999999994</v>
      </c>
    </row>
    <row r="1813" spans="1:42" x14ac:dyDescent="0.2">
      <c r="A1813">
        <v>1</v>
      </c>
      <c r="B1813" s="1">
        <v>43952</v>
      </c>
      <c r="C1813" s="1">
        <v>44348</v>
      </c>
      <c r="D1813">
        <v>200227</v>
      </c>
      <c r="E1813" s="1">
        <v>44105</v>
      </c>
      <c r="F1813" s="2">
        <v>40274207.490000002</v>
      </c>
      <c r="G1813" s="2">
        <v>40274207.490000002</v>
      </c>
      <c r="H1813">
        <v>1.8030000000000001E-2</v>
      </c>
      <c r="I1813" s="2">
        <v>60512</v>
      </c>
      <c r="J1813" s="2">
        <v>3277487.91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t="s">
        <v>209</v>
      </c>
      <c r="W1813" s="5" t="str">
        <f t="shared" si="56"/>
        <v>3801</v>
      </c>
      <c r="X1813">
        <v>15</v>
      </c>
      <c r="Y1813" t="s">
        <v>40</v>
      </c>
      <c r="Z1813" t="s">
        <v>57</v>
      </c>
      <c r="AA1813" s="2">
        <v>0</v>
      </c>
      <c r="AB1813" s="2">
        <v>0</v>
      </c>
      <c r="AC1813" t="s">
        <v>168</v>
      </c>
      <c r="AD1813" s="2">
        <v>13324.05</v>
      </c>
      <c r="AE1813" s="2">
        <v>-29868.69</v>
      </c>
      <c r="AF1813" s="2">
        <v>3.9699999999999996E-3</v>
      </c>
      <c r="AG1813" s="2">
        <v>40274207.490000002</v>
      </c>
      <c r="AH1813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13324.050000000001</v>
      </c>
      <c r="AO1813" s="2">
        <v>60512</v>
      </c>
      <c r="AP1813" s="7">
        <f t="shared" si="57"/>
        <v>73836.05</v>
      </c>
    </row>
    <row r="1814" spans="1:42" x14ac:dyDescent="0.2">
      <c r="A1814">
        <v>1</v>
      </c>
      <c r="B1814" s="1">
        <v>43952</v>
      </c>
      <c r="C1814" s="1">
        <v>44348</v>
      </c>
      <c r="D1814">
        <v>200227</v>
      </c>
      <c r="E1814" s="1">
        <v>44136</v>
      </c>
      <c r="F1814" s="2">
        <v>40343584.350000001</v>
      </c>
      <c r="G1814" s="2">
        <v>40343584.350000001</v>
      </c>
      <c r="H1814">
        <v>1.8030000000000001E-2</v>
      </c>
      <c r="I1814" s="2">
        <v>60616.24</v>
      </c>
      <c r="J1814" s="2">
        <v>3123538.13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t="s">
        <v>209</v>
      </c>
      <c r="W1814" s="5" t="str">
        <f t="shared" si="56"/>
        <v>3801</v>
      </c>
      <c r="X1814">
        <v>15</v>
      </c>
      <c r="Y1814" t="s">
        <v>40</v>
      </c>
      <c r="Z1814" t="s">
        <v>57</v>
      </c>
      <c r="AA1814" s="2">
        <v>0</v>
      </c>
      <c r="AB1814" s="2">
        <v>-214566.02000000002</v>
      </c>
      <c r="AC1814" t="s">
        <v>168</v>
      </c>
      <c r="AD1814" s="2">
        <v>13347</v>
      </c>
      <c r="AE1814" s="2">
        <v>-16521.689999999999</v>
      </c>
      <c r="AF1814" s="2">
        <v>3.9699999999999996E-3</v>
      </c>
      <c r="AG1814" s="2">
        <v>40343584.350000001</v>
      </c>
      <c r="AH1814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>
        <v>13347</v>
      </c>
      <c r="AO1814" s="2">
        <v>60616.24</v>
      </c>
      <c r="AP1814" s="7">
        <f t="shared" si="57"/>
        <v>-140602.78000000003</v>
      </c>
    </row>
    <row r="1815" spans="1:42" x14ac:dyDescent="0.2">
      <c r="A1815">
        <v>1</v>
      </c>
      <c r="B1815" s="1">
        <v>43952</v>
      </c>
      <c r="C1815" s="1">
        <v>44348</v>
      </c>
      <c r="D1815">
        <v>200227</v>
      </c>
      <c r="E1815" s="1">
        <v>44166</v>
      </c>
      <c r="F1815" s="2">
        <v>40260025.140000001</v>
      </c>
      <c r="G1815" s="2">
        <v>40260025.140000001</v>
      </c>
      <c r="H1815">
        <v>1.8030000000000001E-2</v>
      </c>
      <c r="I1815" s="2">
        <v>60490.69</v>
      </c>
      <c r="J1815" s="2">
        <v>3173236.83</v>
      </c>
      <c r="K1815" s="2">
        <v>0</v>
      </c>
      <c r="L1815" s="2">
        <v>-473.5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t="s">
        <v>209</v>
      </c>
      <c r="W1815" s="5" t="str">
        <f t="shared" si="56"/>
        <v>3801</v>
      </c>
      <c r="X1815">
        <v>15</v>
      </c>
      <c r="Y1815" t="s">
        <v>40</v>
      </c>
      <c r="Z1815" t="s">
        <v>57</v>
      </c>
      <c r="AA1815" s="2">
        <v>0</v>
      </c>
      <c r="AB1815" s="2">
        <v>-10791.99</v>
      </c>
      <c r="AC1815" t="s">
        <v>168</v>
      </c>
      <c r="AD1815" s="2">
        <v>13319.36</v>
      </c>
      <c r="AE1815" s="2">
        <v>-3675.83</v>
      </c>
      <c r="AF1815" s="2">
        <v>3.9699999999999996E-3</v>
      </c>
      <c r="AG1815" s="2">
        <v>40260025.140000001</v>
      </c>
      <c r="AH1815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13319.36</v>
      </c>
      <c r="AO1815" s="2">
        <v>60490.69</v>
      </c>
      <c r="AP1815" s="7">
        <f t="shared" si="57"/>
        <v>62544.560000000005</v>
      </c>
    </row>
    <row r="1816" spans="1:42" x14ac:dyDescent="0.2">
      <c r="A1816">
        <v>1</v>
      </c>
      <c r="B1816" s="1">
        <v>43952</v>
      </c>
      <c r="C1816" s="1">
        <v>44348</v>
      </c>
      <c r="D1816">
        <v>200227</v>
      </c>
      <c r="E1816" s="1">
        <v>44197</v>
      </c>
      <c r="F1816" s="2">
        <v>40280393.310000002</v>
      </c>
      <c r="G1816" s="2">
        <v>40280393.310000002</v>
      </c>
      <c r="H1816">
        <v>1.8030000000000001E-2</v>
      </c>
      <c r="I1816" s="2">
        <v>60521.29</v>
      </c>
      <c r="J1816" s="2">
        <v>3233758.12</v>
      </c>
      <c r="K1816" s="2">
        <v>0</v>
      </c>
      <c r="L1816" s="2">
        <v>-4569.24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t="s">
        <v>209</v>
      </c>
      <c r="W1816" s="5" t="str">
        <f t="shared" si="56"/>
        <v>3801</v>
      </c>
      <c r="X1816">
        <v>15</v>
      </c>
      <c r="Y1816" t="s">
        <v>40</v>
      </c>
      <c r="Z1816" t="s">
        <v>57</v>
      </c>
      <c r="AA1816" s="2">
        <v>0</v>
      </c>
      <c r="AB1816" s="2">
        <v>0</v>
      </c>
      <c r="AC1816" t="s">
        <v>168</v>
      </c>
      <c r="AD1816" s="2">
        <v>13326.1</v>
      </c>
      <c r="AE1816" s="2">
        <v>5081.03</v>
      </c>
      <c r="AF1816" s="2">
        <v>3.9699999999999996E-3</v>
      </c>
      <c r="AG1816" s="2">
        <v>40280393.310000002</v>
      </c>
      <c r="AH1816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13326.1</v>
      </c>
      <c r="AO1816" s="2">
        <v>60521.29</v>
      </c>
      <c r="AP1816" s="7">
        <f t="shared" si="57"/>
        <v>69278.149999999994</v>
      </c>
    </row>
    <row r="1817" spans="1:42" x14ac:dyDescent="0.2">
      <c r="A1817">
        <v>1</v>
      </c>
      <c r="B1817" s="1">
        <v>43952</v>
      </c>
      <c r="C1817" s="1">
        <v>44348</v>
      </c>
      <c r="D1817">
        <v>200227</v>
      </c>
      <c r="E1817" s="1">
        <v>44228</v>
      </c>
      <c r="F1817" s="2">
        <v>40398484.840000004</v>
      </c>
      <c r="G1817" s="2">
        <v>40398484.840000004</v>
      </c>
      <c r="H1817">
        <v>1.8030000000000001E-2</v>
      </c>
      <c r="I1817" s="2">
        <v>60698.720000000001</v>
      </c>
      <c r="J1817" s="2">
        <v>3294456.84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t="s">
        <v>209</v>
      </c>
      <c r="W1817" s="5" t="str">
        <f t="shared" si="56"/>
        <v>3801</v>
      </c>
      <c r="X1817">
        <v>15</v>
      </c>
      <c r="Y1817" t="s">
        <v>40</v>
      </c>
      <c r="Z1817" t="s">
        <v>57</v>
      </c>
      <c r="AA1817" s="2">
        <v>0</v>
      </c>
      <c r="AB1817" s="2">
        <v>0</v>
      </c>
      <c r="AC1817" t="s">
        <v>168</v>
      </c>
      <c r="AD1817" s="2">
        <v>13365.17</v>
      </c>
      <c r="AE1817" s="2">
        <v>18446.2</v>
      </c>
      <c r="AF1817" s="2">
        <v>3.9699999999999996E-3</v>
      </c>
      <c r="AG1817" s="2">
        <v>40398484.840000004</v>
      </c>
      <c r="AH1817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13365.17</v>
      </c>
      <c r="AO1817" s="2">
        <v>60698.720000000001</v>
      </c>
      <c r="AP1817" s="7">
        <f t="shared" si="57"/>
        <v>74063.89</v>
      </c>
    </row>
    <row r="1818" spans="1:42" x14ac:dyDescent="0.2">
      <c r="A1818">
        <v>1</v>
      </c>
      <c r="B1818" s="1">
        <v>43952</v>
      </c>
      <c r="C1818" s="1">
        <v>44348</v>
      </c>
      <c r="D1818">
        <v>200227</v>
      </c>
      <c r="E1818" s="1">
        <v>44256</v>
      </c>
      <c r="F1818" s="2">
        <v>40490617.520000003</v>
      </c>
      <c r="G1818" s="2">
        <v>40490617.520000003</v>
      </c>
      <c r="H1818">
        <v>1.8030000000000001E-2</v>
      </c>
      <c r="I1818" s="2">
        <v>60837.15</v>
      </c>
      <c r="J1818" s="2">
        <v>3289892.51</v>
      </c>
      <c r="K1818" s="2">
        <v>0</v>
      </c>
      <c r="L1818" s="2">
        <v>-1927.83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t="s">
        <v>209</v>
      </c>
      <c r="W1818" s="5" t="str">
        <f t="shared" si="56"/>
        <v>3801</v>
      </c>
      <c r="X1818">
        <v>15</v>
      </c>
      <c r="Y1818" t="s">
        <v>40</v>
      </c>
      <c r="Z1818" t="s">
        <v>57</v>
      </c>
      <c r="AA1818" s="2">
        <v>0</v>
      </c>
      <c r="AB1818" s="2">
        <v>-65401.48</v>
      </c>
      <c r="AC1818" t="s">
        <v>168</v>
      </c>
      <c r="AD1818" s="2">
        <v>13395.65</v>
      </c>
      <c r="AE1818" s="2">
        <v>29914.02</v>
      </c>
      <c r="AF1818" s="2">
        <v>3.9699999999999996E-3</v>
      </c>
      <c r="AG1818" s="2">
        <v>40490617.520000003</v>
      </c>
      <c r="AH1818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13395.65</v>
      </c>
      <c r="AO1818" s="2">
        <v>60837.15</v>
      </c>
      <c r="AP1818" s="7">
        <f t="shared" si="57"/>
        <v>6903.49</v>
      </c>
    </row>
    <row r="1819" spans="1:42" x14ac:dyDescent="0.2">
      <c r="A1819">
        <v>1</v>
      </c>
      <c r="B1819" s="1">
        <v>43952</v>
      </c>
      <c r="C1819" s="1">
        <v>44348</v>
      </c>
      <c r="D1819">
        <v>200227</v>
      </c>
      <c r="E1819" s="1">
        <v>44287</v>
      </c>
      <c r="F1819" s="2">
        <v>40639534.850000001</v>
      </c>
      <c r="G1819" s="2">
        <v>40639534.850000001</v>
      </c>
      <c r="H1819">
        <v>1.8030000000000001E-2</v>
      </c>
      <c r="I1819" s="2">
        <v>61060.9</v>
      </c>
      <c r="J1819" s="2">
        <v>1002967.52</v>
      </c>
      <c r="K1819" s="2">
        <v>0</v>
      </c>
      <c r="L1819" s="2">
        <v>-918.64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-3289892.49</v>
      </c>
      <c r="S1819" s="2">
        <v>941906.6</v>
      </c>
      <c r="T1819" s="2">
        <v>0</v>
      </c>
      <c r="U1819" s="2">
        <v>0</v>
      </c>
      <c r="V1819" t="s">
        <v>209</v>
      </c>
      <c r="W1819" s="5" t="str">
        <f t="shared" si="56"/>
        <v>3801</v>
      </c>
      <c r="X1819">
        <v>15</v>
      </c>
      <c r="Y1819" t="s">
        <v>40</v>
      </c>
      <c r="Z1819" t="s">
        <v>57</v>
      </c>
      <c r="AA1819" s="2">
        <v>0</v>
      </c>
      <c r="AB1819" s="2">
        <v>0</v>
      </c>
      <c r="AC1819" t="s">
        <v>168</v>
      </c>
      <c r="AD1819" s="2">
        <v>13444.91</v>
      </c>
      <c r="AE1819" s="2">
        <v>21090.7</v>
      </c>
      <c r="AF1819" s="2">
        <v>3.9699999999999996E-3</v>
      </c>
      <c r="AG1819" s="2">
        <v>40639534.850000001</v>
      </c>
      <c r="AH1819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13444.91</v>
      </c>
      <c r="AO1819" s="2">
        <v>61060.9</v>
      </c>
      <c r="AP1819" s="7">
        <f t="shared" si="57"/>
        <v>73587.17</v>
      </c>
    </row>
    <row r="1820" spans="1:42" x14ac:dyDescent="0.2">
      <c r="A1820">
        <v>1</v>
      </c>
      <c r="B1820" s="1">
        <v>43952</v>
      </c>
      <c r="C1820" s="1">
        <v>44348</v>
      </c>
      <c r="D1820">
        <v>200227</v>
      </c>
      <c r="E1820" s="1">
        <v>44317</v>
      </c>
      <c r="F1820" s="2">
        <v>13778619.15</v>
      </c>
      <c r="G1820" s="2">
        <v>13778619.15</v>
      </c>
      <c r="H1820">
        <v>1.8030000000000001E-2</v>
      </c>
      <c r="I1820" s="2">
        <v>20702.38</v>
      </c>
      <c r="J1820" s="2">
        <v>1023669.9</v>
      </c>
      <c r="K1820" s="2">
        <v>0</v>
      </c>
      <c r="L1820" s="2">
        <v>-1123.57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t="s">
        <v>209</v>
      </c>
      <c r="W1820" s="5" t="str">
        <f t="shared" si="56"/>
        <v>3801</v>
      </c>
      <c r="X1820">
        <v>15</v>
      </c>
      <c r="Y1820" t="s">
        <v>40</v>
      </c>
      <c r="Z1820" t="s">
        <v>57</v>
      </c>
      <c r="AA1820" s="2">
        <v>0</v>
      </c>
      <c r="AB1820" s="2">
        <v>0</v>
      </c>
      <c r="AC1820" t="s">
        <v>168</v>
      </c>
      <c r="AD1820" s="2">
        <v>4558.43</v>
      </c>
      <c r="AE1820" s="2">
        <v>24525.56</v>
      </c>
      <c r="AF1820" s="2">
        <v>3.9699999999999996E-3</v>
      </c>
      <c r="AG1820" s="2">
        <v>13778619.15</v>
      </c>
      <c r="AH1820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4558.43</v>
      </c>
      <c r="AO1820" s="2">
        <v>20702.38</v>
      </c>
      <c r="AP1820" s="7">
        <f t="shared" si="57"/>
        <v>24137.24</v>
      </c>
    </row>
    <row r="1821" spans="1:42" x14ac:dyDescent="0.2">
      <c r="A1821">
        <v>1</v>
      </c>
      <c r="B1821" s="1">
        <v>43952</v>
      </c>
      <c r="C1821" s="1">
        <v>44348</v>
      </c>
      <c r="D1821">
        <v>200227</v>
      </c>
      <c r="E1821" s="1">
        <v>44348</v>
      </c>
      <c r="F1821" s="2">
        <v>13851963.15</v>
      </c>
      <c r="G1821" s="2">
        <v>13851963.15</v>
      </c>
      <c r="H1821">
        <v>1.8030000000000001E-2</v>
      </c>
      <c r="I1821" s="2">
        <v>20812.57</v>
      </c>
      <c r="J1821" s="2">
        <v>1040335.6</v>
      </c>
      <c r="K1821" s="2">
        <v>0</v>
      </c>
      <c r="L1821" s="2">
        <v>0.25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t="s">
        <v>209</v>
      </c>
      <c r="W1821" s="5" t="str">
        <f t="shared" si="56"/>
        <v>3801</v>
      </c>
      <c r="X1821">
        <v>15</v>
      </c>
      <c r="Y1821" t="s">
        <v>40</v>
      </c>
      <c r="Z1821" t="s">
        <v>57</v>
      </c>
      <c r="AA1821" s="2">
        <v>0</v>
      </c>
      <c r="AB1821" s="2">
        <v>-4146.87</v>
      </c>
      <c r="AC1821" t="s">
        <v>168</v>
      </c>
      <c r="AD1821" s="2">
        <v>4582.6899999999996</v>
      </c>
      <c r="AE1821" s="2">
        <v>29108.5</v>
      </c>
      <c r="AF1821" s="2">
        <v>3.9699999999999996E-3</v>
      </c>
      <c r="AG1821" s="2">
        <v>13851963.15</v>
      </c>
      <c r="AH1821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4582.6900000000005</v>
      </c>
      <c r="AO1821" s="2">
        <v>20812.57</v>
      </c>
      <c r="AP1821" s="7">
        <f t="shared" si="57"/>
        <v>21248.639999999999</v>
      </c>
    </row>
    <row r="1822" spans="1:42" x14ac:dyDescent="0.2">
      <c r="A1822">
        <v>1</v>
      </c>
      <c r="B1822" s="1">
        <v>43952</v>
      </c>
      <c r="C1822" s="1">
        <v>44348</v>
      </c>
      <c r="D1822">
        <v>200273</v>
      </c>
      <c r="E1822" s="1">
        <v>43952</v>
      </c>
      <c r="F1822" s="2">
        <v>1215742.32</v>
      </c>
      <c r="G1822" s="2">
        <v>1215742.32</v>
      </c>
      <c r="H1822">
        <v>1.8030000000000001E-2</v>
      </c>
      <c r="I1822" s="2">
        <v>1826.65</v>
      </c>
      <c r="J1822" s="2">
        <v>116779.65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t="s">
        <v>210</v>
      </c>
      <c r="W1822" s="5" t="str">
        <f t="shared" si="56"/>
        <v>3801</v>
      </c>
      <c r="X1822">
        <v>15</v>
      </c>
      <c r="Y1822" t="s">
        <v>40</v>
      </c>
      <c r="Z1822" t="s">
        <v>57</v>
      </c>
      <c r="AA1822" s="2">
        <v>0</v>
      </c>
      <c r="AB1822" s="2">
        <v>0</v>
      </c>
      <c r="AC1822" t="s">
        <v>168</v>
      </c>
      <c r="AD1822" s="2">
        <v>402.21</v>
      </c>
      <c r="AE1822" s="2">
        <v>25310.21</v>
      </c>
      <c r="AF1822" s="2">
        <v>3.9699999999999996E-3</v>
      </c>
      <c r="AG1822" s="2">
        <v>1215742.32</v>
      </c>
      <c r="AH182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>
        <v>402.21000000000004</v>
      </c>
      <c r="AO1822" s="2">
        <v>1826.65</v>
      </c>
      <c r="AP1822" s="7">
        <f t="shared" si="57"/>
        <v>2228.86</v>
      </c>
    </row>
    <row r="1823" spans="1:42" x14ac:dyDescent="0.2">
      <c r="A1823">
        <v>1</v>
      </c>
      <c r="B1823" s="1">
        <v>43952</v>
      </c>
      <c r="C1823" s="1">
        <v>44348</v>
      </c>
      <c r="D1823">
        <v>200273</v>
      </c>
      <c r="E1823" s="1">
        <v>43983</v>
      </c>
      <c r="F1823" s="2">
        <v>1238010.1200000001</v>
      </c>
      <c r="G1823" s="2">
        <v>1238010.1200000001</v>
      </c>
      <c r="H1823">
        <v>1.8030000000000001E-2</v>
      </c>
      <c r="I1823" s="2">
        <v>1860.11</v>
      </c>
      <c r="J1823" s="2">
        <v>118639.76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t="s">
        <v>210</v>
      </c>
      <c r="W1823" s="5" t="str">
        <f t="shared" si="56"/>
        <v>3801</v>
      </c>
      <c r="X1823">
        <v>15</v>
      </c>
      <c r="Y1823" t="s">
        <v>40</v>
      </c>
      <c r="Z1823" t="s">
        <v>57</v>
      </c>
      <c r="AA1823" s="2">
        <v>0</v>
      </c>
      <c r="AB1823" s="2">
        <v>0</v>
      </c>
      <c r="AC1823" t="s">
        <v>168</v>
      </c>
      <c r="AD1823" s="2">
        <v>409.58</v>
      </c>
      <c r="AE1823" s="2">
        <v>25719.79</v>
      </c>
      <c r="AF1823" s="2">
        <v>3.9699999999999996E-3</v>
      </c>
      <c r="AG1823" s="2">
        <v>1238010.1200000001</v>
      </c>
      <c r="AH1823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409.58</v>
      </c>
      <c r="AO1823" s="2">
        <v>1860.1100000000001</v>
      </c>
      <c r="AP1823" s="7">
        <f t="shared" si="57"/>
        <v>2269.69</v>
      </c>
    </row>
    <row r="1824" spans="1:42" x14ac:dyDescent="0.2">
      <c r="A1824">
        <v>1</v>
      </c>
      <c r="B1824" s="1">
        <v>43952</v>
      </c>
      <c r="C1824" s="1">
        <v>44348</v>
      </c>
      <c r="D1824">
        <v>200273</v>
      </c>
      <c r="E1824" s="1">
        <v>44013</v>
      </c>
      <c r="F1824" s="2">
        <v>1246978.8799999999</v>
      </c>
      <c r="G1824" s="2">
        <v>1246978.8799999999</v>
      </c>
      <c r="H1824">
        <v>1.8030000000000001E-2</v>
      </c>
      <c r="I1824" s="2">
        <v>1873.59</v>
      </c>
      <c r="J1824" s="2">
        <v>120513.35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t="s">
        <v>210</v>
      </c>
      <c r="W1824" s="5" t="str">
        <f t="shared" si="56"/>
        <v>3801</v>
      </c>
      <c r="X1824">
        <v>15</v>
      </c>
      <c r="Y1824" t="s">
        <v>40</v>
      </c>
      <c r="Z1824" t="s">
        <v>57</v>
      </c>
      <c r="AA1824" s="2">
        <v>0</v>
      </c>
      <c r="AB1824" s="2">
        <v>0</v>
      </c>
      <c r="AC1824" t="s">
        <v>168</v>
      </c>
      <c r="AD1824" s="2">
        <v>412.54</v>
      </c>
      <c r="AE1824" s="2">
        <v>26132.33</v>
      </c>
      <c r="AF1824" s="2">
        <v>3.9699999999999996E-3</v>
      </c>
      <c r="AG1824" s="2">
        <v>1246978.8799999999</v>
      </c>
      <c r="AH1824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>
        <v>412.54</v>
      </c>
      <c r="AO1824" s="2">
        <v>1873.5900000000001</v>
      </c>
      <c r="AP1824" s="7">
        <f t="shared" si="57"/>
        <v>2286.13</v>
      </c>
    </row>
    <row r="1825" spans="1:42" x14ac:dyDescent="0.2">
      <c r="A1825">
        <v>1</v>
      </c>
      <c r="B1825" s="1">
        <v>43952</v>
      </c>
      <c r="C1825" s="1">
        <v>44348</v>
      </c>
      <c r="D1825">
        <v>200273</v>
      </c>
      <c r="E1825" s="1">
        <v>44044</v>
      </c>
      <c r="F1825" s="2">
        <v>1278243.3400000001</v>
      </c>
      <c r="G1825" s="2">
        <v>1278243.3400000001</v>
      </c>
      <c r="H1825">
        <v>1.8030000000000001E-2</v>
      </c>
      <c r="I1825" s="2">
        <v>1920.56</v>
      </c>
      <c r="J1825" s="2">
        <v>122433.91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t="s">
        <v>210</v>
      </c>
      <c r="W1825" s="5" t="str">
        <f t="shared" si="56"/>
        <v>3801</v>
      </c>
      <c r="X1825">
        <v>15</v>
      </c>
      <c r="Y1825" t="s">
        <v>40</v>
      </c>
      <c r="Z1825" t="s">
        <v>57</v>
      </c>
      <c r="AA1825" s="2">
        <v>0</v>
      </c>
      <c r="AB1825" s="2">
        <v>0</v>
      </c>
      <c r="AC1825" t="s">
        <v>168</v>
      </c>
      <c r="AD1825" s="2">
        <v>422.89</v>
      </c>
      <c r="AE1825" s="2">
        <v>26555.22</v>
      </c>
      <c r="AF1825" s="2">
        <v>3.9699999999999996E-3</v>
      </c>
      <c r="AG1825" s="2">
        <v>1278243.3400000001</v>
      </c>
      <c r="AH1825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422.89</v>
      </c>
      <c r="AO1825" s="2">
        <v>1920.56</v>
      </c>
      <c r="AP1825" s="7">
        <f t="shared" si="57"/>
        <v>2343.4499999999998</v>
      </c>
    </row>
    <row r="1826" spans="1:42" x14ac:dyDescent="0.2">
      <c r="A1826">
        <v>1</v>
      </c>
      <c r="B1826" s="1">
        <v>43952</v>
      </c>
      <c r="C1826" s="1">
        <v>44348</v>
      </c>
      <c r="D1826">
        <v>200273</v>
      </c>
      <c r="E1826" s="1">
        <v>44075</v>
      </c>
      <c r="F1826" s="2">
        <v>1278357.9099999999</v>
      </c>
      <c r="G1826" s="2">
        <v>1278357.9099999999</v>
      </c>
      <c r="H1826">
        <v>1.8030000000000001E-2</v>
      </c>
      <c r="I1826" s="2">
        <v>1920.73</v>
      </c>
      <c r="J1826" s="2">
        <v>124354.64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t="s">
        <v>210</v>
      </c>
      <c r="W1826" s="5" t="str">
        <f t="shared" si="56"/>
        <v>3801</v>
      </c>
      <c r="X1826">
        <v>15</v>
      </c>
      <c r="Y1826" t="s">
        <v>40</v>
      </c>
      <c r="Z1826" t="s">
        <v>57</v>
      </c>
      <c r="AA1826" s="2">
        <v>0</v>
      </c>
      <c r="AB1826" s="2">
        <v>0</v>
      </c>
      <c r="AC1826" t="s">
        <v>168</v>
      </c>
      <c r="AD1826" s="2">
        <v>422.92</v>
      </c>
      <c r="AE1826" s="2">
        <v>26978.14</v>
      </c>
      <c r="AF1826" s="2">
        <v>3.9699999999999996E-3</v>
      </c>
      <c r="AG1826" s="2">
        <v>1278357.9099999999</v>
      </c>
      <c r="AH1826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422.92</v>
      </c>
      <c r="AO1826" s="2">
        <v>1920.73</v>
      </c>
      <c r="AP1826" s="7">
        <f t="shared" si="57"/>
        <v>2343.65</v>
      </c>
    </row>
    <row r="1827" spans="1:42" x14ac:dyDescent="0.2">
      <c r="A1827">
        <v>1</v>
      </c>
      <c r="B1827" s="1">
        <v>43952</v>
      </c>
      <c r="C1827" s="1">
        <v>44348</v>
      </c>
      <c r="D1827">
        <v>200273</v>
      </c>
      <c r="E1827" s="1">
        <v>44105</v>
      </c>
      <c r="F1827" s="2">
        <v>1282971.9099999999</v>
      </c>
      <c r="G1827" s="2">
        <v>1282971.9099999999</v>
      </c>
      <c r="H1827">
        <v>1.8030000000000001E-2</v>
      </c>
      <c r="I1827" s="2">
        <v>1927.67</v>
      </c>
      <c r="J1827" s="2">
        <v>126282.31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t="s">
        <v>210</v>
      </c>
      <c r="W1827" s="5" t="str">
        <f t="shared" si="56"/>
        <v>3801</v>
      </c>
      <c r="X1827">
        <v>15</v>
      </c>
      <c r="Y1827" t="s">
        <v>40</v>
      </c>
      <c r="Z1827" t="s">
        <v>57</v>
      </c>
      <c r="AA1827" s="2">
        <v>0</v>
      </c>
      <c r="AB1827" s="2">
        <v>0</v>
      </c>
      <c r="AC1827" t="s">
        <v>168</v>
      </c>
      <c r="AD1827" s="2">
        <v>424.45</v>
      </c>
      <c r="AE1827" s="2">
        <v>27402.59</v>
      </c>
      <c r="AF1827" s="2">
        <v>3.9699999999999996E-3</v>
      </c>
      <c r="AG1827" s="2">
        <v>1282971.9099999999</v>
      </c>
      <c r="AH1827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424.45</v>
      </c>
      <c r="AO1827" s="2">
        <v>1927.67</v>
      </c>
      <c r="AP1827" s="7">
        <f t="shared" si="57"/>
        <v>2352.12</v>
      </c>
    </row>
    <row r="1828" spans="1:42" x14ac:dyDescent="0.2">
      <c r="A1828">
        <v>1</v>
      </c>
      <c r="B1828" s="1">
        <v>43952</v>
      </c>
      <c r="C1828" s="1">
        <v>44348</v>
      </c>
      <c r="D1828">
        <v>200273</v>
      </c>
      <c r="E1828" s="1">
        <v>44136</v>
      </c>
      <c r="F1828" s="2">
        <v>1353266.49</v>
      </c>
      <c r="G1828" s="2">
        <v>1353266.49</v>
      </c>
      <c r="H1828">
        <v>1.8030000000000001E-2</v>
      </c>
      <c r="I1828" s="2">
        <v>2033.28</v>
      </c>
      <c r="J1828" s="2">
        <v>128315.59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t="s">
        <v>210</v>
      </c>
      <c r="W1828" s="5" t="str">
        <f t="shared" si="56"/>
        <v>3801</v>
      </c>
      <c r="X1828">
        <v>15</v>
      </c>
      <c r="Y1828" t="s">
        <v>40</v>
      </c>
      <c r="Z1828" t="s">
        <v>57</v>
      </c>
      <c r="AA1828" s="2">
        <v>0</v>
      </c>
      <c r="AB1828" s="2">
        <v>0</v>
      </c>
      <c r="AC1828" t="s">
        <v>168</v>
      </c>
      <c r="AD1828" s="2">
        <v>447.71</v>
      </c>
      <c r="AE1828" s="2">
        <v>27850.3</v>
      </c>
      <c r="AF1828" s="2">
        <v>3.9699999999999996E-3</v>
      </c>
      <c r="AG1828" s="2">
        <v>1353266.49</v>
      </c>
      <c r="AH1828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447.71000000000004</v>
      </c>
      <c r="AO1828" s="2">
        <v>2033.28</v>
      </c>
      <c r="AP1828" s="7">
        <f t="shared" si="57"/>
        <v>2480.9899999999998</v>
      </c>
    </row>
    <row r="1829" spans="1:42" x14ac:dyDescent="0.2">
      <c r="A1829">
        <v>1</v>
      </c>
      <c r="B1829" s="1">
        <v>43952</v>
      </c>
      <c r="C1829" s="1">
        <v>44348</v>
      </c>
      <c r="D1829">
        <v>200273</v>
      </c>
      <c r="E1829" s="1">
        <v>44166</v>
      </c>
      <c r="F1829" s="2">
        <v>1360798.09</v>
      </c>
      <c r="G1829" s="2">
        <v>1360798.09</v>
      </c>
      <c r="H1829">
        <v>1.8030000000000001E-2</v>
      </c>
      <c r="I1829" s="2">
        <v>2044.6</v>
      </c>
      <c r="J1829" s="2">
        <v>130360.19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t="s">
        <v>210</v>
      </c>
      <c r="W1829" s="5" t="str">
        <f t="shared" si="56"/>
        <v>3801</v>
      </c>
      <c r="X1829">
        <v>15</v>
      </c>
      <c r="Y1829" t="s">
        <v>40</v>
      </c>
      <c r="Z1829" t="s">
        <v>57</v>
      </c>
      <c r="AA1829" s="2">
        <v>0</v>
      </c>
      <c r="AB1829" s="2">
        <v>0</v>
      </c>
      <c r="AC1829" t="s">
        <v>168</v>
      </c>
      <c r="AD1829" s="2">
        <v>450.2</v>
      </c>
      <c r="AE1829" s="2">
        <v>28300.5</v>
      </c>
      <c r="AF1829" s="2">
        <v>3.9699999999999996E-3</v>
      </c>
      <c r="AG1829" s="2">
        <v>1360798.09</v>
      </c>
      <c r="AH1829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450.2</v>
      </c>
      <c r="AO1829" s="2">
        <v>2044.6000000000001</v>
      </c>
      <c r="AP1829" s="7">
        <f t="shared" si="57"/>
        <v>2494.7999999999997</v>
      </c>
    </row>
    <row r="1830" spans="1:42" x14ac:dyDescent="0.2">
      <c r="A1830">
        <v>1</v>
      </c>
      <c r="B1830" s="1">
        <v>43952</v>
      </c>
      <c r="C1830" s="1">
        <v>44348</v>
      </c>
      <c r="D1830">
        <v>200273</v>
      </c>
      <c r="E1830" s="1">
        <v>44197</v>
      </c>
      <c r="F1830" s="2">
        <v>1395118.02</v>
      </c>
      <c r="G1830" s="2">
        <v>1395118.02</v>
      </c>
      <c r="H1830">
        <v>1.8030000000000001E-2</v>
      </c>
      <c r="I1830" s="2">
        <v>2096.16</v>
      </c>
      <c r="J1830" s="2">
        <v>132456.35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t="s">
        <v>210</v>
      </c>
      <c r="W1830" s="5" t="str">
        <f t="shared" si="56"/>
        <v>3801</v>
      </c>
      <c r="X1830">
        <v>15</v>
      </c>
      <c r="Y1830" t="s">
        <v>40</v>
      </c>
      <c r="Z1830" t="s">
        <v>57</v>
      </c>
      <c r="AA1830" s="2">
        <v>0</v>
      </c>
      <c r="AB1830" s="2">
        <v>0</v>
      </c>
      <c r="AC1830" t="s">
        <v>168</v>
      </c>
      <c r="AD1830" s="2">
        <v>461.55</v>
      </c>
      <c r="AE1830" s="2">
        <v>28762.05</v>
      </c>
      <c r="AF1830" s="2">
        <v>3.9699999999999996E-3</v>
      </c>
      <c r="AG1830" s="2">
        <v>1395118.02</v>
      </c>
      <c r="AH1830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461.55</v>
      </c>
      <c r="AO1830" s="2">
        <v>2096.16</v>
      </c>
      <c r="AP1830" s="7">
        <f t="shared" si="57"/>
        <v>2557.71</v>
      </c>
    </row>
    <row r="1831" spans="1:42" x14ac:dyDescent="0.2">
      <c r="A1831">
        <v>1</v>
      </c>
      <c r="B1831" s="1">
        <v>43952</v>
      </c>
      <c r="C1831" s="1">
        <v>44348</v>
      </c>
      <c r="D1831">
        <v>200273</v>
      </c>
      <c r="E1831" s="1">
        <v>44228</v>
      </c>
      <c r="F1831" s="2">
        <v>1469663.5</v>
      </c>
      <c r="G1831" s="2">
        <v>1469663.5</v>
      </c>
      <c r="H1831">
        <v>1.8030000000000001E-2</v>
      </c>
      <c r="I1831" s="2">
        <v>2208.17</v>
      </c>
      <c r="J1831" s="2">
        <v>134664.51999999999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t="s">
        <v>210</v>
      </c>
      <c r="W1831" s="5" t="str">
        <f t="shared" si="56"/>
        <v>3801</v>
      </c>
      <c r="X1831">
        <v>15</v>
      </c>
      <c r="Y1831" t="s">
        <v>40</v>
      </c>
      <c r="Z1831" t="s">
        <v>57</v>
      </c>
      <c r="AA1831" s="2">
        <v>0</v>
      </c>
      <c r="AB1831" s="2">
        <v>0</v>
      </c>
      <c r="AC1831" t="s">
        <v>168</v>
      </c>
      <c r="AD1831" s="2">
        <v>486.21</v>
      </c>
      <c r="AE1831" s="2">
        <v>29248.26</v>
      </c>
      <c r="AF1831" s="2">
        <v>3.9699999999999996E-3</v>
      </c>
      <c r="AG1831" s="2">
        <v>1469663.5</v>
      </c>
      <c r="AH1831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486.21000000000004</v>
      </c>
      <c r="AO1831" s="2">
        <v>2208.17</v>
      </c>
      <c r="AP1831" s="7">
        <f t="shared" si="57"/>
        <v>2694.38</v>
      </c>
    </row>
    <row r="1832" spans="1:42" x14ac:dyDescent="0.2">
      <c r="A1832">
        <v>1</v>
      </c>
      <c r="B1832" s="1">
        <v>43952</v>
      </c>
      <c r="C1832" s="1">
        <v>44348</v>
      </c>
      <c r="D1832">
        <v>200273</v>
      </c>
      <c r="E1832" s="1">
        <v>44256</v>
      </c>
      <c r="F1832" s="2">
        <v>1510348.13</v>
      </c>
      <c r="G1832" s="2">
        <v>1510348.13</v>
      </c>
      <c r="H1832">
        <v>1.8030000000000001E-2</v>
      </c>
      <c r="I1832" s="2">
        <v>2269.3000000000002</v>
      </c>
      <c r="J1832" s="2">
        <v>136933.82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t="s">
        <v>210</v>
      </c>
      <c r="W1832" s="5" t="str">
        <f t="shared" si="56"/>
        <v>3801</v>
      </c>
      <c r="X1832">
        <v>15</v>
      </c>
      <c r="Y1832" t="s">
        <v>40</v>
      </c>
      <c r="Z1832" t="s">
        <v>57</v>
      </c>
      <c r="AA1832" s="2">
        <v>0</v>
      </c>
      <c r="AB1832" s="2">
        <v>0</v>
      </c>
      <c r="AC1832" t="s">
        <v>168</v>
      </c>
      <c r="AD1832" s="2">
        <v>499.67</v>
      </c>
      <c r="AE1832" s="2">
        <v>29747.93</v>
      </c>
      <c r="AF1832" s="2">
        <v>3.9699999999999996E-3</v>
      </c>
      <c r="AG1832" s="2">
        <v>1510348.13</v>
      </c>
      <c r="AH183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499.67</v>
      </c>
      <c r="AO1832" s="2">
        <v>2269.3000000000002</v>
      </c>
      <c r="AP1832" s="7">
        <f t="shared" si="57"/>
        <v>2768.9700000000003</v>
      </c>
    </row>
    <row r="1833" spans="1:42" x14ac:dyDescent="0.2">
      <c r="A1833">
        <v>1</v>
      </c>
      <c r="B1833" s="1">
        <v>43952</v>
      </c>
      <c r="C1833" s="1">
        <v>44348</v>
      </c>
      <c r="D1833">
        <v>200273</v>
      </c>
      <c r="E1833" s="1">
        <v>44287</v>
      </c>
      <c r="F1833" s="2">
        <v>1587581.83</v>
      </c>
      <c r="G1833" s="2">
        <v>1587581.83</v>
      </c>
      <c r="H1833">
        <v>1.8030000000000001E-2</v>
      </c>
      <c r="I1833" s="2">
        <v>2385.34</v>
      </c>
      <c r="J1833" s="2">
        <v>143241.07999999999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3921.92</v>
      </c>
      <c r="T1833" s="2">
        <v>0</v>
      </c>
      <c r="U1833" s="2">
        <v>0</v>
      </c>
      <c r="V1833" t="s">
        <v>210</v>
      </c>
      <c r="W1833" s="5" t="str">
        <f t="shared" si="56"/>
        <v>3801</v>
      </c>
      <c r="X1833">
        <v>15</v>
      </c>
      <c r="Y1833" t="s">
        <v>40</v>
      </c>
      <c r="Z1833" t="s">
        <v>57</v>
      </c>
      <c r="AA1833" s="2">
        <v>0</v>
      </c>
      <c r="AB1833" s="2">
        <v>0</v>
      </c>
      <c r="AC1833" t="s">
        <v>168</v>
      </c>
      <c r="AD1833" s="2">
        <v>525.22</v>
      </c>
      <c r="AE1833" s="2">
        <v>30308.81</v>
      </c>
      <c r="AF1833" s="2">
        <v>3.9699999999999996E-3</v>
      </c>
      <c r="AG1833" s="2">
        <v>1587581.83</v>
      </c>
      <c r="AH1833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525.22</v>
      </c>
      <c r="AO1833" s="2">
        <v>2385.34</v>
      </c>
      <c r="AP1833" s="7">
        <f t="shared" si="57"/>
        <v>2910.5600000000004</v>
      </c>
    </row>
    <row r="1834" spans="1:42" x14ac:dyDescent="0.2">
      <c r="A1834">
        <v>1</v>
      </c>
      <c r="B1834" s="1">
        <v>43952</v>
      </c>
      <c r="C1834" s="1">
        <v>44348</v>
      </c>
      <c r="D1834">
        <v>200273</v>
      </c>
      <c r="E1834" s="1">
        <v>44317</v>
      </c>
      <c r="F1834" s="2">
        <v>1992223.37</v>
      </c>
      <c r="G1834" s="2">
        <v>1992223.37</v>
      </c>
      <c r="H1834">
        <v>1.8030000000000001E-2</v>
      </c>
      <c r="I1834" s="2">
        <v>2993.32</v>
      </c>
      <c r="J1834" s="2">
        <v>146234.4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t="s">
        <v>210</v>
      </c>
      <c r="W1834" s="5" t="str">
        <f t="shared" si="56"/>
        <v>3801</v>
      </c>
      <c r="X1834">
        <v>15</v>
      </c>
      <c r="Y1834" t="s">
        <v>40</v>
      </c>
      <c r="Z1834" t="s">
        <v>57</v>
      </c>
      <c r="AA1834" s="2">
        <v>0</v>
      </c>
      <c r="AB1834" s="2">
        <v>0</v>
      </c>
      <c r="AC1834" t="s">
        <v>168</v>
      </c>
      <c r="AD1834" s="2">
        <v>659.09</v>
      </c>
      <c r="AE1834" s="2">
        <v>30967.9</v>
      </c>
      <c r="AF1834" s="2">
        <v>3.9699999999999996E-3</v>
      </c>
      <c r="AG1834" s="2">
        <v>1992223.37</v>
      </c>
      <c r="AH1834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659.09</v>
      </c>
      <c r="AO1834" s="2">
        <v>2993.32</v>
      </c>
      <c r="AP1834" s="7">
        <f t="shared" si="57"/>
        <v>3652.4100000000003</v>
      </c>
    </row>
    <row r="1835" spans="1:42" x14ac:dyDescent="0.2">
      <c r="A1835">
        <v>1</v>
      </c>
      <c r="B1835" s="1">
        <v>43952</v>
      </c>
      <c r="C1835" s="1">
        <v>44348</v>
      </c>
      <c r="D1835">
        <v>200273</v>
      </c>
      <c r="E1835" s="1">
        <v>44348</v>
      </c>
      <c r="F1835" s="2">
        <v>2117572.96</v>
      </c>
      <c r="G1835" s="2">
        <v>2117572.96</v>
      </c>
      <c r="H1835">
        <v>1.8030000000000001E-2</v>
      </c>
      <c r="I1835" s="2">
        <v>3181.65</v>
      </c>
      <c r="J1835" s="2">
        <v>149416.04999999999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t="s">
        <v>210</v>
      </c>
      <c r="W1835" s="5" t="str">
        <f t="shared" si="56"/>
        <v>3801</v>
      </c>
      <c r="X1835">
        <v>15</v>
      </c>
      <c r="Y1835" t="s">
        <v>40</v>
      </c>
      <c r="Z1835" t="s">
        <v>57</v>
      </c>
      <c r="AA1835" s="2">
        <v>0</v>
      </c>
      <c r="AB1835" s="2">
        <v>0</v>
      </c>
      <c r="AC1835" t="s">
        <v>168</v>
      </c>
      <c r="AD1835" s="2">
        <v>700.56</v>
      </c>
      <c r="AE1835" s="2">
        <v>31668.46</v>
      </c>
      <c r="AF1835" s="2">
        <v>3.9699999999999996E-3</v>
      </c>
      <c r="AG1835" s="2">
        <v>2117572.96</v>
      </c>
      <c r="AH1835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700.56000000000006</v>
      </c>
      <c r="AO1835" s="2">
        <v>3181.65</v>
      </c>
      <c r="AP1835" s="7">
        <f t="shared" si="57"/>
        <v>3882.21</v>
      </c>
    </row>
    <row r="1836" spans="1:42" x14ac:dyDescent="0.2">
      <c r="A1836">
        <v>1</v>
      </c>
      <c r="B1836" s="1">
        <v>43952</v>
      </c>
      <c r="C1836" s="1">
        <v>44348</v>
      </c>
      <c r="D1836">
        <v>200319</v>
      </c>
      <c r="E1836" s="1">
        <v>43952</v>
      </c>
      <c r="F1836" s="2">
        <v>0</v>
      </c>
      <c r="G1836" s="2">
        <v>0</v>
      </c>
      <c r="H1836">
        <v>1.8030000000000001E-2</v>
      </c>
      <c r="I1836" s="2">
        <v>0</v>
      </c>
      <c r="J1836" s="2">
        <v>7548873.4100000001</v>
      </c>
      <c r="K1836" s="2">
        <v>0</v>
      </c>
      <c r="L1836" s="2">
        <v>-37519.64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t="s">
        <v>211</v>
      </c>
      <c r="W1836" s="5" t="str">
        <f t="shared" si="56"/>
        <v>3801</v>
      </c>
      <c r="X1836">
        <v>15</v>
      </c>
      <c r="Y1836" t="s">
        <v>40</v>
      </c>
      <c r="Z1836" t="s">
        <v>57</v>
      </c>
      <c r="AA1836" s="2">
        <v>0</v>
      </c>
      <c r="AB1836" s="2">
        <v>0</v>
      </c>
      <c r="AC1836" t="s">
        <v>168</v>
      </c>
      <c r="AD1836" s="2">
        <v>0</v>
      </c>
      <c r="AE1836" s="2">
        <v>-232463.39</v>
      </c>
      <c r="AF1836" s="2">
        <v>3.9699999999999996E-3</v>
      </c>
      <c r="AG1836" s="2">
        <v>0</v>
      </c>
      <c r="AH1836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7">
        <f t="shared" si="57"/>
        <v>-37519.64</v>
      </c>
    </row>
    <row r="1837" spans="1:42" x14ac:dyDescent="0.2">
      <c r="A1837">
        <v>1</v>
      </c>
      <c r="B1837" s="1">
        <v>43952</v>
      </c>
      <c r="C1837" s="1">
        <v>44348</v>
      </c>
      <c r="D1837">
        <v>200319</v>
      </c>
      <c r="E1837" s="1">
        <v>43983</v>
      </c>
      <c r="F1837" s="2">
        <v>224083.97</v>
      </c>
      <c r="G1837" s="2">
        <v>224083.97</v>
      </c>
      <c r="H1837">
        <v>1.8030000000000001E-2</v>
      </c>
      <c r="I1837" s="2">
        <v>336.69</v>
      </c>
      <c r="J1837" s="2">
        <v>7548873.4100000001</v>
      </c>
      <c r="K1837" s="2">
        <v>0</v>
      </c>
      <c r="L1837" s="2">
        <v>-29098.28</v>
      </c>
      <c r="M1837" s="2">
        <v>-336.69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t="s">
        <v>211</v>
      </c>
      <c r="W1837" s="5" t="str">
        <f t="shared" si="56"/>
        <v>3801</v>
      </c>
      <c r="X1837">
        <v>15</v>
      </c>
      <c r="Y1837" t="s">
        <v>40</v>
      </c>
      <c r="Z1837" t="s">
        <v>57</v>
      </c>
      <c r="AA1837" s="2">
        <v>0</v>
      </c>
      <c r="AB1837" s="2">
        <v>0</v>
      </c>
      <c r="AC1837" t="s">
        <v>168</v>
      </c>
      <c r="AD1837" s="2">
        <v>74.13</v>
      </c>
      <c r="AE1837" s="2">
        <v>-261487.54</v>
      </c>
      <c r="AF1837" s="2">
        <v>3.9699999999999996E-3</v>
      </c>
      <c r="AG1837" s="2">
        <v>224083.97</v>
      </c>
      <c r="AH1837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74.13</v>
      </c>
      <c r="AO1837" s="2">
        <v>0</v>
      </c>
      <c r="AP1837" s="7">
        <f t="shared" si="57"/>
        <v>-29024.149999999998</v>
      </c>
    </row>
    <row r="1838" spans="1:42" x14ac:dyDescent="0.2">
      <c r="A1838">
        <v>1</v>
      </c>
      <c r="B1838" s="1">
        <v>43952</v>
      </c>
      <c r="C1838" s="1">
        <v>44348</v>
      </c>
      <c r="D1838">
        <v>200319</v>
      </c>
      <c r="E1838" s="1">
        <v>44013</v>
      </c>
      <c r="F1838" s="2">
        <v>512700.15</v>
      </c>
      <c r="G1838" s="2">
        <v>512700.15</v>
      </c>
      <c r="H1838">
        <v>1.8030000000000001E-2</v>
      </c>
      <c r="I1838" s="2">
        <v>770.33</v>
      </c>
      <c r="J1838" s="2">
        <v>7548873.4100000001</v>
      </c>
      <c r="K1838" s="2">
        <v>0</v>
      </c>
      <c r="L1838" s="2">
        <v>-36220.1</v>
      </c>
      <c r="M1838" s="2">
        <v>-770.33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t="s">
        <v>211</v>
      </c>
      <c r="W1838" s="5" t="str">
        <f t="shared" si="56"/>
        <v>3801</v>
      </c>
      <c r="X1838">
        <v>15</v>
      </c>
      <c r="Y1838" t="s">
        <v>40</v>
      </c>
      <c r="Z1838" t="s">
        <v>57</v>
      </c>
      <c r="AA1838" s="2">
        <v>0</v>
      </c>
      <c r="AB1838" s="2">
        <v>0</v>
      </c>
      <c r="AC1838" t="s">
        <v>168</v>
      </c>
      <c r="AD1838" s="2">
        <v>169.62</v>
      </c>
      <c r="AE1838" s="2">
        <v>-297538.02</v>
      </c>
      <c r="AF1838" s="2">
        <v>3.9699999999999996E-3</v>
      </c>
      <c r="AG1838" s="2">
        <v>512700.15</v>
      </c>
      <c r="AH1838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169.62</v>
      </c>
      <c r="AO1838" s="2">
        <v>0</v>
      </c>
      <c r="AP1838" s="7">
        <f t="shared" si="57"/>
        <v>-36050.479999999996</v>
      </c>
    </row>
    <row r="1839" spans="1:42" x14ac:dyDescent="0.2">
      <c r="A1839">
        <v>1</v>
      </c>
      <c r="B1839" s="1">
        <v>43952</v>
      </c>
      <c r="C1839" s="1">
        <v>44348</v>
      </c>
      <c r="D1839">
        <v>200319</v>
      </c>
      <c r="E1839" s="1">
        <v>44044</v>
      </c>
      <c r="F1839" s="2">
        <v>892077.99</v>
      </c>
      <c r="G1839" s="2">
        <v>892077.99</v>
      </c>
      <c r="H1839">
        <v>1.8030000000000001E-2</v>
      </c>
      <c r="I1839" s="2">
        <v>1340.35</v>
      </c>
      <c r="J1839" s="2">
        <v>7548873.4100000001</v>
      </c>
      <c r="K1839" s="2">
        <v>0</v>
      </c>
      <c r="L1839" s="2">
        <v>-24100.36</v>
      </c>
      <c r="M1839" s="2">
        <v>-1340.35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t="s">
        <v>211</v>
      </c>
      <c r="W1839" s="5" t="str">
        <f t="shared" si="56"/>
        <v>3801</v>
      </c>
      <c r="X1839">
        <v>15</v>
      </c>
      <c r="Y1839" t="s">
        <v>40</v>
      </c>
      <c r="Z1839" t="s">
        <v>57</v>
      </c>
      <c r="AA1839" s="2">
        <v>0</v>
      </c>
      <c r="AB1839" s="2">
        <v>0</v>
      </c>
      <c r="AC1839" t="s">
        <v>168</v>
      </c>
      <c r="AD1839" s="2">
        <v>295.13</v>
      </c>
      <c r="AE1839" s="2">
        <v>-321343.25</v>
      </c>
      <c r="AF1839" s="2">
        <v>3.9699999999999996E-3</v>
      </c>
      <c r="AG1839" s="2">
        <v>892077.99</v>
      </c>
      <c r="AH1839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295.13</v>
      </c>
      <c r="AO1839" s="2">
        <v>0</v>
      </c>
      <c r="AP1839" s="7">
        <f t="shared" si="57"/>
        <v>-23805.23</v>
      </c>
    </row>
    <row r="1840" spans="1:42" x14ac:dyDescent="0.2">
      <c r="A1840">
        <v>1</v>
      </c>
      <c r="B1840" s="1">
        <v>43952</v>
      </c>
      <c r="C1840" s="1">
        <v>44348</v>
      </c>
      <c r="D1840">
        <v>200319</v>
      </c>
      <c r="E1840" s="1">
        <v>44075</v>
      </c>
      <c r="F1840" s="2">
        <v>1158049.3899999999</v>
      </c>
      <c r="G1840" s="2">
        <v>1158049.3899999999</v>
      </c>
      <c r="H1840">
        <v>1.8030000000000001E-2</v>
      </c>
      <c r="I1840" s="2">
        <v>1739.97</v>
      </c>
      <c r="J1840" s="2">
        <v>7548873.4100000001</v>
      </c>
      <c r="K1840" s="2">
        <v>0</v>
      </c>
      <c r="L1840" s="2">
        <v>-75597.350000000006</v>
      </c>
      <c r="M1840" s="2">
        <v>-1739.97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t="s">
        <v>211</v>
      </c>
      <c r="W1840" s="5" t="str">
        <f t="shared" si="56"/>
        <v>3801</v>
      </c>
      <c r="X1840">
        <v>15</v>
      </c>
      <c r="Y1840" t="s">
        <v>40</v>
      </c>
      <c r="Z1840" t="s">
        <v>57</v>
      </c>
      <c r="AA1840" s="2">
        <v>0</v>
      </c>
      <c r="AB1840" s="2">
        <v>0</v>
      </c>
      <c r="AC1840" t="s">
        <v>168</v>
      </c>
      <c r="AD1840" s="2">
        <v>383.12</v>
      </c>
      <c r="AE1840" s="2">
        <v>-396557.48</v>
      </c>
      <c r="AF1840" s="2">
        <v>3.9699999999999996E-3</v>
      </c>
      <c r="AG1840" s="2">
        <v>1158049.3899999999</v>
      </c>
      <c r="AH1840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383.12</v>
      </c>
      <c r="AO1840" s="2">
        <v>0</v>
      </c>
      <c r="AP1840" s="7">
        <f t="shared" si="57"/>
        <v>-75214.23000000001</v>
      </c>
    </row>
    <row r="1841" spans="1:42" x14ac:dyDescent="0.2">
      <c r="A1841">
        <v>1</v>
      </c>
      <c r="B1841" s="1">
        <v>43952</v>
      </c>
      <c r="C1841" s="1">
        <v>44348</v>
      </c>
      <c r="D1841">
        <v>200319</v>
      </c>
      <c r="E1841" s="1">
        <v>44105</v>
      </c>
      <c r="F1841" s="2">
        <v>1717143.54</v>
      </c>
      <c r="G1841" s="2">
        <v>1717143.54</v>
      </c>
      <c r="H1841">
        <v>1.8030000000000001E-2</v>
      </c>
      <c r="I1841" s="2">
        <v>2580.0100000000002</v>
      </c>
      <c r="J1841" s="2">
        <v>7548873.4100000001</v>
      </c>
      <c r="K1841" s="2">
        <v>0</v>
      </c>
      <c r="L1841" s="2">
        <v>0</v>
      </c>
      <c r="M1841" s="2">
        <v>-2580.0100000000002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t="s">
        <v>211</v>
      </c>
      <c r="W1841" s="5" t="str">
        <f t="shared" si="56"/>
        <v>3801</v>
      </c>
      <c r="X1841">
        <v>15</v>
      </c>
      <c r="Y1841" t="s">
        <v>40</v>
      </c>
      <c r="Z1841" t="s">
        <v>57</v>
      </c>
      <c r="AA1841" s="2">
        <v>0</v>
      </c>
      <c r="AB1841" s="2">
        <v>0</v>
      </c>
      <c r="AC1841" t="s">
        <v>168</v>
      </c>
      <c r="AD1841" s="2">
        <v>568.09</v>
      </c>
      <c r="AE1841" s="2">
        <v>-395989.39</v>
      </c>
      <c r="AF1841" s="2">
        <v>3.9699999999999996E-3</v>
      </c>
      <c r="AG1841" s="2">
        <v>1717143.54</v>
      </c>
      <c r="AH1841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568.09</v>
      </c>
      <c r="AO1841" s="2">
        <v>0</v>
      </c>
      <c r="AP1841" s="7">
        <f t="shared" si="57"/>
        <v>568.09</v>
      </c>
    </row>
    <row r="1842" spans="1:42" x14ac:dyDescent="0.2">
      <c r="A1842">
        <v>1</v>
      </c>
      <c r="B1842" s="1">
        <v>43952</v>
      </c>
      <c r="C1842" s="1">
        <v>44348</v>
      </c>
      <c r="D1842">
        <v>200319</v>
      </c>
      <c r="E1842" s="1">
        <v>44136</v>
      </c>
      <c r="F1842" s="2">
        <v>1970831.97</v>
      </c>
      <c r="G1842" s="2">
        <v>1970831.97</v>
      </c>
      <c r="H1842">
        <v>1.8030000000000001E-2</v>
      </c>
      <c r="I1842" s="2">
        <v>2961.18</v>
      </c>
      <c r="J1842" s="2">
        <v>7548873.4100000001</v>
      </c>
      <c r="K1842" s="2">
        <v>0</v>
      </c>
      <c r="L1842" s="2">
        <v>0</v>
      </c>
      <c r="M1842" s="2">
        <v>-2961.18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t="s">
        <v>211</v>
      </c>
      <c r="W1842" s="5" t="str">
        <f t="shared" si="56"/>
        <v>3801</v>
      </c>
      <c r="X1842">
        <v>15</v>
      </c>
      <c r="Y1842" t="s">
        <v>40</v>
      </c>
      <c r="Z1842" t="s">
        <v>57</v>
      </c>
      <c r="AA1842" s="2">
        <v>0</v>
      </c>
      <c r="AB1842" s="2">
        <v>0</v>
      </c>
      <c r="AC1842" t="s">
        <v>168</v>
      </c>
      <c r="AD1842" s="2">
        <v>652.02</v>
      </c>
      <c r="AE1842" s="2">
        <v>-395337.37</v>
      </c>
      <c r="AF1842" s="2">
        <v>3.9699999999999996E-3</v>
      </c>
      <c r="AG1842" s="2">
        <v>1970831.97</v>
      </c>
      <c r="AH184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652.02</v>
      </c>
      <c r="AO1842" s="2">
        <v>0</v>
      </c>
      <c r="AP1842" s="7">
        <f t="shared" si="57"/>
        <v>652.02</v>
      </c>
    </row>
    <row r="1843" spans="1:42" x14ac:dyDescent="0.2">
      <c r="A1843">
        <v>1</v>
      </c>
      <c r="B1843" s="1">
        <v>43952</v>
      </c>
      <c r="C1843" s="1">
        <v>44348</v>
      </c>
      <c r="D1843">
        <v>200319</v>
      </c>
      <c r="E1843" s="1">
        <v>44166</v>
      </c>
      <c r="F1843" s="2">
        <v>2149511.56</v>
      </c>
      <c r="G1843" s="2">
        <v>2149511.56</v>
      </c>
      <c r="H1843">
        <v>1.8030000000000001E-2</v>
      </c>
      <c r="I1843" s="2">
        <v>3229.64</v>
      </c>
      <c r="J1843" s="2">
        <v>7548873.4100000001</v>
      </c>
      <c r="K1843" s="2">
        <v>0</v>
      </c>
      <c r="L1843" s="2">
        <v>-2935.97</v>
      </c>
      <c r="M1843" s="2">
        <v>-3229.64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t="s">
        <v>211</v>
      </c>
      <c r="W1843" s="5" t="str">
        <f t="shared" si="56"/>
        <v>3801</v>
      </c>
      <c r="X1843">
        <v>15</v>
      </c>
      <c r="Y1843" t="s">
        <v>40</v>
      </c>
      <c r="Z1843" t="s">
        <v>57</v>
      </c>
      <c r="AA1843" s="2">
        <v>0</v>
      </c>
      <c r="AB1843" s="2">
        <v>0</v>
      </c>
      <c r="AC1843" t="s">
        <v>168</v>
      </c>
      <c r="AD1843" s="2">
        <v>711.13</v>
      </c>
      <c r="AE1843" s="2">
        <v>-397562.21</v>
      </c>
      <c r="AF1843" s="2">
        <v>3.9699999999999996E-3</v>
      </c>
      <c r="AG1843" s="2">
        <v>2149511.56</v>
      </c>
      <c r="AH1843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711.13</v>
      </c>
      <c r="AO1843" s="2">
        <v>0</v>
      </c>
      <c r="AP1843" s="7">
        <f t="shared" si="57"/>
        <v>-2224.8399999999997</v>
      </c>
    </row>
    <row r="1844" spans="1:42" x14ac:dyDescent="0.2">
      <c r="A1844">
        <v>1</v>
      </c>
      <c r="B1844" s="1">
        <v>43952</v>
      </c>
      <c r="C1844" s="1">
        <v>44348</v>
      </c>
      <c r="D1844">
        <v>200319</v>
      </c>
      <c r="E1844" s="1">
        <v>44197</v>
      </c>
      <c r="F1844" s="2">
        <v>1949182.38</v>
      </c>
      <c r="G1844" s="2">
        <v>1949182.38</v>
      </c>
      <c r="H1844">
        <v>1.8030000000000001E-2</v>
      </c>
      <c r="I1844" s="2">
        <v>2928.65</v>
      </c>
      <c r="J1844" s="2">
        <v>7548873.4100000001</v>
      </c>
      <c r="K1844" s="2">
        <v>0</v>
      </c>
      <c r="L1844" s="2">
        <v>-4771.88</v>
      </c>
      <c r="M1844" s="2">
        <v>-2928.65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t="s">
        <v>211</v>
      </c>
      <c r="W1844" s="5" t="str">
        <f t="shared" si="56"/>
        <v>3801</v>
      </c>
      <c r="X1844">
        <v>15</v>
      </c>
      <c r="Y1844" t="s">
        <v>40</v>
      </c>
      <c r="Z1844" t="s">
        <v>57</v>
      </c>
      <c r="AA1844" s="2">
        <v>0</v>
      </c>
      <c r="AB1844" s="2">
        <v>0</v>
      </c>
      <c r="AC1844" t="s">
        <v>168</v>
      </c>
      <c r="AD1844" s="2">
        <v>644.85</v>
      </c>
      <c r="AE1844" s="2">
        <v>-401689.24</v>
      </c>
      <c r="AF1844" s="2">
        <v>3.9699999999999996E-3</v>
      </c>
      <c r="AG1844" s="2">
        <v>1949182.38</v>
      </c>
      <c r="AH1844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0</v>
      </c>
      <c r="AN1844" s="2">
        <v>644.85</v>
      </c>
      <c r="AO1844" s="2">
        <v>0</v>
      </c>
      <c r="AP1844" s="7">
        <f t="shared" si="57"/>
        <v>-4127.03</v>
      </c>
    </row>
    <row r="1845" spans="1:42" x14ac:dyDescent="0.2">
      <c r="A1845">
        <v>1</v>
      </c>
      <c r="B1845" s="1">
        <v>43952</v>
      </c>
      <c r="C1845" s="1">
        <v>44348</v>
      </c>
      <c r="D1845">
        <v>200319</v>
      </c>
      <c r="E1845" s="1">
        <v>44228</v>
      </c>
      <c r="F1845" s="2">
        <v>2381200.19</v>
      </c>
      <c r="G1845" s="2">
        <v>2381200.19</v>
      </c>
      <c r="H1845">
        <v>1.8030000000000001E-2</v>
      </c>
      <c r="I1845" s="2">
        <v>3577.75</v>
      </c>
      <c r="J1845" s="2">
        <v>7548873.4100000001</v>
      </c>
      <c r="K1845" s="2">
        <v>0</v>
      </c>
      <c r="L1845" s="2">
        <v>-567.87</v>
      </c>
      <c r="M1845" s="2">
        <v>-3577.75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t="s">
        <v>211</v>
      </c>
      <c r="W1845" s="5" t="str">
        <f t="shared" si="56"/>
        <v>3801</v>
      </c>
      <c r="X1845">
        <v>15</v>
      </c>
      <c r="Y1845" t="s">
        <v>40</v>
      </c>
      <c r="Z1845" t="s">
        <v>57</v>
      </c>
      <c r="AA1845" s="2">
        <v>0</v>
      </c>
      <c r="AB1845" s="2">
        <v>0</v>
      </c>
      <c r="AC1845" t="s">
        <v>168</v>
      </c>
      <c r="AD1845" s="2">
        <v>787.78</v>
      </c>
      <c r="AE1845" s="2">
        <v>-401469.33</v>
      </c>
      <c r="AF1845" s="2">
        <v>3.9699999999999996E-3</v>
      </c>
      <c r="AG1845" s="2">
        <v>2381200.19</v>
      </c>
      <c r="AH1845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787.78</v>
      </c>
      <c r="AO1845" s="2">
        <v>0</v>
      </c>
      <c r="AP1845" s="7">
        <f t="shared" si="57"/>
        <v>219.90999999999997</v>
      </c>
    </row>
    <row r="1846" spans="1:42" x14ac:dyDescent="0.2">
      <c r="A1846">
        <v>1</v>
      </c>
      <c r="B1846" s="1">
        <v>43952</v>
      </c>
      <c r="C1846" s="1">
        <v>44348</v>
      </c>
      <c r="D1846">
        <v>200319</v>
      </c>
      <c r="E1846" s="1">
        <v>44256</v>
      </c>
      <c r="F1846" s="2">
        <v>2703208.47</v>
      </c>
      <c r="G1846" s="2">
        <v>2703208.47</v>
      </c>
      <c r="H1846">
        <v>1.8030000000000001E-2</v>
      </c>
      <c r="I1846" s="2">
        <v>4061.57</v>
      </c>
      <c r="J1846" s="2">
        <v>7559441.3799999999</v>
      </c>
      <c r="K1846" s="2">
        <v>10567.97</v>
      </c>
      <c r="L1846" s="2">
        <v>0</v>
      </c>
      <c r="M1846" s="2">
        <v>-4061.57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t="s">
        <v>211</v>
      </c>
      <c r="W1846" s="5" t="str">
        <f t="shared" si="56"/>
        <v>3801</v>
      </c>
      <c r="X1846">
        <v>15</v>
      </c>
      <c r="Y1846" t="s">
        <v>40</v>
      </c>
      <c r="Z1846" t="s">
        <v>57</v>
      </c>
      <c r="AA1846" s="2">
        <v>0</v>
      </c>
      <c r="AB1846" s="2">
        <v>0</v>
      </c>
      <c r="AC1846" t="s">
        <v>168</v>
      </c>
      <c r="AD1846" s="2">
        <v>894.31</v>
      </c>
      <c r="AE1846" s="2">
        <v>-400575.02</v>
      </c>
      <c r="AF1846" s="2">
        <v>3.9699999999999996E-3</v>
      </c>
      <c r="AG1846" s="2">
        <v>2703208.47</v>
      </c>
      <c r="AH1846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894.31000000000006</v>
      </c>
      <c r="AO1846" s="2">
        <v>10567.97</v>
      </c>
      <c r="AP1846" s="7">
        <f t="shared" si="57"/>
        <v>11462.279999999999</v>
      </c>
    </row>
    <row r="1847" spans="1:42" x14ac:dyDescent="0.2">
      <c r="A1847">
        <v>1</v>
      </c>
      <c r="B1847" s="1">
        <v>43952</v>
      </c>
      <c r="C1847" s="1">
        <v>44348</v>
      </c>
      <c r="D1847">
        <v>200319</v>
      </c>
      <c r="E1847" s="1">
        <v>44287</v>
      </c>
      <c r="F1847" s="2">
        <v>2957908.98</v>
      </c>
      <c r="G1847" s="2">
        <v>2957908.98</v>
      </c>
      <c r="H1847">
        <v>1.8030000000000001E-2</v>
      </c>
      <c r="I1847" s="2">
        <v>4444.26</v>
      </c>
      <c r="J1847" s="2">
        <v>9905094.3800000008</v>
      </c>
      <c r="K1847" s="2">
        <v>0</v>
      </c>
      <c r="L1847" s="2">
        <v>-24635.919999999998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2341208.7400000002</v>
      </c>
      <c r="T1847" s="2">
        <v>0</v>
      </c>
      <c r="U1847" s="2">
        <v>0</v>
      </c>
      <c r="V1847" t="s">
        <v>211</v>
      </c>
      <c r="W1847" s="5" t="str">
        <f t="shared" si="56"/>
        <v>3801</v>
      </c>
      <c r="X1847">
        <v>15</v>
      </c>
      <c r="Y1847" t="s">
        <v>40</v>
      </c>
      <c r="Z1847" t="s">
        <v>57</v>
      </c>
      <c r="AA1847" s="2">
        <v>0</v>
      </c>
      <c r="AB1847" s="2">
        <v>0</v>
      </c>
      <c r="AC1847" t="s">
        <v>168</v>
      </c>
      <c r="AD1847" s="2">
        <v>978.57</v>
      </c>
      <c r="AE1847" s="2">
        <v>-402944.42</v>
      </c>
      <c r="AF1847" s="2">
        <v>3.9699999999999996E-3</v>
      </c>
      <c r="AG1847" s="2">
        <v>2957908.98</v>
      </c>
      <c r="AH1847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978.57</v>
      </c>
      <c r="AO1847" s="2">
        <v>4444.26</v>
      </c>
      <c r="AP1847" s="7">
        <f t="shared" si="57"/>
        <v>-19213.089999999997</v>
      </c>
    </row>
    <row r="1848" spans="1:42" x14ac:dyDescent="0.2">
      <c r="A1848">
        <v>1</v>
      </c>
      <c r="B1848" s="1">
        <v>43952</v>
      </c>
      <c r="C1848" s="1">
        <v>44348</v>
      </c>
      <c r="D1848">
        <v>200319</v>
      </c>
      <c r="E1848" s="1">
        <v>44317</v>
      </c>
      <c r="F1848" s="2">
        <v>29953782.91</v>
      </c>
      <c r="G1848" s="2">
        <v>29953782.91</v>
      </c>
      <c r="H1848">
        <v>1.8030000000000001E-2</v>
      </c>
      <c r="I1848" s="2">
        <v>45005.56</v>
      </c>
      <c r="J1848" s="2">
        <v>9950099.9399999995</v>
      </c>
      <c r="K1848" s="2">
        <v>0</v>
      </c>
      <c r="L1848" s="2">
        <v>-4169.5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t="s">
        <v>211</v>
      </c>
      <c r="W1848" s="5" t="str">
        <f t="shared" si="56"/>
        <v>3801</v>
      </c>
      <c r="X1848">
        <v>15</v>
      </c>
      <c r="Y1848" t="s">
        <v>40</v>
      </c>
      <c r="Z1848" t="s">
        <v>57</v>
      </c>
      <c r="AA1848" s="2">
        <v>0</v>
      </c>
      <c r="AB1848" s="2">
        <v>0</v>
      </c>
      <c r="AC1848" t="s">
        <v>168</v>
      </c>
      <c r="AD1848" s="2">
        <v>9909.7099999999991</v>
      </c>
      <c r="AE1848" s="2">
        <v>-397204.21</v>
      </c>
      <c r="AF1848" s="2">
        <v>3.9699999999999996E-3</v>
      </c>
      <c r="AG1848" s="2">
        <v>29953782.91</v>
      </c>
      <c r="AH1848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9909.7100000000009</v>
      </c>
      <c r="AO1848" s="2">
        <v>45005.56</v>
      </c>
      <c r="AP1848" s="7">
        <f t="shared" si="57"/>
        <v>50745.77</v>
      </c>
    </row>
    <row r="1849" spans="1:42" x14ac:dyDescent="0.2">
      <c r="A1849">
        <v>1</v>
      </c>
      <c r="B1849" s="1">
        <v>43952</v>
      </c>
      <c r="C1849" s="1">
        <v>44348</v>
      </c>
      <c r="D1849">
        <v>200319</v>
      </c>
      <c r="E1849" s="1">
        <v>44348</v>
      </c>
      <c r="F1849" s="2">
        <v>30428332.140000001</v>
      </c>
      <c r="G1849" s="2">
        <v>30428332.140000001</v>
      </c>
      <c r="H1849">
        <v>1.8030000000000001E-2</v>
      </c>
      <c r="I1849" s="2">
        <v>45718.57</v>
      </c>
      <c r="J1849" s="2">
        <v>9995818.5099999998</v>
      </c>
      <c r="K1849" s="2">
        <v>0</v>
      </c>
      <c r="L1849" s="2">
        <v>-6875.73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t="s">
        <v>211</v>
      </c>
      <c r="W1849" s="5" t="str">
        <f t="shared" si="56"/>
        <v>3801</v>
      </c>
      <c r="X1849">
        <v>15</v>
      </c>
      <c r="Y1849" t="s">
        <v>40</v>
      </c>
      <c r="Z1849" t="s">
        <v>57</v>
      </c>
      <c r="AA1849" s="2">
        <v>0</v>
      </c>
      <c r="AB1849" s="2">
        <v>0</v>
      </c>
      <c r="AC1849" t="s">
        <v>168</v>
      </c>
      <c r="AD1849" s="2">
        <v>10066.709999999999</v>
      </c>
      <c r="AE1849" s="2">
        <v>-394013.23</v>
      </c>
      <c r="AF1849" s="2">
        <v>3.9699999999999996E-3</v>
      </c>
      <c r="AG1849" s="2">
        <v>30428332.140000001</v>
      </c>
      <c r="AH1849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10066.710000000001</v>
      </c>
      <c r="AO1849" s="2">
        <v>45718.57</v>
      </c>
      <c r="AP1849" s="7">
        <f t="shared" si="57"/>
        <v>48909.55</v>
      </c>
    </row>
    <row r="1850" spans="1:42" x14ac:dyDescent="0.2">
      <c r="A1850">
        <v>1</v>
      </c>
      <c r="B1850" s="1">
        <v>43952</v>
      </c>
      <c r="C1850" s="1">
        <v>44348</v>
      </c>
      <c r="D1850">
        <v>155</v>
      </c>
      <c r="E1850" s="1">
        <v>43952</v>
      </c>
      <c r="F1850" s="2">
        <v>0</v>
      </c>
      <c r="G1850" s="2">
        <v>0</v>
      </c>
      <c r="H1850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t="s">
        <v>212</v>
      </c>
      <c r="W1850" s="5" t="str">
        <f t="shared" si="56"/>
        <v>3802</v>
      </c>
      <c r="X1850">
        <v>15</v>
      </c>
      <c r="Y1850" t="s">
        <v>40</v>
      </c>
      <c r="Z1850" t="s">
        <v>59</v>
      </c>
      <c r="AA1850" s="2">
        <v>0</v>
      </c>
      <c r="AB1850" s="2">
        <v>0</v>
      </c>
      <c r="AC1850" t="s">
        <v>168</v>
      </c>
      <c r="AD1850" s="2">
        <v>0</v>
      </c>
      <c r="AE1850" s="2">
        <v>0</v>
      </c>
      <c r="AF1850" s="2">
        <v>0</v>
      </c>
      <c r="AG1850" s="2">
        <v>0</v>
      </c>
      <c r="AH1850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7">
        <f t="shared" si="57"/>
        <v>0</v>
      </c>
    </row>
    <row r="1851" spans="1:42" x14ac:dyDescent="0.2">
      <c r="A1851">
        <v>1</v>
      </c>
      <c r="B1851" s="1">
        <v>43952</v>
      </c>
      <c r="C1851" s="1">
        <v>44348</v>
      </c>
      <c r="D1851">
        <v>155</v>
      </c>
      <c r="E1851" s="1">
        <v>43983</v>
      </c>
      <c r="F1851" s="2">
        <v>0</v>
      </c>
      <c r="G1851" s="2">
        <v>0</v>
      </c>
      <c r="H1851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t="s">
        <v>212</v>
      </c>
      <c r="W1851" s="5" t="str">
        <f t="shared" si="56"/>
        <v>3802</v>
      </c>
      <c r="X1851">
        <v>15</v>
      </c>
      <c r="Y1851" t="s">
        <v>40</v>
      </c>
      <c r="Z1851" t="s">
        <v>59</v>
      </c>
      <c r="AA1851" s="2">
        <v>0</v>
      </c>
      <c r="AB1851" s="2">
        <v>0</v>
      </c>
      <c r="AC1851" t="s">
        <v>168</v>
      </c>
      <c r="AD1851" s="2">
        <v>0</v>
      </c>
      <c r="AE1851" s="2">
        <v>0</v>
      </c>
      <c r="AF1851" s="2">
        <v>0</v>
      </c>
      <c r="AG1851" s="2">
        <v>0</v>
      </c>
      <c r="AH1851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7">
        <f t="shared" si="57"/>
        <v>0</v>
      </c>
    </row>
    <row r="1852" spans="1:42" x14ac:dyDescent="0.2">
      <c r="A1852">
        <v>1</v>
      </c>
      <c r="B1852" s="1">
        <v>43952</v>
      </c>
      <c r="C1852" s="1">
        <v>44348</v>
      </c>
      <c r="D1852">
        <v>155</v>
      </c>
      <c r="E1852" s="1">
        <v>44013</v>
      </c>
      <c r="F1852" s="2">
        <v>0</v>
      </c>
      <c r="G1852" s="2">
        <v>0</v>
      </c>
      <c r="H185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t="s">
        <v>212</v>
      </c>
      <c r="W1852" s="5" t="str">
        <f t="shared" si="56"/>
        <v>3802</v>
      </c>
      <c r="X1852">
        <v>15</v>
      </c>
      <c r="Y1852" t="s">
        <v>40</v>
      </c>
      <c r="Z1852" t="s">
        <v>59</v>
      </c>
      <c r="AA1852" s="2">
        <v>0</v>
      </c>
      <c r="AB1852" s="2">
        <v>0</v>
      </c>
      <c r="AC1852" t="s">
        <v>168</v>
      </c>
      <c r="AD1852" s="2">
        <v>0</v>
      </c>
      <c r="AE1852" s="2">
        <v>0</v>
      </c>
      <c r="AF1852" s="2">
        <v>0</v>
      </c>
      <c r="AG1852" s="2">
        <v>0</v>
      </c>
      <c r="AH185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7">
        <f t="shared" si="57"/>
        <v>0</v>
      </c>
    </row>
    <row r="1853" spans="1:42" x14ac:dyDescent="0.2">
      <c r="A1853">
        <v>1</v>
      </c>
      <c r="B1853" s="1">
        <v>43952</v>
      </c>
      <c r="C1853" s="1">
        <v>44348</v>
      </c>
      <c r="D1853">
        <v>155</v>
      </c>
      <c r="E1853" s="1">
        <v>44044</v>
      </c>
      <c r="F1853" s="2">
        <v>0</v>
      </c>
      <c r="G1853" s="2">
        <v>0</v>
      </c>
      <c r="H1853">
        <v>4.0890000000000003E-2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t="s">
        <v>212</v>
      </c>
      <c r="W1853" s="5" t="str">
        <f t="shared" si="56"/>
        <v>3802</v>
      </c>
      <c r="X1853">
        <v>15</v>
      </c>
      <c r="Y1853" t="s">
        <v>40</v>
      </c>
      <c r="Z1853" t="s">
        <v>59</v>
      </c>
      <c r="AA1853" s="2">
        <v>0</v>
      </c>
      <c r="AB1853" s="2">
        <v>0</v>
      </c>
      <c r="AC1853" t="s">
        <v>168</v>
      </c>
      <c r="AD1853" s="2">
        <v>0</v>
      </c>
      <c r="AE1853" s="2">
        <v>0</v>
      </c>
      <c r="AF1853" s="2">
        <v>5.1110000000000003E-2</v>
      </c>
      <c r="AG1853" s="2">
        <v>0</v>
      </c>
      <c r="AH1853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7">
        <f t="shared" si="57"/>
        <v>0</v>
      </c>
    </row>
    <row r="1854" spans="1:42" x14ac:dyDescent="0.2">
      <c r="A1854">
        <v>1</v>
      </c>
      <c r="B1854" s="1">
        <v>43952</v>
      </c>
      <c r="C1854" s="1">
        <v>44348</v>
      </c>
      <c r="D1854">
        <v>155</v>
      </c>
      <c r="E1854" s="1">
        <v>44075</v>
      </c>
      <c r="F1854" s="2">
        <v>0</v>
      </c>
      <c r="G1854" s="2">
        <v>0</v>
      </c>
      <c r="H1854">
        <v>4.0890000000000003E-2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t="s">
        <v>212</v>
      </c>
      <c r="W1854" s="5" t="str">
        <f t="shared" si="56"/>
        <v>3802</v>
      </c>
      <c r="X1854">
        <v>15</v>
      </c>
      <c r="Y1854" t="s">
        <v>40</v>
      </c>
      <c r="Z1854" t="s">
        <v>59</v>
      </c>
      <c r="AA1854" s="2">
        <v>0</v>
      </c>
      <c r="AB1854" s="2">
        <v>0</v>
      </c>
      <c r="AC1854" t="s">
        <v>168</v>
      </c>
      <c r="AD1854" s="2">
        <v>0</v>
      </c>
      <c r="AE1854" s="2">
        <v>0</v>
      </c>
      <c r="AF1854" s="2">
        <v>5.1110000000000003E-2</v>
      </c>
      <c r="AG1854" s="2">
        <v>0</v>
      </c>
      <c r="AH1854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7">
        <f t="shared" si="57"/>
        <v>0</v>
      </c>
    </row>
    <row r="1855" spans="1:42" x14ac:dyDescent="0.2">
      <c r="A1855">
        <v>1</v>
      </c>
      <c r="B1855" s="1">
        <v>43952</v>
      </c>
      <c r="C1855" s="1">
        <v>44348</v>
      </c>
      <c r="D1855">
        <v>155</v>
      </c>
      <c r="E1855" s="1">
        <v>44105</v>
      </c>
      <c r="F1855" s="2">
        <v>0</v>
      </c>
      <c r="G1855" s="2">
        <v>0</v>
      </c>
      <c r="H1855">
        <v>4.0890000000000003E-2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t="s">
        <v>212</v>
      </c>
      <c r="W1855" s="5" t="str">
        <f t="shared" si="56"/>
        <v>3802</v>
      </c>
      <c r="X1855">
        <v>15</v>
      </c>
      <c r="Y1855" t="s">
        <v>40</v>
      </c>
      <c r="Z1855" t="s">
        <v>59</v>
      </c>
      <c r="AA1855" s="2">
        <v>0</v>
      </c>
      <c r="AB1855" s="2">
        <v>0</v>
      </c>
      <c r="AC1855" t="s">
        <v>168</v>
      </c>
      <c r="AD1855" s="2">
        <v>0</v>
      </c>
      <c r="AE1855" s="2">
        <v>0</v>
      </c>
      <c r="AF1855" s="2">
        <v>5.1110000000000003E-2</v>
      </c>
      <c r="AG1855" s="2">
        <v>0</v>
      </c>
      <c r="AH1855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7">
        <f t="shared" si="57"/>
        <v>0</v>
      </c>
    </row>
    <row r="1856" spans="1:42" x14ac:dyDescent="0.2">
      <c r="A1856">
        <v>1</v>
      </c>
      <c r="B1856" s="1">
        <v>43952</v>
      </c>
      <c r="C1856" s="1">
        <v>44348</v>
      </c>
      <c r="D1856">
        <v>155</v>
      </c>
      <c r="E1856" s="1">
        <v>44136</v>
      </c>
      <c r="F1856" s="2">
        <v>0</v>
      </c>
      <c r="G1856" s="2">
        <v>0</v>
      </c>
      <c r="H1856">
        <v>4.0890000000000003E-2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t="s">
        <v>212</v>
      </c>
      <c r="W1856" s="5" t="str">
        <f t="shared" si="56"/>
        <v>3802</v>
      </c>
      <c r="X1856">
        <v>15</v>
      </c>
      <c r="Y1856" t="s">
        <v>40</v>
      </c>
      <c r="Z1856" t="s">
        <v>59</v>
      </c>
      <c r="AA1856" s="2">
        <v>0</v>
      </c>
      <c r="AB1856" s="2">
        <v>0</v>
      </c>
      <c r="AC1856" t="s">
        <v>168</v>
      </c>
      <c r="AD1856" s="2">
        <v>0</v>
      </c>
      <c r="AE1856" s="2">
        <v>0</v>
      </c>
      <c r="AF1856" s="2">
        <v>5.1110000000000003E-2</v>
      </c>
      <c r="AG1856" s="2">
        <v>0</v>
      </c>
      <c r="AH1856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7">
        <f t="shared" si="57"/>
        <v>0</v>
      </c>
    </row>
    <row r="1857" spans="1:42" x14ac:dyDescent="0.2">
      <c r="A1857">
        <v>1</v>
      </c>
      <c r="B1857" s="1">
        <v>43952</v>
      </c>
      <c r="C1857" s="1">
        <v>44348</v>
      </c>
      <c r="D1857">
        <v>155</v>
      </c>
      <c r="E1857" s="1">
        <v>44166</v>
      </c>
      <c r="F1857" s="2">
        <v>0</v>
      </c>
      <c r="G1857" s="2">
        <v>0</v>
      </c>
      <c r="H1857">
        <v>4.0890000000000003E-2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t="s">
        <v>212</v>
      </c>
      <c r="W1857" s="5" t="str">
        <f t="shared" si="56"/>
        <v>3802</v>
      </c>
      <c r="X1857">
        <v>15</v>
      </c>
      <c r="Y1857" t="s">
        <v>40</v>
      </c>
      <c r="Z1857" t="s">
        <v>59</v>
      </c>
      <c r="AA1857" s="2">
        <v>0</v>
      </c>
      <c r="AB1857" s="2">
        <v>0</v>
      </c>
      <c r="AC1857" t="s">
        <v>168</v>
      </c>
      <c r="AD1857" s="2">
        <v>0</v>
      </c>
      <c r="AE1857" s="2">
        <v>0</v>
      </c>
      <c r="AF1857" s="2">
        <v>5.1110000000000003E-2</v>
      </c>
      <c r="AG1857" s="2">
        <v>0</v>
      </c>
      <c r="AH1857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7">
        <f t="shared" si="57"/>
        <v>0</v>
      </c>
    </row>
    <row r="1858" spans="1:42" x14ac:dyDescent="0.2">
      <c r="A1858">
        <v>1</v>
      </c>
      <c r="B1858" s="1">
        <v>43952</v>
      </c>
      <c r="C1858" s="1">
        <v>44348</v>
      </c>
      <c r="D1858">
        <v>155</v>
      </c>
      <c r="E1858" s="1">
        <v>44197</v>
      </c>
      <c r="F1858" s="2">
        <v>0</v>
      </c>
      <c r="G1858" s="2">
        <v>0</v>
      </c>
      <c r="H1858">
        <v>4.0890000000000003E-2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t="s">
        <v>212</v>
      </c>
      <c r="W1858" s="5" t="str">
        <f t="shared" si="56"/>
        <v>3802</v>
      </c>
      <c r="X1858">
        <v>15</v>
      </c>
      <c r="Y1858" t="s">
        <v>40</v>
      </c>
      <c r="Z1858" t="s">
        <v>59</v>
      </c>
      <c r="AA1858" s="2">
        <v>0</v>
      </c>
      <c r="AB1858" s="2">
        <v>0</v>
      </c>
      <c r="AC1858" t="s">
        <v>168</v>
      </c>
      <c r="AD1858" s="2">
        <v>0</v>
      </c>
      <c r="AE1858" s="2">
        <v>0</v>
      </c>
      <c r="AF1858" s="2">
        <v>5.1110000000000003E-2</v>
      </c>
      <c r="AG1858" s="2">
        <v>0</v>
      </c>
      <c r="AH1858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7">
        <f t="shared" si="57"/>
        <v>0</v>
      </c>
    </row>
    <row r="1859" spans="1:42" x14ac:dyDescent="0.2">
      <c r="A1859">
        <v>1</v>
      </c>
      <c r="B1859" s="1">
        <v>43952</v>
      </c>
      <c r="C1859" s="1">
        <v>44348</v>
      </c>
      <c r="D1859">
        <v>155</v>
      </c>
      <c r="E1859" s="1">
        <v>44228</v>
      </c>
      <c r="F1859" s="2">
        <v>0</v>
      </c>
      <c r="G1859" s="2">
        <v>0</v>
      </c>
      <c r="H1859">
        <v>4.0890000000000003E-2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t="s">
        <v>212</v>
      </c>
      <c r="W1859" s="5" t="str">
        <f t="shared" ref="W1859:W1922" si="58">MID(V1859,4,4)</f>
        <v>3802</v>
      </c>
      <c r="X1859">
        <v>15</v>
      </c>
      <c r="Y1859" t="s">
        <v>40</v>
      </c>
      <c r="Z1859" t="s">
        <v>59</v>
      </c>
      <c r="AA1859" s="2">
        <v>0</v>
      </c>
      <c r="AB1859" s="2">
        <v>0</v>
      </c>
      <c r="AC1859" t="s">
        <v>168</v>
      </c>
      <c r="AD1859" s="2">
        <v>0</v>
      </c>
      <c r="AE1859" s="2">
        <v>0</v>
      </c>
      <c r="AF1859" s="2">
        <v>5.1110000000000003E-2</v>
      </c>
      <c r="AG1859" s="2">
        <v>0</v>
      </c>
      <c r="AH1859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7">
        <f t="shared" ref="AP1859:AP1922" si="59">I1859+K1859+M1859+T1859+AD1859+AL1859+AB1859+L1859</f>
        <v>0</v>
      </c>
    </row>
    <row r="1860" spans="1:42" x14ac:dyDescent="0.2">
      <c r="A1860">
        <v>1</v>
      </c>
      <c r="B1860" s="1">
        <v>43952</v>
      </c>
      <c r="C1860" s="1">
        <v>44348</v>
      </c>
      <c r="D1860">
        <v>155</v>
      </c>
      <c r="E1860" s="1">
        <v>44256</v>
      </c>
      <c r="F1860" s="2">
        <v>0</v>
      </c>
      <c r="G1860" s="2">
        <v>0</v>
      </c>
      <c r="H1860">
        <v>4.0890000000000003E-2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t="s">
        <v>212</v>
      </c>
      <c r="W1860" s="5" t="str">
        <f t="shared" si="58"/>
        <v>3802</v>
      </c>
      <c r="X1860">
        <v>15</v>
      </c>
      <c r="Y1860" t="s">
        <v>40</v>
      </c>
      <c r="Z1860" t="s">
        <v>59</v>
      </c>
      <c r="AA1860" s="2">
        <v>0</v>
      </c>
      <c r="AB1860" s="2">
        <v>0</v>
      </c>
      <c r="AC1860" t="s">
        <v>168</v>
      </c>
      <c r="AD1860" s="2">
        <v>0</v>
      </c>
      <c r="AE1860" s="2">
        <v>0</v>
      </c>
      <c r="AF1860" s="2">
        <v>5.1110000000000003E-2</v>
      </c>
      <c r="AG1860" s="2">
        <v>0</v>
      </c>
      <c r="AH1860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7">
        <f t="shared" si="59"/>
        <v>0</v>
      </c>
    </row>
    <row r="1861" spans="1:42" x14ac:dyDescent="0.2">
      <c r="A1861">
        <v>1</v>
      </c>
      <c r="B1861" s="1">
        <v>43952</v>
      </c>
      <c r="C1861" s="1">
        <v>44348</v>
      </c>
      <c r="D1861">
        <v>155</v>
      </c>
      <c r="E1861" s="1">
        <v>44287</v>
      </c>
      <c r="F1861" s="2">
        <v>0</v>
      </c>
      <c r="G1861" s="2">
        <v>0</v>
      </c>
      <c r="H1861">
        <v>4.0890000000000003E-2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t="s">
        <v>212</v>
      </c>
      <c r="W1861" s="5" t="str">
        <f t="shared" si="58"/>
        <v>3802</v>
      </c>
      <c r="X1861">
        <v>15</v>
      </c>
      <c r="Y1861" t="s">
        <v>40</v>
      </c>
      <c r="Z1861" t="s">
        <v>59</v>
      </c>
      <c r="AA1861" s="2">
        <v>0</v>
      </c>
      <c r="AB1861" s="2">
        <v>0</v>
      </c>
      <c r="AC1861" t="s">
        <v>168</v>
      </c>
      <c r="AD1861" s="2">
        <v>0</v>
      </c>
      <c r="AE1861" s="2">
        <v>0</v>
      </c>
      <c r="AF1861" s="2">
        <v>5.1110000000000003E-2</v>
      </c>
      <c r="AG1861" s="2">
        <v>0</v>
      </c>
      <c r="AH1861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7">
        <f t="shared" si="59"/>
        <v>0</v>
      </c>
    </row>
    <row r="1862" spans="1:42" x14ac:dyDescent="0.2">
      <c r="A1862">
        <v>1</v>
      </c>
      <c r="B1862" s="1">
        <v>43952</v>
      </c>
      <c r="C1862" s="1">
        <v>44348</v>
      </c>
      <c r="D1862">
        <v>155</v>
      </c>
      <c r="E1862" s="1">
        <v>44317</v>
      </c>
      <c r="F1862" s="2">
        <v>0</v>
      </c>
      <c r="G1862" s="2">
        <v>0</v>
      </c>
      <c r="H1862">
        <v>4.0890000000000003E-2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t="s">
        <v>212</v>
      </c>
      <c r="W1862" s="5" t="str">
        <f t="shared" si="58"/>
        <v>3802</v>
      </c>
      <c r="X1862">
        <v>15</v>
      </c>
      <c r="Y1862" t="s">
        <v>40</v>
      </c>
      <c r="Z1862" t="s">
        <v>59</v>
      </c>
      <c r="AA1862" s="2">
        <v>0</v>
      </c>
      <c r="AB1862" s="2">
        <v>0</v>
      </c>
      <c r="AC1862" t="s">
        <v>168</v>
      </c>
      <c r="AD1862" s="2">
        <v>0</v>
      </c>
      <c r="AE1862" s="2">
        <v>0</v>
      </c>
      <c r="AF1862" s="2">
        <v>5.1110000000000003E-2</v>
      </c>
      <c r="AG1862" s="2">
        <v>0</v>
      </c>
      <c r="AH186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7">
        <f t="shared" si="59"/>
        <v>0</v>
      </c>
    </row>
    <row r="1863" spans="1:42" x14ac:dyDescent="0.2">
      <c r="A1863">
        <v>1</v>
      </c>
      <c r="B1863" s="1">
        <v>43952</v>
      </c>
      <c r="C1863" s="1">
        <v>44348</v>
      </c>
      <c r="D1863">
        <v>155</v>
      </c>
      <c r="E1863" s="1">
        <v>44348</v>
      </c>
      <c r="F1863" s="2">
        <v>0</v>
      </c>
      <c r="G1863" s="2">
        <v>0</v>
      </c>
      <c r="H1863">
        <v>4.0890000000000003E-2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t="s">
        <v>212</v>
      </c>
      <c r="W1863" s="5" t="str">
        <f t="shared" si="58"/>
        <v>3802</v>
      </c>
      <c r="X1863">
        <v>15</v>
      </c>
      <c r="Y1863" t="s">
        <v>40</v>
      </c>
      <c r="Z1863" t="s">
        <v>59</v>
      </c>
      <c r="AA1863" s="2">
        <v>0</v>
      </c>
      <c r="AB1863" s="2">
        <v>0</v>
      </c>
      <c r="AC1863" t="s">
        <v>168</v>
      </c>
      <c r="AD1863" s="2">
        <v>0</v>
      </c>
      <c r="AE1863" s="2">
        <v>0</v>
      </c>
      <c r="AF1863" s="2">
        <v>5.1110000000000003E-2</v>
      </c>
      <c r="AG1863" s="2">
        <v>0</v>
      </c>
      <c r="AH1863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7">
        <f t="shared" si="59"/>
        <v>0</v>
      </c>
    </row>
    <row r="1864" spans="1:42" x14ac:dyDescent="0.2">
      <c r="A1864">
        <v>1</v>
      </c>
      <c r="B1864" s="1">
        <v>43952</v>
      </c>
      <c r="C1864" s="1">
        <v>44348</v>
      </c>
      <c r="D1864">
        <v>200228</v>
      </c>
      <c r="E1864" s="1">
        <v>43952</v>
      </c>
      <c r="F1864" s="2">
        <v>1639341.88</v>
      </c>
      <c r="G1864" s="2">
        <v>1639341.88</v>
      </c>
      <c r="H1864">
        <v>4.0890000000000003E-2</v>
      </c>
      <c r="I1864" s="2">
        <v>5586.06</v>
      </c>
      <c r="J1864" s="2">
        <v>467400.16</v>
      </c>
      <c r="K1864" s="2">
        <v>0</v>
      </c>
      <c r="L1864" s="2">
        <v>-1677.14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t="s">
        <v>213</v>
      </c>
      <c r="W1864" s="5" t="str">
        <f t="shared" si="58"/>
        <v>3802</v>
      </c>
      <c r="X1864">
        <v>15</v>
      </c>
      <c r="Y1864" t="s">
        <v>40</v>
      </c>
      <c r="Z1864" t="s">
        <v>59</v>
      </c>
      <c r="AA1864" s="2">
        <v>0</v>
      </c>
      <c r="AB1864" s="2">
        <v>0</v>
      </c>
      <c r="AC1864" t="s">
        <v>168</v>
      </c>
      <c r="AD1864" s="2">
        <v>6982.23</v>
      </c>
      <c r="AE1864" s="2">
        <v>684269.68</v>
      </c>
      <c r="AF1864" s="2">
        <v>5.1110000000000003E-2</v>
      </c>
      <c r="AG1864" s="2">
        <v>1639341.88</v>
      </c>
      <c r="AH1864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6982.2300000000005</v>
      </c>
      <c r="AO1864" s="2">
        <v>5586.06</v>
      </c>
      <c r="AP1864" s="7">
        <f t="shared" si="59"/>
        <v>10891.150000000001</v>
      </c>
    </row>
    <row r="1865" spans="1:42" x14ac:dyDescent="0.2">
      <c r="A1865">
        <v>1</v>
      </c>
      <c r="B1865" s="1">
        <v>43952</v>
      </c>
      <c r="C1865" s="1">
        <v>44348</v>
      </c>
      <c r="D1865">
        <v>200228</v>
      </c>
      <c r="E1865" s="1">
        <v>43983</v>
      </c>
      <c r="F1865" s="2">
        <v>1639341.88</v>
      </c>
      <c r="G1865" s="2">
        <v>1639341.88</v>
      </c>
      <c r="H1865">
        <v>4.0890000000000003E-2</v>
      </c>
      <c r="I1865" s="2">
        <v>5586.06</v>
      </c>
      <c r="J1865" s="2">
        <v>472986.22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t="s">
        <v>213</v>
      </c>
      <c r="W1865" s="5" t="str">
        <f t="shared" si="58"/>
        <v>3802</v>
      </c>
      <c r="X1865">
        <v>15</v>
      </c>
      <c r="Y1865" t="s">
        <v>40</v>
      </c>
      <c r="Z1865" t="s">
        <v>59</v>
      </c>
      <c r="AA1865" s="2">
        <v>0</v>
      </c>
      <c r="AB1865" s="2">
        <v>0</v>
      </c>
      <c r="AC1865" t="s">
        <v>168</v>
      </c>
      <c r="AD1865" s="2">
        <v>6982.23</v>
      </c>
      <c r="AE1865" s="2">
        <v>691251.91</v>
      </c>
      <c r="AF1865" s="2">
        <v>5.1110000000000003E-2</v>
      </c>
      <c r="AG1865" s="2">
        <v>1639341.88</v>
      </c>
      <c r="AH1865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6982.2300000000005</v>
      </c>
      <c r="AO1865" s="2">
        <v>5586.06</v>
      </c>
      <c r="AP1865" s="7">
        <f t="shared" si="59"/>
        <v>12568.29</v>
      </c>
    </row>
    <row r="1866" spans="1:42" x14ac:dyDescent="0.2">
      <c r="A1866">
        <v>1</v>
      </c>
      <c r="B1866" s="1">
        <v>43952</v>
      </c>
      <c r="C1866" s="1">
        <v>44348</v>
      </c>
      <c r="D1866">
        <v>200228</v>
      </c>
      <c r="E1866" s="1">
        <v>44013</v>
      </c>
      <c r="F1866" s="2">
        <v>1639341.88</v>
      </c>
      <c r="G1866" s="2">
        <v>1639341.88</v>
      </c>
      <c r="H1866">
        <v>4.0890000000000003E-2</v>
      </c>
      <c r="I1866" s="2">
        <v>5586.06</v>
      </c>
      <c r="J1866" s="2">
        <v>478572.28</v>
      </c>
      <c r="K1866" s="2">
        <v>0</v>
      </c>
      <c r="L1866" s="2">
        <v>-192.58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t="s">
        <v>213</v>
      </c>
      <c r="W1866" s="5" t="str">
        <f t="shared" si="58"/>
        <v>3802</v>
      </c>
      <c r="X1866">
        <v>15</v>
      </c>
      <c r="Y1866" t="s">
        <v>40</v>
      </c>
      <c r="Z1866" t="s">
        <v>59</v>
      </c>
      <c r="AA1866" s="2">
        <v>0</v>
      </c>
      <c r="AB1866" s="2">
        <v>0</v>
      </c>
      <c r="AC1866" t="s">
        <v>168</v>
      </c>
      <c r="AD1866" s="2">
        <v>6982.23</v>
      </c>
      <c r="AE1866" s="2">
        <v>698041.56</v>
      </c>
      <c r="AF1866" s="2">
        <v>5.1110000000000003E-2</v>
      </c>
      <c r="AG1866" s="2">
        <v>1639341.88</v>
      </c>
      <c r="AH1866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6982.2300000000005</v>
      </c>
      <c r="AO1866" s="2">
        <v>5586.06</v>
      </c>
      <c r="AP1866" s="7">
        <f t="shared" si="59"/>
        <v>12375.710000000001</v>
      </c>
    </row>
    <row r="1867" spans="1:42" x14ac:dyDescent="0.2">
      <c r="A1867">
        <v>1</v>
      </c>
      <c r="B1867" s="1">
        <v>43952</v>
      </c>
      <c r="C1867" s="1">
        <v>44348</v>
      </c>
      <c r="D1867">
        <v>200228</v>
      </c>
      <c r="E1867" s="1">
        <v>44044</v>
      </c>
      <c r="F1867" s="2">
        <v>1639341.88</v>
      </c>
      <c r="G1867" s="2">
        <v>1639341.88</v>
      </c>
      <c r="H1867">
        <v>4.0890000000000003E-2</v>
      </c>
      <c r="I1867" s="2">
        <v>5586.06</v>
      </c>
      <c r="J1867" s="2">
        <v>484158.34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t="s">
        <v>213</v>
      </c>
      <c r="W1867" s="5" t="str">
        <f t="shared" si="58"/>
        <v>3802</v>
      </c>
      <c r="X1867">
        <v>15</v>
      </c>
      <c r="Y1867" t="s">
        <v>40</v>
      </c>
      <c r="Z1867" t="s">
        <v>59</v>
      </c>
      <c r="AA1867" s="2">
        <v>0</v>
      </c>
      <c r="AB1867" s="2">
        <v>0</v>
      </c>
      <c r="AC1867" t="s">
        <v>168</v>
      </c>
      <c r="AD1867" s="2">
        <v>6982.23</v>
      </c>
      <c r="AE1867" s="2">
        <v>705023.79</v>
      </c>
      <c r="AF1867" s="2">
        <v>5.1110000000000003E-2</v>
      </c>
      <c r="AG1867" s="2">
        <v>1639341.88</v>
      </c>
      <c r="AH1867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6982.2300000000005</v>
      </c>
      <c r="AO1867" s="2">
        <v>5586.06</v>
      </c>
      <c r="AP1867" s="7">
        <f t="shared" si="59"/>
        <v>12568.29</v>
      </c>
    </row>
    <row r="1868" spans="1:42" x14ac:dyDescent="0.2">
      <c r="A1868">
        <v>1</v>
      </c>
      <c r="B1868" s="1">
        <v>43952</v>
      </c>
      <c r="C1868" s="1">
        <v>44348</v>
      </c>
      <c r="D1868">
        <v>200228</v>
      </c>
      <c r="E1868" s="1">
        <v>44075</v>
      </c>
      <c r="F1868" s="2">
        <v>1639341.88</v>
      </c>
      <c r="G1868" s="2">
        <v>1639341.88</v>
      </c>
      <c r="H1868">
        <v>4.0890000000000003E-2</v>
      </c>
      <c r="I1868" s="2">
        <v>5586.06</v>
      </c>
      <c r="J1868" s="2">
        <v>489744.4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t="s">
        <v>213</v>
      </c>
      <c r="W1868" s="5" t="str">
        <f t="shared" si="58"/>
        <v>3802</v>
      </c>
      <c r="X1868">
        <v>15</v>
      </c>
      <c r="Y1868" t="s">
        <v>40</v>
      </c>
      <c r="Z1868" t="s">
        <v>59</v>
      </c>
      <c r="AA1868" s="2">
        <v>0</v>
      </c>
      <c r="AB1868" s="2">
        <v>0</v>
      </c>
      <c r="AC1868" t="s">
        <v>168</v>
      </c>
      <c r="AD1868" s="2">
        <v>6982.23</v>
      </c>
      <c r="AE1868" s="2">
        <v>712006.02</v>
      </c>
      <c r="AF1868" s="2">
        <v>5.1110000000000003E-2</v>
      </c>
      <c r="AG1868" s="2">
        <v>1639341.88</v>
      </c>
      <c r="AH1868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6982.2300000000005</v>
      </c>
      <c r="AO1868" s="2">
        <v>5586.06</v>
      </c>
      <c r="AP1868" s="7">
        <f t="shared" si="59"/>
        <v>12568.29</v>
      </c>
    </row>
    <row r="1869" spans="1:42" x14ac:dyDescent="0.2">
      <c r="A1869">
        <v>1</v>
      </c>
      <c r="B1869" s="1">
        <v>43952</v>
      </c>
      <c r="C1869" s="1">
        <v>44348</v>
      </c>
      <c r="D1869">
        <v>200228</v>
      </c>
      <c r="E1869" s="1">
        <v>44105</v>
      </c>
      <c r="F1869" s="2">
        <v>1639341.88</v>
      </c>
      <c r="G1869" s="2">
        <v>1639341.88</v>
      </c>
      <c r="H1869">
        <v>4.0890000000000003E-2</v>
      </c>
      <c r="I1869" s="2">
        <v>5586.06</v>
      </c>
      <c r="J1869" s="2">
        <v>495330.46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t="s">
        <v>213</v>
      </c>
      <c r="W1869" s="5" t="str">
        <f t="shared" si="58"/>
        <v>3802</v>
      </c>
      <c r="X1869">
        <v>15</v>
      </c>
      <c r="Y1869" t="s">
        <v>40</v>
      </c>
      <c r="Z1869" t="s">
        <v>59</v>
      </c>
      <c r="AA1869" s="2">
        <v>0</v>
      </c>
      <c r="AB1869" s="2">
        <v>0</v>
      </c>
      <c r="AC1869" t="s">
        <v>168</v>
      </c>
      <c r="AD1869" s="2">
        <v>6982.23</v>
      </c>
      <c r="AE1869" s="2">
        <v>718988.25</v>
      </c>
      <c r="AF1869" s="2">
        <v>5.1110000000000003E-2</v>
      </c>
      <c r="AG1869" s="2">
        <v>1639341.88</v>
      </c>
      <c r="AH1869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6982.2300000000005</v>
      </c>
      <c r="AO1869" s="2">
        <v>5586.06</v>
      </c>
      <c r="AP1869" s="7">
        <f t="shared" si="59"/>
        <v>12568.29</v>
      </c>
    </row>
    <row r="1870" spans="1:42" x14ac:dyDescent="0.2">
      <c r="A1870">
        <v>1</v>
      </c>
      <c r="B1870" s="1">
        <v>43952</v>
      </c>
      <c r="C1870" s="1">
        <v>44348</v>
      </c>
      <c r="D1870">
        <v>200228</v>
      </c>
      <c r="E1870" s="1">
        <v>44136</v>
      </c>
      <c r="F1870" s="2">
        <v>1639341.88</v>
      </c>
      <c r="G1870" s="2">
        <v>1639341.88</v>
      </c>
      <c r="H1870">
        <v>4.0890000000000003E-2</v>
      </c>
      <c r="I1870" s="2">
        <v>5586.06</v>
      </c>
      <c r="J1870" s="2">
        <v>465590.01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t="s">
        <v>213</v>
      </c>
      <c r="W1870" s="5" t="str">
        <f t="shared" si="58"/>
        <v>3802</v>
      </c>
      <c r="X1870">
        <v>15</v>
      </c>
      <c r="Y1870" t="s">
        <v>40</v>
      </c>
      <c r="Z1870" t="s">
        <v>59</v>
      </c>
      <c r="AA1870" s="2">
        <v>0</v>
      </c>
      <c r="AB1870" s="2">
        <v>-35326.51</v>
      </c>
      <c r="AC1870" t="s">
        <v>168</v>
      </c>
      <c r="AD1870" s="2">
        <v>6982.23</v>
      </c>
      <c r="AE1870" s="2">
        <v>725970.48</v>
      </c>
      <c r="AF1870" s="2">
        <v>5.1110000000000003E-2</v>
      </c>
      <c r="AG1870" s="2">
        <v>1639341.88</v>
      </c>
      <c r="AH1870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6982.2300000000005</v>
      </c>
      <c r="AO1870" s="2">
        <v>5586.06</v>
      </c>
      <c r="AP1870" s="7">
        <f t="shared" si="59"/>
        <v>-22758.22</v>
      </c>
    </row>
    <row r="1871" spans="1:42" x14ac:dyDescent="0.2">
      <c r="A1871">
        <v>1</v>
      </c>
      <c r="B1871" s="1">
        <v>43952</v>
      </c>
      <c r="C1871" s="1">
        <v>44348</v>
      </c>
      <c r="D1871">
        <v>200228</v>
      </c>
      <c r="E1871" s="1">
        <v>44166</v>
      </c>
      <c r="F1871" s="2">
        <v>1604015.37</v>
      </c>
      <c r="G1871" s="2">
        <v>1604015.37</v>
      </c>
      <c r="H1871">
        <v>4.0890000000000003E-2</v>
      </c>
      <c r="I1871" s="2">
        <v>5465.68</v>
      </c>
      <c r="J1871" s="2">
        <v>469868.26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t="s">
        <v>213</v>
      </c>
      <c r="W1871" s="5" t="str">
        <f t="shared" si="58"/>
        <v>3802</v>
      </c>
      <c r="X1871">
        <v>15</v>
      </c>
      <c r="Y1871" t="s">
        <v>40</v>
      </c>
      <c r="Z1871" t="s">
        <v>59</v>
      </c>
      <c r="AA1871" s="2">
        <v>0</v>
      </c>
      <c r="AB1871" s="2">
        <v>-1187.43</v>
      </c>
      <c r="AC1871" t="s">
        <v>168</v>
      </c>
      <c r="AD1871" s="2">
        <v>6831.77</v>
      </c>
      <c r="AE1871" s="2">
        <v>732802.25</v>
      </c>
      <c r="AF1871" s="2">
        <v>5.1110000000000003E-2</v>
      </c>
      <c r="AG1871" s="2">
        <v>1604015.37</v>
      </c>
      <c r="AH1871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6831.77</v>
      </c>
      <c r="AO1871" s="2">
        <v>5465.68</v>
      </c>
      <c r="AP1871" s="7">
        <f t="shared" si="59"/>
        <v>11110.02</v>
      </c>
    </row>
    <row r="1872" spans="1:42" x14ac:dyDescent="0.2">
      <c r="A1872">
        <v>1</v>
      </c>
      <c r="B1872" s="1">
        <v>43952</v>
      </c>
      <c r="C1872" s="1">
        <v>44348</v>
      </c>
      <c r="D1872">
        <v>200228</v>
      </c>
      <c r="E1872" s="1">
        <v>44197</v>
      </c>
      <c r="F1872" s="2">
        <v>1602827.94</v>
      </c>
      <c r="G1872" s="2">
        <v>1602827.94</v>
      </c>
      <c r="H1872">
        <v>4.0890000000000003E-2</v>
      </c>
      <c r="I1872" s="2">
        <v>5461.64</v>
      </c>
      <c r="J1872" s="2">
        <v>475329.9</v>
      </c>
      <c r="K1872" s="2">
        <v>0</v>
      </c>
      <c r="L1872" s="2">
        <v>-3271.56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t="s">
        <v>213</v>
      </c>
      <c r="W1872" s="5" t="str">
        <f t="shared" si="58"/>
        <v>3802</v>
      </c>
      <c r="X1872">
        <v>15</v>
      </c>
      <c r="Y1872" t="s">
        <v>40</v>
      </c>
      <c r="Z1872" t="s">
        <v>59</v>
      </c>
      <c r="AA1872" s="2">
        <v>0</v>
      </c>
      <c r="AB1872" s="2">
        <v>0</v>
      </c>
      <c r="AC1872" t="s">
        <v>168</v>
      </c>
      <c r="AD1872" s="2">
        <v>6826.71</v>
      </c>
      <c r="AE1872" s="2">
        <v>736357.4</v>
      </c>
      <c r="AF1872" s="2">
        <v>5.1110000000000003E-2</v>
      </c>
      <c r="AG1872" s="2">
        <v>1602827.94</v>
      </c>
      <c r="AH187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6826.71</v>
      </c>
      <c r="AO1872" s="2">
        <v>5461.64</v>
      </c>
      <c r="AP1872" s="7">
        <f t="shared" si="59"/>
        <v>9016.7900000000009</v>
      </c>
    </row>
    <row r="1873" spans="1:42" x14ac:dyDescent="0.2">
      <c r="A1873">
        <v>1</v>
      </c>
      <c r="B1873" s="1">
        <v>43952</v>
      </c>
      <c r="C1873" s="1">
        <v>44348</v>
      </c>
      <c r="D1873">
        <v>200228</v>
      </c>
      <c r="E1873" s="1">
        <v>44228</v>
      </c>
      <c r="F1873" s="2">
        <v>1605198.35</v>
      </c>
      <c r="G1873" s="2">
        <v>1605198.35</v>
      </c>
      <c r="H1873">
        <v>4.0890000000000003E-2</v>
      </c>
      <c r="I1873" s="2">
        <v>5469.71</v>
      </c>
      <c r="J1873" s="2">
        <v>480799.61</v>
      </c>
      <c r="K1873" s="2">
        <v>0</v>
      </c>
      <c r="L1873" s="2">
        <v>-4568.8900000000003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t="s">
        <v>213</v>
      </c>
      <c r="W1873" s="5" t="str">
        <f t="shared" si="58"/>
        <v>3802</v>
      </c>
      <c r="X1873">
        <v>15</v>
      </c>
      <c r="Y1873" t="s">
        <v>40</v>
      </c>
      <c r="Z1873" t="s">
        <v>59</v>
      </c>
      <c r="AA1873" s="2">
        <v>0</v>
      </c>
      <c r="AB1873" s="2">
        <v>0</v>
      </c>
      <c r="AC1873" t="s">
        <v>168</v>
      </c>
      <c r="AD1873" s="2">
        <v>6836.81</v>
      </c>
      <c r="AE1873" s="2">
        <v>738625.32</v>
      </c>
      <c r="AF1873" s="2">
        <v>5.1110000000000003E-2</v>
      </c>
      <c r="AG1873" s="2">
        <v>1605198.35</v>
      </c>
      <c r="AH1873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6836.81</v>
      </c>
      <c r="AO1873" s="2">
        <v>5469.71</v>
      </c>
      <c r="AP1873" s="7">
        <f t="shared" si="59"/>
        <v>7737.63</v>
      </c>
    </row>
    <row r="1874" spans="1:42" x14ac:dyDescent="0.2">
      <c r="A1874">
        <v>1</v>
      </c>
      <c r="B1874" s="1">
        <v>43952</v>
      </c>
      <c r="C1874" s="1">
        <v>44348</v>
      </c>
      <c r="D1874">
        <v>200228</v>
      </c>
      <c r="E1874" s="1">
        <v>44256</v>
      </c>
      <c r="F1874" s="2">
        <v>1606726.56</v>
      </c>
      <c r="G1874" s="2">
        <v>1606726.56</v>
      </c>
      <c r="H1874">
        <v>4.0890000000000003E-2</v>
      </c>
      <c r="I1874" s="2">
        <v>5474.92</v>
      </c>
      <c r="J1874" s="2">
        <v>481877.08</v>
      </c>
      <c r="K1874" s="2">
        <v>0</v>
      </c>
      <c r="L1874" s="2">
        <v>-59032.72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t="s">
        <v>213</v>
      </c>
      <c r="W1874" s="5" t="str">
        <f t="shared" si="58"/>
        <v>3802</v>
      </c>
      <c r="X1874">
        <v>15</v>
      </c>
      <c r="Y1874" t="s">
        <v>40</v>
      </c>
      <c r="Z1874" t="s">
        <v>59</v>
      </c>
      <c r="AA1874" s="2">
        <v>0</v>
      </c>
      <c r="AB1874" s="2">
        <v>-4397.45</v>
      </c>
      <c r="AC1874" t="s">
        <v>168</v>
      </c>
      <c r="AD1874" s="2">
        <v>6843.32</v>
      </c>
      <c r="AE1874" s="2">
        <v>686435.92</v>
      </c>
      <c r="AF1874" s="2">
        <v>5.1110000000000003E-2</v>
      </c>
      <c r="AG1874" s="2">
        <v>1606726.56</v>
      </c>
      <c r="AH1874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0</v>
      </c>
      <c r="AN1874" s="2">
        <v>6843.32</v>
      </c>
      <c r="AO1874" s="2">
        <v>5474.92</v>
      </c>
      <c r="AP1874" s="7">
        <f t="shared" si="59"/>
        <v>-51111.93</v>
      </c>
    </row>
    <row r="1875" spans="1:42" x14ac:dyDescent="0.2">
      <c r="A1875">
        <v>1</v>
      </c>
      <c r="B1875" s="1">
        <v>43952</v>
      </c>
      <c r="C1875" s="1">
        <v>44348</v>
      </c>
      <c r="D1875">
        <v>200228</v>
      </c>
      <c r="E1875" s="1">
        <v>44287</v>
      </c>
      <c r="F1875" s="2">
        <v>1600799.96</v>
      </c>
      <c r="G1875" s="2">
        <v>1600799.96</v>
      </c>
      <c r="H1875">
        <v>4.0890000000000003E-2</v>
      </c>
      <c r="I1875" s="2">
        <v>5454.73</v>
      </c>
      <c r="J1875" s="2">
        <v>487331.81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t="s">
        <v>213</v>
      </c>
      <c r="W1875" s="5" t="str">
        <f t="shared" si="58"/>
        <v>3802</v>
      </c>
      <c r="X1875">
        <v>15</v>
      </c>
      <c r="Y1875" t="s">
        <v>40</v>
      </c>
      <c r="Z1875" t="s">
        <v>59</v>
      </c>
      <c r="AA1875" s="2">
        <v>0</v>
      </c>
      <c r="AB1875" s="2">
        <v>0</v>
      </c>
      <c r="AC1875" t="s">
        <v>168</v>
      </c>
      <c r="AD1875" s="2">
        <v>6818.07</v>
      </c>
      <c r="AE1875" s="2">
        <v>693253.99</v>
      </c>
      <c r="AF1875" s="2">
        <v>5.1110000000000003E-2</v>
      </c>
      <c r="AG1875" s="2">
        <v>1600799.96</v>
      </c>
      <c r="AH1875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6818.07</v>
      </c>
      <c r="AO1875" s="2">
        <v>5454.7300000000005</v>
      </c>
      <c r="AP1875" s="7">
        <f t="shared" si="59"/>
        <v>12272.8</v>
      </c>
    </row>
    <row r="1876" spans="1:42" x14ac:dyDescent="0.2">
      <c r="A1876">
        <v>1</v>
      </c>
      <c r="B1876" s="1">
        <v>43952</v>
      </c>
      <c r="C1876" s="1">
        <v>44348</v>
      </c>
      <c r="D1876">
        <v>200228</v>
      </c>
      <c r="E1876" s="1">
        <v>44317</v>
      </c>
      <c r="F1876" s="2">
        <v>1600799.96</v>
      </c>
      <c r="G1876" s="2">
        <v>1600799.96</v>
      </c>
      <c r="H1876">
        <v>4.0890000000000003E-2</v>
      </c>
      <c r="I1876" s="2">
        <v>5454.73</v>
      </c>
      <c r="J1876" s="2">
        <v>492786.54</v>
      </c>
      <c r="K1876" s="2">
        <v>0</v>
      </c>
      <c r="L1876" s="2">
        <v>2611.29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t="s">
        <v>213</v>
      </c>
      <c r="W1876" s="5" t="str">
        <f t="shared" si="58"/>
        <v>3802</v>
      </c>
      <c r="X1876">
        <v>15</v>
      </c>
      <c r="Y1876" t="s">
        <v>40</v>
      </c>
      <c r="Z1876" t="s">
        <v>59</v>
      </c>
      <c r="AA1876" s="2">
        <v>0</v>
      </c>
      <c r="AB1876" s="2">
        <v>0</v>
      </c>
      <c r="AC1876" t="s">
        <v>168</v>
      </c>
      <c r="AD1876" s="2">
        <v>6818.07</v>
      </c>
      <c r="AE1876" s="2">
        <v>702683.35</v>
      </c>
      <c r="AF1876" s="2">
        <v>5.1110000000000003E-2</v>
      </c>
      <c r="AG1876" s="2">
        <v>1600799.96</v>
      </c>
      <c r="AH1876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6818.07</v>
      </c>
      <c r="AO1876" s="2">
        <v>5454.7300000000005</v>
      </c>
      <c r="AP1876" s="7">
        <f t="shared" si="59"/>
        <v>14884.09</v>
      </c>
    </row>
    <row r="1877" spans="1:42" x14ac:dyDescent="0.2">
      <c r="A1877">
        <v>1</v>
      </c>
      <c r="B1877" s="1">
        <v>43952</v>
      </c>
      <c r="C1877" s="1">
        <v>44348</v>
      </c>
      <c r="D1877">
        <v>200228</v>
      </c>
      <c r="E1877" s="1">
        <v>44348</v>
      </c>
      <c r="F1877" s="2">
        <v>1600752.51</v>
      </c>
      <c r="G1877" s="2">
        <v>1600752.51</v>
      </c>
      <c r="H1877">
        <v>4.0890000000000003E-2</v>
      </c>
      <c r="I1877" s="2">
        <v>5454.56</v>
      </c>
      <c r="J1877" s="2">
        <v>161420.32</v>
      </c>
      <c r="K1877" s="2">
        <v>0</v>
      </c>
      <c r="L1877" s="2">
        <v>-16796.3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-335367.06</v>
      </c>
      <c r="S1877" s="2">
        <v>0</v>
      </c>
      <c r="T1877" s="2">
        <v>0</v>
      </c>
      <c r="U1877" s="2">
        <v>0</v>
      </c>
      <c r="V1877" t="s">
        <v>213</v>
      </c>
      <c r="W1877" s="5" t="str">
        <f t="shared" si="58"/>
        <v>3802</v>
      </c>
      <c r="X1877">
        <v>15</v>
      </c>
      <c r="Y1877" t="s">
        <v>40</v>
      </c>
      <c r="Z1877" t="s">
        <v>59</v>
      </c>
      <c r="AA1877" s="2">
        <v>0</v>
      </c>
      <c r="AB1877" s="2">
        <v>-1453.72</v>
      </c>
      <c r="AC1877" t="s">
        <v>168</v>
      </c>
      <c r="AD1877" s="2">
        <v>6817.87</v>
      </c>
      <c r="AE1877" s="2">
        <v>214492.22</v>
      </c>
      <c r="AF1877" s="2">
        <v>5.1110000000000003E-2</v>
      </c>
      <c r="AG1877" s="2">
        <v>1600752.51</v>
      </c>
      <c r="AH1877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6817.87</v>
      </c>
      <c r="AO1877" s="2">
        <v>5454.56</v>
      </c>
      <c r="AP1877" s="7">
        <f t="shared" si="59"/>
        <v>-5977.5899999999983</v>
      </c>
    </row>
    <row r="1878" spans="1:42" x14ac:dyDescent="0.2">
      <c r="A1878">
        <v>1</v>
      </c>
      <c r="B1878" s="1">
        <v>43952</v>
      </c>
      <c r="C1878" s="1">
        <v>44348</v>
      </c>
      <c r="D1878">
        <v>200274</v>
      </c>
      <c r="E1878" s="1">
        <v>43952</v>
      </c>
      <c r="F1878" s="2">
        <v>0</v>
      </c>
      <c r="G1878" s="2">
        <v>0</v>
      </c>
      <c r="H1878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t="s">
        <v>214</v>
      </c>
      <c r="W1878" s="5" t="str">
        <f t="shared" si="58"/>
        <v>3802</v>
      </c>
      <c r="X1878">
        <v>15</v>
      </c>
      <c r="Y1878" t="s">
        <v>40</v>
      </c>
      <c r="Z1878" t="s">
        <v>59</v>
      </c>
      <c r="AA1878" s="2">
        <v>0</v>
      </c>
      <c r="AB1878" s="2">
        <v>0</v>
      </c>
      <c r="AC1878" t="s">
        <v>168</v>
      </c>
      <c r="AD1878" s="2">
        <v>0</v>
      </c>
      <c r="AE1878" s="2">
        <v>0</v>
      </c>
      <c r="AF1878" s="2">
        <v>0</v>
      </c>
      <c r="AG1878" s="2">
        <v>0</v>
      </c>
      <c r="AH1878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7">
        <f t="shared" si="59"/>
        <v>0</v>
      </c>
    </row>
    <row r="1879" spans="1:42" x14ac:dyDescent="0.2">
      <c r="A1879">
        <v>1</v>
      </c>
      <c r="B1879" s="1">
        <v>43952</v>
      </c>
      <c r="C1879" s="1">
        <v>44348</v>
      </c>
      <c r="D1879">
        <v>200274</v>
      </c>
      <c r="E1879" s="1">
        <v>43983</v>
      </c>
      <c r="F1879" s="2">
        <v>0</v>
      </c>
      <c r="G1879" s="2">
        <v>0</v>
      </c>
      <c r="H1879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t="s">
        <v>214</v>
      </c>
      <c r="W1879" s="5" t="str">
        <f t="shared" si="58"/>
        <v>3802</v>
      </c>
      <c r="X1879">
        <v>15</v>
      </c>
      <c r="Y1879" t="s">
        <v>40</v>
      </c>
      <c r="Z1879" t="s">
        <v>59</v>
      </c>
      <c r="AA1879" s="2">
        <v>0</v>
      </c>
      <c r="AB1879" s="2">
        <v>0</v>
      </c>
      <c r="AC1879" t="s">
        <v>168</v>
      </c>
      <c r="AD1879" s="2">
        <v>0</v>
      </c>
      <c r="AE1879" s="2">
        <v>0</v>
      </c>
      <c r="AF1879" s="2">
        <v>0</v>
      </c>
      <c r="AG1879" s="2">
        <v>0</v>
      </c>
      <c r="AH1879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7">
        <f t="shared" si="59"/>
        <v>0</v>
      </c>
    </row>
    <row r="1880" spans="1:42" x14ac:dyDescent="0.2">
      <c r="A1880">
        <v>1</v>
      </c>
      <c r="B1880" s="1">
        <v>43952</v>
      </c>
      <c r="C1880" s="1">
        <v>44348</v>
      </c>
      <c r="D1880">
        <v>200274</v>
      </c>
      <c r="E1880" s="1">
        <v>44013</v>
      </c>
      <c r="F1880" s="2">
        <v>0</v>
      </c>
      <c r="G1880" s="2">
        <v>0</v>
      </c>
      <c r="H1880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t="s">
        <v>214</v>
      </c>
      <c r="W1880" s="5" t="str">
        <f t="shared" si="58"/>
        <v>3802</v>
      </c>
      <c r="X1880">
        <v>15</v>
      </c>
      <c r="Y1880" t="s">
        <v>40</v>
      </c>
      <c r="Z1880" t="s">
        <v>59</v>
      </c>
      <c r="AA1880" s="2">
        <v>0</v>
      </c>
      <c r="AB1880" s="2">
        <v>0</v>
      </c>
      <c r="AC1880" t="s">
        <v>168</v>
      </c>
      <c r="AD1880" s="2">
        <v>0</v>
      </c>
      <c r="AE1880" s="2">
        <v>0</v>
      </c>
      <c r="AF1880" s="2">
        <v>0</v>
      </c>
      <c r="AG1880" s="2">
        <v>0</v>
      </c>
      <c r="AH1880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7">
        <f t="shared" si="59"/>
        <v>0</v>
      </c>
    </row>
    <row r="1881" spans="1:42" x14ac:dyDescent="0.2">
      <c r="A1881">
        <v>1</v>
      </c>
      <c r="B1881" s="1">
        <v>43952</v>
      </c>
      <c r="C1881" s="1">
        <v>44348</v>
      </c>
      <c r="D1881">
        <v>200274</v>
      </c>
      <c r="E1881" s="1">
        <v>44044</v>
      </c>
      <c r="F1881" s="2">
        <v>0</v>
      </c>
      <c r="G1881" s="2">
        <v>0</v>
      </c>
      <c r="H1881">
        <v>4.0890000000000003E-2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t="s">
        <v>214</v>
      </c>
      <c r="W1881" s="5" t="str">
        <f t="shared" si="58"/>
        <v>3802</v>
      </c>
      <c r="X1881">
        <v>15</v>
      </c>
      <c r="Y1881" t="s">
        <v>40</v>
      </c>
      <c r="Z1881" t="s">
        <v>59</v>
      </c>
      <c r="AA1881" s="2">
        <v>0</v>
      </c>
      <c r="AB1881" s="2">
        <v>0</v>
      </c>
      <c r="AC1881" t="s">
        <v>168</v>
      </c>
      <c r="AD1881" s="2">
        <v>0</v>
      </c>
      <c r="AE1881" s="2">
        <v>0</v>
      </c>
      <c r="AF1881" s="2">
        <v>5.1110000000000003E-2</v>
      </c>
      <c r="AG1881" s="2">
        <v>0</v>
      </c>
      <c r="AH1881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7">
        <f t="shared" si="59"/>
        <v>0</v>
      </c>
    </row>
    <row r="1882" spans="1:42" x14ac:dyDescent="0.2">
      <c r="A1882">
        <v>1</v>
      </c>
      <c r="B1882" s="1">
        <v>43952</v>
      </c>
      <c r="C1882" s="1">
        <v>44348</v>
      </c>
      <c r="D1882">
        <v>200274</v>
      </c>
      <c r="E1882" s="1">
        <v>44075</v>
      </c>
      <c r="F1882" s="2">
        <v>0</v>
      </c>
      <c r="G1882" s="2">
        <v>0</v>
      </c>
      <c r="H1882">
        <v>4.0890000000000003E-2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t="s">
        <v>214</v>
      </c>
      <c r="W1882" s="5" t="str">
        <f t="shared" si="58"/>
        <v>3802</v>
      </c>
      <c r="X1882">
        <v>15</v>
      </c>
      <c r="Y1882" t="s">
        <v>40</v>
      </c>
      <c r="Z1882" t="s">
        <v>59</v>
      </c>
      <c r="AA1882" s="2">
        <v>0</v>
      </c>
      <c r="AB1882" s="2">
        <v>0</v>
      </c>
      <c r="AC1882" t="s">
        <v>168</v>
      </c>
      <c r="AD1882" s="2">
        <v>0</v>
      </c>
      <c r="AE1882" s="2">
        <v>0</v>
      </c>
      <c r="AF1882" s="2">
        <v>5.1110000000000003E-2</v>
      </c>
      <c r="AG1882" s="2">
        <v>0</v>
      </c>
      <c r="AH188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7">
        <f t="shared" si="59"/>
        <v>0</v>
      </c>
    </row>
    <row r="1883" spans="1:42" x14ac:dyDescent="0.2">
      <c r="A1883">
        <v>1</v>
      </c>
      <c r="B1883" s="1">
        <v>43952</v>
      </c>
      <c r="C1883" s="1">
        <v>44348</v>
      </c>
      <c r="D1883">
        <v>200274</v>
      </c>
      <c r="E1883" s="1">
        <v>44105</v>
      </c>
      <c r="F1883" s="2">
        <v>0</v>
      </c>
      <c r="G1883" s="2">
        <v>0</v>
      </c>
      <c r="H1883">
        <v>4.0890000000000003E-2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t="s">
        <v>214</v>
      </c>
      <c r="W1883" s="5" t="str">
        <f t="shared" si="58"/>
        <v>3802</v>
      </c>
      <c r="X1883">
        <v>15</v>
      </c>
      <c r="Y1883" t="s">
        <v>40</v>
      </c>
      <c r="Z1883" t="s">
        <v>59</v>
      </c>
      <c r="AA1883" s="2">
        <v>0</v>
      </c>
      <c r="AB1883" s="2">
        <v>0</v>
      </c>
      <c r="AC1883" t="s">
        <v>168</v>
      </c>
      <c r="AD1883" s="2">
        <v>0</v>
      </c>
      <c r="AE1883" s="2">
        <v>0</v>
      </c>
      <c r="AF1883" s="2">
        <v>5.1110000000000003E-2</v>
      </c>
      <c r="AG1883" s="2">
        <v>0</v>
      </c>
      <c r="AH1883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7">
        <f t="shared" si="59"/>
        <v>0</v>
      </c>
    </row>
    <row r="1884" spans="1:42" x14ac:dyDescent="0.2">
      <c r="A1884">
        <v>1</v>
      </c>
      <c r="B1884" s="1">
        <v>43952</v>
      </c>
      <c r="C1884" s="1">
        <v>44348</v>
      </c>
      <c r="D1884">
        <v>200274</v>
      </c>
      <c r="E1884" s="1">
        <v>44136</v>
      </c>
      <c r="F1884" s="2">
        <v>0</v>
      </c>
      <c r="G1884" s="2">
        <v>0</v>
      </c>
      <c r="H1884">
        <v>4.0890000000000003E-2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t="s">
        <v>214</v>
      </c>
      <c r="W1884" s="5" t="str">
        <f t="shared" si="58"/>
        <v>3802</v>
      </c>
      <c r="X1884">
        <v>15</v>
      </c>
      <c r="Y1884" t="s">
        <v>40</v>
      </c>
      <c r="Z1884" t="s">
        <v>59</v>
      </c>
      <c r="AA1884" s="2">
        <v>0</v>
      </c>
      <c r="AB1884" s="2">
        <v>0</v>
      </c>
      <c r="AC1884" t="s">
        <v>168</v>
      </c>
      <c r="AD1884" s="2">
        <v>0</v>
      </c>
      <c r="AE1884" s="2">
        <v>0</v>
      </c>
      <c r="AF1884" s="2">
        <v>5.1110000000000003E-2</v>
      </c>
      <c r="AG1884" s="2">
        <v>0</v>
      </c>
      <c r="AH1884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7">
        <f t="shared" si="59"/>
        <v>0</v>
      </c>
    </row>
    <row r="1885" spans="1:42" x14ac:dyDescent="0.2">
      <c r="A1885">
        <v>1</v>
      </c>
      <c r="B1885" s="1">
        <v>43952</v>
      </c>
      <c r="C1885" s="1">
        <v>44348</v>
      </c>
      <c r="D1885">
        <v>200274</v>
      </c>
      <c r="E1885" s="1">
        <v>44166</v>
      </c>
      <c r="F1885" s="2">
        <v>0</v>
      </c>
      <c r="G1885" s="2">
        <v>0</v>
      </c>
      <c r="H1885">
        <v>4.0890000000000003E-2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t="s">
        <v>214</v>
      </c>
      <c r="W1885" s="5" t="str">
        <f t="shared" si="58"/>
        <v>3802</v>
      </c>
      <c r="X1885">
        <v>15</v>
      </c>
      <c r="Y1885" t="s">
        <v>40</v>
      </c>
      <c r="Z1885" t="s">
        <v>59</v>
      </c>
      <c r="AA1885" s="2">
        <v>0</v>
      </c>
      <c r="AB1885" s="2">
        <v>0</v>
      </c>
      <c r="AC1885" t="s">
        <v>168</v>
      </c>
      <c r="AD1885" s="2">
        <v>0</v>
      </c>
      <c r="AE1885" s="2">
        <v>0</v>
      </c>
      <c r="AF1885" s="2">
        <v>5.1110000000000003E-2</v>
      </c>
      <c r="AG1885" s="2">
        <v>0</v>
      </c>
      <c r="AH1885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7">
        <f t="shared" si="59"/>
        <v>0</v>
      </c>
    </row>
    <row r="1886" spans="1:42" x14ac:dyDescent="0.2">
      <c r="A1886">
        <v>1</v>
      </c>
      <c r="B1886" s="1">
        <v>43952</v>
      </c>
      <c r="C1886" s="1">
        <v>44348</v>
      </c>
      <c r="D1886">
        <v>200274</v>
      </c>
      <c r="E1886" s="1">
        <v>44197</v>
      </c>
      <c r="F1886" s="2">
        <v>0</v>
      </c>
      <c r="G1886" s="2">
        <v>0</v>
      </c>
      <c r="H1886">
        <v>4.0890000000000003E-2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t="s">
        <v>214</v>
      </c>
      <c r="W1886" s="5" t="str">
        <f t="shared" si="58"/>
        <v>3802</v>
      </c>
      <c r="X1886">
        <v>15</v>
      </c>
      <c r="Y1886" t="s">
        <v>40</v>
      </c>
      <c r="Z1886" t="s">
        <v>59</v>
      </c>
      <c r="AA1886" s="2">
        <v>0</v>
      </c>
      <c r="AB1886" s="2">
        <v>0</v>
      </c>
      <c r="AC1886" t="s">
        <v>168</v>
      </c>
      <c r="AD1886" s="2">
        <v>0</v>
      </c>
      <c r="AE1886" s="2">
        <v>0</v>
      </c>
      <c r="AF1886" s="2">
        <v>5.1110000000000003E-2</v>
      </c>
      <c r="AG1886" s="2">
        <v>0</v>
      </c>
      <c r="AH1886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7">
        <f t="shared" si="59"/>
        <v>0</v>
      </c>
    </row>
    <row r="1887" spans="1:42" x14ac:dyDescent="0.2">
      <c r="A1887">
        <v>1</v>
      </c>
      <c r="B1887" s="1">
        <v>43952</v>
      </c>
      <c r="C1887" s="1">
        <v>44348</v>
      </c>
      <c r="D1887">
        <v>200274</v>
      </c>
      <c r="E1887" s="1">
        <v>44228</v>
      </c>
      <c r="F1887" s="2">
        <v>0</v>
      </c>
      <c r="G1887" s="2">
        <v>0</v>
      </c>
      <c r="H1887">
        <v>4.0890000000000003E-2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t="s">
        <v>214</v>
      </c>
      <c r="W1887" s="5" t="str">
        <f t="shared" si="58"/>
        <v>3802</v>
      </c>
      <c r="X1887">
        <v>15</v>
      </c>
      <c r="Y1887" t="s">
        <v>40</v>
      </c>
      <c r="Z1887" t="s">
        <v>59</v>
      </c>
      <c r="AA1887" s="2">
        <v>0</v>
      </c>
      <c r="AB1887" s="2">
        <v>0</v>
      </c>
      <c r="AC1887" t="s">
        <v>168</v>
      </c>
      <c r="AD1887" s="2">
        <v>0</v>
      </c>
      <c r="AE1887" s="2">
        <v>0</v>
      </c>
      <c r="AF1887" s="2">
        <v>5.1110000000000003E-2</v>
      </c>
      <c r="AG1887" s="2">
        <v>0</v>
      </c>
      <c r="AH1887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7">
        <f t="shared" si="59"/>
        <v>0</v>
      </c>
    </row>
    <row r="1888" spans="1:42" x14ac:dyDescent="0.2">
      <c r="A1888">
        <v>1</v>
      </c>
      <c r="B1888" s="1">
        <v>43952</v>
      </c>
      <c r="C1888" s="1">
        <v>44348</v>
      </c>
      <c r="D1888">
        <v>200274</v>
      </c>
      <c r="E1888" s="1">
        <v>44256</v>
      </c>
      <c r="F1888" s="2">
        <v>0</v>
      </c>
      <c r="G1888" s="2">
        <v>0</v>
      </c>
      <c r="H1888">
        <v>4.0890000000000003E-2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t="s">
        <v>214</v>
      </c>
      <c r="W1888" s="5" t="str">
        <f t="shared" si="58"/>
        <v>3802</v>
      </c>
      <c r="X1888">
        <v>15</v>
      </c>
      <c r="Y1888" t="s">
        <v>40</v>
      </c>
      <c r="Z1888" t="s">
        <v>59</v>
      </c>
      <c r="AA1888" s="2">
        <v>0</v>
      </c>
      <c r="AB1888" s="2">
        <v>0</v>
      </c>
      <c r="AC1888" t="s">
        <v>168</v>
      </c>
      <c r="AD1888" s="2">
        <v>0</v>
      </c>
      <c r="AE1888" s="2">
        <v>0</v>
      </c>
      <c r="AF1888" s="2">
        <v>5.1110000000000003E-2</v>
      </c>
      <c r="AG1888" s="2">
        <v>0</v>
      </c>
      <c r="AH1888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7">
        <f t="shared" si="59"/>
        <v>0</v>
      </c>
    </row>
    <row r="1889" spans="1:42" x14ac:dyDescent="0.2">
      <c r="A1889">
        <v>1</v>
      </c>
      <c r="B1889" s="1">
        <v>43952</v>
      </c>
      <c r="C1889" s="1">
        <v>44348</v>
      </c>
      <c r="D1889">
        <v>200274</v>
      </c>
      <c r="E1889" s="1">
        <v>44287</v>
      </c>
      <c r="F1889" s="2">
        <v>0</v>
      </c>
      <c r="G1889" s="2">
        <v>0</v>
      </c>
      <c r="H1889">
        <v>4.0890000000000003E-2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t="s">
        <v>214</v>
      </c>
      <c r="W1889" s="5" t="str">
        <f t="shared" si="58"/>
        <v>3802</v>
      </c>
      <c r="X1889">
        <v>15</v>
      </c>
      <c r="Y1889" t="s">
        <v>40</v>
      </c>
      <c r="Z1889" t="s">
        <v>59</v>
      </c>
      <c r="AA1889" s="2">
        <v>0</v>
      </c>
      <c r="AB1889" s="2">
        <v>0</v>
      </c>
      <c r="AC1889" t="s">
        <v>168</v>
      </c>
      <c r="AD1889" s="2">
        <v>0</v>
      </c>
      <c r="AE1889" s="2">
        <v>0</v>
      </c>
      <c r="AF1889" s="2">
        <v>5.1110000000000003E-2</v>
      </c>
      <c r="AG1889" s="2">
        <v>0</v>
      </c>
      <c r="AH1889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7">
        <f t="shared" si="59"/>
        <v>0</v>
      </c>
    </row>
    <row r="1890" spans="1:42" x14ac:dyDescent="0.2">
      <c r="A1890">
        <v>1</v>
      </c>
      <c r="B1890" s="1">
        <v>43952</v>
      </c>
      <c r="C1890" s="1">
        <v>44348</v>
      </c>
      <c r="D1890">
        <v>200274</v>
      </c>
      <c r="E1890" s="1">
        <v>44317</v>
      </c>
      <c r="F1890" s="2">
        <v>0</v>
      </c>
      <c r="G1890" s="2">
        <v>0</v>
      </c>
      <c r="H1890">
        <v>4.0890000000000003E-2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t="s">
        <v>214</v>
      </c>
      <c r="W1890" s="5" t="str">
        <f t="shared" si="58"/>
        <v>3802</v>
      </c>
      <c r="X1890">
        <v>15</v>
      </c>
      <c r="Y1890" t="s">
        <v>40</v>
      </c>
      <c r="Z1890" t="s">
        <v>59</v>
      </c>
      <c r="AA1890" s="2">
        <v>0</v>
      </c>
      <c r="AB1890" s="2">
        <v>0</v>
      </c>
      <c r="AC1890" t="s">
        <v>168</v>
      </c>
      <c r="AD1890" s="2">
        <v>0</v>
      </c>
      <c r="AE1890" s="2">
        <v>0</v>
      </c>
      <c r="AF1890" s="2">
        <v>5.1110000000000003E-2</v>
      </c>
      <c r="AG1890" s="2">
        <v>0</v>
      </c>
      <c r="AH1890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7">
        <f t="shared" si="59"/>
        <v>0</v>
      </c>
    </row>
    <row r="1891" spans="1:42" x14ac:dyDescent="0.2">
      <c r="A1891">
        <v>1</v>
      </c>
      <c r="B1891" s="1">
        <v>43952</v>
      </c>
      <c r="C1891" s="1">
        <v>44348</v>
      </c>
      <c r="D1891">
        <v>200274</v>
      </c>
      <c r="E1891" s="1">
        <v>44348</v>
      </c>
      <c r="F1891" s="2">
        <v>0</v>
      </c>
      <c r="G1891" s="2">
        <v>0</v>
      </c>
      <c r="H1891">
        <v>4.0890000000000003E-2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t="s">
        <v>214</v>
      </c>
      <c r="W1891" s="5" t="str">
        <f t="shared" si="58"/>
        <v>3802</v>
      </c>
      <c r="X1891">
        <v>15</v>
      </c>
      <c r="Y1891" t="s">
        <v>40</v>
      </c>
      <c r="Z1891" t="s">
        <v>59</v>
      </c>
      <c r="AA1891" s="2">
        <v>0</v>
      </c>
      <c r="AB1891" s="2">
        <v>0</v>
      </c>
      <c r="AC1891" t="s">
        <v>168</v>
      </c>
      <c r="AD1891" s="2">
        <v>0</v>
      </c>
      <c r="AE1891" s="2">
        <v>0</v>
      </c>
      <c r="AF1891" s="2">
        <v>5.1110000000000003E-2</v>
      </c>
      <c r="AG1891" s="2">
        <v>0</v>
      </c>
      <c r="AH1891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7">
        <f t="shared" si="59"/>
        <v>0</v>
      </c>
    </row>
    <row r="1892" spans="1:42" x14ac:dyDescent="0.2">
      <c r="A1892">
        <v>1</v>
      </c>
      <c r="B1892" s="1">
        <v>43952</v>
      </c>
      <c r="C1892" s="1">
        <v>44348</v>
      </c>
      <c r="D1892">
        <v>200320</v>
      </c>
      <c r="E1892" s="1">
        <v>43952</v>
      </c>
      <c r="F1892" s="2">
        <v>0</v>
      </c>
      <c r="G1892" s="2">
        <v>0</v>
      </c>
      <c r="H1892">
        <v>4.0890000000000003E-2</v>
      </c>
      <c r="I1892" s="2">
        <v>0</v>
      </c>
      <c r="J1892" s="2">
        <v>703361.21</v>
      </c>
      <c r="K1892" s="2">
        <v>0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t="s">
        <v>215</v>
      </c>
      <c r="W1892" s="5" t="str">
        <f t="shared" si="58"/>
        <v>3802</v>
      </c>
      <c r="X1892">
        <v>15</v>
      </c>
      <c r="Y1892" t="s">
        <v>40</v>
      </c>
      <c r="Z1892" t="s">
        <v>59</v>
      </c>
      <c r="AA1892" s="2">
        <v>0</v>
      </c>
      <c r="AB1892" s="2">
        <v>0</v>
      </c>
      <c r="AC1892" t="s">
        <v>168</v>
      </c>
      <c r="AD1892" s="2">
        <v>0</v>
      </c>
      <c r="AE1892" s="2">
        <v>852807.48</v>
      </c>
      <c r="AF1892" s="2">
        <v>5.1110000000000003E-2</v>
      </c>
      <c r="AG1892" s="2">
        <v>0</v>
      </c>
      <c r="AH189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7">
        <f t="shared" si="59"/>
        <v>0</v>
      </c>
    </row>
    <row r="1893" spans="1:42" x14ac:dyDescent="0.2">
      <c r="A1893">
        <v>1</v>
      </c>
      <c r="B1893" s="1">
        <v>43952</v>
      </c>
      <c r="C1893" s="1">
        <v>44348</v>
      </c>
      <c r="D1893">
        <v>200320</v>
      </c>
      <c r="E1893" s="1">
        <v>43983</v>
      </c>
      <c r="F1893" s="2">
        <v>0</v>
      </c>
      <c r="G1893" s="2">
        <v>0</v>
      </c>
      <c r="H1893">
        <v>4.0890000000000003E-2</v>
      </c>
      <c r="I1893" s="2">
        <v>0</v>
      </c>
      <c r="J1893" s="2">
        <v>703361.21</v>
      </c>
      <c r="K1893" s="2">
        <v>0</v>
      </c>
      <c r="L1893" s="2">
        <v>-640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t="s">
        <v>215</v>
      </c>
      <c r="W1893" s="5" t="str">
        <f t="shared" si="58"/>
        <v>3802</v>
      </c>
      <c r="X1893">
        <v>15</v>
      </c>
      <c r="Y1893" t="s">
        <v>40</v>
      </c>
      <c r="Z1893" t="s">
        <v>59</v>
      </c>
      <c r="AA1893" s="2">
        <v>0</v>
      </c>
      <c r="AB1893" s="2">
        <v>0</v>
      </c>
      <c r="AC1893" t="s">
        <v>168</v>
      </c>
      <c r="AD1893" s="2">
        <v>0</v>
      </c>
      <c r="AE1893" s="2">
        <v>852167.48</v>
      </c>
      <c r="AF1893" s="2">
        <v>5.1110000000000003E-2</v>
      </c>
      <c r="AG1893" s="2">
        <v>0</v>
      </c>
      <c r="AH1893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7">
        <f t="shared" si="59"/>
        <v>-640</v>
      </c>
    </row>
    <row r="1894" spans="1:42" x14ac:dyDescent="0.2">
      <c r="A1894">
        <v>1</v>
      </c>
      <c r="B1894" s="1">
        <v>43952</v>
      </c>
      <c r="C1894" s="1">
        <v>44348</v>
      </c>
      <c r="D1894">
        <v>200320</v>
      </c>
      <c r="E1894" s="1">
        <v>44013</v>
      </c>
      <c r="F1894" s="2">
        <v>0</v>
      </c>
      <c r="G1894" s="2">
        <v>0</v>
      </c>
      <c r="H1894">
        <v>4.0890000000000003E-2</v>
      </c>
      <c r="I1894" s="2">
        <v>0</v>
      </c>
      <c r="J1894" s="2">
        <v>703361.21</v>
      </c>
      <c r="K1894" s="2">
        <v>0</v>
      </c>
      <c r="L1894" s="2">
        <v>-3339.5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t="s">
        <v>215</v>
      </c>
      <c r="W1894" s="5" t="str">
        <f t="shared" si="58"/>
        <v>3802</v>
      </c>
      <c r="X1894">
        <v>15</v>
      </c>
      <c r="Y1894" t="s">
        <v>40</v>
      </c>
      <c r="Z1894" t="s">
        <v>59</v>
      </c>
      <c r="AA1894" s="2">
        <v>0</v>
      </c>
      <c r="AB1894" s="2">
        <v>0</v>
      </c>
      <c r="AC1894" t="s">
        <v>168</v>
      </c>
      <c r="AD1894" s="2">
        <v>0</v>
      </c>
      <c r="AE1894" s="2">
        <v>848827.98</v>
      </c>
      <c r="AF1894" s="2">
        <v>5.1110000000000003E-2</v>
      </c>
      <c r="AG1894" s="2">
        <v>0</v>
      </c>
      <c r="AH1894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7">
        <f t="shared" si="59"/>
        <v>-3339.5</v>
      </c>
    </row>
    <row r="1895" spans="1:42" x14ac:dyDescent="0.2">
      <c r="A1895">
        <v>1</v>
      </c>
      <c r="B1895" s="1">
        <v>43952</v>
      </c>
      <c r="C1895" s="1">
        <v>44348</v>
      </c>
      <c r="D1895">
        <v>200320</v>
      </c>
      <c r="E1895" s="1">
        <v>44044</v>
      </c>
      <c r="F1895" s="2">
        <v>0</v>
      </c>
      <c r="G1895" s="2">
        <v>0</v>
      </c>
      <c r="H1895">
        <v>4.0890000000000003E-2</v>
      </c>
      <c r="I1895" s="2">
        <v>0</v>
      </c>
      <c r="J1895" s="2">
        <v>703361.21</v>
      </c>
      <c r="K1895" s="2">
        <v>0</v>
      </c>
      <c r="L1895" s="2">
        <v>-18328.22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t="s">
        <v>215</v>
      </c>
      <c r="W1895" s="5" t="str">
        <f t="shared" si="58"/>
        <v>3802</v>
      </c>
      <c r="X1895">
        <v>15</v>
      </c>
      <c r="Y1895" t="s">
        <v>40</v>
      </c>
      <c r="Z1895" t="s">
        <v>59</v>
      </c>
      <c r="AA1895" s="2">
        <v>0</v>
      </c>
      <c r="AB1895" s="2">
        <v>0</v>
      </c>
      <c r="AC1895" t="s">
        <v>168</v>
      </c>
      <c r="AD1895" s="2">
        <v>0</v>
      </c>
      <c r="AE1895" s="2">
        <v>830499.76</v>
      </c>
      <c r="AF1895" s="2">
        <v>5.1110000000000003E-2</v>
      </c>
      <c r="AG1895" s="2">
        <v>0</v>
      </c>
      <c r="AH1895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7">
        <f t="shared" si="59"/>
        <v>-18328.22</v>
      </c>
    </row>
    <row r="1896" spans="1:42" x14ac:dyDescent="0.2">
      <c r="A1896">
        <v>1</v>
      </c>
      <c r="B1896" s="1">
        <v>43952</v>
      </c>
      <c r="C1896" s="1">
        <v>44348</v>
      </c>
      <c r="D1896">
        <v>200320</v>
      </c>
      <c r="E1896" s="1">
        <v>44075</v>
      </c>
      <c r="F1896" s="2">
        <v>0</v>
      </c>
      <c r="G1896" s="2">
        <v>0</v>
      </c>
      <c r="H1896">
        <v>4.0890000000000003E-2</v>
      </c>
      <c r="I1896" s="2">
        <v>0</v>
      </c>
      <c r="J1896" s="2">
        <v>703361.21</v>
      </c>
      <c r="K1896" s="2">
        <v>0</v>
      </c>
      <c r="L1896" s="2">
        <v>-20910.27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t="s">
        <v>215</v>
      </c>
      <c r="W1896" s="5" t="str">
        <f t="shared" si="58"/>
        <v>3802</v>
      </c>
      <c r="X1896">
        <v>15</v>
      </c>
      <c r="Y1896" t="s">
        <v>40</v>
      </c>
      <c r="Z1896" t="s">
        <v>59</v>
      </c>
      <c r="AA1896" s="2">
        <v>0</v>
      </c>
      <c r="AB1896" s="2">
        <v>0</v>
      </c>
      <c r="AC1896" t="s">
        <v>168</v>
      </c>
      <c r="AD1896" s="2">
        <v>0</v>
      </c>
      <c r="AE1896" s="2">
        <v>809589.49</v>
      </c>
      <c r="AF1896" s="2">
        <v>5.1110000000000003E-2</v>
      </c>
      <c r="AG1896" s="2">
        <v>0</v>
      </c>
      <c r="AH1896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7">
        <f t="shared" si="59"/>
        <v>-20910.27</v>
      </c>
    </row>
    <row r="1897" spans="1:42" x14ac:dyDescent="0.2">
      <c r="A1897">
        <v>1</v>
      </c>
      <c r="B1897" s="1">
        <v>43952</v>
      </c>
      <c r="C1897" s="1">
        <v>44348</v>
      </c>
      <c r="D1897">
        <v>200320</v>
      </c>
      <c r="E1897" s="1">
        <v>44105</v>
      </c>
      <c r="F1897" s="2">
        <v>0</v>
      </c>
      <c r="G1897" s="2">
        <v>0</v>
      </c>
      <c r="H1897">
        <v>4.0890000000000003E-2</v>
      </c>
      <c r="I1897" s="2">
        <v>0</v>
      </c>
      <c r="J1897" s="2">
        <v>703361.21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t="s">
        <v>215</v>
      </c>
      <c r="W1897" s="5" t="str">
        <f t="shared" si="58"/>
        <v>3802</v>
      </c>
      <c r="X1897">
        <v>15</v>
      </c>
      <c r="Y1897" t="s">
        <v>40</v>
      </c>
      <c r="Z1897" t="s">
        <v>59</v>
      </c>
      <c r="AA1897" s="2">
        <v>0</v>
      </c>
      <c r="AB1897" s="2">
        <v>0</v>
      </c>
      <c r="AC1897" t="s">
        <v>168</v>
      </c>
      <c r="AD1897" s="2">
        <v>0</v>
      </c>
      <c r="AE1897" s="2">
        <v>809589.49</v>
      </c>
      <c r="AF1897" s="2">
        <v>5.1110000000000003E-2</v>
      </c>
      <c r="AG1897" s="2">
        <v>0</v>
      </c>
      <c r="AH1897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7">
        <f t="shared" si="59"/>
        <v>0</v>
      </c>
    </row>
    <row r="1898" spans="1:42" x14ac:dyDescent="0.2">
      <c r="A1898">
        <v>1</v>
      </c>
      <c r="B1898" s="1">
        <v>43952</v>
      </c>
      <c r="C1898" s="1">
        <v>44348</v>
      </c>
      <c r="D1898">
        <v>200320</v>
      </c>
      <c r="E1898" s="1">
        <v>44136</v>
      </c>
      <c r="F1898" s="2">
        <v>0</v>
      </c>
      <c r="G1898" s="2">
        <v>0</v>
      </c>
      <c r="H1898">
        <v>4.0890000000000003E-2</v>
      </c>
      <c r="I1898" s="2">
        <v>0</v>
      </c>
      <c r="J1898" s="2">
        <v>703361.21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t="s">
        <v>215</v>
      </c>
      <c r="W1898" s="5" t="str">
        <f t="shared" si="58"/>
        <v>3802</v>
      </c>
      <c r="X1898">
        <v>15</v>
      </c>
      <c r="Y1898" t="s">
        <v>40</v>
      </c>
      <c r="Z1898" t="s">
        <v>59</v>
      </c>
      <c r="AA1898" s="2">
        <v>0</v>
      </c>
      <c r="AB1898" s="2">
        <v>0</v>
      </c>
      <c r="AC1898" t="s">
        <v>168</v>
      </c>
      <c r="AD1898" s="2">
        <v>0</v>
      </c>
      <c r="AE1898" s="2">
        <v>809589.49</v>
      </c>
      <c r="AF1898" s="2">
        <v>5.1110000000000003E-2</v>
      </c>
      <c r="AG1898" s="2">
        <v>0</v>
      </c>
      <c r="AH1898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7">
        <f t="shared" si="59"/>
        <v>0</v>
      </c>
    </row>
    <row r="1899" spans="1:42" x14ac:dyDescent="0.2">
      <c r="A1899">
        <v>1</v>
      </c>
      <c r="B1899" s="1">
        <v>43952</v>
      </c>
      <c r="C1899" s="1">
        <v>44348</v>
      </c>
      <c r="D1899">
        <v>200320</v>
      </c>
      <c r="E1899" s="1">
        <v>44166</v>
      </c>
      <c r="F1899" s="2">
        <v>0</v>
      </c>
      <c r="G1899" s="2">
        <v>0</v>
      </c>
      <c r="H1899">
        <v>4.0890000000000003E-2</v>
      </c>
      <c r="I1899" s="2">
        <v>0</v>
      </c>
      <c r="J1899" s="2">
        <v>703361.21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t="s">
        <v>215</v>
      </c>
      <c r="W1899" s="5" t="str">
        <f t="shared" si="58"/>
        <v>3802</v>
      </c>
      <c r="X1899">
        <v>15</v>
      </c>
      <c r="Y1899" t="s">
        <v>40</v>
      </c>
      <c r="Z1899" t="s">
        <v>59</v>
      </c>
      <c r="AA1899" s="2">
        <v>0</v>
      </c>
      <c r="AB1899" s="2">
        <v>0</v>
      </c>
      <c r="AC1899" t="s">
        <v>168</v>
      </c>
      <c r="AD1899" s="2">
        <v>0</v>
      </c>
      <c r="AE1899" s="2">
        <v>809589.49</v>
      </c>
      <c r="AF1899" s="2">
        <v>5.1110000000000003E-2</v>
      </c>
      <c r="AG1899" s="2">
        <v>0</v>
      </c>
      <c r="AH1899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7">
        <f t="shared" si="59"/>
        <v>0</v>
      </c>
    </row>
    <row r="1900" spans="1:42" x14ac:dyDescent="0.2">
      <c r="A1900">
        <v>1</v>
      </c>
      <c r="B1900" s="1">
        <v>43952</v>
      </c>
      <c r="C1900" s="1">
        <v>44348</v>
      </c>
      <c r="D1900">
        <v>200320</v>
      </c>
      <c r="E1900" s="1">
        <v>44197</v>
      </c>
      <c r="F1900" s="2">
        <v>0</v>
      </c>
      <c r="G1900" s="2">
        <v>0</v>
      </c>
      <c r="H1900">
        <v>4.0890000000000003E-2</v>
      </c>
      <c r="I1900" s="2">
        <v>0</v>
      </c>
      <c r="J1900" s="2">
        <v>703361.21</v>
      </c>
      <c r="K1900" s="2">
        <v>0</v>
      </c>
      <c r="L1900" s="2">
        <v>-53454.13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t="s">
        <v>215</v>
      </c>
      <c r="W1900" s="5" t="str">
        <f t="shared" si="58"/>
        <v>3802</v>
      </c>
      <c r="X1900">
        <v>15</v>
      </c>
      <c r="Y1900" t="s">
        <v>40</v>
      </c>
      <c r="Z1900" t="s">
        <v>59</v>
      </c>
      <c r="AA1900" s="2">
        <v>0</v>
      </c>
      <c r="AB1900" s="2">
        <v>0</v>
      </c>
      <c r="AC1900" t="s">
        <v>168</v>
      </c>
      <c r="AD1900" s="2">
        <v>0</v>
      </c>
      <c r="AE1900" s="2">
        <v>756135.36</v>
      </c>
      <c r="AF1900" s="2">
        <v>5.1110000000000003E-2</v>
      </c>
      <c r="AG1900" s="2">
        <v>0</v>
      </c>
      <c r="AH1900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7">
        <f t="shared" si="59"/>
        <v>-53454.13</v>
      </c>
    </row>
    <row r="1901" spans="1:42" x14ac:dyDescent="0.2">
      <c r="A1901">
        <v>1</v>
      </c>
      <c r="B1901" s="1">
        <v>43952</v>
      </c>
      <c r="C1901" s="1">
        <v>44348</v>
      </c>
      <c r="D1901">
        <v>200320</v>
      </c>
      <c r="E1901" s="1">
        <v>44228</v>
      </c>
      <c r="F1901" s="2">
        <v>2040.99</v>
      </c>
      <c r="G1901" s="2">
        <v>2040.99</v>
      </c>
      <c r="H1901">
        <v>4.0890000000000003E-2</v>
      </c>
      <c r="I1901" s="2">
        <v>6.95</v>
      </c>
      <c r="J1901" s="2">
        <v>703361.21</v>
      </c>
      <c r="K1901" s="2">
        <v>0</v>
      </c>
      <c r="L1901" s="2">
        <v>22847.599999999999</v>
      </c>
      <c r="M1901" s="2">
        <v>-6.95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t="s">
        <v>215</v>
      </c>
      <c r="W1901" s="5" t="str">
        <f t="shared" si="58"/>
        <v>3802</v>
      </c>
      <c r="X1901">
        <v>15</v>
      </c>
      <c r="Y1901" t="s">
        <v>40</v>
      </c>
      <c r="Z1901" t="s">
        <v>59</v>
      </c>
      <c r="AA1901" s="2">
        <v>0</v>
      </c>
      <c r="AB1901" s="2">
        <v>0</v>
      </c>
      <c r="AC1901" t="s">
        <v>168</v>
      </c>
      <c r="AD1901" s="2">
        <v>8.69</v>
      </c>
      <c r="AE1901" s="2">
        <v>778991.65</v>
      </c>
      <c r="AF1901" s="2">
        <v>5.1110000000000003E-2</v>
      </c>
      <c r="AG1901" s="2">
        <v>2040.99</v>
      </c>
      <c r="AH1901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8.69</v>
      </c>
      <c r="AO1901" s="2">
        <v>0</v>
      </c>
      <c r="AP1901" s="7">
        <f t="shared" si="59"/>
        <v>22856.289999999997</v>
      </c>
    </row>
    <row r="1902" spans="1:42" x14ac:dyDescent="0.2">
      <c r="A1902">
        <v>1</v>
      </c>
      <c r="B1902" s="1">
        <v>43952</v>
      </c>
      <c r="C1902" s="1">
        <v>44348</v>
      </c>
      <c r="D1902">
        <v>200320</v>
      </c>
      <c r="E1902" s="1">
        <v>44256</v>
      </c>
      <c r="F1902" s="2">
        <v>2041.31</v>
      </c>
      <c r="G1902" s="2">
        <v>2041.31</v>
      </c>
      <c r="H1902">
        <v>4.0890000000000003E-2</v>
      </c>
      <c r="I1902" s="2">
        <v>6.96</v>
      </c>
      <c r="J1902" s="2">
        <v>703375.12</v>
      </c>
      <c r="K1902" s="2">
        <v>13.91</v>
      </c>
      <c r="L1902" s="2">
        <v>-12618.14</v>
      </c>
      <c r="M1902" s="2">
        <v>-6.96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t="s">
        <v>215</v>
      </c>
      <c r="W1902" s="5" t="str">
        <f t="shared" si="58"/>
        <v>3802</v>
      </c>
      <c r="X1902">
        <v>15</v>
      </c>
      <c r="Y1902" t="s">
        <v>40</v>
      </c>
      <c r="Z1902" t="s">
        <v>59</v>
      </c>
      <c r="AA1902" s="2">
        <v>0</v>
      </c>
      <c r="AB1902" s="2">
        <v>0</v>
      </c>
      <c r="AC1902" t="s">
        <v>168</v>
      </c>
      <c r="AD1902" s="2">
        <v>8.69</v>
      </c>
      <c r="AE1902" s="2">
        <v>766382.2</v>
      </c>
      <c r="AF1902" s="2">
        <v>5.1110000000000003E-2</v>
      </c>
      <c r="AG1902" s="2">
        <v>2041.31</v>
      </c>
      <c r="AH190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8.69</v>
      </c>
      <c r="AO1902" s="2">
        <v>13.91</v>
      </c>
      <c r="AP1902" s="7">
        <f t="shared" si="59"/>
        <v>-12595.539999999999</v>
      </c>
    </row>
    <row r="1903" spans="1:42" x14ac:dyDescent="0.2">
      <c r="A1903">
        <v>1</v>
      </c>
      <c r="B1903" s="1">
        <v>43952</v>
      </c>
      <c r="C1903" s="1">
        <v>44348</v>
      </c>
      <c r="D1903">
        <v>200320</v>
      </c>
      <c r="E1903" s="1">
        <v>44287</v>
      </c>
      <c r="F1903" s="2">
        <v>2041.31</v>
      </c>
      <c r="G1903" s="2">
        <v>2041.31</v>
      </c>
      <c r="H1903">
        <v>4.0890000000000003E-2</v>
      </c>
      <c r="I1903" s="2">
        <v>6.96</v>
      </c>
      <c r="J1903" s="2">
        <v>703382.08</v>
      </c>
      <c r="K1903" s="2">
        <v>6.96</v>
      </c>
      <c r="L1903" s="2">
        <v>0</v>
      </c>
      <c r="M1903" s="2">
        <v>-6.96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t="s">
        <v>215</v>
      </c>
      <c r="W1903" s="5" t="str">
        <f t="shared" si="58"/>
        <v>3802</v>
      </c>
      <c r="X1903">
        <v>15</v>
      </c>
      <c r="Y1903" t="s">
        <v>40</v>
      </c>
      <c r="Z1903" t="s">
        <v>59</v>
      </c>
      <c r="AA1903" s="2">
        <v>0</v>
      </c>
      <c r="AB1903" s="2">
        <v>0</v>
      </c>
      <c r="AC1903" t="s">
        <v>168</v>
      </c>
      <c r="AD1903" s="2">
        <v>8.69</v>
      </c>
      <c r="AE1903" s="2">
        <v>766390.89</v>
      </c>
      <c r="AF1903" s="2">
        <v>5.1110000000000003E-2</v>
      </c>
      <c r="AG1903" s="2">
        <v>2041.31</v>
      </c>
      <c r="AH1903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8.69</v>
      </c>
      <c r="AO1903" s="2">
        <v>6.96</v>
      </c>
      <c r="AP1903" s="7">
        <f t="shared" si="59"/>
        <v>15.649999999999999</v>
      </c>
    </row>
    <row r="1904" spans="1:42" x14ac:dyDescent="0.2">
      <c r="A1904">
        <v>1</v>
      </c>
      <c r="B1904" s="1">
        <v>43952</v>
      </c>
      <c r="C1904" s="1">
        <v>44348</v>
      </c>
      <c r="D1904">
        <v>200320</v>
      </c>
      <c r="E1904" s="1">
        <v>44317</v>
      </c>
      <c r="F1904" s="2">
        <v>2041.31</v>
      </c>
      <c r="G1904" s="2">
        <v>2041.31</v>
      </c>
      <c r="H1904">
        <v>4.0890000000000003E-2</v>
      </c>
      <c r="I1904" s="2">
        <v>6.96</v>
      </c>
      <c r="J1904" s="2">
        <v>703389.04</v>
      </c>
      <c r="K1904" s="2">
        <v>6.96</v>
      </c>
      <c r="L1904" s="2">
        <v>0</v>
      </c>
      <c r="M1904" s="2">
        <v>-6.96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t="s">
        <v>215</v>
      </c>
      <c r="W1904" s="5" t="str">
        <f t="shared" si="58"/>
        <v>3802</v>
      </c>
      <c r="X1904">
        <v>15</v>
      </c>
      <c r="Y1904" t="s">
        <v>40</v>
      </c>
      <c r="Z1904" t="s">
        <v>59</v>
      </c>
      <c r="AA1904" s="2">
        <v>0</v>
      </c>
      <c r="AB1904" s="2">
        <v>0</v>
      </c>
      <c r="AC1904" t="s">
        <v>168</v>
      </c>
      <c r="AD1904" s="2">
        <v>8.69</v>
      </c>
      <c r="AE1904" s="2">
        <v>766399.58</v>
      </c>
      <c r="AF1904" s="2">
        <v>5.1110000000000003E-2</v>
      </c>
      <c r="AG1904" s="2">
        <v>2041.31</v>
      </c>
      <c r="AH1904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>
        <v>8.69</v>
      </c>
      <c r="AO1904" s="2">
        <v>6.96</v>
      </c>
      <c r="AP1904" s="7">
        <f t="shared" si="59"/>
        <v>15.649999999999999</v>
      </c>
    </row>
    <row r="1905" spans="1:42" x14ac:dyDescent="0.2">
      <c r="A1905">
        <v>1</v>
      </c>
      <c r="B1905" s="1">
        <v>43952</v>
      </c>
      <c r="C1905" s="1">
        <v>44348</v>
      </c>
      <c r="D1905">
        <v>200320</v>
      </c>
      <c r="E1905" s="1">
        <v>44348</v>
      </c>
      <c r="F1905" s="2">
        <v>2041.31</v>
      </c>
      <c r="G1905" s="2">
        <v>2041.31</v>
      </c>
      <c r="H1905">
        <v>4.0890000000000003E-2</v>
      </c>
      <c r="I1905" s="2">
        <v>6.96</v>
      </c>
      <c r="J1905" s="2">
        <v>1038763.06</v>
      </c>
      <c r="K1905" s="2">
        <v>6.96</v>
      </c>
      <c r="L1905" s="2">
        <v>-1735.38</v>
      </c>
      <c r="M1905" s="2">
        <v>-6.96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335367.06</v>
      </c>
      <c r="T1905" s="2">
        <v>0</v>
      </c>
      <c r="U1905" s="2">
        <v>0</v>
      </c>
      <c r="V1905" t="s">
        <v>215</v>
      </c>
      <c r="W1905" s="5" t="str">
        <f t="shared" si="58"/>
        <v>3802</v>
      </c>
      <c r="X1905">
        <v>15</v>
      </c>
      <c r="Y1905" t="s">
        <v>40</v>
      </c>
      <c r="Z1905" t="s">
        <v>59</v>
      </c>
      <c r="AA1905" s="2">
        <v>0</v>
      </c>
      <c r="AB1905" s="2">
        <v>0</v>
      </c>
      <c r="AC1905" t="s">
        <v>168</v>
      </c>
      <c r="AD1905" s="2">
        <v>8.69</v>
      </c>
      <c r="AE1905" s="2">
        <v>1242885.5900000001</v>
      </c>
      <c r="AF1905" s="2">
        <v>5.1110000000000003E-2</v>
      </c>
      <c r="AG1905" s="2">
        <v>2041.31</v>
      </c>
      <c r="AH1905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8.69</v>
      </c>
      <c r="AO1905" s="2">
        <v>6.96</v>
      </c>
      <c r="AP1905" s="7">
        <f t="shared" si="59"/>
        <v>-1719.73</v>
      </c>
    </row>
    <row r="1906" spans="1:42" x14ac:dyDescent="0.2">
      <c r="A1906">
        <v>1</v>
      </c>
      <c r="B1906" s="1">
        <v>43952</v>
      </c>
      <c r="C1906" s="1">
        <v>44348</v>
      </c>
      <c r="D1906">
        <v>156</v>
      </c>
      <c r="E1906" s="1">
        <v>43952</v>
      </c>
      <c r="F1906" s="2">
        <v>0</v>
      </c>
      <c r="G1906" s="2">
        <v>0</v>
      </c>
      <c r="H1906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t="s">
        <v>216</v>
      </c>
      <c r="W1906" s="5" t="str">
        <f t="shared" si="58"/>
        <v>380G</v>
      </c>
      <c r="X1906">
        <v>15</v>
      </c>
      <c r="Y1906" t="s">
        <v>40</v>
      </c>
      <c r="Z1906" t="s">
        <v>61</v>
      </c>
      <c r="AA1906" s="2">
        <v>0</v>
      </c>
      <c r="AB1906" s="2">
        <v>0</v>
      </c>
      <c r="AC1906" t="s">
        <v>168</v>
      </c>
      <c r="AD1906" s="2">
        <v>0</v>
      </c>
      <c r="AE1906" s="2">
        <v>0</v>
      </c>
      <c r="AF1906" s="2">
        <v>0</v>
      </c>
      <c r="AG1906" s="2">
        <v>0</v>
      </c>
      <c r="AH1906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7">
        <f t="shared" si="59"/>
        <v>0</v>
      </c>
    </row>
    <row r="1907" spans="1:42" x14ac:dyDescent="0.2">
      <c r="A1907">
        <v>1</v>
      </c>
      <c r="B1907" s="1">
        <v>43952</v>
      </c>
      <c r="C1907" s="1">
        <v>44348</v>
      </c>
      <c r="D1907">
        <v>156</v>
      </c>
      <c r="E1907" s="1">
        <v>43983</v>
      </c>
      <c r="F1907" s="2">
        <v>0</v>
      </c>
      <c r="G1907" s="2">
        <v>0</v>
      </c>
      <c r="H1907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t="s">
        <v>216</v>
      </c>
      <c r="W1907" s="5" t="str">
        <f t="shared" si="58"/>
        <v>380G</v>
      </c>
      <c r="X1907">
        <v>15</v>
      </c>
      <c r="Y1907" t="s">
        <v>40</v>
      </c>
      <c r="Z1907" t="s">
        <v>61</v>
      </c>
      <c r="AA1907" s="2">
        <v>0</v>
      </c>
      <c r="AB1907" s="2">
        <v>0</v>
      </c>
      <c r="AC1907" t="s">
        <v>168</v>
      </c>
      <c r="AD1907" s="2">
        <v>0</v>
      </c>
      <c r="AE1907" s="2">
        <v>0</v>
      </c>
      <c r="AF1907" s="2">
        <v>0</v>
      </c>
      <c r="AG1907" s="2">
        <v>0</v>
      </c>
      <c r="AH1907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7">
        <f t="shared" si="59"/>
        <v>0</v>
      </c>
    </row>
    <row r="1908" spans="1:42" x14ac:dyDescent="0.2">
      <c r="A1908">
        <v>1</v>
      </c>
      <c r="B1908" s="1">
        <v>43952</v>
      </c>
      <c r="C1908" s="1">
        <v>44348</v>
      </c>
      <c r="D1908">
        <v>156</v>
      </c>
      <c r="E1908" s="1">
        <v>44013</v>
      </c>
      <c r="F1908" s="2">
        <v>0</v>
      </c>
      <c r="G1908" s="2">
        <v>0</v>
      </c>
      <c r="H1908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t="s">
        <v>216</v>
      </c>
      <c r="W1908" s="5" t="str">
        <f t="shared" si="58"/>
        <v>380G</v>
      </c>
      <c r="X1908">
        <v>15</v>
      </c>
      <c r="Y1908" t="s">
        <v>40</v>
      </c>
      <c r="Z1908" t="s">
        <v>61</v>
      </c>
      <c r="AA1908" s="2">
        <v>0</v>
      </c>
      <c r="AB1908" s="2">
        <v>0</v>
      </c>
      <c r="AC1908" t="s">
        <v>168</v>
      </c>
      <c r="AD1908" s="2">
        <v>0</v>
      </c>
      <c r="AE1908" s="2">
        <v>0</v>
      </c>
      <c r="AF1908" s="2">
        <v>0</v>
      </c>
      <c r="AG1908" s="2">
        <v>0</v>
      </c>
      <c r="AH1908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0</v>
      </c>
      <c r="AN1908" s="2">
        <v>0</v>
      </c>
      <c r="AO1908" s="2">
        <v>0</v>
      </c>
      <c r="AP1908" s="7">
        <f t="shared" si="59"/>
        <v>0</v>
      </c>
    </row>
    <row r="1909" spans="1:42" x14ac:dyDescent="0.2">
      <c r="A1909">
        <v>1</v>
      </c>
      <c r="B1909" s="1">
        <v>43952</v>
      </c>
      <c r="C1909" s="1">
        <v>44348</v>
      </c>
      <c r="D1909">
        <v>156</v>
      </c>
      <c r="E1909" s="1">
        <v>44044</v>
      </c>
      <c r="F1909" s="2">
        <v>0</v>
      </c>
      <c r="G1909" s="2">
        <v>0</v>
      </c>
      <c r="H1909">
        <v>1.8030000000000001E-2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t="s">
        <v>216</v>
      </c>
      <c r="W1909" s="5" t="str">
        <f t="shared" si="58"/>
        <v>380G</v>
      </c>
      <c r="X1909">
        <v>15</v>
      </c>
      <c r="Y1909" t="s">
        <v>40</v>
      </c>
      <c r="Z1909" t="s">
        <v>61</v>
      </c>
      <c r="AA1909" s="2">
        <v>0</v>
      </c>
      <c r="AB1909" s="2">
        <v>0</v>
      </c>
      <c r="AC1909" t="s">
        <v>168</v>
      </c>
      <c r="AD1909" s="2">
        <v>0</v>
      </c>
      <c r="AE1909" s="2">
        <v>0</v>
      </c>
      <c r="AF1909" s="2">
        <v>3.9699999999999996E-3</v>
      </c>
      <c r="AG1909" s="2">
        <v>0</v>
      </c>
      <c r="AH1909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7">
        <f t="shared" si="59"/>
        <v>0</v>
      </c>
    </row>
    <row r="1910" spans="1:42" x14ac:dyDescent="0.2">
      <c r="A1910">
        <v>1</v>
      </c>
      <c r="B1910" s="1">
        <v>43952</v>
      </c>
      <c r="C1910" s="1">
        <v>44348</v>
      </c>
      <c r="D1910">
        <v>156</v>
      </c>
      <c r="E1910" s="1">
        <v>44075</v>
      </c>
      <c r="F1910" s="2">
        <v>0</v>
      </c>
      <c r="G1910" s="2">
        <v>0</v>
      </c>
      <c r="H1910">
        <v>1.8030000000000001E-2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t="s">
        <v>216</v>
      </c>
      <c r="W1910" s="5" t="str">
        <f t="shared" si="58"/>
        <v>380G</v>
      </c>
      <c r="X1910">
        <v>15</v>
      </c>
      <c r="Y1910" t="s">
        <v>40</v>
      </c>
      <c r="Z1910" t="s">
        <v>61</v>
      </c>
      <c r="AA1910" s="2">
        <v>0</v>
      </c>
      <c r="AB1910" s="2">
        <v>0</v>
      </c>
      <c r="AC1910" t="s">
        <v>168</v>
      </c>
      <c r="AD1910" s="2">
        <v>0</v>
      </c>
      <c r="AE1910" s="2">
        <v>0</v>
      </c>
      <c r="AF1910" s="2">
        <v>3.9699999999999996E-3</v>
      </c>
      <c r="AG1910" s="2">
        <v>0</v>
      </c>
      <c r="AH1910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7">
        <f t="shared" si="59"/>
        <v>0</v>
      </c>
    </row>
    <row r="1911" spans="1:42" x14ac:dyDescent="0.2">
      <c r="A1911">
        <v>1</v>
      </c>
      <c r="B1911" s="1">
        <v>43952</v>
      </c>
      <c r="C1911" s="1">
        <v>44348</v>
      </c>
      <c r="D1911">
        <v>156</v>
      </c>
      <c r="E1911" s="1">
        <v>44105</v>
      </c>
      <c r="F1911" s="2">
        <v>0</v>
      </c>
      <c r="G1911" s="2">
        <v>0</v>
      </c>
      <c r="H1911">
        <v>1.8030000000000001E-2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t="s">
        <v>216</v>
      </c>
      <c r="W1911" s="5" t="str">
        <f t="shared" si="58"/>
        <v>380G</v>
      </c>
      <c r="X1911">
        <v>15</v>
      </c>
      <c r="Y1911" t="s">
        <v>40</v>
      </c>
      <c r="Z1911" t="s">
        <v>61</v>
      </c>
      <c r="AA1911" s="2">
        <v>0</v>
      </c>
      <c r="AB1911" s="2">
        <v>0</v>
      </c>
      <c r="AC1911" t="s">
        <v>168</v>
      </c>
      <c r="AD1911" s="2">
        <v>0</v>
      </c>
      <c r="AE1911" s="2">
        <v>0</v>
      </c>
      <c r="AF1911" s="2">
        <v>3.9699999999999996E-3</v>
      </c>
      <c r="AG1911" s="2">
        <v>0</v>
      </c>
      <c r="AH1911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7">
        <f t="shared" si="59"/>
        <v>0</v>
      </c>
    </row>
    <row r="1912" spans="1:42" x14ac:dyDescent="0.2">
      <c r="A1912">
        <v>1</v>
      </c>
      <c r="B1912" s="1">
        <v>43952</v>
      </c>
      <c r="C1912" s="1">
        <v>44348</v>
      </c>
      <c r="D1912">
        <v>156</v>
      </c>
      <c r="E1912" s="1">
        <v>44136</v>
      </c>
      <c r="F1912" s="2">
        <v>0</v>
      </c>
      <c r="G1912" s="2">
        <v>0</v>
      </c>
      <c r="H1912">
        <v>1.8030000000000001E-2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t="s">
        <v>216</v>
      </c>
      <c r="W1912" s="5" t="str">
        <f t="shared" si="58"/>
        <v>380G</v>
      </c>
      <c r="X1912">
        <v>15</v>
      </c>
      <c r="Y1912" t="s">
        <v>40</v>
      </c>
      <c r="Z1912" t="s">
        <v>61</v>
      </c>
      <c r="AA1912" s="2">
        <v>0</v>
      </c>
      <c r="AB1912" s="2">
        <v>0</v>
      </c>
      <c r="AC1912" t="s">
        <v>168</v>
      </c>
      <c r="AD1912" s="2">
        <v>0</v>
      </c>
      <c r="AE1912" s="2">
        <v>0</v>
      </c>
      <c r="AF1912" s="2">
        <v>3.9699999999999996E-3</v>
      </c>
      <c r="AG1912" s="2">
        <v>0</v>
      </c>
      <c r="AH191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7">
        <f t="shared" si="59"/>
        <v>0</v>
      </c>
    </row>
    <row r="1913" spans="1:42" x14ac:dyDescent="0.2">
      <c r="A1913">
        <v>1</v>
      </c>
      <c r="B1913" s="1">
        <v>43952</v>
      </c>
      <c r="C1913" s="1">
        <v>44348</v>
      </c>
      <c r="D1913">
        <v>156</v>
      </c>
      <c r="E1913" s="1">
        <v>44166</v>
      </c>
      <c r="F1913" s="2">
        <v>0</v>
      </c>
      <c r="G1913" s="2">
        <v>0</v>
      </c>
      <c r="H1913">
        <v>1.8030000000000001E-2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t="s">
        <v>216</v>
      </c>
      <c r="W1913" s="5" t="str">
        <f t="shared" si="58"/>
        <v>380G</v>
      </c>
      <c r="X1913">
        <v>15</v>
      </c>
      <c r="Y1913" t="s">
        <v>40</v>
      </c>
      <c r="Z1913" t="s">
        <v>61</v>
      </c>
      <c r="AA1913" s="2">
        <v>0</v>
      </c>
      <c r="AB1913" s="2">
        <v>0</v>
      </c>
      <c r="AC1913" t="s">
        <v>168</v>
      </c>
      <c r="AD1913" s="2">
        <v>0</v>
      </c>
      <c r="AE1913" s="2">
        <v>0</v>
      </c>
      <c r="AF1913" s="2">
        <v>3.9699999999999996E-3</v>
      </c>
      <c r="AG1913" s="2">
        <v>0</v>
      </c>
      <c r="AH1913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7">
        <f t="shared" si="59"/>
        <v>0</v>
      </c>
    </row>
    <row r="1914" spans="1:42" x14ac:dyDescent="0.2">
      <c r="A1914">
        <v>1</v>
      </c>
      <c r="B1914" s="1">
        <v>43952</v>
      </c>
      <c r="C1914" s="1">
        <v>44348</v>
      </c>
      <c r="D1914">
        <v>156</v>
      </c>
      <c r="E1914" s="1">
        <v>44197</v>
      </c>
      <c r="F1914" s="2">
        <v>0</v>
      </c>
      <c r="G1914" s="2">
        <v>0</v>
      </c>
      <c r="H1914">
        <v>1.8030000000000001E-2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t="s">
        <v>216</v>
      </c>
      <c r="W1914" s="5" t="str">
        <f t="shared" si="58"/>
        <v>380G</v>
      </c>
      <c r="X1914">
        <v>15</v>
      </c>
      <c r="Y1914" t="s">
        <v>40</v>
      </c>
      <c r="Z1914" t="s">
        <v>61</v>
      </c>
      <c r="AA1914" s="2">
        <v>0</v>
      </c>
      <c r="AB1914" s="2">
        <v>0</v>
      </c>
      <c r="AC1914" t="s">
        <v>168</v>
      </c>
      <c r="AD1914" s="2">
        <v>0</v>
      </c>
      <c r="AE1914" s="2">
        <v>0</v>
      </c>
      <c r="AF1914" s="2">
        <v>3.9699999999999996E-3</v>
      </c>
      <c r="AG1914" s="2">
        <v>0</v>
      </c>
      <c r="AH1914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7">
        <f t="shared" si="59"/>
        <v>0</v>
      </c>
    </row>
    <row r="1915" spans="1:42" x14ac:dyDescent="0.2">
      <c r="A1915">
        <v>1</v>
      </c>
      <c r="B1915" s="1">
        <v>43952</v>
      </c>
      <c r="C1915" s="1">
        <v>44348</v>
      </c>
      <c r="D1915">
        <v>156</v>
      </c>
      <c r="E1915" s="1">
        <v>44228</v>
      </c>
      <c r="F1915" s="2">
        <v>0</v>
      </c>
      <c r="G1915" s="2">
        <v>0</v>
      </c>
      <c r="H1915">
        <v>1.8030000000000001E-2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t="s">
        <v>216</v>
      </c>
      <c r="W1915" s="5" t="str">
        <f t="shared" si="58"/>
        <v>380G</v>
      </c>
      <c r="X1915">
        <v>15</v>
      </c>
      <c r="Y1915" t="s">
        <v>40</v>
      </c>
      <c r="Z1915" t="s">
        <v>61</v>
      </c>
      <c r="AA1915" s="2">
        <v>0</v>
      </c>
      <c r="AB1915" s="2">
        <v>0</v>
      </c>
      <c r="AC1915" t="s">
        <v>168</v>
      </c>
      <c r="AD1915" s="2">
        <v>0</v>
      </c>
      <c r="AE1915" s="2">
        <v>0</v>
      </c>
      <c r="AF1915" s="2">
        <v>3.9699999999999996E-3</v>
      </c>
      <c r="AG1915" s="2">
        <v>0</v>
      </c>
      <c r="AH1915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7">
        <f t="shared" si="59"/>
        <v>0</v>
      </c>
    </row>
    <row r="1916" spans="1:42" x14ac:dyDescent="0.2">
      <c r="A1916">
        <v>1</v>
      </c>
      <c r="B1916" s="1">
        <v>43952</v>
      </c>
      <c r="C1916" s="1">
        <v>44348</v>
      </c>
      <c r="D1916">
        <v>156</v>
      </c>
      <c r="E1916" s="1">
        <v>44256</v>
      </c>
      <c r="F1916" s="2">
        <v>0</v>
      </c>
      <c r="G1916" s="2">
        <v>0</v>
      </c>
      <c r="H1916">
        <v>1.8030000000000001E-2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t="s">
        <v>216</v>
      </c>
      <c r="W1916" s="5" t="str">
        <f t="shared" si="58"/>
        <v>380G</v>
      </c>
      <c r="X1916">
        <v>15</v>
      </c>
      <c r="Y1916" t="s">
        <v>40</v>
      </c>
      <c r="Z1916" t="s">
        <v>61</v>
      </c>
      <c r="AA1916" s="2">
        <v>0</v>
      </c>
      <c r="AB1916" s="2">
        <v>0</v>
      </c>
      <c r="AC1916" t="s">
        <v>168</v>
      </c>
      <c r="AD1916" s="2">
        <v>0</v>
      </c>
      <c r="AE1916" s="2">
        <v>0</v>
      </c>
      <c r="AF1916" s="2">
        <v>3.9699999999999996E-3</v>
      </c>
      <c r="AG1916" s="2">
        <v>0</v>
      </c>
      <c r="AH1916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7">
        <f t="shared" si="59"/>
        <v>0</v>
      </c>
    </row>
    <row r="1917" spans="1:42" x14ac:dyDescent="0.2">
      <c r="A1917">
        <v>1</v>
      </c>
      <c r="B1917" s="1">
        <v>43952</v>
      </c>
      <c r="C1917" s="1">
        <v>44348</v>
      </c>
      <c r="D1917">
        <v>156</v>
      </c>
      <c r="E1917" s="1">
        <v>44287</v>
      </c>
      <c r="F1917" s="2">
        <v>0</v>
      </c>
      <c r="G1917" s="2">
        <v>0</v>
      </c>
      <c r="H1917">
        <v>1.8030000000000001E-2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t="s">
        <v>216</v>
      </c>
      <c r="W1917" s="5" t="str">
        <f t="shared" si="58"/>
        <v>380G</v>
      </c>
      <c r="X1917">
        <v>15</v>
      </c>
      <c r="Y1917" t="s">
        <v>40</v>
      </c>
      <c r="Z1917" t="s">
        <v>61</v>
      </c>
      <c r="AA1917" s="2">
        <v>0</v>
      </c>
      <c r="AB1917" s="2">
        <v>0</v>
      </c>
      <c r="AC1917" t="s">
        <v>168</v>
      </c>
      <c r="AD1917" s="2">
        <v>0</v>
      </c>
      <c r="AE1917" s="2">
        <v>0</v>
      </c>
      <c r="AF1917" s="2">
        <v>3.9699999999999996E-3</v>
      </c>
      <c r="AG1917" s="2">
        <v>0</v>
      </c>
      <c r="AH1917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7">
        <f t="shared" si="59"/>
        <v>0</v>
      </c>
    </row>
    <row r="1918" spans="1:42" x14ac:dyDescent="0.2">
      <c r="A1918">
        <v>1</v>
      </c>
      <c r="B1918" s="1">
        <v>43952</v>
      </c>
      <c r="C1918" s="1">
        <v>44348</v>
      </c>
      <c r="D1918">
        <v>156</v>
      </c>
      <c r="E1918" s="1">
        <v>44317</v>
      </c>
      <c r="F1918" s="2">
        <v>0</v>
      </c>
      <c r="G1918" s="2">
        <v>0</v>
      </c>
      <c r="H1918">
        <v>1.8030000000000001E-2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t="s">
        <v>216</v>
      </c>
      <c r="W1918" s="5" t="str">
        <f t="shared" si="58"/>
        <v>380G</v>
      </c>
      <c r="X1918">
        <v>15</v>
      </c>
      <c r="Y1918" t="s">
        <v>40</v>
      </c>
      <c r="Z1918" t="s">
        <v>61</v>
      </c>
      <c r="AA1918" s="2">
        <v>0</v>
      </c>
      <c r="AB1918" s="2">
        <v>0</v>
      </c>
      <c r="AC1918" t="s">
        <v>168</v>
      </c>
      <c r="AD1918" s="2">
        <v>0</v>
      </c>
      <c r="AE1918" s="2">
        <v>0</v>
      </c>
      <c r="AF1918" s="2">
        <v>3.9699999999999996E-3</v>
      </c>
      <c r="AG1918" s="2">
        <v>0</v>
      </c>
      <c r="AH1918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7">
        <f t="shared" si="59"/>
        <v>0</v>
      </c>
    </row>
    <row r="1919" spans="1:42" x14ac:dyDescent="0.2">
      <c r="A1919">
        <v>1</v>
      </c>
      <c r="B1919" s="1">
        <v>43952</v>
      </c>
      <c r="C1919" s="1">
        <v>44348</v>
      </c>
      <c r="D1919">
        <v>156</v>
      </c>
      <c r="E1919" s="1">
        <v>44348</v>
      </c>
      <c r="F1919" s="2">
        <v>0</v>
      </c>
      <c r="G1919" s="2">
        <v>0</v>
      </c>
      <c r="H1919">
        <v>1.8030000000000001E-2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t="s">
        <v>216</v>
      </c>
      <c r="W1919" s="5" t="str">
        <f t="shared" si="58"/>
        <v>380G</v>
      </c>
      <c r="X1919">
        <v>15</v>
      </c>
      <c r="Y1919" t="s">
        <v>40</v>
      </c>
      <c r="Z1919" t="s">
        <v>61</v>
      </c>
      <c r="AA1919" s="2">
        <v>0</v>
      </c>
      <c r="AB1919" s="2">
        <v>0</v>
      </c>
      <c r="AC1919" t="s">
        <v>168</v>
      </c>
      <c r="AD1919" s="2">
        <v>0</v>
      </c>
      <c r="AE1919" s="2">
        <v>0</v>
      </c>
      <c r="AF1919" s="2">
        <v>3.9699999999999996E-3</v>
      </c>
      <c r="AG1919" s="2">
        <v>0</v>
      </c>
      <c r="AH1919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7">
        <f t="shared" si="59"/>
        <v>0</v>
      </c>
    </row>
    <row r="1920" spans="1:42" x14ac:dyDescent="0.2">
      <c r="A1920">
        <v>1</v>
      </c>
      <c r="B1920" s="1">
        <v>43952</v>
      </c>
      <c r="C1920" s="1">
        <v>44348</v>
      </c>
      <c r="D1920">
        <v>200229</v>
      </c>
      <c r="E1920" s="1">
        <v>43952</v>
      </c>
      <c r="F1920" s="2">
        <v>28326639.059999999</v>
      </c>
      <c r="G1920" s="2">
        <v>28326639.059999999</v>
      </c>
      <c r="H1920">
        <v>1.8030000000000001E-2</v>
      </c>
      <c r="I1920" s="2">
        <v>42560.78</v>
      </c>
      <c r="J1920" s="2">
        <v>655030.78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t="s">
        <v>217</v>
      </c>
      <c r="W1920" s="5" t="str">
        <f t="shared" si="58"/>
        <v>380G</v>
      </c>
      <c r="X1920">
        <v>15</v>
      </c>
      <c r="Y1920" t="s">
        <v>40</v>
      </c>
      <c r="Z1920" t="s">
        <v>61</v>
      </c>
      <c r="AA1920" s="2">
        <v>0</v>
      </c>
      <c r="AB1920" s="2">
        <v>0</v>
      </c>
      <c r="AC1920" t="s">
        <v>168</v>
      </c>
      <c r="AD1920" s="2">
        <v>9371.4</v>
      </c>
      <c r="AE1920" s="2">
        <v>-1323472.81</v>
      </c>
      <c r="AF1920" s="2">
        <v>3.9699999999999996E-3</v>
      </c>
      <c r="AG1920" s="2">
        <v>28326639.059999999</v>
      </c>
      <c r="AH1920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9371.4</v>
      </c>
      <c r="AO1920" s="2">
        <v>42560.78</v>
      </c>
      <c r="AP1920" s="7">
        <f t="shared" si="59"/>
        <v>51932.18</v>
      </c>
    </row>
    <row r="1921" spans="1:42" x14ac:dyDescent="0.2">
      <c r="A1921">
        <v>1</v>
      </c>
      <c r="B1921" s="1">
        <v>43952</v>
      </c>
      <c r="C1921" s="1">
        <v>44348</v>
      </c>
      <c r="D1921">
        <v>200229</v>
      </c>
      <c r="E1921" s="1">
        <v>43983</v>
      </c>
      <c r="F1921" s="2">
        <v>28340644.829999998</v>
      </c>
      <c r="G1921" s="2">
        <v>28340644.829999998</v>
      </c>
      <c r="H1921">
        <v>1.8030000000000001E-2</v>
      </c>
      <c r="I1921" s="2">
        <v>42581.82</v>
      </c>
      <c r="J1921" s="2">
        <v>697612.6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t="s">
        <v>217</v>
      </c>
      <c r="W1921" s="5" t="str">
        <f t="shared" si="58"/>
        <v>380G</v>
      </c>
      <c r="X1921">
        <v>15</v>
      </c>
      <c r="Y1921" t="s">
        <v>40</v>
      </c>
      <c r="Z1921" t="s">
        <v>61</v>
      </c>
      <c r="AA1921" s="2">
        <v>0</v>
      </c>
      <c r="AB1921" s="2">
        <v>0</v>
      </c>
      <c r="AC1921" t="s">
        <v>168</v>
      </c>
      <c r="AD1921" s="2">
        <v>9376.0300000000007</v>
      </c>
      <c r="AE1921" s="2">
        <v>-1314096.78</v>
      </c>
      <c r="AF1921" s="2">
        <v>3.9699999999999996E-3</v>
      </c>
      <c r="AG1921" s="2">
        <v>28340644.829999998</v>
      </c>
      <c r="AH1921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9376.0300000000007</v>
      </c>
      <c r="AO1921" s="2">
        <v>42581.82</v>
      </c>
      <c r="AP1921" s="7">
        <f t="shared" si="59"/>
        <v>51957.85</v>
      </c>
    </row>
    <row r="1922" spans="1:42" x14ac:dyDescent="0.2">
      <c r="A1922">
        <v>1</v>
      </c>
      <c r="B1922" s="1">
        <v>43952</v>
      </c>
      <c r="C1922" s="1">
        <v>44348</v>
      </c>
      <c r="D1922">
        <v>200229</v>
      </c>
      <c r="E1922" s="1">
        <v>44013</v>
      </c>
      <c r="F1922" s="2">
        <v>28350452.870000001</v>
      </c>
      <c r="G1922" s="2">
        <v>28350452.870000001</v>
      </c>
      <c r="H1922">
        <v>1.8030000000000001E-2</v>
      </c>
      <c r="I1922" s="2">
        <v>42596.56</v>
      </c>
      <c r="J1922" s="2">
        <v>740209.16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t="s">
        <v>217</v>
      </c>
      <c r="W1922" s="5" t="str">
        <f t="shared" si="58"/>
        <v>380G</v>
      </c>
      <c r="X1922">
        <v>15</v>
      </c>
      <c r="Y1922" t="s">
        <v>40</v>
      </c>
      <c r="Z1922" t="s">
        <v>61</v>
      </c>
      <c r="AA1922" s="2">
        <v>0</v>
      </c>
      <c r="AB1922" s="2">
        <v>0</v>
      </c>
      <c r="AC1922" t="s">
        <v>168</v>
      </c>
      <c r="AD1922" s="2">
        <v>9379.27</v>
      </c>
      <c r="AE1922" s="2">
        <v>-1304717.51</v>
      </c>
      <c r="AF1922" s="2">
        <v>3.9699999999999996E-3</v>
      </c>
      <c r="AG1922" s="2">
        <v>28350452.870000001</v>
      </c>
      <c r="AH192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9379.27</v>
      </c>
      <c r="AO1922" s="2">
        <v>42596.56</v>
      </c>
      <c r="AP1922" s="7">
        <f t="shared" si="59"/>
        <v>51975.83</v>
      </c>
    </row>
    <row r="1923" spans="1:42" x14ac:dyDescent="0.2">
      <c r="A1923">
        <v>1</v>
      </c>
      <c r="B1923" s="1">
        <v>43952</v>
      </c>
      <c r="C1923" s="1">
        <v>44348</v>
      </c>
      <c r="D1923">
        <v>200229</v>
      </c>
      <c r="E1923" s="1">
        <v>44044</v>
      </c>
      <c r="F1923" s="2">
        <v>28375148.300000001</v>
      </c>
      <c r="G1923" s="2">
        <v>28375148.300000001</v>
      </c>
      <c r="H1923">
        <v>1.8030000000000001E-2</v>
      </c>
      <c r="I1923" s="2">
        <v>42633.66</v>
      </c>
      <c r="J1923" s="2">
        <v>782842.82</v>
      </c>
      <c r="K1923" s="2">
        <v>0</v>
      </c>
      <c r="L1923" s="2">
        <v>1368.82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t="s">
        <v>217</v>
      </c>
      <c r="W1923" s="5" t="str">
        <f t="shared" ref="W1923:W1986" si="60">MID(V1923,4,4)</f>
        <v>380G</v>
      </c>
      <c r="X1923">
        <v>15</v>
      </c>
      <c r="Y1923" t="s">
        <v>40</v>
      </c>
      <c r="Z1923" t="s">
        <v>61</v>
      </c>
      <c r="AA1923" s="2">
        <v>0</v>
      </c>
      <c r="AB1923" s="2">
        <v>0</v>
      </c>
      <c r="AC1923" t="s">
        <v>168</v>
      </c>
      <c r="AD1923" s="2">
        <v>9387.44</v>
      </c>
      <c r="AE1923" s="2">
        <v>-1293961.25</v>
      </c>
      <c r="AF1923" s="2">
        <v>3.9699999999999996E-3</v>
      </c>
      <c r="AG1923" s="2">
        <v>28375148.300000001</v>
      </c>
      <c r="AH1923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9387.44</v>
      </c>
      <c r="AO1923" s="2">
        <v>42633.66</v>
      </c>
      <c r="AP1923" s="7">
        <f t="shared" ref="AP1923:AP1986" si="61">I1923+K1923+M1923+T1923+AD1923+AL1923+AB1923+L1923</f>
        <v>53389.920000000006</v>
      </c>
    </row>
    <row r="1924" spans="1:42" x14ac:dyDescent="0.2">
      <c r="A1924">
        <v>1</v>
      </c>
      <c r="B1924" s="1">
        <v>43952</v>
      </c>
      <c r="C1924" s="1">
        <v>44348</v>
      </c>
      <c r="D1924">
        <v>200229</v>
      </c>
      <c r="E1924" s="1">
        <v>44075</v>
      </c>
      <c r="F1924" s="2">
        <v>28413018.449999999</v>
      </c>
      <c r="G1924" s="2">
        <v>28413018.449999999</v>
      </c>
      <c r="H1924">
        <v>1.8030000000000001E-2</v>
      </c>
      <c r="I1924" s="2">
        <v>42690.559999999998</v>
      </c>
      <c r="J1924" s="2">
        <v>825533.38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t="s">
        <v>217</v>
      </c>
      <c r="W1924" s="5" t="str">
        <f t="shared" si="60"/>
        <v>380G</v>
      </c>
      <c r="X1924">
        <v>15</v>
      </c>
      <c r="Y1924" t="s">
        <v>40</v>
      </c>
      <c r="Z1924" t="s">
        <v>61</v>
      </c>
      <c r="AA1924" s="2">
        <v>0</v>
      </c>
      <c r="AB1924" s="2">
        <v>0</v>
      </c>
      <c r="AC1924" t="s">
        <v>168</v>
      </c>
      <c r="AD1924" s="2">
        <v>9399.9699999999993</v>
      </c>
      <c r="AE1924" s="2">
        <v>-1284561.28</v>
      </c>
      <c r="AF1924" s="2">
        <v>3.9699999999999996E-3</v>
      </c>
      <c r="AG1924" s="2">
        <v>28413018.449999999</v>
      </c>
      <c r="AH1924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9399.9699999999993</v>
      </c>
      <c r="AO1924" s="2">
        <v>42690.559999999998</v>
      </c>
      <c r="AP1924" s="7">
        <f t="shared" si="61"/>
        <v>52090.53</v>
      </c>
    </row>
    <row r="1925" spans="1:42" x14ac:dyDescent="0.2">
      <c r="A1925">
        <v>1</v>
      </c>
      <c r="B1925" s="1">
        <v>43952</v>
      </c>
      <c r="C1925" s="1">
        <v>44348</v>
      </c>
      <c r="D1925">
        <v>200229</v>
      </c>
      <c r="E1925" s="1">
        <v>44105</v>
      </c>
      <c r="F1925" s="2">
        <v>28471456.920000002</v>
      </c>
      <c r="G1925" s="2">
        <v>28471456.920000002</v>
      </c>
      <c r="H1925">
        <v>1.8030000000000001E-2</v>
      </c>
      <c r="I1925" s="2">
        <v>42778.36</v>
      </c>
      <c r="J1925" s="2">
        <v>868311.74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t="s">
        <v>217</v>
      </c>
      <c r="W1925" s="5" t="str">
        <f t="shared" si="60"/>
        <v>380G</v>
      </c>
      <c r="X1925">
        <v>15</v>
      </c>
      <c r="Y1925" t="s">
        <v>40</v>
      </c>
      <c r="Z1925" t="s">
        <v>61</v>
      </c>
      <c r="AA1925" s="2">
        <v>0</v>
      </c>
      <c r="AB1925" s="2">
        <v>0</v>
      </c>
      <c r="AC1925" t="s">
        <v>168</v>
      </c>
      <c r="AD1925" s="2">
        <v>9419.31</v>
      </c>
      <c r="AE1925" s="2">
        <v>-1275141.97</v>
      </c>
      <c r="AF1925" s="2">
        <v>3.9699999999999996E-3</v>
      </c>
      <c r="AG1925" s="2">
        <v>28471456.920000002</v>
      </c>
      <c r="AH1925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9419.31</v>
      </c>
      <c r="AO1925" s="2">
        <v>42778.36</v>
      </c>
      <c r="AP1925" s="7">
        <f t="shared" si="61"/>
        <v>52197.67</v>
      </c>
    </row>
    <row r="1926" spans="1:42" x14ac:dyDescent="0.2">
      <c r="A1926">
        <v>1</v>
      </c>
      <c r="B1926" s="1">
        <v>43952</v>
      </c>
      <c r="C1926" s="1">
        <v>44348</v>
      </c>
      <c r="D1926">
        <v>200229</v>
      </c>
      <c r="E1926" s="1">
        <v>44136</v>
      </c>
      <c r="F1926" s="2">
        <v>28511270.539999999</v>
      </c>
      <c r="G1926" s="2">
        <v>28511270.539999999</v>
      </c>
      <c r="H1926">
        <v>1.8030000000000001E-2</v>
      </c>
      <c r="I1926" s="2">
        <v>42838.18</v>
      </c>
      <c r="J1926" s="2">
        <v>911149.92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t="s">
        <v>217</v>
      </c>
      <c r="W1926" s="5" t="str">
        <f t="shared" si="60"/>
        <v>380G</v>
      </c>
      <c r="X1926">
        <v>15</v>
      </c>
      <c r="Y1926" t="s">
        <v>40</v>
      </c>
      <c r="Z1926" t="s">
        <v>61</v>
      </c>
      <c r="AA1926" s="2">
        <v>0</v>
      </c>
      <c r="AB1926" s="2">
        <v>0</v>
      </c>
      <c r="AC1926" t="s">
        <v>168</v>
      </c>
      <c r="AD1926" s="2">
        <v>9432.48</v>
      </c>
      <c r="AE1926" s="2">
        <v>-1265709.49</v>
      </c>
      <c r="AF1926" s="2">
        <v>3.9699999999999996E-3</v>
      </c>
      <c r="AG1926" s="2">
        <v>28511270.539999999</v>
      </c>
      <c r="AH1926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9432.48</v>
      </c>
      <c r="AO1926" s="2">
        <v>42838.18</v>
      </c>
      <c r="AP1926" s="7">
        <f t="shared" si="61"/>
        <v>52270.66</v>
      </c>
    </row>
    <row r="1927" spans="1:42" x14ac:dyDescent="0.2">
      <c r="A1927">
        <v>1</v>
      </c>
      <c r="B1927" s="1">
        <v>43952</v>
      </c>
      <c r="C1927" s="1">
        <v>44348</v>
      </c>
      <c r="D1927">
        <v>200229</v>
      </c>
      <c r="E1927" s="1">
        <v>44166</v>
      </c>
      <c r="F1927" s="2">
        <v>28572359.5</v>
      </c>
      <c r="G1927" s="2">
        <v>28572359.5</v>
      </c>
      <c r="H1927">
        <v>1.8030000000000001E-2</v>
      </c>
      <c r="I1927" s="2">
        <v>42929.97</v>
      </c>
      <c r="J1927" s="2">
        <v>954079.89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t="s">
        <v>217</v>
      </c>
      <c r="W1927" s="5" t="str">
        <f t="shared" si="60"/>
        <v>380G</v>
      </c>
      <c r="X1927">
        <v>15</v>
      </c>
      <c r="Y1927" t="s">
        <v>40</v>
      </c>
      <c r="Z1927" t="s">
        <v>61</v>
      </c>
      <c r="AA1927" s="2">
        <v>0</v>
      </c>
      <c r="AB1927" s="2">
        <v>0</v>
      </c>
      <c r="AC1927" t="s">
        <v>168</v>
      </c>
      <c r="AD1927" s="2">
        <v>9452.69</v>
      </c>
      <c r="AE1927" s="2">
        <v>-1256256.8</v>
      </c>
      <c r="AF1927" s="2">
        <v>3.9699999999999996E-3</v>
      </c>
      <c r="AG1927" s="2">
        <v>28572359.5</v>
      </c>
      <c r="AH1927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9452.69</v>
      </c>
      <c r="AO1927" s="2">
        <v>42929.97</v>
      </c>
      <c r="AP1927" s="7">
        <f t="shared" si="61"/>
        <v>52382.66</v>
      </c>
    </row>
    <row r="1928" spans="1:42" x14ac:dyDescent="0.2">
      <c r="A1928">
        <v>1</v>
      </c>
      <c r="B1928" s="1">
        <v>43952</v>
      </c>
      <c r="C1928" s="1">
        <v>44348</v>
      </c>
      <c r="D1928">
        <v>200229</v>
      </c>
      <c r="E1928" s="1">
        <v>44197</v>
      </c>
      <c r="F1928" s="2">
        <v>28585470.170000002</v>
      </c>
      <c r="G1928" s="2">
        <v>28585470.170000002</v>
      </c>
      <c r="H1928">
        <v>1.8030000000000001E-2</v>
      </c>
      <c r="I1928" s="2">
        <v>42949.67</v>
      </c>
      <c r="J1928" s="2">
        <v>997029.56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t="s">
        <v>217</v>
      </c>
      <c r="W1928" s="5" t="str">
        <f t="shared" si="60"/>
        <v>380G</v>
      </c>
      <c r="X1928">
        <v>15</v>
      </c>
      <c r="Y1928" t="s">
        <v>40</v>
      </c>
      <c r="Z1928" t="s">
        <v>61</v>
      </c>
      <c r="AA1928" s="2">
        <v>0</v>
      </c>
      <c r="AB1928" s="2">
        <v>0</v>
      </c>
      <c r="AC1928" t="s">
        <v>168</v>
      </c>
      <c r="AD1928" s="2">
        <v>9457.0300000000007</v>
      </c>
      <c r="AE1928" s="2">
        <v>-1246799.77</v>
      </c>
      <c r="AF1928" s="2">
        <v>3.9699999999999996E-3</v>
      </c>
      <c r="AG1928" s="2">
        <v>28585470.170000002</v>
      </c>
      <c r="AH1928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9457.0300000000007</v>
      </c>
      <c r="AO1928" s="2">
        <v>42949.67</v>
      </c>
      <c r="AP1928" s="7">
        <f t="shared" si="61"/>
        <v>52406.7</v>
      </c>
    </row>
    <row r="1929" spans="1:42" x14ac:dyDescent="0.2">
      <c r="A1929">
        <v>1</v>
      </c>
      <c r="B1929" s="1">
        <v>43952</v>
      </c>
      <c r="C1929" s="1">
        <v>44348</v>
      </c>
      <c r="D1929">
        <v>200229</v>
      </c>
      <c r="E1929" s="1">
        <v>44228</v>
      </c>
      <c r="F1929" s="2">
        <v>28594838.050000001</v>
      </c>
      <c r="G1929" s="2">
        <v>28594838.050000001</v>
      </c>
      <c r="H1929">
        <v>1.8030000000000001E-2</v>
      </c>
      <c r="I1929" s="2">
        <v>42963.74</v>
      </c>
      <c r="J1929" s="2">
        <v>1039993.3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t="s">
        <v>217</v>
      </c>
      <c r="W1929" s="5" t="str">
        <f t="shared" si="60"/>
        <v>380G</v>
      </c>
      <c r="X1929">
        <v>15</v>
      </c>
      <c r="Y1929" t="s">
        <v>40</v>
      </c>
      <c r="Z1929" t="s">
        <v>61</v>
      </c>
      <c r="AA1929" s="2">
        <v>0</v>
      </c>
      <c r="AB1929" s="2">
        <v>0</v>
      </c>
      <c r="AC1929" t="s">
        <v>168</v>
      </c>
      <c r="AD1929" s="2">
        <v>9460.1299999999992</v>
      </c>
      <c r="AE1929" s="2">
        <v>-1237339.6399999999</v>
      </c>
      <c r="AF1929" s="2">
        <v>3.9699999999999996E-3</v>
      </c>
      <c r="AG1929" s="2">
        <v>28594838.050000001</v>
      </c>
      <c r="AH1929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9460.130000000001</v>
      </c>
      <c r="AO1929" s="2">
        <v>42963.74</v>
      </c>
      <c r="AP1929" s="7">
        <f t="shared" si="61"/>
        <v>52423.869999999995</v>
      </c>
    </row>
    <row r="1930" spans="1:42" x14ac:dyDescent="0.2">
      <c r="A1930">
        <v>1</v>
      </c>
      <c r="B1930" s="1">
        <v>43952</v>
      </c>
      <c r="C1930" s="1">
        <v>44348</v>
      </c>
      <c r="D1930">
        <v>200229</v>
      </c>
      <c r="E1930" s="1">
        <v>44256</v>
      </c>
      <c r="F1930" s="2">
        <v>28606714.219999999</v>
      </c>
      <c r="G1930" s="2">
        <v>28606714.219999999</v>
      </c>
      <c r="H1930">
        <v>1.8030000000000001E-2</v>
      </c>
      <c r="I1930" s="2">
        <v>42981.59</v>
      </c>
      <c r="J1930" s="2">
        <v>1082974.8899999999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t="s">
        <v>217</v>
      </c>
      <c r="W1930" s="5" t="str">
        <f t="shared" si="60"/>
        <v>380G</v>
      </c>
      <c r="X1930">
        <v>15</v>
      </c>
      <c r="Y1930" t="s">
        <v>40</v>
      </c>
      <c r="Z1930" t="s">
        <v>61</v>
      </c>
      <c r="AA1930" s="2">
        <v>0</v>
      </c>
      <c r="AB1930" s="2">
        <v>0</v>
      </c>
      <c r="AC1930" t="s">
        <v>168</v>
      </c>
      <c r="AD1930" s="2">
        <v>9464.0499999999993</v>
      </c>
      <c r="AE1930" s="2">
        <v>-1227875.5900000001</v>
      </c>
      <c r="AF1930" s="2">
        <v>3.9699999999999996E-3</v>
      </c>
      <c r="AG1930" s="2">
        <v>28606714.219999999</v>
      </c>
      <c r="AH1930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9464.0500000000011</v>
      </c>
      <c r="AO1930" s="2">
        <v>42981.590000000004</v>
      </c>
      <c r="AP1930" s="7">
        <f t="shared" si="61"/>
        <v>52445.64</v>
      </c>
    </row>
    <row r="1931" spans="1:42" x14ac:dyDescent="0.2">
      <c r="A1931">
        <v>1</v>
      </c>
      <c r="B1931" s="1">
        <v>43952</v>
      </c>
      <c r="C1931" s="1">
        <v>44348</v>
      </c>
      <c r="D1931">
        <v>200229</v>
      </c>
      <c r="E1931" s="1">
        <v>44287</v>
      </c>
      <c r="F1931" s="2">
        <v>28760872.300000001</v>
      </c>
      <c r="G1931" s="2">
        <v>28760872.300000001</v>
      </c>
      <c r="H1931">
        <v>1.8030000000000001E-2</v>
      </c>
      <c r="I1931" s="2">
        <v>43213.21</v>
      </c>
      <c r="J1931" s="2">
        <v>1126188.1000000001</v>
      </c>
      <c r="K1931" s="2">
        <v>0</v>
      </c>
      <c r="L1931" s="2">
        <v>-56215.13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t="s">
        <v>217</v>
      </c>
      <c r="W1931" s="5" t="str">
        <f t="shared" si="60"/>
        <v>380G</v>
      </c>
      <c r="X1931">
        <v>15</v>
      </c>
      <c r="Y1931" t="s">
        <v>40</v>
      </c>
      <c r="Z1931" t="s">
        <v>61</v>
      </c>
      <c r="AA1931" s="2">
        <v>0</v>
      </c>
      <c r="AB1931" s="2">
        <v>0</v>
      </c>
      <c r="AC1931" t="s">
        <v>168</v>
      </c>
      <c r="AD1931" s="2">
        <v>9515.06</v>
      </c>
      <c r="AE1931" s="2">
        <v>-1274575.6599999999</v>
      </c>
      <c r="AF1931" s="2">
        <v>3.9699999999999996E-3</v>
      </c>
      <c r="AG1931" s="2">
        <v>28760872.300000001</v>
      </c>
      <c r="AH1931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9515.06</v>
      </c>
      <c r="AO1931" s="2">
        <v>43213.21</v>
      </c>
      <c r="AP1931" s="7">
        <f t="shared" si="61"/>
        <v>-3486.8600000000006</v>
      </c>
    </row>
    <row r="1932" spans="1:42" x14ac:dyDescent="0.2">
      <c r="A1932">
        <v>1</v>
      </c>
      <c r="B1932" s="1">
        <v>43952</v>
      </c>
      <c r="C1932" s="1">
        <v>44348</v>
      </c>
      <c r="D1932">
        <v>200229</v>
      </c>
      <c r="E1932" s="1">
        <v>44317</v>
      </c>
      <c r="F1932" s="2">
        <v>28793659.32</v>
      </c>
      <c r="G1932" s="2">
        <v>28793659.32</v>
      </c>
      <c r="H1932">
        <v>1.8030000000000001E-2</v>
      </c>
      <c r="I1932" s="2">
        <v>43262.47</v>
      </c>
      <c r="J1932" s="2">
        <v>1169450.57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t="s">
        <v>217</v>
      </c>
      <c r="W1932" s="5" t="str">
        <f t="shared" si="60"/>
        <v>380G</v>
      </c>
      <c r="X1932">
        <v>15</v>
      </c>
      <c r="Y1932" t="s">
        <v>40</v>
      </c>
      <c r="Z1932" t="s">
        <v>61</v>
      </c>
      <c r="AA1932" s="2">
        <v>0</v>
      </c>
      <c r="AB1932" s="2">
        <v>0</v>
      </c>
      <c r="AC1932" t="s">
        <v>168</v>
      </c>
      <c r="AD1932" s="2">
        <v>9525.9</v>
      </c>
      <c r="AE1932" s="2">
        <v>-1265049.76</v>
      </c>
      <c r="AF1932" s="2">
        <v>3.9699999999999996E-3</v>
      </c>
      <c r="AG1932" s="2">
        <v>28793659.32</v>
      </c>
      <c r="AH193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9525.9</v>
      </c>
      <c r="AO1932" s="2">
        <v>43262.47</v>
      </c>
      <c r="AP1932" s="7">
        <f t="shared" si="61"/>
        <v>52788.37</v>
      </c>
    </row>
    <row r="1933" spans="1:42" x14ac:dyDescent="0.2">
      <c r="A1933">
        <v>1</v>
      </c>
      <c r="B1933" s="1">
        <v>43952</v>
      </c>
      <c r="C1933" s="1">
        <v>44348</v>
      </c>
      <c r="D1933">
        <v>200229</v>
      </c>
      <c r="E1933" s="1">
        <v>44348</v>
      </c>
      <c r="F1933" s="2">
        <v>28854699.960000001</v>
      </c>
      <c r="G1933" s="2">
        <v>28854699.960000001</v>
      </c>
      <c r="H1933">
        <v>1.8030000000000001E-2</v>
      </c>
      <c r="I1933" s="2">
        <v>43354.19</v>
      </c>
      <c r="J1933" s="2">
        <v>345381.6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-867423.16</v>
      </c>
      <c r="S1933" s="2">
        <v>0</v>
      </c>
      <c r="T1933" s="2">
        <v>0</v>
      </c>
      <c r="U1933" s="2">
        <v>0</v>
      </c>
      <c r="V1933" t="s">
        <v>217</v>
      </c>
      <c r="W1933" s="5" t="str">
        <f t="shared" si="60"/>
        <v>380G</v>
      </c>
      <c r="X1933">
        <v>15</v>
      </c>
      <c r="Y1933" t="s">
        <v>40</v>
      </c>
      <c r="Z1933" t="s">
        <v>61</v>
      </c>
      <c r="AA1933" s="2">
        <v>0</v>
      </c>
      <c r="AB1933" s="2">
        <v>0</v>
      </c>
      <c r="AC1933" t="s">
        <v>168</v>
      </c>
      <c r="AD1933" s="2">
        <v>9546.1</v>
      </c>
      <c r="AE1933" s="2">
        <v>-317171.23</v>
      </c>
      <c r="AF1933" s="2">
        <v>3.9699999999999996E-3</v>
      </c>
      <c r="AG1933" s="2">
        <v>28854699.960000001</v>
      </c>
      <c r="AH1933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9546.1</v>
      </c>
      <c r="AO1933" s="2">
        <v>43354.19</v>
      </c>
      <c r="AP1933" s="7">
        <f t="shared" si="61"/>
        <v>52900.29</v>
      </c>
    </row>
    <row r="1934" spans="1:42" x14ac:dyDescent="0.2">
      <c r="A1934">
        <v>1</v>
      </c>
      <c r="B1934" s="1">
        <v>43952</v>
      </c>
      <c r="C1934" s="1">
        <v>44348</v>
      </c>
      <c r="D1934">
        <v>200275</v>
      </c>
      <c r="E1934" s="1">
        <v>43952</v>
      </c>
      <c r="F1934" s="2">
        <v>0</v>
      </c>
      <c r="G1934" s="2">
        <v>0</v>
      </c>
      <c r="H1934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t="s">
        <v>218</v>
      </c>
      <c r="W1934" s="5" t="str">
        <f t="shared" si="60"/>
        <v>380G</v>
      </c>
      <c r="X1934">
        <v>15</v>
      </c>
      <c r="Y1934" t="s">
        <v>40</v>
      </c>
      <c r="Z1934" t="s">
        <v>61</v>
      </c>
      <c r="AA1934" s="2">
        <v>0</v>
      </c>
      <c r="AB1934" s="2">
        <v>0</v>
      </c>
      <c r="AC1934" t="s">
        <v>168</v>
      </c>
      <c r="AD1934" s="2">
        <v>0</v>
      </c>
      <c r="AE1934" s="2">
        <v>0</v>
      </c>
      <c r="AF1934" s="2">
        <v>0</v>
      </c>
      <c r="AG1934" s="2">
        <v>0</v>
      </c>
      <c r="AH1934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7">
        <f t="shared" si="61"/>
        <v>0</v>
      </c>
    </row>
    <row r="1935" spans="1:42" x14ac:dyDescent="0.2">
      <c r="A1935">
        <v>1</v>
      </c>
      <c r="B1935" s="1">
        <v>43952</v>
      </c>
      <c r="C1935" s="1">
        <v>44348</v>
      </c>
      <c r="D1935">
        <v>200275</v>
      </c>
      <c r="E1935" s="1">
        <v>43983</v>
      </c>
      <c r="F1935" s="2">
        <v>0</v>
      </c>
      <c r="G1935" s="2">
        <v>0</v>
      </c>
      <c r="H1935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t="s">
        <v>218</v>
      </c>
      <c r="W1935" s="5" t="str">
        <f t="shared" si="60"/>
        <v>380G</v>
      </c>
      <c r="X1935">
        <v>15</v>
      </c>
      <c r="Y1935" t="s">
        <v>40</v>
      </c>
      <c r="Z1935" t="s">
        <v>61</v>
      </c>
      <c r="AA1935" s="2">
        <v>0</v>
      </c>
      <c r="AB1935" s="2">
        <v>0</v>
      </c>
      <c r="AC1935" t="s">
        <v>168</v>
      </c>
      <c r="AD1935" s="2">
        <v>0</v>
      </c>
      <c r="AE1935" s="2">
        <v>0</v>
      </c>
      <c r="AF1935" s="2">
        <v>0</v>
      </c>
      <c r="AG1935" s="2">
        <v>0</v>
      </c>
      <c r="AH1935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7">
        <f t="shared" si="61"/>
        <v>0</v>
      </c>
    </row>
    <row r="1936" spans="1:42" x14ac:dyDescent="0.2">
      <c r="A1936">
        <v>1</v>
      </c>
      <c r="B1936" s="1">
        <v>43952</v>
      </c>
      <c r="C1936" s="1">
        <v>44348</v>
      </c>
      <c r="D1936">
        <v>200275</v>
      </c>
      <c r="E1936" s="1">
        <v>44013</v>
      </c>
      <c r="F1936" s="2">
        <v>0</v>
      </c>
      <c r="G1936" s="2">
        <v>0</v>
      </c>
      <c r="H1936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t="s">
        <v>218</v>
      </c>
      <c r="W1936" s="5" t="str">
        <f t="shared" si="60"/>
        <v>380G</v>
      </c>
      <c r="X1936">
        <v>15</v>
      </c>
      <c r="Y1936" t="s">
        <v>40</v>
      </c>
      <c r="Z1936" t="s">
        <v>61</v>
      </c>
      <c r="AA1936" s="2">
        <v>0</v>
      </c>
      <c r="AB1936" s="2">
        <v>0</v>
      </c>
      <c r="AC1936" t="s">
        <v>168</v>
      </c>
      <c r="AD1936" s="2">
        <v>0</v>
      </c>
      <c r="AE1936" s="2">
        <v>0</v>
      </c>
      <c r="AF1936" s="2">
        <v>0</v>
      </c>
      <c r="AG1936" s="2">
        <v>0</v>
      </c>
      <c r="AH1936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7">
        <f t="shared" si="61"/>
        <v>0</v>
      </c>
    </row>
    <row r="1937" spans="1:42" x14ac:dyDescent="0.2">
      <c r="A1937">
        <v>1</v>
      </c>
      <c r="B1937" s="1">
        <v>43952</v>
      </c>
      <c r="C1937" s="1">
        <v>44348</v>
      </c>
      <c r="D1937">
        <v>200275</v>
      </c>
      <c r="E1937" s="1">
        <v>44044</v>
      </c>
      <c r="F1937" s="2">
        <v>0</v>
      </c>
      <c r="G1937" s="2">
        <v>0</v>
      </c>
      <c r="H1937">
        <v>1.8030000000000001E-2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t="s">
        <v>218</v>
      </c>
      <c r="W1937" s="5" t="str">
        <f t="shared" si="60"/>
        <v>380G</v>
      </c>
      <c r="X1937">
        <v>15</v>
      </c>
      <c r="Y1937" t="s">
        <v>40</v>
      </c>
      <c r="Z1937" t="s">
        <v>61</v>
      </c>
      <c r="AA1937" s="2">
        <v>0</v>
      </c>
      <c r="AB1937" s="2">
        <v>0</v>
      </c>
      <c r="AC1937" t="s">
        <v>168</v>
      </c>
      <c r="AD1937" s="2">
        <v>0</v>
      </c>
      <c r="AE1937" s="2">
        <v>0</v>
      </c>
      <c r="AF1937" s="2">
        <v>3.9699999999999996E-3</v>
      </c>
      <c r="AG1937" s="2">
        <v>0</v>
      </c>
      <c r="AH1937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7">
        <f t="shared" si="61"/>
        <v>0</v>
      </c>
    </row>
    <row r="1938" spans="1:42" x14ac:dyDescent="0.2">
      <c r="A1938">
        <v>1</v>
      </c>
      <c r="B1938" s="1">
        <v>43952</v>
      </c>
      <c r="C1938" s="1">
        <v>44348</v>
      </c>
      <c r="D1938">
        <v>200275</v>
      </c>
      <c r="E1938" s="1">
        <v>44075</v>
      </c>
      <c r="F1938" s="2">
        <v>0</v>
      </c>
      <c r="G1938" s="2">
        <v>0</v>
      </c>
      <c r="H1938">
        <v>1.8030000000000001E-2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t="s">
        <v>218</v>
      </c>
      <c r="W1938" s="5" t="str">
        <f t="shared" si="60"/>
        <v>380G</v>
      </c>
      <c r="X1938">
        <v>15</v>
      </c>
      <c r="Y1938" t="s">
        <v>40</v>
      </c>
      <c r="Z1938" t="s">
        <v>61</v>
      </c>
      <c r="AA1938" s="2">
        <v>0</v>
      </c>
      <c r="AB1938" s="2">
        <v>0</v>
      </c>
      <c r="AC1938" t="s">
        <v>168</v>
      </c>
      <c r="AD1938" s="2">
        <v>0</v>
      </c>
      <c r="AE1938" s="2">
        <v>0</v>
      </c>
      <c r="AF1938" s="2">
        <v>3.9699999999999996E-3</v>
      </c>
      <c r="AG1938" s="2">
        <v>0</v>
      </c>
      <c r="AH1938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7">
        <f t="shared" si="61"/>
        <v>0</v>
      </c>
    </row>
    <row r="1939" spans="1:42" x14ac:dyDescent="0.2">
      <c r="A1939">
        <v>1</v>
      </c>
      <c r="B1939" s="1">
        <v>43952</v>
      </c>
      <c r="C1939" s="1">
        <v>44348</v>
      </c>
      <c r="D1939">
        <v>200275</v>
      </c>
      <c r="E1939" s="1">
        <v>44105</v>
      </c>
      <c r="F1939" s="2">
        <v>0</v>
      </c>
      <c r="G1939" s="2">
        <v>0</v>
      </c>
      <c r="H1939">
        <v>1.8030000000000001E-2</v>
      </c>
      <c r="I1939" s="2">
        <v>0</v>
      </c>
      <c r="J1939" s="2">
        <v>0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t="s">
        <v>218</v>
      </c>
      <c r="W1939" s="5" t="str">
        <f t="shared" si="60"/>
        <v>380G</v>
      </c>
      <c r="X1939">
        <v>15</v>
      </c>
      <c r="Y1939" t="s">
        <v>40</v>
      </c>
      <c r="Z1939" t="s">
        <v>61</v>
      </c>
      <c r="AA1939" s="2">
        <v>0</v>
      </c>
      <c r="AB1939" s="2">
        <v>0</v>
      </c>
      <c r="AC1939" t="s">
        <v>168</v>
      </c>
      <c r="AD1939" s="2">
        <v>0</v>
      </c>
      <c r="AE1939" s="2">
        <v>0</v>
      </c>
      <c r="AF1939" s="2">
        <v>3.9699999999999996E-3</v>
      </c>
      <c r="AG1939" s="2">
        <v>0</v>
      </c>
      <c r="AH1939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7">
        <f t="shared" si="61"/>
        <v>0</v>
      </c>
    </row>
    <row r="1940" spans="1:42" x14ac:dyDescent="0.2">
      <c r="A1940">
        <v>1</v>
      </c>
      <c r="B1940" s="1">
        <v>43952</v>
      </c>
      <c r="C1940" s="1">
        <v>44348</v>
      </c>
      <c r="D1940">
        <v>200275</v>
      </c>
      <c r="E1940" s="1">
        <v>44136</v>
      </c>
      <c r="F1940" s="2">
        <v>0</v>
      </c>
      <c r="G1940" s="2">
        <v>0</v>
      </c>
      <c r="H1940">
        <v>1.8030000000000001E-2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t="s">
        <v>218</v>
      </c>
      <c r="W1940" s="5" t="str">
        <f t="shared" si="60"/>
        <v>380G</v>
      </c>
      <c r="X1940">
        <v>15</v>
      </c>
      <c r="Y1940" t="s">
        <v>40</v>
      </c>
      <c r="Z1940" t="s">
        <v>61</v>
      </c>
      <c r="AA1940" s="2">
        <v>0</v>
      </c>
      <c r="AB1940" s="2">
        <v>0</v>
      </c>
      <c r="AC1940" t="s">
        <v>168</v>
      </c>
      <c r="AD1940" s="2">
        <v>0</v>
      </c>
      <c r="AE1940" s="2">
        <v>0</v>
      </c>
      <c r="AF1940" s="2">
        <v>3.9699999999999996E-3</v>
      </c>
      <c r="AG1940" s="2">
        <v>0</v>
      </c>
      <c r="AH1940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7">
        <f t="shared" si="61"/>
        <v>0</v>
      </c>
    </row>
    <row r="1941" spans="1:42" x14ac:dyDescent="0.2">
      <c r="A1941">
        <v>1</v>
      </c>
      <c r="B1941" s="1">
        <v>43952</v>
      </c>
      <c r="C1941" s="1">
        <v>44348</v>
      </c>
      <c r="D1941">
        <v>200275</v>
      </c>
      <c r="E1941" s="1">
        <v>44166</v>
      </c>
      <c r="F1941" s="2">
        <v>0</v>
      </c>
      <c r="G1941" s="2">
        <v>0</v>
      </c>
      <c r="H1941">
        <v>1.8030000000000001E-2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t="s">
        <v>218</v>
      </c>
      <c r="W1941" s="5" t="str">
        <f t="shared" si="60"/>
        <v>380G</v>
      </c>
      <c r="X1941">
        <v>15</v>
      </c>
      <c r="Y1941" t="s">
        <v>40</v>
      </c>
      <c r="Z1941" t="s">
        <v>61</v>
      </c>
      <c r="AA1941" s="2">
        <v>0</v>
      </c>
      <c r="AB1941" s="2">
        <v>0</v>
      </c>
      <c r="AC1941" t="s">
        <v>168</v>
      </c>
      <c r="AD1941" s="2">
        <v>0</v>
      </c>
      <c r="AE1941" s="2">
        <v>0</v>
      </c>
      <c r="AF1941" s="2">
        <v>3.9699999999999996E-3</v>
      </c>
      <c r="AG1941" s="2">
        <v>0</v>
      </c>
      <c r="AH1941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7">
        <f t="shared" si="61"/>
        <v>0</v>
      </c>
    </row>
    <row r="1942" spans="1:42" x14ac:dyDescent="0.2">
      <c r="A1942">
        <v>1</v>
      </c>
      <c r="B1942" s="1">
        <v>43952</v>
      </c>
      <c r="C1942" s="1">
        <v>44348</v>
      </c>
      <c r="D1942">
        <v>200275</v>
      </c>
      <c r="E1942" s="1">
        <v>44197</v>
      </c>
      <c r="F1942" s="2">
        <v>0</v>
      </c>
      <c r="G1942" s="2">
        <v>0</v>
      </c>
      <c r="H1942">
        <v>1.8030000000000001E-2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t="s">
        <v>218</v>
      </c>
      <c r="W1942" s="5" t="str">
        <f t="shared" si="60"/>
        <v>380G</v>
      </c>
      <c r="X1942">
        <v>15</v>
      </c>
      <c r="Y1942" t="s">
        <v>40</v>
      </c>
      <c r="Z1942" t="s">
        <v>61</v>
      </c>
      <c r="AA1942" s="2">
        <v>0</v>
      </c>
      <c r="AB1942" s="2">
        <v>0</v>
      </c>
      <c r="AC1942" t="s">
        <v>168</v>
      </c>
      <c r="AD1942" s="2">
        <v>0</v>
      </c>
      <c r="AE1942" s="2">
        <v>0</v>
      </c>
      <c r="AF1942" s="2">
        <v>3.9699999999999996E-3</v>
      </c>
      <c r="AG1942" s="2">
        <v>0</v>
      </c>
      <c r="AH194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7">
        <f t="shared" si="61"/>
        <v>0</v>
      </c>
    </row>
    <row r="1943" spans="1:42" x14ac:dyDescent="0.2">
      <c r="A1943">
        <v>1</v>
      </c>
      <c r="B1943" s="1">
        <v>43952</v>
      </c>
      <c r="C1943" s="1">
        <v>44348</v>
      </c>
      <c r="D1943">
        <v>200275</v>
      </c>
      <c r="E1943" s="1">
        <v>44228</v>
      </c>
      <c r="F1943" s="2">
        <v>0</v>
      </c>
      <c r="G1943" s="2">
        <v>0</v>
      </c>
      <c r="H1943">
        <v>1.8030000000000001E-2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t="s">
        <v>218</v>
      </c>
      <c r="W1943" s="5" t="str">
        <f t="shared" si="60"/>
        <v>380G</v>
      </c>
      <c r="X1943">
        <v>15</v>
      </c>
      <c r="Y1943" t="s">
        <v>40</v>
      </c>
      <c r="Z1943" t="s">
        <v>61</v>
      </c>
      <c r="AA1943" s="2">
        <v>0</v>
      </c>
      <c r="AB1943" s="2">
        <v>0</v>
      </c>
      <c r="AC1943" t="s">
        <v>168</v>
      </c>
      <c r="AD1943" s="2">
        <v>0</v>
      </c>
      <c r="AE1943" s="2">
        <v>0</v>
      </c>
      <c r="AF1943" s="2">
        <v>3.9699999999999996E-3</v>
      </c>
      <c r="AG1943" s="2">
        <v>0</v>
      </c>
      <c r="AH1943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7">
        <f t="shared" si="61"/>
        <v>0</v>
      </c>
    </row>
    <row r="1944" spans="1:42" x14ac:dyDescent="0.2">
      <c r="A1944">
        <v>1</v>
      </c>
      <c r="B1944" s="1">
        <v>43952</v>
      </c>
      <c r="C1944" s="1">
        <v>44348</v>
      </c>
      <c r="D1944">
        <v>200275</v>
      </c>
      <c r="E1944" s="1">
        <v>44256</v>
      </c>
      <c r="F1944" s="2">
        <v>0</v>
      </c>
      <c r="G1944" s="2">
        <v>0</v>
      </c>
      <c r="H1944">
        <v>1.8030000000000001E-2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t="s">
        <v>218</v>
      </c>
      <c r="W1944" s="5" t="str">
        <f t="shared" si="60"/>
        <v>380G</v>
      </c>
      <c r="X1944">
        <v>15</v>
      </c>
      <c r="Y1944" t="s">
        <v>40</v>
      </c>
      <c r="Z1944" t="s">
        <v>61</v>
      </c>
      <c r="AA1944" s="2">
        <v>0</v>
      </c>
      <c r="AB1944" s="2">
        <v>0</v>
      </c>
      <c r="AC1944" t="s">
        <v>168</v>
      </c>
      <c r="AD1944" s="2">
        <v>0</v>
      </c>
      <c r="AE1944" s="2">
        <v>0</v>
      </c>
      <c r="AF1944" s="2">
        <v>3.9699999999999996E-3</v>
      </c>
      <c r="AG1944" s="2">
        <v>0</v>
      </c>
      <c r="AH1944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7">
        <f t="shared" si="61"/>
        <v>0</v>
      </c>
    </row>
    <row r="1945" spans="1:42" x14ac:dyDescent="0.2">
      <c r="A1945">
        <v>1</v>
      </c>
      <c r="B1945" s="1">
        <v>43952</v>
      </c>
      <c r="C1945" s="1">
        <v>44348</v>
      </c>
      <c r="D1945">
        <v>200275</v>
      </c>
      <c r="E1945" s="1">
        <v>44287</v>
      </c>
      <c r="F1945" s="2">
        <v>0</v>
      </c>
      <c r="G1945" s="2">
        <v>0</v>
      </c>
      <c r="H1945">
        <v>1.8030000000000001E-2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t="s">
        <v>218</v>
      </c>
      <c r="W1945" s="5" t="str">
        <f t="shared" si="60"/>
        <v>380G</v>
      </c>
      <c r="X1945">
        <v>15</v>
      </c>
      <c r="Y1945" t="s">
        <v>40</v>
      </c>
      <c r="Z1945" t="s">
        <v>61</v>
      </c>
      <c r="AA1945" s="2">
        <v>0</v>
      </c>
      <c r="AB1945" s="2">
        <v>0</v>
      </c>
      <c r="AC1945" t="s">
        <v>168</v>
      </c>
      <c r="AD1945" s="2">
        <v>0</v>
      </c>
      <c r="AE1945" s="2">
        <v>0</v>
      </c>
      <c r="AF1945" s="2">
        <v>3.9699999999999996E-3</v>
      </c>
      <c r="AG1945" s="2">
        <v>0</v>
      </c>
      <c r="AH1945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7">
        <f t="shared" si="61"/>
        <v>0</v>
      </c>
    </row>
    <row r="1946" spans="1:42" x14ac:dyDescent="0.2">
      <c r="A1946">
        <v>1</v>
      </c>
      <c r="B1946" s="1">
        <v>43952</v>
      </c>
      <c r="C1946" s="1">
        <v>44348</v>
      </c>
      <c r="D1946">
        <v>200275</v>
      </c>
      <c r="E1946" s="1">
        <v>44317</v>
      </c>
      <c r="F1946" s="2">
        <v>0</v>
      </c>
      <c r="G1946" s="2">
        <v>0</v>
      </c>
      <c r="H1946">
        <v>1.8030000000000001E-2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t="s">
        <v>218</v>
      </c>
      <c r="W1946" s="5" t="str">
        <f t="shared" si="60"/>
        <v>380G</v>
      </c>
      <c r="X1946">
        <v>15</v>
      </c>
      <c r="Y1946" t="s">
        <v>40</v>
      </c>
      <c r="Z1946" t="s">
        <v>61</v>
      </c>
      <c r="AA1946" s="2">
        <v>0</v>
      </c>
      <c r="AB1946" s="2">
        <v>0</v>
      </c>
      <c r="AC1946" t="s">
        <v>168</v>
      </c>
      <c r="AD1946" s="2">
        <v>0</v>
      </c>
      <c r="AE1946" s="2">
        <v>0</v>
      </c>
      <c r="AF1946" s="2">
        <v>3.9699999999999996E-3</v>
      </c>
      <c r="AG1946" s="2">
        <v>0</v>
      </c>
      <c r="AH1946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7">
        <f t="shared" si="61"/>
        <v>0</v>
      </c>
    </row>
    <row r="1947" spans="1:42" x14ac:dyDescent="0.2">
      <c r="A1947">
        <v>1</v>
      </c>
      <c r="B1947" s="1">
        <v>43952</v>
      </c>
      <c r="C1947" s="1">
        <v>44348</v>
      </c>
      <c r="D1947">
        <v>200275</v>
      </c>
      <c r="E1947" s="1">
        <v>44348</v>
      </c>
      <c r="F1947" s="2">
        <v>0</v>
      </c>
      <c r="G1947" s="2">
        <v>0</v>
      </c>
      <c r="H1947">
        <v>1.8030000000000001E-2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t="s">
        <v>218</v>
      </c>
      <c r="W1947" s="5" t="str">
        <f t="shared" si="60"/>
        <v>380G</v>
      </c>
      <c r="X1947">
        <v>15</v>
      </c>
      <c r="Y1947" t="s">
        <v>40</v>
      </c>
      <c r="Z1947" t="s">
        <v>61</v>
      </c>
      <c r="AA1947" s="2">
        <v>0</v>
      </c>
      <c r="AB1947" s="2">
        <v>0</v>
      </c>
      <c r="AC1947" t="s">
        <v>168</v>
      </c>
      <c r="AD1947" s="2">
        <v>0</v>
      </c>
      <c r="AE1947" s="2">
        <v>0</v>
      </c>
      <c r="AF1947" s="2">
        <v>3.9699999999999996E-3</v>
      </c>
      <c r="AG1947" s="2">
        <v>0</v>
      </c>
      <c r="AH1947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7">
        <f t="shared" si="61"/>
        <v>0</v>
      </c>
    </row>
    <row r="1948" spans="1:42" x14ac:dyDescent="0.2">
      <c r="A1948">
        <v>1</v>
      </c>
      <c r="B1948" s="1">
        <v>43952</v>
      </c>
      <c r="C1948" s="1">
        <v>44348</v>
      </c>
      <c r="D1948">
        <v>200321</v>
      </c>
      <c r="E1948" s="1">
        <v>43952</v>
      </c>
      <c r="F1948" s="2">
        <v>0</v>
      </c>
      <c r="G1948" s="2">
        <v>0</v>
      </c>
      <c r="H1948">
        <v>1.8030000000000001E-2</v>
      </c>
      <c r="I1948" s="2">
        <v>0</v>
      </c>
      <c r="J1948" s="2">
        <v>1661738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t="s">
        <v>219</v>
      </c>
      <c r="W1948" s="5" t="str">
        <f t="shared" si="60"/>
        <v>380G</v>
      </c>
      <c r="X1948">
        <v>15</v>
      </c>
      <c r="Y1948" t="s">
        <v>40</v>
      </c>
      <c r="Z1948" t="s">
        <v>61</v>
      </c>
      <c r="AA1948" s="2">
        <v>0</v>
      </c>
      <c r="AB1948" s="2">
        <v>0</v>
      </c>
      <c r="AC1948" t="s">
        <v>168</v>
      </c>
      <c r="AD1948" s="2">
        <v>0</v>
      </c>
      <c r="AE1948" s="2">
        <v>-282061.42</v>
      </c>
      <c r="AF1948" s="2">
        <v>3.9699999999999996E-3</v>
      </c>
      <c r="AG1948" s="2">
        <v>0</v>
      </c>
      <c r="AH1948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7">
        <f t="shared" si="61"/>
        <v>0</v>
      </c>
    </row>
    <row r="1949" spans="1:42" x14ac:dyDescent="0.2">
      <c r="A1949">
        <v>1</v>
      </c>
      <c r="B1949" s="1">
        <v>43952</v>
      </c>
      <c r="C1949" s="1">
        <v>44348</v>
      </c>
      <c r="D1949">
        <v>200321</v>
      </c>
      <c r="E1949" s="1">
        <v>43983</v>
      </c>
      <c r="F1949" s="2">
        <v>665902.96</v>
      </c>
      <c r="G1949" s="2">
        <v>665902.96</v>
      </c>
      <c r="H1949">
        <v>1.8030000000000001E-2</v>
      </c>
      <c r="I1949" s="2">
        <v>1000.52</v>
      </c>
      <c r="J1949" s="2">
        <v>1661738</v>
      </c>
      <c r="K1949" s="2">
        <v>0</v>
      </c>
      <c r="L1949" s="2">
        <v>-282</v>
      </c>
      <c r="M1949" s="2">
        <v>-1000.52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t="s">
        <v>219</v>
      </c>
      <c r="W1949" s="5" t="str">
        <f t="shared" si="60"/>
        <v>380G</v>
      </c>
      <c r="X1949">
        <v>15</v>
      </c>
      <c r="Y1949" t="s">
        <v>40</v>
      </c>
      <c r="Z1949" t="s">
        <v>61</v>
      </c>
      <c r="AA1949" s="2">
        <v>0</v>
      </c>
      <c r="AB1949" s="2">
        <v>0</v>
      </c>
      <c r="AC1949" t="s">
        <v>168</v>
      </c>
      <c r="AD1949" s="2">
        <v>220.3</v>
      </c>
      <c r="AE1949" s="2">
        <v>-282123.12</v>
      </c>
      <c r="AF1949" s="2">
        <v>3.9699999999999996E-3</v>
      </c>
      <c r="AG1949" s="2">
        <v>665902.96</v>
      </c>
      <c r="AH1949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220.3</v>
      </c>
      <c r="AO1949" s="2">
        <v>0</v>
      </c>
      <c r="AP1949" s="7">
        <f t="shared" si="61"/>
        <v>-61.699999999999989</v>
      </c>
    </row>
    <row r="1950" spans="1:42" x14ac:dyDescent="0.2">
      <c r="A1950">
        <v>1</v>
      </c>
      <c r="B1950" s="1">
        <v>43952</v>
      </c>
      <c r="C1950" s="1">
        <v>44348</v>
      </c>
      <c r="D1950">
        <v>200321</v>
      </c>
      <c r="E1950" s="1">
        <v>44013</v>
      </c>
      <c r="F1950" s="2">
        <v>1110400.45</v>
      </c>
      <c r="G1950" s="2">
        <v>1110400.45</v>
      </c>
      <c r="H1950">
        <v>1.8030000000000001E-2</v>
      </c>
      <c r="I1950" s="2">
        <v>1668.38</v>
      </c>
      <c r="J1950" s="2">
        <v>1661738</v>
      </c>
      <c r="K1950" s="2">
        <v>0</v>
      </c>
      <c r="L1950" s="2">
        <v>-1185</v>
      </c>
      <c r="M1950" s="2">
        <v>-1668.38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t="s">
        <v>219</v>
      </c>
      <c r="W1950" s="5" t="str">
        <f t="shared" si="60"/>
        <v>380G</v>
      </c>
      <c r="X1950">
        <v>15</v>
      </c>
      <c r="Y1950" t="s">
        <v>40</v>
      </c>
      <c r="Z1950" t="s">
        <v>61</v>
      </c>
      <c r="AA1950" s="2">
        <v>0</v>
      </c>
      <c r="AB1950" s="2">
        <v>0</v>
      </c>
      <c r="AC1950" t="s">
        <v>168</v>
      </c>
      <c r="AD1950" s="2">
        <v>367.36</v>
      </c>
      <c r="AE1950" s="2">
        <v>-282940.76</v>
      </c>
      <c r="AF1950" s="2">
        <v>3.9699999999999996E-3</v>
      </c>
      <c r="AG1950" s="2">
        <v>1110400.45</v>
      </c>
      <c r="AH1950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367.36</v>
      </c>
      <c r="AO1950" s="2">
        <v>0</v>
      </c>
      <c r="AP1950" s="7">
        <f t="shared" si="61"/>
        <v>-817.64</v>
      </c>
    </row>
    <row r="1951" spans="1:42" x14ac:dyDescent="0.2">
      <c r="A1951">
        <v>1</v>
      </c>
      <c r="B1951" s="1">
        <v>43952</v>
      </c>
      <c r="C1951" s="1">
        <v>44348</v>
      </c>
      <c r="D1951">
        <v>200321</v>
      </c>
      <c r="E1951" s="1">
        <v>44044</v>
      </c>
      <c r="F1951" s="2">
        <v>1555050.81</v>
      </c>
      <c r="G1951" s="2">
        <v>1555050.81</v>
      </c>
      <c r="H1951">
        <v>1.8030000000000001E-2</v>
      </c>
      <c r="I1951" s="2">
        <v>2336.46</v>
      </c>
      <c r="J1951" s="2">
        <v>1664074.46</v>
      </c>
      <c r="K1951" s="2">
        <v>0</v>
      </c>
      <c r="L1951" s="2">
        <v>-828.94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t="s">
        <v>219</v>
      </c>
      <c r="W1951" s="5" t="str">
        <f t="shared" si="60"/>
        <v>380G</v>
      </c>
      <c r="X1951">
        <v>15</v>
      </c>
      <c r="Y1951" t="s">
        <v>40</v>
      </c>
      <c r="Z1951" t="s">
        <v>61</v>
      </c>
      <c r="AA1951" s="2">
        <v>0</v>
      </c>
      <c r="AB1951" s="2">
        <v>0</v>
      </c>
      <c r="AC1951" t="s">
        <v>168</v>
      </c>
      <c r="AD1951" s="2">
        <v>514.46</v>
      </c>
      <c r="AE1951" s="2">
        <v>-283255.24</v>
      </c>
      <c r="AF1951" s="2">
        <v>3.9699999999999996E-3</v>
      </c>
      <c r="AG1951" s="2">
        <v>1555050.81</v>
      </c>
      <c r="AH1951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514.46</v>
      </c>
      <c r="AO1951" s="2">
        <v>2336.46</v>
      </c>
      <c r="AP1951" s="7">
        <f t="shared" si="61"/>
        <v>2021.98</v>
      </c>
    </row>
    <row r="1952" spans="1:42" x14ac:dyDescent="0.2">
      <c r="A1952">
        <v>1</v>
      </c>
      <c r="B1952" s="1">
        <v>43952</v>
      </c>
      <c r="C1952" s="1">
        <v>44348</v>
      </c>
      <c r="D1952">
        <v>200321</v>
      </c>
      <c r="E1952" s="1">
        <v>44075</v>
      </c>
      <c r="F1952" s="2">
        <v>1938932.96</v>
      </c>
      <c r="G1952" s="2">
        <v>1938932.96</v>
      </c>
      <c r="H1952">
        <v>1.8030000000000001E-2</v>
      </c>
      <c r="I1952" s="2">
        <v>2913.25</v>
      </c>
      <c r="J1952" s="2">
        <v>1666987.71</v>
      </c>
      <c r="K1952" s="2">
        <v>0</v>
      </c>
      <c r="L1952" s="2">
        <v>-498.57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t="s">
        <v>219</v>
      </c>
      <c r="W1952" s="5" t="str">
        <f t="shared" si="60"/>
        <v>380G</v>
      </c>
      <c r="X1952">
        <v>15</v>
      </c>
      <c r="Y1952" t="s">
        <v>40</v>
      </c>
      <c r="Z1952" t="s">
        <v>61</v>
      </c>
      <c r="AA1952" s="2">
        <v>0</v>
      </c>
      <c r="AB1952" s="2">
        <v>0</v>
      </c>
      <c r="AC1952" t="s">
        <v>168</v>
      </c>
      <c r="AD1952" s="2">
        <v>641.46</v>
      </c>
      <c r="AE1952" s="2">
        <v>-283112.34999999998</v>
      </c>
      <c r="AF1952" s="2">
        <v>3.9699999999999996E-3</v>
      </c>
      <c r="AG1952" s="2">
        <v>1938932.96</v>
      </c>
      <c r="AH195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641.46</v>
      </c>
      <c r="AO1952" s="2">
        <v>2913.25</v>
      </c>
      <c r="AP1952" s="7">
        <f t="shared" si="61"/>
        <v>3056.14</v>
      </c>
    </row>
    <row r="1953" spans="1:42" x14ac:dyDescent="0.2">
      <c r="A1953">
        <v>1</v>
      </c>
      <c r="B1953" s="1">
        <v>43952</v>
      </c>
      <c r="C1953" s="1">
        <v>44348</v>
      </c>
      <c r="D1953">
        <v>200321</v>
      </c>
      <c r="E1953" s="1">
        <v>44105</v>
      </c>
      <c r="F1953" s="2">
        <v>2908636.84</v>
      </c>
      <c r="G1953" s="2">
        <v>2908636.84</v>
      </c>
      <c r="H1953">
        <v>1.8030000000000001E-2</v>
      </c>
      <c r="I1953" s="2">
        <v>4370.2299999999996</v>
      </c>
      <c r="J1953" s="2">
        <v>1671357.94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t="s">
        <v>219</v>
      </c>
      <c r="W1953" s="5" t="str">
        <f t="shared" si="60"/>
        <v>380G</v>
      </c>
      <c r="X1953">
        <v>15</v>
      </c>
      <c r="Y1953" t="s">
        <v>40</v>
      </c>
      <c r="Z1953" t="s">
        <v>61</v>
      </c>
      <c r="AA1953" s="2">
        <v>0</v>
      </c>
      <c r="AB1953" s="2">
        <v>0</v>
      </c>
      <c r="AC1953" t="s">
        <v>168</v>
      </c>
      <c r="AD1953" s="2">
        <v>962.27</v>
      </c>
      <c r="AE1953" s="2">
        <v>-282150.08</v>
      </c>
      <c r="AF1953" s="2">
        <v>3.9699999999999996E-3</v>
      </c>
      <c r="AG1953" s="2">
        <v>2908636.84</v>
      </c>
      <c r="AH1953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962.27</v>
      </c>
      <c r="AO1953" s="2">
        <v>4370.2300000000005</v>
      </c>
      <c r="AP1953" s="7">
        <f t="shared" si="61"/>
        <v>5332.5</v>
      </c>
    </row>
    <row r="1954" spans="1:42" x14ac:dyDescent="0.2">
      <c r="A1954">
        <v>1</v>
      </c>
      <c r="B1954" s="1">
        <v>43952</v>
      </c>
      <c r="C1954" s="1">
        <v>44348</v>
      </c>
      <c r="D1954">
        <v>200321</v>
      </c>
      <c r="E1954" s="1">
        <v>44136</v>
      </c>
      <c r="F1954" s="2">
        <v>3545152.86</v>
      </c>
      <c r="G1954" s="2">
        <v>3545152.86</v>
      </c>
      <c r="H1954">
        <v>1.8030000000000001E-2</v>
      </c>
      <c r="I1954" s="2">
        <v>5326.59</v>
      </c>
      <c r="J1954" s="2">
        <v>1676684.53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t="s">
        <v>219</v>
      </c>
      <c r="W1954" s="5" t="str">
        <f t="shared" si="60"/>
        <v>380G</v>
      </c>
      <c r="X1954">
        <v>15</v>
      </c>
      <c r="Y1954" t="s">
        <v>40</v>
      </c>
      <c r="Z1954" t="s">
        <v>61</v>
      </c>
      <c r="AA1954" s="2">
        <v>0</v>
      </c>
      <c r="AB1954" s="2">
        <v>0</v>
      </c>
      <c r="AC1954" t="s">
        <v>168</v>
      </c>
      <c r="AD1954" s="2">
        <v>1172.8499999999999</v>
      </c>
      <c r="AE1954" s="2">
        <v>-280977.23</v>
      </c>
      <c r="AF1954" s="2">
        <v>3.9699999999999996E-3</v>
      </c>
      <c r="AG1954" s="2">
        <v>3545152.86</v>
      </c>
      <c r="AH1954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1172.8500000000001</v>
      </c>
      <c r="AO1954" s="2">
        <v>5326.59</v>
      </c>
      <c r="AP1954" s="7">
        <f t="shared" si="61"/>
        <v>6499.4400000000005</v>
      </c>
    </row>
    <row r="1955" spans="1:42" x14ac:dyDescent="0.2">
      <c r="A1955">
        <v>1</v>
      </c>
      <c r="B1955" s="1">
        <v>43952</v>
      </c>
      <c r="C1955" s="1">
        <v>44348</v>
      </c>
      <c r="D1955">
        <v>200321</v>
      </c>
      <c r="E1955" s="1">
        <v>44166</v>
      </c>
      <c r="F1955" s="2">
        <v>4224314.2699999996</v>
      </c>
      <c r="G1955" s="2">
        <v>4224314.2699999996</v>
      </c>
      <c r="H1955">
        <v>1.8030000000000001E-2</v>
      </c>
      <c r="I1955" s="2">
        <v>6347.03</v>
      </c>
      <c r="J1955" s="2">
        <v>1683031.56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t="s">
        <v>219</v>
      </c>
      <c r="W1955" s="5" t="str">
        <f t="shared" si="60"/>
        <v>380G</v>
      </c>
      <c r="X1955">
        <v>15</v>
      </c>
      <c r="Y1955" t="s">
        <v>40</v>
      </c>
      <c r="Z1955" t="s">
        <v>61</v>
      </c>
      <c r="AA1955" s="2">
        <v>0</v>
      </c>
      <c r="AB1955" s="2">
        <v>0</v>
      </c>
      <c r="AC1955" t="s">
        <v>168</v>
      </c>
      <c r="AD1955" s="2">
        <v>1397.54</v>
      </c>
      <c r="AE1955" s="2">
        <v>-279579.69</v>
      </c>
      <c r="AF1955" s="2">
        <v>3.9699999999999996E-3</v>
      </c>
      <c r="AG1955" s="2">
        <v>4224314.2699999996</v>
      </c>
      <c r="AH1955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1397.54</v>
      </c>
      <c r="AO1955" s="2">
        <v>6347.03</v>
      </c>
      <c r="AP1955" s="7">
        <f t="shared" si="61"/>
        <v>7744.57</v>
      </c>
    </row>
    <row r="1956" spans="1:42" x14ac:dyDescent="0.2">
      <c r="A1956">
        <v>1</v>
      </c>
      <c r="B1956" s="1">
        <v>43952</v>
      </c>
      <c r="C1956" s="1">
        <v>44348</v>
      </c>
      <c r="D1956">
        <v>200321</v>
      </c>
      <c r="E1956" s="1">
        <v>44197</v>
      </c>
      <c r="F1956" s="2">
        <v>4709274.72</v>
      </c>
      <c r="G1956" s="2">
        <v>4709274.72</v>
      </c>
      <c r="H1956">
        <v>1.8030000000000001E-2</v>
      </c>
      <c r="I1956" s="2">
        <v>7075.69</v>
      </c>
      <c r="J1956" s="2">
        <v>1690107.25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t="s">
        <v>219</v>
      </c>
      <c r="W1956" s="5" t="str">
        <f t="shared" si="60"/>
        <v>380G</v>
      </c>
      <c r="X1956">
        <v>15</v>
      </c>
      <c r="Y1956" t="s">
        <v>40</v>
      </c>
      <c r="Z1956" t="s">
        <v>61</v>
      </c>
      <c r="AA1956" s="2">
        <v>0</v>
      </c>
      <c r="AB1956" s="2">
        <v>0</v>
      </c>
      <c r="AC1956" t="s">
        <v>168</v>
      </c>
      <c r="AD1956" s="2">
        <v>1557.99</v>
      </c>
      <c r="AE1956" s="2">
        <v>-278021.7</v>
      </c>
      <c r="AF1956" s="2">
        <v>3.9699999999999996E-3</v>
      </c>
      <c r="AG1956" s="2">
        <v>4709274.72</v>
      </c>
      <c r="AH1956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1557.99</v>
      </c>
      <c r="AO1956" s="2">
        <v>7075.6900000000005</v>
      </c>
      <c r="AP1956" s="7">
        <f t="shared" si="61"/>
        <v>8633.68</v>
      </c>
    </row>
    <row r="1957" spans="1:42" x14ac:dyDescent="0.2">
      <c r="A1957">
        <v>1</v>
      </c>
      <c r="B1957" s="1">
        <v>43952</v>
      </c>
      <c r="C1957" s="1">
        <v>44348</v>
      </c>
      <c r="D1957">
        <v>200321</v>
      </c>
      <c r="E1957" s="1">
        <v>44228</v>
      </c>
      <c r="F1957" s="2">
        <v>5050483.6100000003</v>
      </c>
      <c r="G1957" s="2">
        <v>5050483.6100000003</v>
      </c>
      <c r="H1957">
        <v>1.8030000000000001E-2</v>
      </c>
      <c r="I1957" s="2">
        <v>7588.35</v>
      </c>
      <c r="J1957" s="2">
        <v>1697695.6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t="s">
        <v>219</v>
      </c>
      <c r="W1957" s="5" t="str">
        <f t="shared" si="60"/>
        <v>380G</v>
      </c>
      <c r="X1957">
        <v>15</v>
      </c>
      <c r="Y1957" t="s">
        <v>40</v>
      </c>
      <c r="Z1957" t="s">
        <v>61</v>
      </c>
      <c r="AA1957" s="2">
        <v>0</v>
      </c>
      <c r="AB1957" s="2">
        <v>0</v>
      </c>
      <c r="AC1957" t="s">
        <v>168</v>
      </c>
      <c r="AD1957" s="2">
        <v>1670.87</v>
      </c>
      <c r="AE1957" s="2">
        <v>-276350.83</v>
      </c>
      <c r="AF1957" s="2">
        <v>3.9699999999999996E-3</v>
      </c>
      <c r="AG1957" s="2">
        <v>5050483.6100000003</v>
      </c>
      <c r="AH1957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1670.8700000000001</v>
      </c>
      <c r="AO1957" s="2">
        <v>7588.35</v>
      </c>
      <c r="AP1957" s="7">
        <f t="shared" si="61"/>
        <v>9259.2200000000012</v>
      </c>
    </row>
    <row r="1958" spans="1:42" x14ac:dyDescent="0.2">
      <c r="A1958">
        <v>1</v>
      </c>
      <c r="B1958" s="1">
        <v>43952</v>
      </c>
      <c r="C1958" s="1">
        <v>44348</v>
      </c>
      <c r="D1958">
        <v>200321</v>
      </c>
      <c r="E1958" s="1">
        <v>44256</v>
      </c>
      <c r="F1958" s="2">
        <v>5640997.8899999997</v>
      </c>
      <c r="G1958" s="2">
        <v>5640997.8899999997</v>
      </c>
      <c r="H1958">
        <v>1.8030000000000001E-2</v>
      </c>
      <c r="I1958" s="2">
        <v>8475.6</v>
      </c>
      <c r="J1958" s="2">
        <v>1706171.2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t="s">
        <v>219</v>
      </c>
      <c r="W1958" s="5" t="str">
        <f t="shared" si="60"/>
        <v>380G</v>
      </c>
      <c r="X1958">
        <v>15</v>
      </c>
      <c r="Y1958" t="s">
        <v>40</v>
      </c>
      <c r="Z1958" t="s">
        <v>61</v>
      </c>
      <c r="AA1958" s="2">
        <v>0</v>
      </c>
      <c r="AB1958" s="2">
        <v>0</v>
      </c>
      <c r="AC1958" t="s">
        <v>168</v>
      </c>
      <c r="AD1958" s="2">
        <v>1866.23</v>
      </c>
      <c r="AE1958" s="2">
        <v>-274484.59999999998</v>
      </c>
      <c r="AF1958" s="2">
        <v>3.9699999999999996E-3</v>
      </c>
      <c r="AG1958" s="2">
        <v>5640997.8899999997</v>
      </c>
      <c r="AH1958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1866.23</v>
      </c>
      <c r="AO1958" s="2">
        <v>8475.6</v>
      </c>
      <c r="AP1958" s="7">
        <f t="shared" si="61"/>
        <v>10341.83</v>
      </c>
    </row>
    <row r="1959" spans="1:42" x14ac:dyDescent="0.2">
      <c r="A1959">
        <v>1</v>
      </c>
      <c r="B1959" s="1">
        <v>43952</v>
      </c>
      <c r="C1959" s="1">
        <v>44348</v>
      </c>
      <c r="D1959">
        <v>200321</v>
      </c>
      <c r="E1959" s="1">
        <v>44287</v>
      </c>
      <c r="F1959" s="2">
        <v>7281755.5300000003</v>
      </c>
      <c r="G1959" s="2">
        <v>7281755.5300000003</v>
      </c>
      <c r="H1959">
        <v>1.8030000000000001E-2</v>
      </c>
      <c r="I1959" s="2">
        <v>10940.84</v>
      </c>
      <c r="J1959" s="2">
        <v>1717112.04</v>
      </c>
      <c r="K1959" s="2">
        <v>0</v>
      </c>
      <c r="L1959" s="2">
        <v>-7885.22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t="s">
        <v>219</v>
      </c>
      <c r="W1959" s="5" t="str">
        <f t="shared" si="60"/>
        <v>380G</v>
      </c>
      <c r="X1959">
        <v>15</v>
      </c>
      <c r="Y1959" t="s">
        <v>40</v>
      </c>
      <c r="Z1959" t="s">
        <v>61</v>
      </c>
      <c r="AA1959" s="2">
        <v>0</v>
      </c>
      <c r="AB1959" s="2">
        <v>0</v>
      </c>
      <c r="AC1959" t="s">
        <v>168</v>
      </c>
      <c r="AD1959" s="2">
        <v>2409.0500000000002</v>
      </c>
      <c r="AE1959" s="2">
        <v>-279960.77</v>
      </c>
      <c r="AF1959" s="2">
        <v>3.9699999999999996E-3</v>
      </c>
      <c r="AG1959" s="2">
        <v>7281755.5300000003</v>
      </c>
      <c r="AH1959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2409.0500000000002</v>
      </c>
      <c r="AO1959" s="2">
        <v>10940.84</v>
      </c>
      <c r="AP1959" s="7">
        <f t="shared" si="61"/>
        <v>5464.6699999999992</v>
      </c>
    </row>
    <row r="1960" spans="1:42" x14ac:dyDescent="0.2">
      <c r="A1960">
        <v>1</v>
      </c>
      <c r="B1960" s="1">
        <v>43952</v>
      </c>
      <c r="C1960" s="1">
        <v>44348</v>
      </c>
      <c r="D1960">
        <v>200321</v>
      </c>
      <c r="E1960" s="1">
        <v>44317</v>
      </c>
      <c r="F1960" s="2">
        <v>7682059.3899999997</v>
      </c>
      <c r="G1960" s="2">
        <v>7682059.3899999997</v>
      </c>
      <c r="H1960">
        <v>1.8030000000000001E-2</v>
      </c>
      <c r="I1960" s="2">
        <v>11542.29</v>
      </c>
      <c r="J1960" s="2">
        <v>1728654.33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t="s">
        <v>219</v>
      </c>
      <c r="W1960" s="5" t="str">
        <f t="shared" si="60"/>
        <v>380G</v>
      </c>
      <c r="X1960">
        <v>15</v>
      </c>
      <c r="Y1960" t="s">
        <v>40</v>
      </c>
      <c r="Z1960" t="s">
        <v>61</v>
      </c>
      <c r="AA1960" s="2">
        <v>0</v>
      </c>
      <c r="AB1960" s="2">
        <v>0</v>
      </c>
      <c r="AC1960" t="s">
        <v>168</v>
      </c>
      <c r="AD1960" s="2">
        <v>2541.48</v>
      </c>
      <c r="AE1960" s="2">
        <v>-277419.28999999998</v>
      </c>
      <c r="AF1960" s="2">
        <v>3.9699999999999996E-3</v>
      </c>
      <c r="AG1960" s="2">
        <v>7682059.3899999997</v>
      </c>
      <c r="AH1960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2541.48</v>
      </c>
      <c r="AO1960" s="2">
        <v>11542.29</v>
      </c>
      <c r="AP1960" s="7">
        <f t="shared" si="61"/>
        <v>14083.77</v>
      </c>
    </row>
    <row r="1961" spans="1:42" x14ac:dyDescent="0.2">
      <c r="A1961">
        <v>1</v>
      </c>
      <c r="B1961" s="1">
        <v>43952</v>
      </c>
      <c r="C1961" s="1">
        <v>44348</v>
      </c>
      <c r="D1961">
        <v>200321</v>
      </c>
      <c r="E1961" s="1">
        <v>44348</v>
      </c>
      <c r="F1961" s="2">
        <v>8187773.75</v>
      </c>
      <c r="G1961" s="2">
        <v>8187773.75</v>
      </c>
      <c r="H1961">
        <v>1.8030000000000001E-2</v>
      </c>
      <c r="I1961" s="2">
        <v>12302.13</v>
      </c>
      <c r="J1961" s="2">
        <v>2608379.62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867423.16</v>
      </c>
      <c r="T1961" s="2">
        <v>0</v>
      </c>
      <c r="U1961" s="2">
        <v>0</v>
      </c>
      <c r="V1961" t="s">
        <v>219</v>
      </c>
      <c r="W1961" s="5" t="str">
        <f t="shared" si="60"/>
        <v>380G</v>
      </c>
      <c r="X1961">
        <v>15</v>
      </c>
      <c r="Y1961" t="s">
        <v>40</v>
      </c>
      <c r="Z1961" t="s">
        <v>61</v>
      </c>
      <c r="AA1961" s="2">
        <v>0</v>
      </c>
      <c r="AB1961" s="2">
        <v>0</v>
      </c>
      <c r="AC1961" t="s">
        <v>168</v>
      </c>
      <c r="AD1961" s="2">
        <v>2708.79</v>
      </c>
      <c r="AE1961" s="2">
        <v>-1213042.93</v>
      </c>
      <c r="AF1961" s="2">
        <v>3.9699999999999996E-3</v>
      </c>
      <c r="AG1961" s="2">
        <v>8187773.75</v>
      </c>
      <c r="AH1961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2708.79</v>
      </c>
      <c r="AO1961" s="2">
        <v>12302.130000000001</v>
      </c>
      <c r="AP1961" s="7">
        <f t="shared" si="61"/>
        <v>15010.919999999998</v>
      </c>
    </row>
    <row r="1962" spans="1:42" x14ac:dyDescent="0.2">
      <c r="A1962">
        <v>1</v>
      </c>
      <c r="B1962" s="1">
        <v>43952</v>
      </c>
      <c r="C1962" s="1">
        <v>44348</v>
      </c>
      <c r="D1962">
        <v>157</v>
      </c>
      <c r="E1962" s="1">
        <v>43952</v>
      </c>
      <c r="F1962" s="2">
        <v>0</v>
      </c>
      <c r="G1962" s="2">
        <v>0</v>
      </c>
      <c r="H196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t="s">
        <v>220</v>
      </c>
      <c r="W1962" s="5" t="str">
        <f t="shared" si="60"/>
        <v>3810</v>
      </c>
      <c r="X1962">
        <v>15</v>
      </c>
      <c r="Y1962" t="s">
        <v>40</v>
      </c>
      <c r="Z1962" t="s">
        <v>63</v>
      </c>
      <c r="AA1962" s="2">
        <v>0</v>
      </c>
      <c r="AB1962" s="2">
        <v>0</v>
      </c>
      <c r="AC1962" t="s">
        <v>168</v>
      </c>
      <c r="AD1962" s="2">
        <v>0</v>
      </c>
      <c r="AE1962" s="2">
        <v>0</v>
      </c>
      <c r="AF1962" s="2">
        <v>0</v>
      </c>
      <c r="AG1962" s="2">
        <v>0</v>
      </c>
      <c r="AH196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7">
        <f t="shared" si="61"/>
        <v>0</v>
      </c>
    </row>
    <row r="1963" spans="1:42" x14ac:dyDescent="0.2">
      <c r="A1963">
        <v>1</v>
      </c>
      <c r="B1963" s="1">
        <v>43952</v>
      </c>
      <c r="C1963" s="1">
        <v>44348</v>
      </c>
      <c r="D1963">
        <v>157</v>
      </c>
      <c r="E1963" s="1">
        <v>43983</v>
      </c>
      <c r="F1963" s="2">
        <v>0</v>
      </c>
      <c r="G1963" s="2">
        <v>0</v>
      </c>
      <c r="H1963">
        <v>0</v>
      </c>
      <c r="I1963" s="2">
        <v>0</v>
      </c>
      <c r="J1963" s="2">
        <v>0</v>
      </c>
      <c r="K1963" s="2">
        <v>0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t="s">
        <v>220</v>
      </c>
      <c r="W1963" s="5" t="str">
        <f t="shared" si="60"/>
        <v>3810</v>
      </c>
      <c r="X1963">
        <v>15</v>
      </c>
      <c r="Y1963" t="s">
        <v>40</v>
      </c>
      <c r="Z1963" t="s">
        <v>63</v>
      </c>
      <c r="AA1963" s="2">
        <v>0</v>
      </c>
      <c r="AB1963" s="2">
        <v>0</v>
      </c>
      <c r="AC1963" t="s">
        <v>168</v>
      </c>
      <c r="AD1963" s="2">
        <v>0</v>
      </c>
      <c r="AE1963" s="2">
        <v>0</v>
      </c>
      <c r="AF1963" s="2">
        <v>0</v>
      </c>
      <c r="AG1963" s="2">
        <v>0</v>
      </c>
      <c r="AH1963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7">
        <f t="shared" si="61"/>
        <v>0</v>
      </c>
    </row>
    <row r="1964" spans="1:42" x14ac:dyDescent="0.2">
      <c r="A1964">
        <v>1</v>
      </c>
      <c r="B1964" s="1">
        <v>43952</v>
      </c>
      <c r="C1964" s="1">
        <v>44348</v>
      </c>
      <c r="D1964">
        <v>157</v>
      </c>
      <c r="E1964" s="1">
        <v>44013</v>
      </c>
      <c r="F1964" s="2">
        <v>0</v>
      </c>
      <c r="G1964" s="2">
        <v>0</v>
      </c>
      <c r="H1964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t="s">
        <v>220</v>
      </c>
      <c r="W1964" s="5" t="str">
        <f t="shared" si="60"/>
        <v>3810</v>
      </c>
      <c r="X1964">
        <v>15</v>
      </c>
      <c r="Y1964" t="s">
        <v>40</v>
      </c>
      <c r="Z1964" t="s">
        <v>63</v>
      </c>
      <c r="AA1964" s="2">
        <v>0</v>
      </c>
      <c r="AB1964" s="2">
        <v>0</v>
      </c>
      <c r="AC1964" t="s">
        <v>168</v>
      </c>
      <c r="AD1964" s="2">
        <v>0</v>
      </c>
      <c r="AE1964" s="2">
        <v>0</v>
      </c>
      <c r="AF1964" s="2">
        <v>0</v>
      </c>
      <c r="AG1964" s="2">
        <v>0</v>
      </c>
      <c r="AH1964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7">
        <f t="shared" si="61"/>
        <v>0</v>
      </c>
    </row>
    <row r="1965" spans="1:42" x14ac:dyDescent="0.2">
      <c r="A1965">
        <v>1</v>
      </c>
      <c r="B1965" s="1">
        <v>43952</v>
      </c>
      <c r="C1965" s="1">
        <v>44348</v>
      </c>
      <c r="D1965">
        <v>157</v>
      </c>
      <c r="E1965" s="1">
        <v>44044</v>
      </c>
      <c r="F1965" s="2">
        <v>0</v>
      </c>
      <c r="G1965" s="2">
        <v>0</v>
      </c>
      <c r="H1965">
        <v>3.5999999999999997E-2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t="s">
        <v>220</v>
      </c>
      <c r="W1965" s="5" t="str">
        <f t="shared" si="60"/>
        <v>3810</v>
      </c>
      <c r="X1965">
        <v>15</v>
      </c>
      <c r="Y1965" t="s">
        <v>40</v>
      </c>
      <c r="Z1965" t="s">
        <v>63</v>
      </c>
      <c r="AA1965" s="2">
        <v>0</v>
      </c>
      <c r="AB1965" s="2">
        <v>0</v>
      </c>
      <c r="AC1965" t="s">
        <v>168</v>
      </c>
      <c r="AD1965" s="2">
        <v>0</v>
      </c>
      <c r="AE1965" s="2">
        <v>0</v>
      </c>
      <c r="AF1965" s="2">
        <v>0</v>
      </c>
      <c r="AG1965" s="2">
        <v>0</v>
      </c>
      <c r="AH1965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7">
        <f t="shared" si="61"/>
        <v>0</v>
      </c>
    </row>
    <row r="1966" spans="1:42" x14ac:dyDescent="0.2">
      <c r="A1966">
        <v>1</v>
      </c>
      <c r="B1966" s="1">
        <v>43952</v>
      </c>
      <c r="C1966" s="1">
        <v>44348</v>
      </c>
      <c r="D1966">
        <v>157</v>
      </c>
      <c r="E1966" s="1">
        <v>44075</v>
      </c>
      <c r="F1966" s="2">
        <v>0</v>
      </c>
      <c r="G1966" s="2">
        <v>0</v>
      </c>
      <c r="H1966">
        <v>3.5999999999999997E-2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t="s">
        <v>220</v>
      </c>
      <c r="W1966" s="5" t="str">
        <f t="shared" si="60"/>
        <v>3810</v>
      </c>
      <c r="X1966">
        <v>15</v>
      </c>
      <c r="Y1966" t="s">
        <v>40</v>
      </c>
      <c r="Z1966" t="s">
        <v>63</v>
      </c>
      <c r="AA1966" s="2">
        <v>0</v>
      </c>
      <c r="AB1966" s="2">
        <v>0</v>
      </c>
      <c r="AC1966" t="s">
        <v>168</v>
      </c>
      <c r="AD1966" s="2">
        <v>0</v>
      </c>
      <c r="AE1966" s="2">
        <v>0</v>
      </c>
      <c r="AF1966" s="2">
        <v>0</v>
      </c>
      <c r="AG1966" s="2">
        <v>0</v>
      </c>
      <c r="AH1966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7">
        <f t="shared" si="61"/>
        <v>0</v>
      </c>
    </row>
    <row r="1967" spans="1:42" x14ac:dyDescent="0.2">
      <c r="A1967">
        <v>1</v>
      </c>
      <c r="B1967" s="1">
        <v>43952</v>
      </c>
      <c r="C1967" s="1">
        <v>44348</v>
      </c>
      <c r="D1967">
        <v>157</v>
      </c>
      <c r="E1967" s="1">
        <v>44105</v>
      </c>
      <c r="F1967" s="2">
        <v>0</v>
      </c>
      <c r="G1967" s="2">
        <v>0</v>
      </c>
      <c r="H1967">
        <v>3.5999999999999997E-2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t="s">
        <v>220</v>
      </c>
      <c r="W1967" s="5" t="str">
        <f t="shared" si="60"/>
        <v>3810</v>
      </c>
      <c r="X1967">
        <v>15</v>
      </c>
      <c r="Y1967" t="s">
        <v>40</v>
      </c>
      <c r="Z1967" t="s">
        <v>63</v>
      </c>
      <c r="AA1967" s="2">
        <v>0</v>
      </c>
      <c r="AB1967" s="2">
        <v>0</v>
      </c>
      <c r="AC1967" t="s">
        <v>168</v>
      </c>
      <c r="AD1967" s="2">
        <v>0</v>
      </c>
      <c r="AE1967" s="2">
        <v>0</v>
      </c>
      <c r="AF1967" s="2">
        <v>0</v>
      </c>
      <c r="AG1967" s="2">
        <v>0</v>
      </c>
      <c r="AH1967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7">
        <f t="shared" si="61"/>
        <v>0</v>
      </c>
    </row>
    <row r="1968" spans="1:42" x14ac:dyDescent="0.2">
      <c r="A1968">
        <v>1</v>
      </c>
      <c r="B1968" s="1">
        <v>43952</v>
      </c>
      <c r="C1968" s="1">
        <v>44348</v>
      </c>
      <c r="D1968">
        <v>157</v>
      </c>
      <c r="E1968" s="1">
        <v>44136</v>
      </c>
      <c r="F1968" s="2">
        <v>0</v>
      </c>
      <c r="G1968" s="2">
        <v>0</v>
      </c>
      <c r="H1968">
        <v>3.5999999999999997E-2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t="s">
        <v>220</v>
      </c>
      <c r="W1968" s="5" t="str">
        <f t="shared" si="60"/>
        <v>3810</v>
      </c>
      <c r="X1968">
        <v>15</v>
      </c>
      <c r="Y1968" t="s">
        <v>40</v>
      </c>
      <c r="Z1968" t="s">
        <v>63</v>
      </c>
      <c r="AA1968" s="2">
        <v>0</v>
      </c>
      <c r="AB1968" s="2">
        <v>0</v>
      </c>
      <c r="AC1968" t="s">
        <v>168</v>
      </c>
      <c r="AD1968" s="2">
        <v>0</v>
      </c>
      <c r="AE1968" s="2">
        <v>0</v>
      </c>
      <c r="AF1968" s="2">
        <v>0</v>
      </c>
      <c r="AG1968" s="2">
        <v>0</v>
      </c>
      <c r="AH1968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7">
        <f t="shared" si="61"/>
        <v>0</v>
      </c>
    </row>
    <row r="1969" spans="1:42" x14ac:dyDescent="0.2">
      <c r="A1969">
        <v>1</v>
      </c>
      <c r="B1969" s="1">
        <v>43952</v>
      </c>
      <c r="C1969" s="1">
        <v>44348</v>
      </c>
      <c r="D1969">
        <v>157</v>
      </c>
      <c r="E1969" s="1">
        <v>44166</v>
      </c>
      <c r="F1969" s="2">
        <v>0</v>
      </c>
      <c r="G1969" s="2">
        <v>0</v>
      </c>
      <c r="H1969">
        <v>3.5999999999999997E-2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t="s">
        <v>220</v>
      </c>
      <c r="W1969" s="5" t="str">
        <f t="shared" si="60"/>
        <v>3810</v>
      </c>
      <c r="X1969">
        <v>15</v>
      </c>
      <c r="Y1969" t="s">
        <v>40</v>
      </c>
      <c r="Z1969" t="s">
        <v>63</v>
      </c>
      <c r="AA1969" s="2">
        <v>0</v>
      </c>
      <c r="AB1969" s="2">
        <v>0</v>
      </c>
      <c r="AC1969" t="s">
        <v>168</v>
      </c>
      <c r="AD1969" s="2">
        <v>0</v>
      </c>
      <c r="AE1969" s="2">
        <v>0</v>
      </c>
      <c r="AF1969" s="2">
        <v>0</v>
      </c>
      <c r="AG1969" s="2">
        <v>0</v>
      </c>
      <c r="AH1969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7">
        <f t="shared" si="61"/>
        <v>0</v>
      </c>
    </row>
    <row r="1970" spans="1:42" x14ac:dyDescent="0.2">
      <c r="A1970">
        <v>1</v>
      </c>
      <c r="B1970" s="1">
        <v>43952</v>
      </c>
      <c r="C1970" s="1">
        <v>44348</v>
      </c>
      <c r="D1970">
        <v>157</v>
      </c>
      <c r="E1970" s="1">
        <v>44197</v>
      </c>
      <c r="F1970" s="2">
        <v>0</v>
      </c>
      <c r="G1970" s="2">
        <v>0</v>
      </c>
      <c r="H1970">
        <v>3.5999999999999997E-2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t="s">
        <v>220</v>
      </c>
      <c r="W1970" s="5" t="str">
        <f t="shared" si="60"/>
        <v>3810</v>
      </c>
      <c r="X1970">
        <v>15</v>
      </c>
      <c r="Y1970" t="s">
        <v>40</v>
      </c>
      <c r="Z1970" t="s">
        <v>63</v>
      </c>
      <c r="AA1970" s="2">
        <v>0</v>
      </c>
      <c r="AB1970" s="2">
        <v>0</v>
      </c>
      <c r="AC1970" t="s">
        <v>168</v>
      </c>
      <c r="AD1970" s="2">
        <v>0</v>
      </c>
      <c r="AE1970" s="2">
        <v>0</v>
      </c>
      <c r="AF1970" s="2">
        <v>0</v>
      </c>
      <c r="AG1970" s="2">
        <v>0</v>
      </c>
      <c r="AH1970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7">
        <f t="shared" si="61"/>
        <v>0</v>
      </c>
    </row>
    <row r="1971" spans="1:42" x14ac:dyDescent="0.2">
      <c r="A1971">
        <v>1</v>
      </c>
      <c r="B1971" s="1">
        <v>43952</v>
      </c>
      <c r="C1971" s="1">
        <v>44348</v>
      </c>
      <c r="D1971">
        <v>157</v>
      </c>
      <c r="E1971" s="1">
        <v>44228</v>
      </c>
      <c r="F1971" s="2">
        <v>0</v>
      </c>
      <c r="G1971" s="2">
        <v>0</v>
      </c>
      <c r="H1971">
        <v>3.5999999999999997E-2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t="s">
        <v>220</v>
      </c>
      <c r="W1971" s="5" t="str">
        <f t="shared" si="60"/>
        <v>3810</v>
      </c>
      <c r="X1971">
        <v>15</v>
      </c>
      <c r="Y1971" t="s">
        <v>40</v>
      </c>
      <c r="Z1971" t="s">
        <v>63</v>
      </c>
      <c r="AA1971" s="2">
        <v>0</v>
      </c>
      <c r="AB1971" s="2">
        <v>0</v>
      </c>
      <c r="AC1971" t="s">
        <v>168</v>
      </c>
      <c r="AD1971" s="2">
        <v>0</v>
      </c>
      <c r="AE1971" s="2">
        <v>0</v>
      </c>
      <c r="AF1971" s="2">
        <v>0</v>
      </c>
      <c r="AG1971" s="2">
        <v>0</v>
      </c>
      <c r="AH1971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7">
        <f t="shared" si="61"/>
        <v>0</v>
      </c>
    </row>
    <row r="1972" spans="1:42" x14ac:dyDescent="0.2">
      <c r="A1972">
        <v>1</v>
      </c>
      <c r="B1972" s="1">
        <v>43952</v>
      </c>
      <c r="C1972" s="1">
        <v>44348</v>
      </c>
      <c r="D1972">
        <v>157</v>
      </c>
      <c r="E1972" s="1">
        <v>44256</v>
      </c>
      <c r="F1972" s="2">
        <v>0</v>
      </c>
      <c r="G1972" s="2">
        <v>0</v>
      </c>
      <c r="H1972">
        <v>3.5999999999999997E-2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t="s">
        <v>220</v>
      </c>
      <c r="W1972" s="5" t="str">
        <f t="shared" si="60"/>
        <v>3810</v>
      </c>
      <c r="X1972">
        <v>15</v>
      </c>
      <c r="Y1972" t="s">
        <v>40</v>
      </c>
      <c r="Z1972" t="s">
        <v>63</v>
      </c>
      <c r="AA1972" s="2">
        <v>0</v>
      </c>
      <c r="AB1972" s="2">
        <v>0</v>
      </c>
      <c r="AC1972" t="s">
        <v>168</v>
      </c>
      <c r="AD1972" s="2">
        <v>0</v>
      </c>
      <c r="AE1972" s="2">
        <v>0</v>
      </c>
      <c r="AF1972" s="2">
        <v>0</v>
      </c>
      <c r="AG1972" s="2">
        <v>0</v>
      </c>
      <c r="AH197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7">
        <f t="shared" si="61"/>
        <v>0</v>
      </c>
    </row>
    <row r="1973" spans="1:42" x14ac:dyDescent="0.2">
      <c r="A1973">
        <v>1</v>
      </c>
      <c r="B1973" s="1">
        <v>43952</v>
      </c>
      <c r="C1973" s="1">
        <v>44348</v>
      </c>
      <c r="D1973">
        <v>157</v>
      </c>
      <c r="E1973" s="1">
        <v>44287</v>
      </c>
      <c r="F1973" s="2">
        <v>0</v>
      </c>
      <c r="G1973" s="2">
        <v>0</v>
      </c>
      <c r="H1973">
        <v>3.5999999999999997E-2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-1036841.38</v>
      </c>
      <c r="S1973" s="2">
        <v>1036841.38</v>
      </c>
      <c r="T1973" s="2">
        <v>0</v>
      </c>
      <c r="U1973" s="2">
        <v>0</v>
      </c>
      <c r="V1973" t="s">
        <v>220</v>
      </c>
      <c r="W1973" s="5" t="str">
        <f t="shared" si="60"/>
        <v>3810</v>
      </c>
      <c r="X1973">
        <v>15</v>
      </c>
      <c r="Y1973" t="s">
        <v>40</v>
      </c>
      <c r="Z1973" t="s">
        <v>63</v>
      </c>
      <c r="AA1973" s="2">
        <v>0</v>
      </c>
      <c r="AB1973" s="2">
        <v>0</v>
      </c>
      <c r="AC1973" t="s">
        <v>168</v>
      </c>
      <c r="AD1973" s="2">
        <v>0</v>
      </c>
      <c r="AE1973" s="2">
        <v>0</v>
      </c>
      <c r="AF1973" s="2">
        <v>0</v>
      </c>
      <c r="AG1973" s="2">
        <v>0</v>
      </c>
      <c r="AH1973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7">
        <f t="shared" si="61"/>
        <v>0</v>
      </c>
    </row>
    <row r="1974" spans="1:42" x14ac:dyDescent="0.2">
      <c r="A1974">
        <v>1</v>
      </c>
      <c r="B1974" s="1">
        <v>43952</v>
      </c>
      <c r="C1974" s="1">
        <v>44348</v>
      </c>
      <c r="D1974">
        <v>157</v>
      </c>
      <c r="E1974" s="1">
        <v>44317</v>
      </c>
      <c r="F1974" s="2">
        <v>0</v>
      </c>
      <c r="G1974" s="2">
        <v>0</v>
      </c>
      <c r="H1974">
        <v>3.5999999999999997E-2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t="s">
        <v>220</v>
      </c>
      <c r="W1974" s="5" t="str">
        <f t="shared" si="60"/>
        <v>3810</v>
      </c>
      <c r="X1974">
        <v>15</v>
      </c>
      <c r="Y1974" t="s">
        <v>40</v>
      </c>
      <c r="Z1974" t="s">
        <v>63</v>
      </c>
      <c r="AA1974" s="2">
        <v>0</v>
      </c>
      <c r="AB1974" s="2">
        <v>0</v>
      </c>
      <c r="AC1974" t="s">
        <v>168</v>
      </c>
      <c r="AD1974" s="2">
        <v>0</v>
      </c>
      <c r="AE1974" s="2">
        <v>0</v>
      </c>
      <c r="AF1974" s="2">
        <v>0</v>
      </c>
      <c r="AG1974" s="2">
        <v>0</v>
      </c>
      <c r="AH1974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7">
        <f t="shared" si="61"/>
        <v>0</v>
      </c>
    </row>
    <row r="1975" spans="1:42" x14ac:dyDescent="0.2">
      <c r="A1975">
        <v>1</v>
      </c>
      <c r="B1975" s="1">
        <v>43952</v>
      </c>
      <c r="C1975" s="1">
        <v>44348</v>
      </c>
      <c r="D1975">
        <v>157</v>
      </c>
      <c r="E1975" s="1">
        <v>44348</v>
      </c>
      <c r="F1975" s="2">
        <v>0</v>
      </c>
      <c r="G1975" s="2">
        <v>0</v>
      </c>
      <c r="H1975">
        <v>3.5999999999999997E-2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t="s">
        <v>220</v>
      </c>
      <c r="W1975" s="5" t="str">
        <f t="shared" si="60"/>
        <v>3810</v>
      </c>
      <c r="X1975">
        <v>15</v>
      </c>
      <c r="Y1975" t="s">
        <v>40</v>
      </c>
      <c r="Z1975" t="s">
        <v>63</v>
      </c>
      <c r="AA1975" s="2">
        <v>0</v>
      </c>
      <c r="AB1975" s="2">
        <v>0</v>
      </c>
      <c r="AC1975" t="s">
        <v>168</v>
      </c>
      <c r="AD1975" s="2">
        <v>0</v>
      </c>
      <c r="AE1975" s="2">
        <v>0</v>
      </c>
      <c r="AF1975" s="2">
        <v>0</v>
      </c>
      <c r="AG1975" s="2">
        <v>0</v>
      </c>
      <c r="AH1975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7">
        <f t="shared" si="61"/>
        <v>0</v>
      </c>
    </row>
    <row r="1976" spans="1:42" x14ac:dyDescent="0.2">
      <c r="A1976">
        <v>1</v>
      </c>
      <c r="B1976" s="1">
        <v>43952</v>
      </c>
      <c r="C1976" s="1">
        <v>44348</v>
      </c>
      <c r="D1976">
        <v>200230</v>
      </c>
      <c r="E1976" s="1">
        <v>43952</v>
      </c>
      <c r="F1976" s="2">
        <v>12268745.289999999</v>
      </c>
      <c r="G1976" s="2">
        <v>12268745.289999999</v>
      </c>
      <c r="H1976">
        <v>3.5999999999999997E-2</v>
      </c>
      <c r="I1976" s="2">
        <v>36806.239999999998</v>
      </c>
      <c r="J1976" s="2">
        <v>782171.87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t="s">
        <v>221</v>
      </c>
      <c r="W1976" s="5" t="str">
        <f t="shared" si="60"/>
        <v>3810</v>
      </c>
      <c r="X1976">
        <v>15</v>
      </c>
      <c r="Y1976" t="s">
        <v>40</v>
      </c>
      <c r="Z1976" t="s">
        <v>63</v>
      </c>
      <c r="AA1976" s="2">
        <v>0</v>
      </c>
      <c r="AB1976" s="2">
        <v>0</v>
      </c>
      <c r="AC1976" t="s">
        <v>168</v>
      </c>
      <c r="AD1976" s="2">
        <v>0</v>
      </c>
      <c r="AE1976" s="2">
        <v>0</v>
      </c>
      <c r="AF1976" s="2">
        <v>0</v>
      </c>
      <c r="AG1976" s="2">
        <v>12268745.289999999</v>
      </c>
      <c r="AH1976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36806.239999999998</v>
      </c>
      <c r="AP1976" s="7">
        <f t="shared" si="61"/>
        <v>36806.239999999998</v>
      </c>
    </row>
    <row r="1977" spans="1:42" x14ac:dyDescent="0.2">
      <c r="A1977">
        <v>1</v>
      </c>
      <c r="B1977" s="1">
        <v>43952</v>
      </c>
      <c r="C1977" s="1">
        <v>44348</v>
      </c>
      <c r="D1977">
        <v>200230</v>
      </c>
      <c r="E1977" s="1">
        <v>43983</v>
      </c>
      <c r="F1977" s="2">
        <v>12306780.18</v>
      </c>
      <c r="G1977" s="2">
        <v>12306780.18</v>
      </c>
      <c r="H1977">
        <v>3.5999999999999997E-2</v>
      </c>
      <c r="I1977" s="2">
        <v>36920.339999999997</v>
      </c>
      <c r="J1977" s="2">
        <v>819092.21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t="s">
        <v>221</v>
      </c>
      <c r="W1977" s="5" t="str">
        <f t="shared" si="60"/>
        <v>3810</v>
      </c>
      <c r="X1977">
        <v>15</v>
      </c>
      <c r="Y1977" t="s">
        <v>40</v>
      </c>
      <c r="Z1977" t="s">
        <v>63</v>
      </c>
      <c r="AA1977" s="2">
        <v>0</v>
      </c>
      <c r="AB1977" s="2">
        <v>0</v>
      </c>
      <c r="AC1977" t="s">
        <v>168</v>
      </c>
      <c r="AD1977" s="2">
        <v>0</v>
      </c>
      <c r="AE1977" s="2">
        <v>0</v>
      </c>
      <c r="AF1977" s="2">
        <v>0</v>
      </c>
      <c r="AG1977" s="2">
        <v>12306780.18</v>
      </c>
      <c r="AH1977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36920.340000000004</v>
      </c>
      <c r="AP1977" s="7">
        <f t="shared" si="61"/>
        <v>36920.339999999997</v>
      </c>
    </row>
    <row r="1978" spans="1:42" x14ac:dyDescent="0.2">
      <c r="A1978">
        <v>1</v>
      </c>
      <c r="B1978" s="1">
        <v>43952</v>
      </c>
      <c r="C1978" s="1">
        <v>44348</v>
      </c>
      <c r="D1978">
        <v>200230</v>
      </c>
      <c r="E1978" s="1">
        <v>44013</v>
      </c>
      <c r="F1978" s="2">
        <v>12345040.130000001</v>
      </c>
      <c r="G1978" s="2">
        <v>12345040.130000001</v>
      </c>
      <c r="H1978">
        <v>3.5999999999999997E-2</v>
      </c>
      <c r="I1978" s="2">
        <v>37035.120000000003</v>
      </c>
      <c r="J1978" s="2">
        <v>856127.33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t="s">
        <v>221</v>
      </c>
      <c r="W1978" s="5" t="str">
        <f t="shared" si="60"/>
        <v>3810</v>
      </c>
      <c r="X1978">
        <v>15</v>
      </c>
      <c r="Y1978" t="s">
        <v>40</v>
      </c>
      <c r="Z1978" t="s">
        <v>63</v>
      </c>
      <c r="AA1978" s="2">
        <v>0</v>
      </c>
      <c r="AB1978" s="2">
        <v>0</v>
      </c>
      <c r="AC1978" t="s">
        <v>168</v>
      </c>
      <c r="AD1978" s="2">
        <v>0</v>
      </c>
      <c r="AE1978" s="2">
        <v>0</v>
      </c>
      <c r="AF1978" s="2">
        <v>0</v>
      </c>
      <c r="AG1978" s="2">
        <v>12345040.130000001</v>
      </c>
      <c r="AH1978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>
        <v>0</v>
      </c>
      <c r="AO1978" s="2">
        <v>37035.120000000003</v>
      </c>
      <c r="AP1978" s="7">
        <f t="shared" si="61"/>
        <v>37035.120000000003</v>
      </c>
    </row>
    <row r="1979" spans="1:42" x14ac:dyDescent="0.2">
      <c r="A1979">
        <v>1</v>
      </c>
      <c r="B1979" s="1">
        <v>43952</v>
      </c>
      <c r="C1979" s="1">
        <v>44348</v>
      </c>
      <c r="D1979">
        <v>200230</v>
      </c>
      <c r="E1979" s="1">
        <v>44044</v>
      </c>
      <c r="F1979" s="2">
        <v>12345040.130000001</v>
      </c>
      <c r="G1979" s="2">
        <v>12345040.130000001</v>
      </c>
      <c r="H1979">
        <v>3.5999999999999997E-2</v>
      </c>
      <c r="I1979" s="2">
        <v>37035.120000000003</v>
      </c>
      <c r="J1979" s="2">
        <v>893162.45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t="s">
        <v>221</v>
      </c>
      <c r="W1979" s="5" t="str">
        <f t="shared" si="60"/>
        <v>3810</v>
      </c>
      <c r="X1979">
        <v>15</v>
      </c>
      <c r="Y1979" t="s">
        <v>40</v>
      </c>
      <c r="Z1979" t="s">
        <v>63</v>
      </c>
      <c r="AA1979" s="2">
        <v>0</v>
      </c>
      <c r="AB1979" s="2">
        <v>0</v>
      </c>
      <c r="AC1979" t="s">
        <v>168</v>
      </c>
      <c r="AD1979" s="2">
        <v>0</v>
      </c>
      <c r="AE1979" s="2">
        <v>0</v>
      </c>
      <c r="AF1979" s="2">
        <v>0</v>
      </c>
      <c r="AG1979" s="2">
        <v>12345040.130000001</v>
      </c>
      <c r="AH1979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37035.120000000003</v>
      </c>
      <c r="AP1979" s="7">
        <f t="shared" si="61"/>
        <v>37035.120000000003</v>
      </c>
    </row>
    <row r="1980" spans="1:42" x14ac:dyDescent="0.2">
      <c r="A1980">
        <v>1</v>
      </c>
      <c r="B1980" s="1">
        <v>43952</v>
      </c>
      <c r="C1980" s="1">
        <v>44348</v>
      </c>
      <c r="D1980">
        <v>200230</v>
      </c>
      <c r="E1980" s="1">
        <v>44075</v>
      </c>
      <c r="F1980" s="2">
        <v>12364756.85</v>
      </c>
      <c r="G1980" s="2">
        <v>12364756.85</v>
      </c>
      <c r="H1980">
        <v>3.5999999999999997E-2</v>
      </c>
      <c r="I1980" s="2">
        <v>37094.269999999997</v>
      </c>
      <c r="J1980" s="2">
        <v>930256.72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t="s">
        <v>221</v>
      </c>
      <c r="W1980" s="5" t="str">
        <f t="shared" si="60"/>
        <v>3810</v>
      </c>
      <c r="X1980">
        <v>15</v>
      </c>
      <c r="Y1980" t="s">
        <v>40</v>
      </c>
      <c r="Z1980" t="s">
        <v>63</v>
      </c>
      <c r="AA1980" s="2">
        <v>0</v>
      </c>
      <c r="AB1980" s="2">
        <v>0</v>
      </c>
      <c r="AC1980" t="s">
        <v>168</v>
      </c>
      <c r="AD1980" s="2">
        <v>0</v>
      </c>
      <c r="AE1980" s="2">
        <v>0</v>
      </c>
      <c r="AF1980" s="2">
        <v>0</v>
      </c>
      <c r="AG1980" s="2">
        <v>12364756.85</v>
      </c>
      <c r="AH1980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0</v>
      </c>
      <c r="AN1980" s="2">
        <v>0</v>
      </c>
      <c r="AO1980" s="2">
        <v>37094.270000000004</v>
      </c>
      <c r="AP1980" s="7">
        <f t="shared" si="61"/>
        <v>37094.269999999997</v>
      </c>
    </row>
    <row r="1981" spans="1:42" x14ac:dyDescent="0.2">
      <c r="A1981">
        <v>1</v>
      </c>
      <c r="B1981" s="1">
        <v>43952</v>
      </c>
      <c r="C1981" s="1">
        <v>44348</v>
      </c>
      <c r="D1981">
        <v>200230</v>
      </c>
      <c r="E1981" s="1">
        <v>44105</v>
      </c>
      <c r="F1981" s="2">
        <v>12383049.15</v>
      </c>
      <c r="G1981" s="2">
        <v>12383049.15</v>
      </c>
      <c r="H1981">
        <v>3.5999999999999997E-2</v>
      </c>
      <c r="I1981" s="2">
        <v>37149.15</v>
      </c>
      <c r="J1981" s="2">
        <v>967405.87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t="s">
        <v>221</v>
      </c>
      <c r="W1981" s="5" t="str">
        <f t="shared" si="60"/>
        <v>3810</v>
      </c>
      <c r="X1981">
        <v>15</v>
      </c>
      <c r="Y1981" t="s">
        <v>40</v>
      </c>
      <c r="Z1981" t="s">
        <v>63</v>
      </c>
      <c r="AA1981" s="2">
        <v>0</v>
      </c>
      <c r="AB1981" s="2">
        <v>0</v>
      </c>
      <c r="AC1981" t="s">
        <v>168</v>
      </c>
      <c r="AD1981" s="2">
        <v>0</v>
      </c>
      <c r="AE1981" s="2">
        <v>0</v>
      </c>
      <c r="AF1981" s="2">
        <v>0</v>
      </c>
      <c r="AG1981" s="2">
        <v>12383049.15</v>
      </c>
      <c r="AH1981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37149.15</v>
      </c>
      <c r="AP1981" s="7">
        <f t="shared" si="61"/>
        <v>37149.15</v>
      </c>
    </row>
    <row r="1982" spans="1:42" x14ac:dyDescent="0.2">
      <c r="A1982">
        <v>1</v>
      </c>
      <c r="B1982" s="1">
        <v>43952</v>
      </c>
      <c r="C1982" s="1">
        <v>44348</v>
      </c>
      <c r="D1982">
        <v>200230</v>
      </c>
      <c r="E1982" s="1">
        <v>44136</v>
      </c>
      <c r="F1982" s="2">
        <v>12408246.550000001</v>
      </c>
      <c r="G1982" s="2">
        <v>12408246.550000001</v>
      </c>
      <c r="H1982">
        <v>3.5999999999999997E-2</v>
      </c>
      <c r="I1982" s="2">
        <v>37224.74</v>
      </c>
      <c r="J1982" s="2">
        <v>891133.7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t="s">
        <v>221</v>
      </c>
      <c r="W1982" s="5" t="str">
        <f t="shared" si="60"/>
        <v>3810</v>
      </c>
      <c r="X1982">
        <v>15</v>
      </c>
      <c r="Y1982" t="s">
        <v>40</v>
      </c>
      <c r="Z1982" t="s">
        <v>63</v>
      </c>
      <c r="AA1982" s="2">
        <v>0</v>
      </c>
      <c r="AB1982" s="2">
        <v>-113496.91</v>
      </c>
      <c r="AC1982" t="s">
        <v>168</v>
      </c>
      <c r="AD1982" s="2">
        <v>0</v>
      </c>
      <c r="AE1982" s="2">
        <v>0</v>
      </c>
      <c r="AF1982" s="2">
        <v>0</v>
      </c>
      <c r="AG1982" s="2">
        <v>12408246.550000001</v>
      </c>
      <c r="AH198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37224.74</v>
      </c>
      <c r="AP1982" s="7">
        <f t="shared" si="61"/>
        <v>-76272.170000000013</v>
      </c>
    </row>
    <row r="1983" spans="1:42" x14ac:dyDescent="0.2">
      <c r="A1983">
        <v>1</v>
      </c>
      <c r="B1983" s="1">
        <v>43952</v>
      </c>
      <c r="C1983" s="1">
        <v>44348</v>
      </c>
      <c r="D1983">
        <v>200230</v>
      </c>
      <c r="E1983" s="1">
        <v>44166</v>
      </c>
      <c r="F1983" s="2">
        <v>12310133.199999999</v>
      </c>
      <c r="G1983" s="2">
        <v>12310133.199999999</v>
      </c>
      <c r="H1983">
        <v>3.5999999999999997E-2</v>
      </c>
      <c r="I1983" s="2">
        <v>36930.400000000001</v>
      </c>
      <c r="J1983" s="2">
        <v>925505.28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t="s">
        <v>221</v>
      </c>
      <c r="W1983" s="5" t="str">
        <f t="shared" si="60"/>
        <v>3810</v>
      </c>
      <c r="X1983">
        <v>15</v>
      </c>
      <c r="Y1983" t="s">
        <v>40</v>
      </c>
      <c r="Z1983" t="s">
        <v>63</v>
      </c>
      <c r="AA1983" s="2">
        <v>0</v>
      </c>
      <c r="AB1983" s="2">
        <v>-2558.8200000000002</v>
      </c>
      <c r="AC1983" t="s">
        <v>168</v>
      </c>
      <c r="AD1983" s="2">
        <v>0</v>
      </c>
      <c r="AE1983" s="2">
        <v>0</v>
      </c>
      <c r="AF1983" s="2">
        <v>0</v>
      </c>
      <c r="AG1983" s="2">
        <v>12310133.199999999</v>
      </c>
      <c r="AH1983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36930.400000000001</v>
      </c>
      <c r="AP1983" s="7">
        <f t="shared" si="61"/>
        <v>34371.58</v>
      </c>
    </row>
    <row r="1984" spans="1:42" x14ac:dyDescent="0.2">
      <c r="A1984">
        <v>1</v>
      </c>
      <c r="B1984" s="1">
        <v>43952</v>
      </c>
      <c r="C1984" s="1">
        <v>44348</v>
      </c>
      <c r="D1984">
        <v>200230</v>
      </c>
      <c r="E1984" s="1">
        <v>44197</v>
      </c>
      <c r="F1984" s="2">
        <v>12310154.189999999</v>
      </c>
      <c r="G1984" s="2">
        <v>12310154.189999999</v>
      </c>
      <c r="H1984">
        <v>3.5999999999999997E-2</v>
      </c>
      <c r="I1984" s="2">
        <v>36930.46</v>
      </c>
      <c r="J1984" s="2">
        <v>962435.74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t="s">
        <v>221</v>
      </c>
      <c r="W1984" s="5" t="str">
        <f t="shared" si="60"/>
        <v>3810</v>
      </c>
      <c r="X1984">
        <v>15</v>
      </c>
      <c r="Y1984" t="s">
        <v>40</v>
      </c>
      <c r="Z1984" t="s">
        <v>63</v>
      </c>
      <c r="AA1984" s="2">
        <v>0</v>
      </c>
      <c r="AB1984" s="2">
        <v>0</v>
      </c>
      <c r="AC1984" t="s">
        <v>168</v>
      </c>
      <c r="AD1984" s="2">
        <v>0</v>
      </c>
      <c r="AE1984" s="2">
        <v>0</v>
      </c>
      <c r="AF1984" s="2">
        <v>0</v>
      </c>
      <c r="AG1984" s="2">
        <v>12310154.189999999</v>
      </c>
      <c r="AH1984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0</v>
      </c>
      <c r="AN1984" s="2">
        <v>0</v>
      </c>
      <c r="AO1984" s="2">
        <v>36930.46</v>
      </c>
      <c r="AP1984" s="7">
        <f t="shared" si="61"/>
        <v>36930.46</v>
      </c>
    </row>
    <row r="1985" spans="1:42" x14ac:dyDescent="0.2">
      <c r="A1985">
        <v>1</v>
      </c>
      <c r="B1985" s="1">
        <v>43952</v>
      </c>
      <c r="C1985" s="1">
        <v>44348</v>
      </c>
      <c r="D1985">
        <v>200230</v>
      </c>
      <c r="E1985" s="1">
        <v>44228</v>
      </c>
      <c r="F1985" s="2">
        <v>12379502.17</v>
      </c>
      <c r="G1985" s="2">
        <v>12379502.17</v>
      </c>
      <c r="H1985">
        <v>3.5999999999999997E-2</v>
      </c>
      <c r="I1985" s="2">
        <v>37138.51</v>
      </c>
      <c r="J1985" s="2">
        <v>999574.25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t="s">
        <v>221</v>
      </c>
      <c r="W1985" s="5" t="str">
        <f t="shared" si="60"/>
        <v>3810</v>
      </c>
      <c r="X1985">
        <v>15</v>
      </c>
      <c r="Y1985" t="s">
        <v>40</v>
      </c>
      <c r="Z1985" t="s">
        <v>63</v>
      </c>
      <c r="AA1985" s="2">
        <v>0</v>
      </c>
      <c r="AB1985" s="2">
        <v>0</v>
      </c>
      <c r="AC1985" t="s">
        <v>168</v>
      </c>
      <c r="AD1985" s="2">
        <v>0</v>
      </c>
      <c r="AE1985" s="2">
        <v>0</v>
      </c>
      <c r="AF1985" s="2">
        <v>0</v>
      </c>
      <c r="AG1985" s="2">
        <v>12379502.17</v>
      </c>
      <c r="AH1985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37138.51</v>
      </c>
      <c r="AP1985" s="7">
        <f t="shared" si="61"/>
        <v>37138.51</v>
      </c>
    </row>
    <row r="1986" spans="1:42" x14ac:dyDescent="0.2">
      <c r="A1986">
        <v>1</v>
      </c>
      <c r="B1986" s="1">
        <v>43952</v>
      </c>
      <c r="C1986" s="1">
        <v>44348</v>
      </c>
      <c r="D1986">
        <v>200230</v>
      </c>
      <c r="E1986" s="1">
        <v>44256</v>
      </c>
      <c r="F1986" s="2">
        <v>12422376.890000001</v>
      </c>
      <c r="G1986" s="2">
        <v>12422376.890000001</v>
      </c>
      <c r="H1986">
        <v>3.5999999999999997E-2</v>
      </c>
      <c r="I1986" s="2">
        <v>37267.129999999997</v>
      </c>
      <c r="J1986" s="2">
        <v>1036841.38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t="s">
        <v>221</v>
      </c>
      <c r="W1986" s="5" t="str">
        <f t="shared" si="60"/>
        <v>3810</v>
      </c>
      <c r="X1986">
        <v>15</v>
      </c>
      <c r="Y1986" t="s">
        <v>40</v>
      </c>
      <c r="Z1986" t="s">
        <v>63</v>
      </c>
      <c r="AA1986" s="2">
        <v>0</v>
      </c>
      <c r="AB1986" s="2">
        <v>0</v>
      </c>
      <c r="AC1986" t="s">
        <v>168</v>
      </c>
      <c r="AD1986" s="2">
        <v>0</v>
      </c>
      <c r="AE1986" s="2">
        <v>0</v>
      </c>
      <c r="AF1986" s="2">
        <v>0</v>
      </c>
      <c r="AG1986" s="2">
        <v>12422376.890000001</v>
      </c>
      <c r="AH1986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0</v>
      </c>
      <c r="AN1986" s="2">
        <v>0</v>
      </c>
      <c r="AO1986" s="2">
        <v>37267.129999999997</v>
      </c>
      <c r="AP1986" s="7">
        <f t="shared" si="61"/>
        <v>37267.129999999997</v>
      </c>
    </row>
    <row r="1987" spans="1:42" x14ac:dyDescent="0.2">
      <c r="A1987">
        <v>1</v>
      </c>
      <c r="B1987" s="1">
        <v>43952</v>
      </c>
      <c r="C1987" s="1">
        <v>44348</v>
      </c>
      <c r="D1987">
        <v>200230</v>
      </c>
      <c r="E1987" s="1">
        <v>44287</v>
      </c>
      <c r="F1987" s="2">
        <v>12496451.560000001</v>
      </c>
      <c r="G1987" s="2">
        <v>12496451.560000001</v>
      </c>
      <c r="H1987">
        <v>3.5999999999999997E-2</v>
      </c>
      <c r="I1987" s="2">
        <v>37489.35</v>
      </c>
      <c r="J1987" s="2">
        <v>336207.1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-1036841.38</v>
      </c>
      <c r="S1987" s="2">
        <v>298717.75</v>
      </c>
      <c r="T1987" s="2">
        <v>0</v>
      </c>
      <c r="U1987" s="2">
        <v>0</v>
      </c>
      <c r="V1987" t="s">
        <v>221</v>
      </c>
      <c r="W1987" s="5" t="str">
        <f t="shared" ref="W1987:W2050" si="62">MID(V1987,4,4)</f>
        <v>3810</v>
      </c>
      <c r="X1987">
        <v>15</v>
      </c>
      <c r="Y1987" t="s">
        <v>40</v>
      </c>
      <c r="Z1987" t="s">
        <v>63</v>
      </c>
      <c r="AA1987" s="2">
        <v>0</v>
      </c>
      <c r="AB1987" s="2">
        <v>0</v>
      </c>
      <c r="AC1987" t="s">
        <v>168</v>
      </c>
      <c r="AD1987" s="2">
        <v>0</v>
      </c>
      <c r="AE1987" s="2">
        <v>0</v>
      </c>
      <c r="AF1987" s="2">
        <v>0</v>
      </c>
      <c r="AG1987" s="2">
        <v>12496451.560000001</v>
      </c>
      <c r="AH1987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37489.35</v>
      </c>
      <c r="AP1987" s="7">
        <f t="shared" ref="AP1987:AP2050" si="63">I1987+K1987+M1987+T1987+AD1987+AL1987+AB1987+L1987</f>
        <v>37489.35</v>
      </c>
    </row>
    <row r="1988" spans="1:42" x14ac:dyDescent="0.2">
      <c r="A1988">
        <v>1</v>
      </c>
      <c r="B1988" s="1">
        <v>43952</v>
      </c>
      <c r="C1988" s="1">
        <v>44348</v>
      </c>
      <c r="D1988">
        <v>200230</v>
      </c>
      <c r="E1988" s="1">
        <v>44317</v>
      </c>
      <c r="F1988" s="2">
        <v>3197405.41</v>
      </c>
      <c r="G1988" s="2">
        <v>3197405.41</v>
      </c>
      <c r="H1988">
        <v>3.5999999999999997E-2</v>
      </c>
      <c r="I1988" s="2">
        <v>9592.2199999999993</v>
      </c>
      <c r="J1988" s="2">
        <v>345799.32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t="s">
        <v>221</v>
      </c>
      <c r="W1988" s="5" t="str">
        <f t="shared" si="62"/>
        <v>3810</v>
      </c>
      <c r="X1988">
        <v>15</v>
      </c>
      <c r="Y1988" t="s">
        <v>40</v>
      </c>
      <c r="Z1988" t="s">
        <v>63</v>
      </c>
      <c r="AA1988" s="2">
        <v>0</v>
      </c>
      <c r="AB1988" s="2">
        <v>0</v>
      </c>
      <c r="AC1988" t="s">
        <v>168</v>
      </c>
      <c r="AD1988" s="2">
        <v>0</v>
      </c>
      <c r="AE1988" s="2">
        <v>0</v>
      </c>
      <c r="AF1988" s="2">
        <v>0</v>
      </c>
      <c r="AG1988" s="2">
        <v>3197405.41</v>
      </c>
      <c r="AH1988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0</v>
      </c>
      <c r="AN1988" s="2">
        <v>0</v>
      </c>
      <c r="AO1988" s="2">
        <v>9592.2199999999993</v>
      </c>
      <c r="AP1988" s="7">
        <f t="shared" si="63"/>
        <v>9592.2199999999993</v>
      </c>
    </row>
    <row r="1989" spans="1:42" x14ac:dyDescent="0.2">
      <c r="A1989">
        <v>1</v>
      </c>
      <c r="B1989" s="1">
        <v>43952</v>
      </c>
      <c r="C1989" s="1">
        <v>44348</v>
      </c>
      <c r="D1989">
        <v>200230</v>
      </c>
      <c r="E1989" s="1">
        <v>44348</v>
      </c>
      <c r="F1989" s="2">
        <v>3206768.6400000001</v>
      </c>
      <c r="G1989" s="2">
        <v>3206768.6400000001</v>
      </c>
      <c r="H1989">
        <v>3.5999999999999997E-2</v>
      </c>
      <c r="I1989" s="2">
        <v>9620.31</v>
      </c>
      <c r="J1989" s="2">
        <v>355419.63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t="s">
        <v>221</v>
      </c>
      <c r="W1989" s="5" t="str">
        <f t="shared" si="62"/>
        <v>3810</v>
      </c>
      <c r="X1989">
        <v>15</v>
      </c>
      <c r="Y1989" t="s">
        <v>40</v>
      </c>
      <c r="Z1989" t="s">
        <v>63</v>
      </c>
      <c r="AA1989" s="2">
        <v>0</v>
      </c>
      <c r="AB1989" s="2">
        <v>0</v>
      </c>
      <c r="AC1989" t="s">
        <v>168</v>
      </c>
      <c r="AD1989" s="2">
        <v>0</v>
      </c>
      <c r="AE1989" s="2">
        <v>0</v>
      </c>
      <c r="AF1989" s="2">
        <v>0</v>
      </c>
      <c r="AG1989" s="2">
        <v>3206768.6400000001</v>
      </c>
      <c r="AH1989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9620.31</v>
      </c>
      <c r="AP1989" s="7">
        <f t="shared" si="63"/>
        <v>9620.31</v>
      </c>
    </row>
    <row r="1990" spans="1:42" x14ac:dyDescent="0.2">
      <c r="A1990">
        <v>1</v>
      </c>
      <c r="B1990" s="1">
        <v>43952</v>
      </c>
      <c r="C1990" s="1">
        <v>44348</v>
      </c>
      <c r="D1990">
        <v>200276</v>
      </c>
      <c r="E1990" s="1">
        <v>43952</v>
      </c>
      <c r="F1990" s="2">
        <v>323946.82</v>
      </c>
      <c r="G1990" s="2">
        <v>323946.82</v>
      </c>
      <c r="H1990">
        <v>3.5999999999999997E-2</v>
      </c>
      <c r="I1990" s="2">
        <v>971.84</v>
      </c>
      <c r="J1990" s="2">
        <v>63847.040000000001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t="s">
        <v>222</v>
      </c>
      <c r="W1990" s="5" t="str">
        <f t="shared" si="62"/>
        <v>3810</v>
      </c>
      <c r="X1990">
        <v>15</v>
      </c>
      <c r="Y1990" t="s">
        <v>40</v>
      </c>
      <c r="Z1990" t="s">
        <v>63</v>
      </c>
      <c r="AA1990" s="2">
        <v>0</v>
      </c>
      <c r="AB1990" s="2">
        <v>0</v>
      </c>
      <c r="AC1990" t="s">
        <v>168</v>
      </c>
      <c r="AD1990" s="2">
        <v>0</v>
      </c>
      <c r="AE1990" s="2">
        <v>0</v>
      </c>
      <c r="AF1990" s="2">
        <v>0</v>
      </c>
      <c r="AG1990" s="2">
        <v>323946.82</v>
      </c>
      <c r="AH1990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>
        <v>0</v>
      </c>
      <c r="AO1990" s="2">
        <v>971.84</v>
      </c>
      <c r="AP1990" s="7">
        <f t="shared" si="63"/>
        <v>971.84</v>
      </c>
    </row>
    <row r="1991" spans="1:42" x14ac:dyDescent="0.2">
      <c r="A1991">
        <v>1</v>
      </c>
      <c r="B1991" s="1">
        <v>43952</v>
      </c>
      <c r="C1991" s="1">
        <v>44348</v>
      </c>
      <c r="D1991">
        <v>200276</v>
      </c>
      <c r="E1991" s="1">
        <v>43983</v>
      </c>
      <c r="F1991" s="2">
        <v>327217.88</v>
      </c>
      <c r="G1991" s="2">
        <v>327217.88</v>
      </c>
      <c r="H1991">
        <v>3.5999999999999997E-2</v>
      </c>
      <c r="I1991" s="2">
        <v>981.65</v>
      </c>
      <c r="J1991" s="2">
        <v>64828.69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t="s">
        <v>222</v>
      </c>
      <c r="W1991" s="5" t="str">
        <f t="shared" si="62"/>
        <v>3810</v>
      </c>
      <c r="X1991">
        <v>15</v>
      </c>
      <c r="Y1991" t="s">
        <v>40</v>
      </c>
      <c r="Z1991" t="s">
        <v>63</v>
      </c>
      <c r="AA1991" s="2">
        <v>0</v>
      </c>
      <c r="AB1991" s="2">
        <v>0</v>
      </c>
      <c r="AC1991" t="s">
        <v>168</v>
      </c>
      <c r="AD1991" s="2">
        <v>0</v>
      </c>
      <c r="AE1991" s="2">
        <v>0</v>
      </c>
      <c r="AF1991" s="2">
        <v>0</v>
      </c>
      <c r="AG1991" s="2">
        <v>327217.88</v>
      </c>
      <c r="AH1991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981.65</v>
      </c>
      <c r="AP1991" s="7">
        <f t="shared" si="63"/>
        <v>981.65</v>
      </c>
    </row>
    <row r="1992" spans="1:42" x14ac:dyDescent="0.2">
      <c r="A1992">
        <v>1</v>
      </c>
      <c r="B1992" s="1">
        <v>43952</v>
      </c>
      <c r="C1992" s="1">
        <v>44348</v>
      </c>
      <c r="D1992">
        <v>200276</v>
      </c>
      <c r="E1992" s="1">
        <v>44013</v>
      </c>
      <c r="F1992" s="2">
        <v>327217.88</v>
      </c>
      <c r="G1992" s="2">
        <v>327217.88</v>
      </c>
      <c r="H1992">
        <v>3.5999999999999997E-2</v>
      </c>
      <c r="I1992" s="2">
        <v>981.65</v>
      </c>
      <c r="J1992" s="2">
        <v>65810.34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t="s">
        <v>222</v>
      </c>
      <c r="W1992" s="5" t="str">
        <f t="shared" si="62"/>
        <v>3810</v>
      </c>
      <c r="X1992">
        <v>15</v>
      </c>
      <c r="Y1992" t="s">
        <v>40</v>
      </c>
      <c r="Z1992" t="s">
        <v>63</v>
      </c>
      <c r="AA1992" s="2">
        <v>0</v>
      </c>
      <c r="AB1992" s="2">
        <v>0</v>
      </c>
      <c r="AC1992" t="s">
        <v>168</v>
      </c>
      <c r="AD1992" s="2">
        <v>0</v>
      </c>
      <c r="AE1992" s="2">
        <v>0</v>
      </c>
      <c r="AF1992" s="2">
        <v>0</v>
      </c>
      <c r="AG1992" s="2">
        <v>327217.88</v>
      </c>
      <c r="AH199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981.65</v>
      </c>
      <c r="AP1992" s="7">
        <f t="shared" si="63"/>
        <v>981.65</v>
      </c>
    </row>
    <row r="1993" spans="1:42" x14ac:dyDescent="0.2">
      <c r="A1993">
        <v>1</v>
      </c>
      <c r="B1993" s="1">
        <v>43952</v>
      </c>
      <c r="C1993" s="1">
        <v>44348</v>
      </c>
      <c r="D1993">
        <v>200276</v>
      </c>
      <c r="E1993" s="1">
        <v>44044</v>
      </c>
      <c r="F1993" s="2">
        <v>327217.88</v>
      </c>
      <c r="G1993" s="2">
        <v>327217.88</v>
      </c>
      <c r="H1993">
        <v>3.5999999999999997E-2</v>
      </c>
      <c r="I1993" s="2">
        <v>981.65</v>
      </c>
      <c r="J1993" s="2">
        <v>66791.990000000005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t="s">
        <v>222</v>
      </c>
      <c r="W1993" s="5" t="str">
        <f t="shared" si="62"/>
        <v>3810</v>
      </c>
      <c r="X1993">
        <v>15</v>
      </c>
      <c r="Y1993" t="s">
        <v>40</v>
      </c>
      <c r="Z1993" t="s">
        <v>63</v>
      </c>
      <c r="AA1993" s="2">
        <v>0</v>
      </c>
      <c r="AB1993" s="2">
        <v>0</v>
      </c>
      <c r="AC1993" t="s">
        <v>168</v>
      </c>
      <c r="AD1993" s="2">
        <v>0</v>
      </c>
      <c r="AE1993" s="2">
        <v>0</v>
      </c>
      <c r="AF1993" s="2">
        <v>0</v>
      </c>
      <c r="AG1993" s="2">
        <v>327217.88</v>
      </c>
      <c r="AH1993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981.65</v>
      </c>
      <c r="AP1993" s="7">
        <f t="shared" si="63"/>
        <v>981.65</v>
      </c>
    </row>
    <row r="1994" spans="1:42" x14ac:dyDescent="0.2">
      <c r="A1994">
        <v>1</v>
      </c>
      <c r="B1994" s="1">
        <v>43952</v>
      </c>
      <c r="C1994" s="1">
        <v>44348</v>
      </c>
      <c r="D1994">
        <v>200276</v>
      </c>
      <c r="E1994" s="1">
        <v>44075</v>
      </c>
      <c r="F1994" s="2">
        <v>327217.88</v>
      </c>
      <c r="G1994" s="2">
        <v>327217.88</v>
      </c>
      <c r="H1994">
        <v>3.5999999999999997E-2</v>
      </c>
      <c r="I1994" s="2">
        <v>981.65</v>
      </c>
      <c r="J1994" s="2">
        <v>67773.64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t="s">
        <v>222</v>
      </c>
      <c r="W1994" s="5" t="str">
        <f t="shared" si="62"/>
        <v>3810</v>
      </c>
      <c r="X1994">
        <v>15</v>
      </c>
      <c r="Y1994" t="s">
        <v>40</v>
      </c>
      <c r="Z1994" t="s">
        <v>63</v>
      </c>
      <c r="AA1994" s="2">
        <v>0</v>
      </c>
      <c r="AB1994" s="2">
        <v>0</v>
      </c>
      <c r="AC1994" t="s">
        <v>168</v>
      </c>
      <c r="AD1994" s="2">
        <v>0</v>
      </c>
      <c r="AE1994" s="2">
        <v>0</v>
      </c>
      <c r="AF1994" s="2">
        <v>0</v>
      </c>
      <c r="AG1994" s="2">
        <v>327217.88</v>
      </c>
      <c r="AH1994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>
        <v>0</v>
      </c>
      <c r="AO1994" s="2">
        <v>981.65</v>
      </c>
      <c r="AP1994" s="7">
        <f t="shared" si="63"/>
        <v>981.65</v>
      </c>
    </row>
    <row r="1995" spans="1:42" x14ac:dyDescent="0.2">
      <c r="A1995">
        <v>1</v>
      </c>
      <c r="B1995" s="1">
        <v>43952</v>
      </c>
      <c r="C1995" s="1">
        <v>44348</v>
      </c>
      <c r="D1995">
        <v>200276</v>
      </c>
      <c r="E1995" s="1">
        <v>44105</v>
      </c>
      <c r="F1995" s="2">
        <v>327217.88</v>
      </c>
      <c r="G1995" s="2">
        <v>327217.88</v>
      </c>
      <c r="H1995">
        <v>3.5999999999999997E-2</v>
      </c>
      <c r="I1995" s="2">
        <v>981.65</v>
      </c>
      <c r="J1995" s="2">
        <v>68755.289999999994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t="s">
        <v>222</v>
      </c>
      <c r="W1995" s="5" t="str">
        <f t="shared" si="62"/>
        <v>3810</v>
      </c>
      <c r="X1995">
        <v>15</v>
      </c>
      <c r="Y1995" t="s">
        <v>40</v>
      </c>
      <c r="Z1995" t="s">
        <v>63</v>
      </c>
      <c r="AA1995" s="2">
        <v>0</v>
      </c>
      <c r="AB1995" s="2">
        <v>0</v>
      </c>
      <c r="AC1995" t="s">
        <v>168</v>
      </c>
      <c r="AD1995" s="2">
        <v>0</v>
      </c>
      <c r="AE1995" s="2">
        <v>0</v>
      </c>
      <c r="AF1995" s="2">
        <v>0</v>
      </c>
      <c r="AG1995" s="2">
        <v>327217.88</v>
      </c>
      <c r="AH1995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981.65</v>
      </c>
      <c r="AP1995" s="7">
        <f t="shared" si="63"/>
        <v>981.65</v>
      </c>
    </row>
    <row r="1996" spans="1:42" x14ac:dyDescent="0.2">
      <c r="A1996">
        <v>1</v>
      </c>
      <c r="B1996" s="1">
        <v>43952</v>
      </c>
      <c r="C1996" s="1">
        <v>44348</v>
      </c>
      <c r="D1996">
        <v>200276</v>
      </c>
      <c r="E1996" s="1">
        <v>44136</v>
      </c>
      <c r="F1996" s="2">
        <v>327217.88</v>
      </c>
      <c r="G1996" s="2">
        <v>327217.88</v>
      </c>
      <c r="H1996">
        <v>3.5999999999999997E-2</v>
      </c>
      <c r="I1996" s="2">
        <v>981.65</v>
      </c>
      <c r="J1996" s="2">
        <v>69736.94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t="s">
        <v>222</v>
      </c>
      <c r="W1996" s="5" t="str">
        <f t="shared" si="62"/>
        <v>3810</v>
      </c>
      <c r="X1996">
        <v>15</v>
      </c>
      <c r="Y1996" t="s">
        <v>40</v>
      </c>
      <c r="Z1996" t="s">
        <v>63</v>
      </c>
      <c r="AA1996" s="2">
        <v>0</v>
      </c>
      <c r="AB1996" s="2">
        <v>0</v>
      </c>
      <c r="AC1996" t="s">
        <v>168</v>
      </c>
      <c r="AD1996" s="2">
        <v>0</v>
      </c>
      <c r="AE1996" s="2">
        <v>0</v>
      </c>
      <c r="AF1996" s="2">
        <v>0</v>
      </c>
      <c r="AG1996" s="2">
        <v>327217.88</v>
      </c>
      <c r="AH1996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981.65</v>
      </c>
      <c r="AP1996" s="7">
        <f t="shared" si="63"/>
        <v>981.65</v>
      </c>
    </row>
    <row r="1997" spans="1:42" x14ac:dyDescent="0.2">
      <c r="A1997">
        <v>1</v>
      </c>
      <c r="B1997" s="1">
        <v>43952</v>
      </c>
      <c r="C1997" s="1">
        <v>44348</v>
      </c>
      <c r="D1997">
        <v>200276</v>
      </c>
      <c r="E1997" s="1">
        <v>44166</v>
      </c>
      <c r="F1997" s="2">
        <v>327217.88</v>
      </c>
      <c r="G1997" s="2">
        <v>327217.88</v>
      </c>
      <c r="H1997">
        <v>3.5999999999999997E-2</v>
      </c>
      <c r="I1997" s="2">
        <v>981.65</v>
      </c>
      <c r="J1997" s="2">
        <v>70718.59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t="s">
        <v>222</v>
      </c>
      <c r="W1997" s="5" t="str">
        <f t="shared" si="62"/>
        <v>3810</v>
      </c>
      <c r="X1997">
        <v>15</v>
      </c>
      <c r="Y1997" t="s">
        <v>40</v>
      </c>
      <c r="Z1997" t="s">
        <v>63</v>
      </c>
      <c r="AA1997" s="2">
        <v>0</v>
      </c>
      <c r="AB1997" s="2">
        <v>0</v>
      </c>
      <c r="AC1997" t="s">
        <v>168</v>
      </c>
      <c r="AD1997" s="2">
        <v>0</v>
      </c>
      <c r="AE1997" s="2">
        <v>0</v>
      </c>
      <c r="AF1997" s="2">
        <v>0</v>
      </c>
      <c r="AG1997" s="2">
        <v>327217.88</v>
      </c>
      <c r="AH1997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981.65</v>
      </c>
      <c r="AP1997" s="7">
        <f t="shared" si="63"/>
        <v>981.65</v>
      </c>
    </row>
    <row r="1998" spans="1:42" x14ac:dyDescent="0.2">
      <c r="A1998">
        <v>1</v>
      </c>
      <c r="B1998" s="1">
        <v>43952</v>
      </c>
      <c r="C1998" s="1">
        <v>44348</v>
      </c>
      <c r="D1998">
        <v>200276</v>
      </c>
      <c r="E1998" s="1">
        <v>44197</v>
      </c>
      <c r="F1998" s="2">
        <v>327217.88</v>
      </c>
      <c r="G1998" s="2">
        <v>327217.88</v>
      </c>
      <c r="H1998">
        <v>3.5999999999999997E-2</v>
      </c>
      <c r="I1998" s="2">
        <v>981.65</v>
      </c>
      <c r="J1998" s="2">
        <v>71700.240000000005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t="s">
        <v>222</v>
      </c>
      <c r="W1998" s="5" t="str">
        <f t="shared" si="62"/>
        <v>3810</v>
      </c>
      <c r="X1998">
        <v>15</v>
      </c>
      <c r="Y1998" t="s">
        <v>40</v>
      </c>
      <c r="Z1998" t="s">
        <v>63</v>
      </c>
      <c r="AA1998" s="2">
        <v>0</v>
      </c>
      <c r="AB1998" s="2">
        <v>0</v>
      </c>
      <c r="AC1998" t="s">
        <v>168</v>
      </c>
      <c r="AD1998" s="2">
        <v>0</v>
      </c>
      <c r="AE1998" s="2">
        <v>0</v>
      </c>
      <c r="AF1998" s="2">
        <v>0</v>
      </c>
      <c r="AG1998" s="2">
        <v>327217.88</v>
      </c>
      <c r="AH1998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981.65</v>
      </c>
      <c r="AP1998" s="7">
        <f t="shared" si="63"/>
        <v>981.65</v>
      </c>
    </row>
    <row r="1999" spans="1:42" x14ac:dyDescent="0.2">
      <c r="A1999">
        <v>1</v>
      </c>
      <c r="B1999" s="1">
        <v>43952</v>
      </c>
      <c r="C1999" s="1">
        <v>44348</v>
      </c>
      <c r="D1999">
        <v>200276</v>
      </c>
      <c r="E1999" s="1">
        <v>44228</v>
      </c>
      <c r="F1999" s="2">
        <v>327217.88</v>
      </c>
      <c r="G1999" s="2">
        <v>327217.88</v>
      </c>
      <c r="H1999">
        <v>3.5999999999999997E-2</v>
      </c>
      <c r="I1999" s="2">
        <v>981.65</v>
      </c>
      <c r="J1999" s="2">
        <v>72681.89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t="s">
        <v>222</v>
      </c>
      <c r="W1999" s="5" t="str">
        <f t="shared" si="62"/>
        <v>3810</v>
      </c>
      <c r="X1999">
        <v>15</v>
      </c>
      <c r="Y1999" t="s">
        <v>40</v>
      </c>
      <c r="Z1999" t="s">
        <v>63</v>
      </c>
      <c r="AA1999" s="2">
        <v>0</v>
      </c>
      <c r="AB1999" s="2">
        <v>0</v>
      </c>
      <c r="AC1999" t="s">
        <v>168</v>
      </c>
      <c r="AD1999" s="2">
        <v>0</v>
      </c>
      <c r="AE1999" s="2">
        <v>0</v>
      </c>
      <c r="AF1999" s="2">
        <v>0</v>
      </c>
      <c r="AG1999" s="2">
        <v>327217.88</v>
      </c>
      <c r="AH1999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981.65</v>
      </c>
      <c r="AP1999" s="7">
        <f t="shared" si="63"/>
        <v>981.65</v>
      </c>
    </row>
    <row r="2000" spans="1:42" x14ac:dyDescent="0.2">
      <c r="A2000">
        <v>1</v>
      </c>
      <c r="B2000" s="1">
        <v>43952</v>
      </c>
      <c r="C2000" s="1">
        <v>44348</v>
      </c>
      <c r="D2000">
        <v>200276</v>
      </c>
      <c r="E2000" s="1">
        <v>44256</v>
      </c>
      <c r="F2000" s="2">
        <v>330481.38</v>
      </c>
      <c r="G2000" s="2">
        <v>330481.38</v>
      </c>
      <c r="H2000">
        <v>3.5999999999999997E-2</v>
      </c>
      <c r="I2000" s="2">
        <v>991.44</v>
      </c>
      <c r="J2000" s="2">
        <v>73673.33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t="s">
        <v>222</v>
      </c>
      <c r="W2000" s="5" t="str">
        <f t="shared" si="62"/>
        <v>3810</v>
      </c>
      <c r="X2000">
        <v>15</v>
      </c>
      <c r="Y2000" t="s">
        <v>40</v>
      </c>
      <c r="Z2000" t="s">
        <v>63</v>
      </c>
      <c r="AA2000" s="2">
        <v>0</v>
      </c>
      <c r="AB2000" s="2">
        <v>0</v>
      </c>
      <c r="AC2000" t="s">
        <v>168</v>
      </c>
      <c r="AD2000" s="2">
        <v>0</v>
      </c>
      <c r="AE2000" s="2">
        <v>0</v>
      </c>
      <c r="AF2000" s="2">
        <v>0</v>
      </c>
      <c r="AG2000" s="2">
        <v>330481.38</v>
      </c>
      <c r="AH2000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0</v>
      </c>
      <c r="AN2000" s="2">
        <v>0</v>
      </c>
      <c r="AO2000" s="2">
        <v>991.44</v>
      </c>
      <c r="AP2000" s="7">
        <f t="shared" si="63"/>
        <v>991.44</v>
      </c>
    </row>
    <row r="2001" spans="1:42" x14ac:dyDescent="0.2">
      <c r="A2001">
        <v>1</v>
      </c>
      <c r="B2001" s="1">
        <v>43952</v>
      </c>
      <c r="C2001" s="1">
        <v>44348</v>
      </c>
      <c r="D2001">
        <v>200276</v>
      </c>
      <c r="E2001" s="1">
        <v>44287</v>
      </c>
      <c r="F2001" s="2">
        <v>365684.54</v>
      </c>
      <c r="G2001" s="2">
        <v>365684.54</v>
      </c>
      <c r="H2001">
        <v>3.5999999999999997E-2</v>
      </c>
      <c r="I2001" s="2">
        <v>1097.05</v>
      </c>
      <c r="J2001" s="2">
        <v>76043.33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1272.95</v>
      </c>
      <c r="T2001" s="2">
        <v>0</v>
      </c>
      <c r="U2001" s="2">
        <v>0</v>
      </c>
      <c r="V2001" t="s">
        <v>222</v>
      </c>
      <c r="W2001" s="5" t="str">
        <f t="shared" si="62"/>
        <v>3810</v>
      </c>
      <c r="X2001">
        <v>15</v>
      </c>
      <c r="Y2001" t="s">
        <v>40</v>
      </c>
      <c r="Z2001" t="s">
        <v>63</v>
      </c>
      <c r="AA2001" s="2">
        <v>0</v>
      </c>
      <c r="AB2001" s="2">
        <v>0</v>
      </c>
      <c r="AC2001" t="s">
        <v>168</v>
      </c>
      <c r="AD2001" s="2">
        <v>0</v>
      </c>
      <c r="AE2001" s="2">
        <v>0</v>
      </c>
      <c r="AF2001" s="2">
        <v>0</v>
      </c>
      <c r="AG2001" s="2">
        <v>365684.54</v>
      </c>
      <c r="AH2001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1097.05</v>
      </c>
      <c r="AP2001" s="7">
        <f t="shared" si="63"/>
        <v>1097.05</v>
      </c>
    </row>
    <row r="2002" spans="1:42" x14ac:dyDescent="0.2">
      <c r="A2002">
        <v>1</v>
      </c>
      <c r="B2002" s="1">
        <v>43952</v>
      </c>
      <c r="C2002" s="1">
        <v>44348</v>
      </c>
      <c r="D2002">
        <v>200276</v>
      </c>
      <c r="E2002" s="1">
        <v>44317</v>
      </c>
      <c r="F2002" s="2">
        <v>495412.05</v>
      </c>
      <c r="G2002" s="2">
        <v>495412.05</v>
      </c>
      <c r="H2002">
        <v>3.5999999999999997E-2</v>
      </c>
      <c r="I2002" s="2">
        <v>1486.24</v>
      </c>
      <c r="J2002" s="2">
        <v>77529.570000000007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t="s">
        <v>222</v>
      </c>
      <c r="W2002" s="5" t="str">
        <f t="shared" si="62"/>
        <v>3810</v>
      </c>
      <c r="X2002">
        <v>15</v>
      </c>
      <c r="Y2002" t="s">
        <v>40</v>
      </c>
      <c r="Z2002" t="s">
        <v>63</v>
      </c>
      <c r="AA2002" s="2">
        <v>0</v>
      </c>
      <c r="AB2002" s="2">
        <v>0</v>
      </c>
      <c r="AC2002" t="s">
        <v>168</v>
      </c>
      <c r="AD2002" s="2">
        <v>0</v>
      </c>
      <c r="AE2002" s="2">
        <v>0</v>
      </c>
      <c r="AF2002" s="2">
        <v>0</v>
      </c>
      <c r="AG2002" s="2">
        <v>495412.05</v>
      </c>
      <c r="AH200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0</v>
      </c>
      <c r="AN2002" s="2">
        <v>0</v>
      </c>
      <c r="AO2002" s="2">
        <v>1486.24</v>
      </c>
      <c r="AP2002" s="7">
        <f t="shared" si="63"/>
        <v>1486.24</v>
      </c>
    </row>
    <row r="2003" spans="1:42" x14ac:dyDescent="0.2">
      <c r="A2003">
        <v>1</v>
      </c>
      <c r="B2003" s="1">
        <v>43952</v>
      </c>
      <c r="C2003" s="1">
        <v>44348</v>
      </c>
      <c r="D2003">
        <v>200276</v>
      </c>
      <c r="E2003" s="1">
        <v>44348</v>
      </c>
      <c r="F2003" s="2">
        <v>503825.86</v>
      </c>
      <c r="G2003" s="2">
        <v>503825.86</v>
      </c>
      <c r="H2003">
        <v>3.5999999999999997E-2</v>
      </c>
      <c r="I2003" s="2">
        <v>1511.48</v>
      </c>
      <c r="J2003" s="2">
        <v>79041.05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t="s">
        <v>222</v>
      </c>
      <c r="W2003" s="5" t="str">
        <f t="shared" si="62"/>
        <v>3810</v>
      </c>
      <c r="X2003">
        <v>15</v>
      </c>
      <c r="Y2003" t="s">
        <v>40</v>
      </c>
      <c r="Z2003" t="s">
        <v>63</v>
      </c>
      <c r="AA2003" s="2">
        <v>0</v>
      </c>
      <c r="AB2003" s="2">
        <v>0</v>
      </c>
      <c r="AC2003" t="s">
        <v>168</v>
      </c>
      <c r="AD2003" s="2">
        <v>0</v>
      </c>
      <c r="AE2003" s="2">
        <v>0</v>
      </c>
      <c r="AF2003" s="2">
        <v>0</v>
      </c>
      <c r="AG2003" s="2">
        <v>503825.86</v>
      </c>
      <c r="AH2003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1511.48</v>
      </c>
      <c r="AP2003" s="7">
        <f t="shared" si="63"/>
        <v>1511.48</v>
      </c>
    </row>
    <row r="2004" spans="1:42" x14ac:dyDescent="0.2">
      <c r="A2004">
        <v>1</v>
      </c>
      <c r="B2004" s="1">
        <v>43952</v>
      </c>
      <c r="C2004" s="1">
        <v>44348</v>
      </c>
      <c r="D2004">
        <v>200322</v>
      </c>
      <c r="E2004" s="1">
        <v>43952</v>
      </c>
      <c r="F2004" s="2">
        <v>0</v>
      </c>
      <c r="G2004" s="2">
        <v>0</v>
      </c>
      <c r="H2004">
        <v>3.5999999999999997E-2</v>
      </c>
      <c r="I2004" s="2">
        <v>0</v>
      </c>
      <c r="J2004" s="2">
        <v>3589035.2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t="s">
        <v>223</v>
      </c>
      <c r="W2004" s="5" t="str">
        <f t="shared" si="62"/>
        <v>3810</v>
      </c>
      <c r="X2004">
        <v>15</v>
      </c>
      <c r="Y2004" t="s">
        <v>40</v>
      </c>
      <c r="Z2004" t="s">
        <v>63</v>
      </c>
      <c r="AA2004" s="2">
        <v>0</v>
      </c>
      <c r="AB2004" s="2">
        <v>0</v>
      </c>
      <c r="AC2004" t="s">
        <v>168</v>
      </c>
      <c r="AD2004" s="2">
        <v>0</v>
      </c>
      <c r="AE2004" s="2">
        <v>0</v>
      </c>
      <c r="AF2004" s="2">
        <v>0</v>
      </c>
      <c r="AG2004" s="2">
        <v>0</v>
      </c>
      <c r="AH2004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7">
        <f t="shared" si="63"/>
        <v>0</v>
      </c>
    </row>
    <row r="2005" spans="1:42" x14ac:dyDescent="0.2">
      <c r="A2005">
        <v>1</v>
      </c>
      <c r="B2005" s="1">
        <v>43952</v>
      </c>
      <c r="C2005" s="1">
        <v>44348</v>
      </c>
      <c r="D2005">
        <v>200322</v>
      </c>
      <c r="E2005" s="1">
        <v>43983</v>
      </c>
      <c r="F2005" s="2">
        <v>24896.87</v>
      </c>
      <c r="G2005" s="2">
        <v>24896.87</v>
      </c>
      <c r="H2005">
        <v>3.5999999999999997E-2</v>
      </c>
      <c r="I2005" s="2">
        <v>74.69</v>
      </c>
      <c r="J2005" s="2">
        <v>3589035.2</v>
      </c>
      <c r="K2005" s="2">
        <v>0</v>
      </c>
      <c r="L2005" s="2">
        <v>0</v>
      </c>
      <c r="M2005" s="2">
        <v>-74.69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t="s">
        <v>223</v>
      </c>
      <c r="W2005" s="5" t="str">
        <f t="shared" si="62"/>
        <v>3810</v>
      </c>
      <c r="X2005">
        <v>15</v>
      </c>
      <c r="Y2005" t="s">
        <v>40</v>
      </c>
      <c r="Z2005" t="s">
        <v>63</v>
      </c>
      <c r="AA2005" s="2">
        <v>0</v>
      </c>
      <c r="AB2005" s="2">
        <v>0</v>
      </c>
      <c r="AC2005" t="s">
        <v>168</v>
      </c>
      <c r="AD2005" s="2">
        <v>0</v>
      </c>
      <c r="AE2005" s="2">
        <v>0</v>
      </c>
      <c r="AF2005" s="2">
        <v>0</v>
      </c>
      <c r="AG2005" s="2">
        <v>24896.87</v>
      </c>
      <c r="AH2005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7">
        <f t="shared" si="63"/>
        <v>0</v>
      </c>
    </row>
    <row r="2006" spans="1:42" x14ac:dyDescent="0.2">
      <c r="A2006">
        <v>1</v>
      </c>
      <c r="B2006" s="1">
        <v>43952</v>
      </c>
      <c r="C2006" s="1">
        <v>44348</v>
      </c>
      <c r="D2006">
        <v>200322</v>
      </c>
      <c r="E2006" s="1">
        <v>44013</v>
      </c>
      <c r="F2006" s="2">
        <v>176844.79</v>
      </c>
      <c r="G2006" s="2">
        <v>176844.79</v>
      </c>
      <c r="H2006">
        <v>3.5999999999999997E-2</v>
      </c>
      <c r="I2006" s="2">
        <v>530.53</v>
      </c>
      <c r="J2006" s="2">
        <v>3589035.2</v>
      </c>
      <c r="K2006" s="2">
        <v>0</v>
      </c>
      <c r="L2006" s="2">
        <v>0</v>
      </c>
      <c r="M2006" s="2">
        <v>-530.53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t="s">
        <v>223</v>
      </c>
      <c r="W2006" s="5" t="str">
        <f t="shared" si="62"/>
        <v>3810</v>
      </c>
      <c r="X2006">
        <v>15</v>
      </c>
      <c r="Y2006" t="s">
        <v>40</v>
      </c>
      <c r="Z2006" t="s">
        <v>63</v>
      </c>
      <c r="AA2006" s="2">
        <v>0</v>
      </c>
      <c r="AB2006" s="2">
        <v>0</v>
      </c>
      <c r="AC2006" t="s">
        <v>168</v>
      </c>
      <c r="AD2006" s="2">
        <v>0</v>
      </c>
      <c r="AE2006" s="2">
        <v>0</v>
      </c>
      <c r="AF2006" s="2">
        <v>0</v>
      </c>
      <c r="AG2006" s="2">
        <v>176844.79</v>
      </c>
      <c r="AH2006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7">
        <f t="shared" si="63"/>
        <v>0</v>
      </c>
    </row>
    <row r="2007" spans="1:42" x14ac:dyDescent="0.2">
      <c r="A2007">
        <v>1</v>
      </c>
      <c r="B2007" s="1">
        <v>43952</v>
      </c>
      <c r="C2007" s="1">
        <v>44348</v>
      </c>
      <c r="D2007">
        <v>200322</v>
      </c>
      <c r="E2007" s="1">
        <v>44044</v>
      </c>
      <c r="F2007" s="2">
        <v>178458.51</v>
      </c>
      <c r="G2007" s="2">
        <v>178458.51</v>
      </c>
      <c r="H2007">
        <v>3.5999999999999997E-2</v>
      </c>
      <c r="I2007" s="2">
        <v>535.38</v>
      </c>
      <c r="J2007" s="2">
        <v>3589035.2</v>
      </c>
      <c r="K2007" s="2">
        <v>0</v>
      </c>
      <c r="L2007" s="2">
        <v>0</v>
      </c>
      <c r="M2007" s="2">
        <v>-535.38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t="s">
        <v>223</v>
      </c>
      <c r="W2007" s="5" t="str">
        <f t="shared" si="62"/>
        <v>3810</v>
      </c>
      <c r="X2007">
        <v>15</v>
      </c>
      <c r="Y2007" t="s">
        <v>40</v>
      </c>
      <c r="Z2007" t="s">
        <v>63</v>
      </c>
      <c r="AA2007" s="2">
        <v>0</v>
      </c>
      <c r="AB2007" s="2">
        <v>0</v>
      </c>
      <c r="AC2007" t="s">
        <v>168</v>
      </c>
      <c r="AD2007" s="2">
        <v>0</v>
      </c>
      <c r="AE2007" s="2">
        <v>0</v>
      </c>
      <c r="AF2007" s="2">
        <v>0</v>
      </c>
      <c r="AG2007" s="2">
        <v>178458.51</v>
      </c>
      <c r="AH2007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7">
        <f t="shared" si="63"/>
        <v>0</v>
      </c>
    </row>
    <row r="2008" spans="1:42" x14ac:dyDescent="0.2">
      <c r="A2008">
        <v>1</v>
      </c>
      <c r="B2008" s="1">
        <v>43952</v>
      </c>
      <c r="C2008" s="1">
        <v>44348</v>
      </c>
      <c r="D2008">
        <v>200322</v>
      </c>
      <c r="E2008" s="1">
        <v>44075</v>
      </c>
      <c r="F2008" s="2">
        <v>394705</v>
      </c>
      <c r="G2008" s="2">
        <v>394705</v>
      </c>
      <c r="H2008">
        <v>3.5999999999999997E-2</v>
      </c>
      <c r="I2008" s="2">
        <v>1184.1199999999999</v>
      </c>
      <c r="J2008" s="2">
        <v>3589035.2</v>
      </c>
      <c r="K2008" s="2">
        <v>0</v>
      </c>
      <c r="L2008" s="2">
        <v>0</v>
      </c>
      <c r="M2008" s="2">
        <v>-1184.1199999999999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t="s">
        <v>223</v>
      </c>
      <c r="W2008" s="5" t="str">
        <f t="shared" si="62"/>
        <v>3810</v>
      </c>
      <c r="X2008">
        <v>15</v>
      </c>
      <c r="Y2008" t="s">
        <v>40</v>
      </c>
      <c r="Z2008" t="s">
        <v>63</v>
      </c>
      <c r="AA2008" s="2">
        <v>0</v>
      </c>
      <c r="AB2008" s="2">
        <v>0</v>
      </c>
      <c r="AC2008" t="s">
        <v>168</v>
      </c>
      <c r="AD2008" s="2">
        <v>0</v>
      </c>
      <c r="AE2008" s="2">
        <v>0</v>
      </c>
      <c r="AF2008" s="2">
        <v>0</v>
      </c>
      <c r="AG2008" s="2">
        <v>394705</v>
      </c>
      <c r="AH2008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0</v>
      </c>
      <c r="AN2008" s="2">
        <v>0</v>
      </c>
      <c r="AO2008" s="2">
        <v>0</v>
      </c>
      <c r="AP2008" s="7">
        <f t="shared" si="63"/>
        <v>0</v>
      </c>
    </row>
    <row r="2009" spans="1:42" x14ac:dyDescent="0.2">
      <c r="A2009">
        <v>1</v>
      </c>
      <c r="B2009" s="1">
        <v>43952</v>
      </c>
      <c r="C2009" s="1">
        <v>44348</v>
      </c>
      <c r="D2009">
        <v>200322</v>
      </c>
      <c r="E2009" s="1">
        <v>44105</v>
      </c>
      <c r="F2009" s="2">
        <v>559313.28</v>
      </c>
      <c r="G2009" s="2">
        <v>559313.28</v>
      </c>
      <c r="H2009">
        <v>3.5999999999999997E-2</v>
      </c>
      <c r="I2009" s="2">
        <v>1677.94</v>
      </c>
      <c r="J2009" s="2">
        <v>3589035.2</v>
      </c>
      <c r="K2009" s="2">
        <v>0</v>
      </c>
      <c r="L2009" s="2">
        <v>0</v>
      </c>
      <c r="M2009" s="2">
        <v>-1677.94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t="s">
        <v>223</v>
      </c>
      <c r="W2009" s="5" t="str">
        <f t="shared" si="62"/>
        <v>3810</v>
      </c>
      <c r="X2009">
        <v>15</v>
      </c>
      <c r="Y2009" t="s">
        <v>40</v>
      </c>
      <c r="Z2009" t="s">
        <v>63</v>
      </c>
      <c r="AA2009" s="2">
        <v>0</v>
      </c>
      <c r="AB2009" s="2">
        <v>0</v>
      </c>
      <c r="AC2009" t="s">
        <v>168</v>
      </c>
      <c r="AD2009" s="2">
        <v>0</v>
      </c>
      <c r="AE2009" s="2">
        <v>0</v>
      </c>
      <c r="AF2009" s="2">
        <v>0</v>
      </c>
      <c r="AG2009" s="2">
        <v>559313.28</v>
      </c>
      <c r="AH2009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7">
        <f t="shared" si="63"/>
        <v>0</v>
      </c>
    </row>
    <row r="2010" spans="1:42" x14ac:dyDescent="0.2">
      <c r="A2010">
        <v>1</v>
      </c>
      <c r="B2010" s="1">
        <v>43952</v>
      </c>
      <c r="C2010" s="1">
        <v>44348</v>
      </c>
      <c r="D2010">
        <v>200322</v>
      </c>
      <c r="E2010" s="1">
        <v>44136</v>
      </c>
      <c r="F2010" s="2">
        <v>625525.62</v>
      </c>
      <c r="G2010" s="2">
        <v>625525.62</v>
      </c>
      <c r="H2010">
        <v>3.5999999999999997E-2</v>
      </c>
      <c r="I2010" s="2">
        <v>1876.58</v>
      </c>
      <c r="J2010" s="2">
        <v>3589035.2</v>
      </c>
      <c r="K2010" s="2">
        <v>0</v>
      </c>
      <c r="L2010" s="2">
        <v>0</v>
      </c>
      <c r="M2010" s="2">
        <v>-1876.58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t="s">
        <v>223</v>
      </c>
      <c r="W2010" s="5" t="str">
        <f t="shared" si="62"/>
        <v>3810</v>
      </c>
      <c r="X2010">
        <v>15</v>
      </c>
      <c r="Y2010" t="s">
        <v>40</v>
      </c>
      <c r="Z2010" t="s">
        <v>63</v>
      </c>
      <c r="AA2010" s="2">
        <v>0</v>
      </c>
      <c r="AB2010" s="2">
        <v>0</v>
      </c>
      <c r="AC2010" t="s">
        <v>168</v>
      </c>
      <c r="AD2010" s="2">
        <v>0</v>
      </c>
      <c r="AE2010" s="2">
        <v>0</v>
      </c>
      <c r="AF2010" s="2">
        <v>0</v>
      </c>
      <c r="AG2010" s="2">
        <v>625525.62</v>
      </c>
      <c r="AH2010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7">
        <f t="shared" si="63"/>
        <v>0</v>
      </c>
    </row>
    <row r="2011" spans="1:42" x14ac:dyDescent="0.2">
      <c r="A2011">
        <v>1</v>
      </c>
      <c r="B2011" s="1">
        <v>43952</v>
      </c>
      <c r="C2011" s="1">
        <v>44348</v>
      </c>
      <c r="D2011">
        <v>200322</v>
      </c>
      <c r="E2011" s="1">
        <v>44166</v>
      </c>
      <c r="F2011" s="2">
        <v>739290.19</v>
      </c>
      <c r="G2011" s="2">
        <v>739290.19</v>
      </c>
      <c r="H2011">
        <v>3.5999999999999997E-2</v>
      </c>
      <c r="I2011" s="2">
        <v>2217.87</v>
      </c>
      <c r="J2011" s="2">
        <v>3589035.2</v>
      </c>
      <c r="K2011" s="2">
        <v>0</v>
      </c>
      <c r="L2011" s="2">
        <v>0</v>
      </c>
      <c r="M2011" s="2">
        <v>-2217.87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t="s">
        <v>223</v>
      </c>
      <c r="W2011" s="5" t="str">
        <f t="shared" si="62"/>
        <v>3810</v>
      </c>
      <c r="X2011">
        <v>15</v>
      </c>
      <c r="Y2011" t="s">
        <v>40</v>
      </c>
      <c r="Z2011" t="s">
        <v>63</v>
      </c>
      <c r="AA2011" s="2">
        <v>0</v>
      </c>
      <c r="AB2011" s="2">
        <v>0</v>
      </c>
      <c r="AC2011" t="s">
        <v>168</v>
      </c>
      <c r="AD2011" s="2">
        <v>0</v>
      </c>
      <c r="AE2011" s="2">
        <v>0</v>
      </c>
      <c r="AF2011" s="2">
        <v>0</v>
      </c>
      <c r="AG2011" s="2">
        <v>739290.19</v>
      </c>
      <c r="AH2011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7">
        <f t="shared" si="63"/>
        <v>0</v>
      </c>
    </row>
    <row r="2012" spans="1:42" x14ac:dyDescent="0.2">
      <c r="A2012">
        <v>1</v>
      </c>
      <c r="B2012" s="1">
        <v>43952</v>
      </c>
      <c r="C2012" s="1">
        <v>44348</v>
      </c>
      <c r="D2012">
        <v>200322</v>
      </c>
      <c r="E2012" s="1">
        <v>44197</v>
      </c>
      <c r="F2012" s="2">
        <v>798496.63</v>
      </c>
      <c r="G2012" s="2">
        <v>798496.63</v>
      </c>
      <c r="H2012">
        <v>3.5999999999999997E-2</v>
      </c>
      <c r="I2012" s="2">
        <v>2395.4899999999998</v>
      </c>
      <c r="J2012" s="2">
        <v>3589035.2</v>
      </c>
      <c r="K2012" s="2">
        <v>0</v>
      </c>
      <c r="L2012" s="2">
        <v>0</v>
      </c>
      <c r="M2012" s="2">
        <v>-2395.4899999999998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t="s">
        <v>223</v>
      </c>
      <c r="W2012" s="5" t="str">
        <f t="shared" si="62"/>
        <v>3810</v>
      </c>
      <c r="X2012">
        <v>15</v>
      </c>
      <c r="Y2012" t="s">
        <v>40</v>
      </c>
      <c r="Z2012" t="s">
        <v>63</v>
      </c>
      <c r="AA2012" s="2">
        <v>0</v>
      </c>
      <c r="AB2012" s="2">
        <v>0</v>
      </c>
      <c r="AC2012" t="s">
        <v>168</v>
      </c>
      <c r="AD2012" s="2">
        <v>0</v>
      </c>
      <c r="AE2012" s="2">
        <v>0</v>
      </c>
      <c r="AF2012" s="2">
        <v>0</v>
      </c>
      <c r="AG2012" s="2">
        <v>798496.63</v>
      </c>
      <c r="AH201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7">
        <f t="shared" si="63"/>
        <v>0</v>
      </c>
    </row>
    <row r="2013" spans="1:42" x14ac:dyDescent="0.2">
      <c r="A2013">
        <v>1</v>
      </c>
      <c r="B2013" s="1">
        <v>43952</v>
      </c>
      <c r="C2013" s="1">
        <v>44348</v>
      </c>
      <c r="D2013">
        <v>200322</v>
      </c>
      <c r="E2013" s="1">
        <v>44228</v>
      </c>
      <c r="F2013" s="2">
        <v>1145327.45</v>
      </c>
      <c r="G2013" s="2">
        <v>1145327.45</v>
      </c>
      <c r="H2013">
        <v>3.5999999999999997E-2</v>
      </c>
      <c r="I2013" s="2">
        <v>3435.98</v>
      </c>
      <c r="J2013" s="2">
        <v>3589035.2</v>
      </c>
      <c r="K2013" s="2">
        <v>0</v>
      </c>
      <c r="L2013" s="2">
        <v>0</v>
      </c>
      <c r="M2013" s="2">
        <v>-3435.98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t="s">
        <v>223</v>
      </c>
      <c r="W2013" s="5" t="str">
        <f t="shared" si="62"/>
        <v>3810</v>
      </c>
      <c r="X2013">
        <v>15</v>
      </c>
      <c r="Y2013" t="s">
        <v>40</v>
      </c>
      <c r="Z2013" t="s">
        <v>63</v>
      </c>
      <c r="AA2013" s="2">
        <v>0</v>
      </c>
      <c r="AB2013" s="2">
        <v>0</v>
      </c>
      <c r="AC2013" t="s">
        <v>168</v>
      </c>
      <c r="AD2013" s="2">
        <v>0</v>
      </c>
      <c r="AE2013" s="2">
        <v>0</v>
      </c>
      <c r="AF2013" s="2">
        <v>0</v>
      </c>
      <c r="AG2013" s="2">
        <v>1145327.45</v>
      </c>
      <c r="AH2013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7">
        <f t="shared" si="63"/>
        <v>0</v>
      </c>
    </row>
    <row r="2014" spans="1:42" x14ac:dyDescent="0.2">
      <c r="A2014">
        <v>1</v>
      </c>
      <c r="B2014" s="1">
        <v>43952</v>
      </c>
      <c r="C2014" s="1">
        <v>44348</v>
      </c>
      <c r="D2014">
        <v>200322</v>
      </c>
      <c r="E2014" s="1">
        <v>44256</v>
      </c>
      <c r="F2014" s="2">
        <v>1236893.52</v>
      </c>
      <c r="G2014" s="2">
        <v>1236893.52</v>
      </c>
      <c r="H2014">
        <v>3.5999999999999997E-2</v>
      </c>
      <c r="I2014" s="2">
        <v>3710.68</v>
      </c>
      <c r="J2014" s="2">
        <v>3598577.35</v>
      </c>
      <c r="K2014" s="2">
        <v>9542.15</v>
      </c>
      <c r="L2014" s="2">
        <v>0</v>
      </c>
      <c r="M2014" s="2">
        <v>-3710.68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t="s">
        <v>223</v>
      </c>
      <c r="W2014" s="5" t="str">
        <f t="shared" si="62"/>
        <v>3810</v>
      </c>
      <c r="X2014">
        <v>15</v>
      </c>
      <c r="Y2014" t="s">
        <v>40</v>
      </c>
      <c r="Z2014" t="s">
        <v>63</v>
      </c>
      <c r="AA2014" s="2">
        <v>0</v>
      </c>
      <c r="AB2014" s="2">
        <v>0</v>
      </c>
      <c r="AC2014" t="s">
        <v>168</v>
      </c>
      <c r="AD2014" s="2">
        <v>0</v>
      </c>
      <c r="AE2014" s="2">
        <v>0</v>
      </c>
      <c r="AF2014" s="2">
        <v>0</v>
      </c>
      <c r="AG2014" s="2">
        <v>1236893.52</v>
      </c>
      <c r="AH2014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9542.15</v>
      </c>
      <c r="AP2014" s="7">
        <f t="shared" si="63"/>
        <v>9542.15</v>
      </c>
    </row>
    <row r="2015" spans="1:42" x14ac:dyDescent="0.2">
      <c r="A2015">
        <v>1</v>
      </c>
      <c r="B2015" s="1">
        <v>43952</v>
      </c>
      <c r="C2015" s="1">
        <v>44348</v>
      </c>
      <c r="D2015">
        <v>200322</v>
      </c>
      <c r="E2015" s="1">
        <v>44287</v>
      </c>
      <c r="F2015" s="2">
        <v>1496994.94</v>
      </c>
      <c r="G2015" s="2">
        <v>1496994.94</v>
      </c>
      <c r="H2015">
        <v>3.5999999999999997E-2</v>
      </c>
      <c r="I2015" s="2">
        <v>4490.9799999999996</v>
      </c>
      <c r="J2015" s="2">
        <v>4339919.01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736850.68</v>
      </c>
      <c r="T2015" s="2">
        <v>0</v>
      </c>
      <c r="U2015" s="2">
        <v>0</v>
      </c>
      <c r="V2015" t="s">
        <v>223</v>
      </c>
      <c r="W2015" s="5" t="str">
        <f t="shared" si="62"/>
        <v>3810</v>
      </c>
      <c r="X2015">
        <v>15</v>
      </c>
      <c r="Y2015" t="s">
        <v>40</v>
      </c>
      <c r="Z2015" t="s">
        <v>63</v>
      </c>
      <c r="AA2015" s="2">
        <v>0</v>
      </c>
      <c r="AB2015" s="2">
        <v>0</v>
      </c>
      <c r="AC2015" t="s">
        <v>168</v>
      </c>
      <c r="AD2015" s="2">
        <v>0</v>
      </c>
      <c r="AE2015" s="2">
        <v>0</v>
      </c>
      <c r="AF2015" s="2">
        <v>0</v>
      </c>
      <c r="AG2015" s="2">
        <v>1496994.94</v>
      </c>
      <c r="AH2015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4490.9800000000005</v>
      </c>
      <c r="AP2015" s="7">
        <f t="shared" si="63"/>
        <v>4490.9799999999996</v>
      </c>
    </row>
    <row r="2016" spans="1:42" x14ac:dyDescent="0.2">
      <c r="A2016">
        <v>1</v>
      </c>
      <c r="B2016" s="1">
        <v>43952</v>
      </c>
      <c r="C2016" s="1">
        <v>44348</v>
      </c>
      <c r="D2016">
        <v>200322</v>
      </c>
      <c r="E2016" s="1">
        <v>44317</v>
      </c>
      <c r="F2016" s="2">
        <v>10886463.369999999</v>
      </c>
      <c r="G2016" s="2">
        <v>10886463.369999999</v>
      </c>
      <c r="H2016">
        <v>3.5999999999999997E-2</v>
      </c>
      <c r="I2016" s="2">
        <v>32659.39</v>
      </c>
      <c r="J2016" s="2">
        <v>4372578.4000000004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t="s">
        <v>223</v>
      </c>
      <c r="W2016" s="5" t="str">
        <f t="shared" si="62"/>
        <v>3810</v>
      </c>
      <c r="X2016">
        <v>15</v>
      </c>
      <c r="Y2016" t="s">
        <v>40</v>
      </c>
      <c r="Z2016" t="s">
        <v>63</v>
      </c>
      <c r="AA2016" s="2">
        <v>0</v>
      </c>
      <c r="AB2016" s="2">
        <v>0</v>
      </c>
      <c r="AC2016" t="s">
        <v>168</v>
      </c>
      <c r="AD2016" s="2">
        <v>0</v>
      </c>
      <c r="AE2016" s="2">
        <v>0</v>
      </c>
      <c r="AF2016" s="2">
        <v>0</v>
      </c>
      <c r="AG2016" s="2">
        <v>10886463.369999999</v>
      </c>
      <c r="AH2016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32659.39</v>
      </c>
      <c r="AP2016" s="7">
        <f t="shared" si="63"/>
        <v>32659.39</v>
      </c>
    </row>
    <row r="2017" spans="1:42" x14ac:dyDescent="0.2">
      <c r="A2017">
        <v>1</v>
      </c>
      <c r="B2017" s="1">
        <v>43952</v>
      </c>
      <c r="C2017" s="1">
        <v>44348</v>
      </c>
      <c r="D2017">
        <v>200322</v>
      </c>
      <c r="E2017" s="1">
        <v>44348</v>
      </c>
      <c r="F2017" s="2">
        <v>10976711.800000001</v>
      </c>
      <c r="G2017" s="2">
        <v>10976711.800000001</v>
      </c>
      <c r="H2017">
        <v>3.5999999999999997E-2</v>
      </c>
      <c r="I2017" s="2">
        <v>32930.14</v>
      </c>
      <c r="J2017" s="2">
        <v>4405508.54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t="s">
        <v>223</v>
      </c>
      <c r="W2017" s="5" t="str">
        <f t="shared" si="62"/>
        <v>3810</v>
      </c>
      <c r="X2017">
        <v>15</v>
      </c>
      <c r="Y2017" t="s">
        <v>40</v>
      </c>
      <c r="Z2017" t="s">
        <v>63</v>
      </c>
      <c r="AA2017" s="2">
        <v>0</v>
      </c>
      <c r="AB2017" s="2">
        <v>0</v>
      </c>
      <c r="AC2017" t="s">
        <v>168</v>
      </c>
      <c r="AD2017" s="2">
        <v>0</v>
      </c>
      <c r="AE2017" s="2">
        <v>0</v>
      </c>
      <c r="AF2017" s="2">
        <v>0</v>
      </c>
      <c r="AG2017" s="2">
        <v>10976711.800000001</v>
      </c>
      <c r="AH2017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32930.14</v>
      </c>
      <c r="AP2017" s="7">
        <f t="shared" si="63"/>
        <v>32930.14</v>
      </c>
    </row>
    <row r="2018" spans="1:42" x14ac:dyDescent="0.2">
      <c r="A2018">
        <v>1</v>
      </c>
      <c r="B2018" s="1">
        <v>43952</v>
      </c>
      <c r="C2018" s="1">
        <v>44348</v>
      </c>
      <c r="D2018">
        <v>158</v>
      </c>
      <c r="E2018" s="1">
        <v>43952</v>
      </c>
      <c r="F2018" s="2">
        <v>0</v>
      </c>
      <c r="G2018" s="2">
        <v>0</v>
      </c>
      <c r="H2018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t="s">
        <v>224</v>
      </c>
      <c r="W2018" s="5" t="str">
        <f t="shared" si="62"/>
        <v>3820</v>
      </c>
      <c r="X2018">
        <v>15</v>
      </c>
      <c r="Y2018" t="s">
        <v>40</v>
      </c>
      <c r="Z2018" t="s">
        <v>66</v>
      </c>
      <c r="AA2018" s="2">
        <v>0</v>
      </c>
      <c r="AB2018" s="2">
        <v>0</v>
      </c>
      <c r="AC2018" t="s">
        <v>168</v>
      </c>
      <c r="AD2018" s="2">
        <v>0</v>
      </c>
      <c r="AE2018" s="2">
        <v>0</v>
      </c>
      <c r="AF2018" s="2">
        <v>0</v>
      </c>
      <c r="AG2018" s="2">
        <v>0</v>
      </c>
      <c r="AH2018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7">
        <f t="shared" si="63"/>
        <v>0</v>
      </c>
    </row>
    <row r="2019" spans="1:42" x14ac:dyDescent="0.2">
      <c r="A2019">
        <v>1</v>
      </c>
      <c r="B2019" s="1">
        <v>43952</v>
      </c>
      <c r="C2019" s="1">
        <v>44348</v>
      </c>
      <c r="D2019">
        <v>158</v>
      </c>
      <c r="E2019" s="1">
        <v>43983</v>
      </c>
      <c r="F2019" s="2">
        <v>0</v>
      </c>
      <c r="G2019" s="2">
        <v>0</v>
      </c>
      <c r="H2019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t="s">
        <v>224</v>
      </c>
      <c r="W2019" s="5" t="str">
        <f t="shared" si="62"/>
        <v>3820</v>
      </c>
      <c r="X2019">
        <v>15</v>
      </c>
      <c r="Y2019" t="s">
        <v>40</v>
      </c>
      <c r="Z2019" t="s">
        <v>66</v>
      </c>
      <c r="AA2019" s="2">
        <v>0</v>
      </c>
      <c r="AB2019" s="2">
        <v>0</v>
      </c>
      <c r="AC2019" t="s">
        <v>168</v>
      </c>
      <c r="AD2019" s="2">
        <v>0</v>
      </c>
      <c r="AE2019" s="2">
        <v>0</v>
      </c>
      <c r="AF2019" s="2">
        <v>0</v>
      </c>
      <c r="AG2019" s="2">
        <v>0</v>
      </c>
      <c r="AH2019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7">
        <f t="shared" si="63"/>
        <v>0</v>
      </c>
    </row>
    <row r="2020" spans="1:42" x14ac:dyDescent="0.2">
      <c r="A2020">
        <v>1</v>
      </c>
      <c r="B2020" s="1">
        <v>43952</v>
      </c>
      <c r="C2020" s="1">
        <v>44348</v>
      </c>
      <c r="D2020">
        <v>158</v>
      </c>
      <c r="E2020" s="1">
        <v>44013</v>
      </c>
      <c r="F2020" s="2">
        <v>0</v>
      </c>
      <c r="G2020" s="2">
        <v>0</v>
      </c>
      <c r="H2020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t="s">
        <v>224</v>
      </c>
      <c r="W2020" s="5" t="str">
        <f t="shared" si="62"/>
        <v>3820</v>
      </c>
      <c r="X2020">
        <v>15</v>
      </c>
      <c r="Y2020" t="s">
        <v>40</v>
      </c>
      <c r="Z2020" t="s">
        <v>66</v>
      </c>
      <c r="AA2020" s="2">
        <v>0</v>
      </c>
      <c r="AB2020" s="2">
        <v>0</v>
      </c>
      <c r="AC2020" t="s">
        <v>168</v>
      </c>
      <c r="AD2020" s="2">
        <v>0</v>
      </c>
      <c r="AE2020" s="2">
        <v>0</v>
      </c>
      <c r="AF2020" s="2">
        <v>0</v>
      </c>
      <c r="AG2020" s="2">
        <v>0</v>
      </c>
      <c r="AH2020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7">
        <f t="shared" si="63"/>
        <v>0</v>
      </c>
    </row>
    <row r="2021" spans="1:42" x14ac:dyDescent="0.2">
      <c r="A2021">
        <v>1</v>
      </c>
      <c r="B2021" s="1">
        <v>43952</v>
      </c>
      <c r="C2021" s="1">
        <v>44348</v>
      </c>
      <c r="D2021">
        <v>158</v>
      </c>
      <c r="E2021" s="1">
        <v>44044</v>
      </c>
      <c r="F2021" s="2">
        <v>0</v>
      </c>
      <c r="G2021" s="2">
        <v>0</v>
      </c>
      <c r="H2021">
        <v>2.9090000000000001E-2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t="s">
        <v>224</v>
      </c>
      <c r="W2021" s="5" t="str">
        <f t="shared" si="62"/>
        <v>3820</v>
      </c>
      <c r="X2021">
        <v>15</v>
      </c>
      <c r="Y2021" t="s">
        <v>40</v>
      </c>
      <c r="Z2021" t="s">
        <v>66</v>
      </c>
      <c r="AA2021" s="2">
        <v>0</v>
      </c>
      <c r="AB2021" s="2">
        <v>0</v>
      </c>
      <c r="AC2021" t="s">
        <v>168</v>
      </c>
      <c r="AD2021" s="2">
        <v>0</v>
      </c>
      <c r="AE2021" s="2">
        <v>0</v>
      </c>
      <c r="AF2021" s="2">
        <v>2.9099999999999998E-3</v>
      </c>
      <c r="AG2021" s="2">
        <v>0</v>
      </c>
      <c r="AH2021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7">
        <f t="shared" si="63"/>
        <v>0</v>
      </c>
    </row>
    <row r="2022" spans="1:42" x14ac:dyDescent="0.2">
      <c r="A2022">
        <v>1</v>
      </c>
      <c r="B2022" s="1">
        <v>43952</v>
      </c>
      <c r="C2022" s="1">
        <v>44348</v>
      </c>
      <c r="D2022">
        <v>158</v>
      </c>
      <c r="E2022" s="1">
        <v>44075</v>
      </c>
      <c r="F2022" s="2">
        <v>0</v>
      </c>
      <c r="G2022" s="2">
        <v>0</v>
      </c>
      <c r="H2022">
        <v>2.9090000000000001E-2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t="s">
        <v>224</v>
      </c>
      <c r="W2022" s="5" t="str">
        <f t="shared" si="62"/>
        <v>3820</v>
      </c>
      <c r="X2022">
        <v>15</v>
      </c>
      <c r="Y2022" t="s">
        <v>40</v>
      </c>
      <c r="Z2022" t="s">
        <v>66</v>
      </c>
      <c r="AA2022" s="2">
        <v>0</v>
      </c>
      <c r="AB2022" s="2">
        <v>0</v>
      </c>
      <c r="AC2022" t="s">
        <v>168</v>
      </c>
      <c r="AD2022" s="2">
        <v>0</v>
      </c>
      <c r="AE2022" s="2">
        <v>0</v>
      </c>
      <c r="AF2022" s="2">
        <v>2.9099999999999998E-3</v>
      </c>
      <c r="AG2022" s="2">
        <v>0</v>
      </c>
      <c r="AH202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7">
        <f t="shared" si="63"/>
        <v>0</v>
      </c>
    </row>
    <row r="2023" spans="1:42" x14ac:dyDescent="0.2">
      <c r="A2023">
        <v>1</v>
      </c>
      <c r="B2023" s="1">
        <v>43952</v>
      </c>
      <c r="C2023" s="1">
        <v>44348</v>
      </c>
      <c r="D2023">
        <v>158</v>
      </c>
      <c r="E2023" s="1">
        <v>44105</v>
      </c>
      <c r="F2023" s="2">
        <v>0</v>
      </c>
      <c r="G2023" s="2">
        <v>0</v>
      </c>
      <c r="H2023">
        <v>2.9090000000000001E-2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t="s">
        <v>224</v>
      </c>
      <c r="W2023" s="5" t="str">
        <f t="shared" si="62"/>
        <v>3820</v>
      </c>
      <c r="X2023">
        <v>15</v>
      </c>
      <c r="Y2023" t="s">
        <v>40</v>
      </c>
      <c r="Z2023" t="s">
        <v>66</v>
      </c>
      <c r="AA2023" s="2">
        <v>0</v>
      </c>
      <c r="AB2023" s="2">
        <v>0</v>
      </c>
      <c r="AC2023" t="s">
        <v>168</v>
      </c>
      <c r="AD2023" s="2">
        <v>0</v>
      </c>
      <c r="AE2023" s="2">
        <v>0</v>
      </c>
      <c r="AF2023" s="2">
        <v>2.9099999999999998E-3</v>
      </c>
      <c r="AG2023" s="2">
        <v>0</v>
      </c>
      <c r="AH2023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7">
        <f t="shared" si="63"/>
        <v>0</v>
      </c>
    </row>
    <row r="2024" spans="1:42" x14ac:dyDescent="0.2">
      <c r="A2024">
        <v>1</v>
      </c>
      <c r="B2024" s="1">
        <v>43952</v>
      </c>
      <c r="C2024" s="1">
        <v>44348</v>
      </c>
      <c r="D2024">
        <v>158</v>
      </c>
      <c r="E2024" s="1">
        <v>44136</v>
      </c>
      <c r="F2024" s="2">
        <v>0</v>
      </c>
      <c r="G2024" s="2">
        <v>0</v>
      </c>
      <c r="H2024">
        <v>2.9090000000000001E-2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t="s">
        <v>224</v>
      </c>
      <c r="W2024" s="5" t="str">
        <f t="shared" si="62"/>
        <v>3820</v>
      </c>
      <c r="X2024">
        <v>15</v>
      </c>
      <c r="Y2024" t="s">
        <v>40</v>
      </c>
      <c r="Z2024" t="s">
        <v>66</v>
      </c>
      <c r="AA2024" s="2">
        <v>0</v>
      </c>
      <c r="AB2024" s="2">
        <v>0</v>
      </c>
      <c r="AC2024" t="s">
        <v>168</v>
      </c>
      <c r="AD2024" s="2">
        <v>0</v>
      </c>
      <c r="AE2024" s="2">
        <v>0</v>
      </c>
      <c r="AF2024" s="2">
        <v>2.9099999999999998E-3</v>
      </c>
      <c r="AG2024" s="2">
        <v>0</v>
      </c>
      <c r="AH2024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7">
        <f t="shared" si="63"/>
        <v>0</v>
      </c>
    </row>
    <row r="2025" spans="1:42" x14ac:dyDescent="0.2">
      <c r="A2025">
        <v>1</v>
      </c>
      <c r="B2025" s="1">
        <v>43952</v>
      </c>
      <c r="C2025" s="1">
        <v>44348</v>
      </c>
      <c r="D2025">
        <v>158</v>
      </c>
      <c r="E2025" s="1">
        <v>44166</v>
      </c>
      <c r="F2025" s="2">
        <v>0</v>
      </c>
      <c r="G2025" s="2">
        <v>0</v>
      </c>
      <c r="H2025">
        <v>2.9090000000000001E-2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t="s">
        <v>224</v>
      </c>
      <c r="W2025" s="5" t="str">
        <f t="shared" si="62"/>
        <v>3820</v>
      </c>
      <c r="X2025">
        <v>15</v>
      </c>
      <c r="Y2025" t="s">
        <v>40</v>
      </c>
      <c r="Z2025" t="s">
        <v>66</v>
      </c>
      <c r="AA2025" s="2">
        <v>0</v>
      </c>
      <c r="AB2025" s="2">
        <v>0</v>
      </c>
      <c r="AC2025" t="s">
        <v>168</v>
      </c>
      <c r="AD2025" s="2">
        <v>0</v>
      </c>
      <c r="AE2025" s="2">
        <v>0</v>
      </c>
      <c r="AF2025" s="2">
        <v>2.9099999999999998E-3</v>
      </c>
      <c r="AG2025" s="2">
        <v>0</v>
      </c>
      <c r="AH2025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7">
        <f t="shared" si="63"/>
        <v>0</v>
      </c>
    </row>
    <row r="2026" spans="1:42" x14ac:dyDescent="0.2">
      <c r="A2026">
        <v>1</v>
      </c>
      <c r="B2026" s="1">
        <v>43952</v>
      </c>
      <c r="C2026" s="1">
        <v>44348</v>
      </c>
      <c r="D2026">
        <v>158</v>
      </c>
      <c r="E2026" s="1">
        <v>44197</v>
      </c>
      <c r="F2026" s="2">
        <v>0</v>
      </c>
      <c r="G2026" s="2">
        <v>0</v>
      </c>
      <c r="H2026">
        <v>2.9090000000000001E-2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t="s">
        <v>224</v>
      </c>
      <c r="W2026" s="5" t="str">
        <f t="shared" si="62"/>
        <v>3820</v>
      </c>
      <c r="X2026">
        <v>15</v>
      </c>
      <c r="Y2026" t="s">
        <v>40</v>
      </c>
      <c r="Z2026" t="s">
        <v>66</v>
      </c>
      <c r="AA2026" s="2">
        <v>0</v>
      </c>
      <c r="AB2026" s="2">
        <v>0</v>
      </c>
      <c r="AC2026" t="s">
        <v>168</v>
      </c>
      <c r="AD2026" s="2">
        <v>0</v>
      </c>
      <c r="AE2026" s="2">
        <v>0</v>
      </c>
      <c r="AF2026" s="2">
        <v>2.9099999999999998E-3</v>
      </c>
      <c r="AG2026" s="2">
        <v>0</v>
      </c>
      <c r="AH2026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7">
        <f t="shared" si="63"/>
        <v>0</v>
      </c>
    </row>
    <row r="2027" spans="1:42" x14ac:dyDescent="0.2">
      <c r="A2027">
        <v>1</v>
      </c>
      <c r="B2027" s="1">
        <v>43952</v>
      </c>
      <c r="C2027" s="1">
        <v>44348</v>
      </c>
      <c r="D2027">
        <v>158</v>
      </c>
      <c r="E2027" s="1">
        <v>44228</v>
      </c>
      <c r="F2027" s="2">
        <v>0</v>
      </c>
      <c r="G2027" s="2">
        <v>0</v>
      </c>
      <c r="H2027">
        <v>2.9090000000000001E-2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t="s">
        <v>224</v>
      </c>
      <c r="W2027" s="5" t="str">
        <f t="shared" si="62"/>
        <v>3820</v>
      </c>
      <c r="X2027">
        <v>15</v>
      </c>
      <c r="Y2027" t="s">
        <v>40</v>
      </c>
      <c r="Z2027" t="s">
        <v>66</v>
      </c>
      <c r="AA2027" s="2">
        <v>0</v>
      </c>
      <c r="AB2027" s="2">
        <v>0</v>
      </c>
      <c r="AC2027" t="s">
        <v>168</v>
      </c>
      <c r="AD2027" s="2">
        <v>0</v>
      </c>
      <c r="AE2027" s="2">
        <v>0</v>
      </c>
      <c r="AF2027" s="2">
        <v>2.9099999999999998E-3</v>
      </c>
      <c r="AG2027" s="2">
        <v>0</v>
      </c>
      <c r="AH2027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7">
        <f t="shared" si="63"/>
        <v>0</v>
      </c>
    </row>
    <row r="2028" spans="1:42" x14ac:dyDescent="0.2">
      <c r="A2028">
        <v>1</v>
      </c>
      <c r="B2028" s="1">
        <v>43952</v>
      </c>
      <c r="C2028" s="1">
        <v>44348</v>
      </c>
      <c r="D2028">
        <v>158</v>
      </c>
      <c r="E2028" s="1">
        <v>44256</v>
      </c>
      <c r="F2028" s="2">
        <v>0</v>
      </c>
      <c r="G2028" s="2">
        <v>0</v>
      </c>
      <c r="H2028">
        <v>2.9090000000000001E-2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t="s">
        <v>224</v>
      </c>
      <c r="W2028" s="5" t="str">
        <f t="shared" si="62"/>
        <v>3820</v>
      </c>
      <c r="X2028">
        <v>15</v>
      </c>
      <c r="Y2028" t="s">
        <v>40</v>
      </c>
      <c r="Z2028" t="s">
        <v>66</v>
      </c>
      <c r="AA2028" s="2">
        <v>0</v>
      </c>
      <c r="AB2028" s="2">
        <v>0</v>
      </c>
      <c r="AC2028" t="s">
        <v>168</v>
      </c>
      <c r="AD2028" s="2">
        <v>0</v>
      </c>
      <c r="AE2028" s="2">
        <v>0</v>
      </c>
      <c r="AF2028" s="2">
        <v>2.9099999999999998E-3</v>
      </c>
      <c r="AG2028" s="2">
        <v>0</v>
      </c>
      <c r="AH2028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7">
        <f t="shared" si="63"/>
        <v>0</v>
      </c>
    </row>
    <row r="2029" spans="1:42" x14ac:dyDescent="0.2">
      <c r="A2029">
        <v>1</v>
      </c>
      <c r="B2029" s="1">
        <v>43952</v>
      </c>
      <c r="C2029" s="1">
        <v>44348</v>
      </c>
      <c r="D2029">
        <v>158</v>
      </c>
      <c r="E2029" s="1">
        <v>44287</v>
      </c>
      <c r="F2029" s="2">
        <v>0</v>
      </c>
      <c r="G2029" s="2">
        <v>0</v>
      </c>
      <c r="H2029">
        <v>2.9090000000000001E-2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t="s">
        <v>224</v>
      </c>
      <c r="W2029" s="5" t="str">
        <f t="shared" si="62"/>
        <v>3820</v>
      </c>
      <c r="X2029">
        <v>15</v>
      </c>
      <c r="Y2029" t="s">
        <v>40</v>
      </c>
      <c r="Z2029" t="s">
        <v>66</v>
      </c>
      <c r="AA2029" s="2">
        <v>0</v>
      </c>
      <c r="AB2029" s="2">
        <v>0</v>
      </c>
      <c r="AC2029" t="s">
        <v>168</v>
      </c>
      <c r="AD2029" s="2">
        <v>0</v>
      </c>
      <c r="AE2029" s="2">
        <v>0</v>
      </c>
      <c r="AF2029" s="2">
        <v>2.9099999999999998E-3</v>
      </c>
      <c r="AG2029" s="2">
        <v>0</v>
      </c>
      <c r="AH2029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7">
        <f t="shared" si="63"/>
        <v>0</v>
      </c>
    </row>
    <row r="2030" spans="1:42" x14ac:dyDescent="0.2">
      <c r="A2030">
        <v>1</v>
      </c>
      <c r="B2030" s="1">
        <v>43952</v>
      </c>
      <c r="C2030" s="1">
        <v>44348</v>
      </c>
      <c r="D2030">
        <v>158</v>
      </c>
      <c r="E2030" s="1">
        <v>44317</v>
      </c>
      <c r="F2030" s="2">
        <v>0</v>
      </c>
      <c r="G2030" s="2">
        <v>0</v>
      </c>
      <c r="H2030">
        <v>2.9090000000000001E-2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t="s">
        <v>224</v>
      </c>
      <c r="W2030" s="5" t="str">
        <f t="shared" si="62"/>
        <v>3820</v>
      </c>
      <c r="X2030">
        <v>15</v>
      </c>
      <c r="Y2030" t="s">
        <v>40</v>
      </c>
      <c r="Z2030" t="s">
        <v>66</v>
      </c>
      <c r="AA2030" s="2">
        <v>0</v>
      </c>
      <c r="AB2030" s="2">
        <v>0</v>
      </c>
      <c r="AC2030" t="s">
        <v>168</v>
      </c>
      <c r="AD2030" s="2">
        <v>0</v>
      </c>
      <c r="AE2030" s="2">
        <v>0</v>
      </c>
      <c r="AF2030" s="2">
        <v>2.9099999999999998E-3</v>
      </c>
      <c r="AG2030" s="2">
        <v>0</v>
      </c>
      <c r="AH2030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7">
        <f t="shared" si="63"/>
        <v>0</v>
      </c>
    </row>
    <row r="2031" spans="1:42" x14ac:dyDescent="0.2">
      <c r="A2031">
        <v>1</v>
      </c>
      <c r="B2031" s="1">
        <v>43952</v>
      </c>
      <c r="C2031" s="1">
        <v>44348</v>
      </c>
      <c r="D2031">
        <v>158</v>
      </c>
      <c r="E2031" s="1">
        <v>44348</v>
      </c>
      <c r="F2031" s="2">
        <v>0</v>
      </c>
      <c r="G2031" s="2">
        <v>0</v>
      </c>
      <c r="H2031">
        <v>2.9090000000000001E-2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t="s">
        <v>224</v>
      </c>
      <c r="W2031" s="5" t="str">
        <f t="shared" si="62"/>
        <v>3820</v>
      </c>
      <c r="X2031">
        <v>15</v>
      </c>
      <c r="Y2031" t="s">
        <v>40</v>
      </c>
      <c r="Z2031" t="s">
        <v>66</v>
      </c>
      <c r="AA2031" s="2">
        <v>0</v>
      </c>
      <c r="AB2031" s="2">
        <v>0</v>
      </c>
      <c r="AC2031" t="s">
        <v>168</v>
      </c>
      <c r="AD2031" s="2">
        <v>0</v>
      </c>
      <c r="AE2031" s="2">
        <v>0</v>
      </c>
      <c r="AF2031" s="2">
        <v>2.9099999999999998E-3</v>
      </c>
      <c r="AG2031" s="2">
        <v>0</v>
      </c>
      <c r="AH2031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7">
        <f t="shared" si="63"/>
        <v>0</v>
      </c>
    </row>
    <row r="2032" spans="1:42" x14ac:dyDescent="0.2">
      <c r="A2032">
        <v>1</v>
      </c>
      <c r="B2032" s="1">
        <v>43952</v>
      </c>
      <c r="C2032" s="1">
        <v>44348</v>
      </c>
      <c r="D2032">
        <v>200231</v>
      </c>
      <c r="E2032" s="1">
        <v>43952</v>
      </c>
      <c r="F2032" s="2">
        <v>9832808.3599999994</v>
      </c>
      <c r="G2032" s="2">
        <v>9832808.3599999994</v>
      </c>
      <c r="H2032">
        <v>2.9090000000000001E-2</v>
      </c>
      <c r="I2032" s="2">
        <v>23836.37</v>
      </c>
      <c r="J2032" s="2">
        <v>947810.08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t="s">
        <v>225</v>
      </c>
      <c r="W2032" s="5" t="str">
        <f t="shared" si="62"/>
        <v>3820</v>
      </c>
      <c r="X2032">
        <v>15</v>
      </c>
      <c r="Y2032" t="s">
        <v>40</v>
      </c>
      <c r="Z2032" t="s">
        <v>66</v>
      </c>
      <c r="AA2032" s="2">
        <v>0</v>
      </c>
      <c r="AB2032" s="2">
        <v>0</v>
      </c>
      <c r="AC2032" t="s">
        <v>168</v>
      </c>
      <c r="AD2032" s="2">
        <v>2384.46</v>
      </c>
      <c r="AE2032" s="2">
        <v>-67584</v>
      </c>
      <c r="AF2032" s="2">
        <v>2.9099999999999998E-3</v>
      </c>
      <c r="AG2032" s="2">
        <v>9832808.3599999994</v>
      </c>
      <c r="AH203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2384.46</v>
      </c>
      <c r="AO2032" s="2">
        <v>23836.37</v>
      </c>
      <c r="AP2032" s="7">
        <f t="shared" si="63"/>
        <v>26220.829999999998</v>
      </c>
    </row>
    <row r="2033" spans="1:42" x14ac:dyDescent="0.2">
      <c r="A2033">
        <v>1</v>
      </c>
      <c r="B2033" s="1">
        <v>43952</v>
      </c>
      <c r="C2033" s="1">
        <v>44348</v>
      </c>
      <c r="D2033">
        <v>200231</v>
      </c>
      <c r="E2033" s="1">
        <v>43983</v>
      </c>
      <c r="F2033" s="2">
        <v>9863744.4100000001</v>
      </c>
      <c r="G2033" s="2">
        <v>9863744.4100000001</v>
      </c>
      <c r="H2033">
        <v>2.9090000000000001E-2</v>
      </c>
      <c r="I2033" s="2">
        <v>23911.360000000001</v>
      </c>
      <c r="J2033" s="2">
        <v>971721.44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t="s">
        <v>225</v>
      </c>
      <c r="W2033" s="5" t="str">
        <f t="shared" si="62"/>
        <v>3820</v>
      </c>
      <c r="X2033">
        <v>15</v>
      </c>
      <c r="Y2033" t="s">
        <v>40</v>
      </c>
      <c r="Z2033" t="s">
        <v>66</v>
      </c>
      <c r="AA2033" s="2">
        <v>0</v>
      </c>
      <c r="AB2033" s="2">
        <v>0</v>
      </c>
      <c r="AC2033" t="s">
        <v>168</v>
      </c>
      <c r="AD2033" s="2">
        <v>2391.96</v>
      </c>
      <c r="AE2033" s="2">
        <v>-65192.04</v>
      </c>
      <c r="AF2033" s="2">
        <v>2.9099999999999998E-3</v>
      </c>
      <c r="AG2033" s="2">
        <v>9863744.4100000001</v>
      </c>
      <c r="AH2033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2391.96</v>
      </c>
      <c r="AO2033" s="2">
        <v>23911.360000000001</v>
      </c>
      <c r="AP2033" s="7">
        <f t="shared" si="63"/>
        <v>26303.32</v>
      </c>
    </row>
    <row r="2034" spans="1:42" x14ac:dyDescent="0.2">
      <c r="A2034">
        <v>1</v>
      </c>
      <c r="B2034" s="1">
        <v>43952</v>
      </c>
      <c r="C2034" s="1">
        <v>44348</v>
      </c>
      <c r="D2034">
        <v>200231</v>
      </c>
      <c r="E2034" s="1">
        <v>44013</v>
      </c>
      <c r="F2034" s="2">
        <v>9880160.7799999993</v>
      </c>
      <c r="G2034" s="2">
        <v>9880160.7799999993</v>
      </c>
      <c r="H2034">
        <v>2.9090000000000001E-2</v>
      </c>
      <c r="I2034" s="2">
        <v>23951.16</v>
      </c>
      <c r="J2034" s="2">
        <v>995672.6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t="s">
        <v>225</v>
      </c>
      <c r="W2034" s="5" t="str">
        <f t="shared" si="62"/>
        <v>3820</v>
      </c>
      <c r="X2034">
        <v>15</v>
      </c>
      <c r="Y2034" t="s">
        <v>40</v>
      </c>
      <c r="Z2034" t="s">
        <v>66</v>
      </c>
      <c r="AA2034" s="2">
        <v>0</v>
      </c>
      <c r="AB2034" s="2">
        <v>0</v>
      </c>
      <c r="AC2034" t="s">
        <v>168</v>
      </c>
      <c r="AD2034" s="2">
        <v>2395.94</v>
      </c>
      <c r="AE2034" s="2">
        <v>-62796.1</v>
      </c>
      <c r="AF2034" s="2">
        <v>2.9099999999999998E-3</v>
      </c>
      <c r="AG2034" s="2">
        <v>9880160.7799999993</v>
      </c>
      <c r="AH2034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0</v>
      </c>
      <c r="AN2034" s="2">
        <v>2395.94</v>
      </c>
      <c r="AO2034" s="2">
        <v>23951.16</v>
      </c>
      <c r="AP2034" s="7">
        <f t="shared" si="63"/>
        <v>26347.1</v>
      </c>
    </row>
    <row r="2035" spans="1:42" x14ac:dyDescent="0.2">
      <c r="A2035">
        <v>1</v>
      </c>
      <c r="B2035" s="1">
        <v>43952</v>
      </c>
      <c r="C2035" s="1">
        <v>44348</v>
      </c>
      <c r="D2035">
        <v>200231</v>
      </c>
      <c r="E2035" s="1">
        <v>44044</v>
      </c>
      <c r="F2035" s="2">
        <v>9898013.0500000007</v>
      </c>
      <c r="G2035" s="2">
        <v>9898013.0500000007</v>
      </c>
      <c r="H2035">
        <v>2.9090000000000001E-2</v>
      </c>
      <c r="I2035" s="2">
        <v>23994.43</v>
      </c>
      <c r="J2035" s="2">
        <v>1019667.03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t="s">
        <v>225</v>
      </c>
      <c r="W2035" s="5" t="str">
        <f t="shared" si="62"/>
        <v>3820</v>
      </c>
      <c r="X2035">
        <v>15</v>
      </c>
      <c r="Y2035" t="s">
        <v>40</v>
      </c>
      <c r="Z2035" t="s">
        <v>66</v>
      </c>
      <c r="AA2035" s="2">
        <v>0</v>
      </c>
      <c r="AB2035" s="2">
        <v>0</v>
      </c>
      <c r="AC2035" t="s">
        <v>168</v>
      </c>
      <c r="AD2035" s="2">
        <v>2400.27</v>
      </c>
      <c r="AE2035" s="2">
        <v>-60395.83</v>
      </c>
      <c r="AF2035" s="2">
        <v>2.9099999999999998E-3</v>
      </c>
      <c r="AG2035" s="2">
        <v>9898013.0500000007</v>
      </c>
      <c r="AH2035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2400.27</v>
      </c>
      <c r="AO2035" s="2">
        <v>23994.43</v>
      </c>
      <c r="AP2035" s="7">
        <f t="shared" si="63"/>
        <v>26394.7</v>
      </c>
    </row>
    <row r="2036" spans="1:42" x14ac:dyDescent="0.2">
      <c r="A2036">
        <v>1</v>
      </c>
      <c r="B2036" s="1">
        <v>43952</v>
      </c>
      <c r="C2036" s="1">
        <v>44348</v>
      </c>
      <c r="D2036">
        <v>200231</v>
      </c>
      <c r="E2036" s="1">
        <v>44075</v>
      </c>
      <c r="F2036" s="2">
        <v>9929935.7100000009</v>
      </c>
      <c r="G2036" s="2">
        <v>9929935.7100000009</v>
      </c>
      <c r="H2036">
        <v>2.9090000000000001E-2</v>
      </c>
      <c r="I2036" s="2">
        <v>24071.82</v>
      </c>
      <c r="J2036" s="2">
        <v>1043738.85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t="s">
        <v>225</v>
      </c>
      <c r="W2036" s="5" t="str">
        <f t="shared" si="62"/>
        <v>3820</v>
      </c>
      <c r="X2036">
        <v>15</v>
      </c>
      <c r="Y2036" t="s">
        <v>40</v>
      </c>
      <c r="Z2036" t="s">
        <v>66</v>
      </c>
      <c r="AA2036" s="2">
        <v>0</v>
      </c>
      <c r="AB2036" s="2">
        <v>0</v>
      </c>
      <c r="AC2036" t="s">
        <v>168</v>
      </c>
      <c r="AD2036" s="2">
        <v>2408.0100000000002</v>
      </c>
      <c r="AE2036" s="2">
        <v>-57987.82</v>
      </c>
      <c r="AF2036" s="2">
        <v>2.9099999999999998E-3</v>
      </c>
      <c r="AG2036" s="2">
        <v>9929935.7100000009</v>
      </c>
      <c r="AH2036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>
        <v>2408.0100000000002</v>
      </c>
      <c r="AO2036" s="2">
        <v>24071.82</v>
      </c>
      <c r="AP2036" s="7">
        <f t="shared" si="63"/>
        <v>26479.83</v>
      </c>
    </row>
    <row r="2037" spans="1:42" x14ac:dyDescent="0.2">
      <c r="A2037">
        <v>1</v>
      </c>
      <c r="B2037" s="1">
        <v>43952</v>
      </c>
      <c r="C2037" s="1">
        <v>44348</v>
      </c>
      <c r="D2037">
        <v>200231</v>
      </c>
      <c r="E2037" s="1">
        <v>44105</v>
      </c>
      <c r="F2037" s="2">
        <v>9963111.5500000007</v>
      </c>
      <c r="G2037" s="2">
        <v>9963111.5500000007</v>
      </c>
      <c r="H2037">
        <v>2.9090000000000001E-2</v>
      </c>
      <c r="I2037" s="2">
        <v>24152.240000000002</v>
      </c>
      <c r="J2037" s="2">
        <v>1067891.0900000001</v>
      </c>
      <c r="K2037" s="2">
        <v>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t="s">
        <v>225</v>
      </c>
      <c r="W2037" s="5" t="str">
        <f t="shared" si="62"/>
        <v>3820</v>
      </c>
      <c r="X2037">
        <v>15</v>
      </c>
      <c r="Y2037" t="s">
        <v>40</v>
      </c>
      <c r="Z2037" t="s">
        <v>66</v>
      </c>
      <c r="AA2037" s="2">
        <v>0</v>
      </c>
      <c r="AB2037" s="2">
        <v>0</v>
      </c>
      <c r="AC2037" t="s">
        <v>168</v>
      </c>
      <c r="AD2037" s="2">
        <v>2416.0500000000002</v>
      </c>
      <c r="AE2037" s="2">
        <v>-55571.77</v>
      </c>
      <c r="AF2037" s="2">
        <v>2.9099999999999998E-3</v>
      </c>
      <c r="AG2037" s="2">
        <v>9963111.5500000007</v>
      </c>
      <c r="AH2037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2416.0500000000002</v>
      </c>
      <c r="AO2037" s="2">
        <v>24152.240000000002</v>
      </c>
      <c r="AP2037" s="7">
        <f t="shared" si="63"/>
        <v>26568.29</v>
      </c>
    </row>
    <row r="2038" spans="1:42" x14ac:dyDescent="0.2">
      <c r="A2038">
        <v>1</v>
      </c>
      <c r="B2038" s="1">
        <v>43952</v>
      </c>
      <c r="C2038" s="1">
        <v>44348</v>
      </c>
      <c r="D2038">
        <v>200231</v>
      </c>
      <c r="E2038" s="1">
        <v>44136</v>
      </c>
      <c r="F2038" s="2">
        <v>9984511.8399999999</v>
      </c>
      <c r="G2038" s="2">
        <v>9984511.8399999999</v>
      </c>
      <c r="H2038">
        <v>2.9090000000000001E-2</v>
      </c>
      <c r="I2038" s="2">
        <v>24204.12</v>
      </c>
      <c r="J2038" s="2">
        <v>1092095.21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t="s">
        <v>225</v>
      </c>
      <c r="W2038" s="5" t="str">
        <f t="shared" si="62"/>
        <v>3820</v>
      </c>
      <c r="X2038">
        <v>15</v>
      </c>
      <c r="Y2038" t="s">
        <v>40</v>
      </c>
      <c r="Z2038" t="s">
        <v>66</v>
      </c>
      <c r="AA2038" s="2">
        <v>0</v>
      </c>
      <c r="AB2038" s="2">
        <v>0</v>
      </c>
      <c r="AC2038" t="s">
        <v>168</v>
      </c>
      <c r="AD2038" s="2">
        <v>2421.2399999999998</v>
      </c>
      <c r="AE2038" s="2">
        <v>-53150.53</v>
      </c>
      <c r="AF2038" s="2">
        <v>2.9099999999999998E-3</v>
      </c>
      <c r="AG2038" s="2">
        <v>9984511.8399999999</v>
      </c>
      <c r="AH2038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>
        <v>2421.2400000000002</v>
      </c>
      <c r="AO2038" s="2">
        <v>24204.12</v>
      </c>
      <c r="AP2038" s="7">
        <f t="shared" si="63"/>
        <v>26625.360000000001</v>
      </c>
    </row>
    <row r="2039" spans="1:42" x14ac:dyDescent="0.2">
      <c r="A2039">
        <v>1</v>
      </c>
      <c r="B2039" s="1">
        <v>43952</v>
      </c>
      <c r="C2039" s="1">
        <v>44348</v>
      </c>
      <c r="D2039">
        <v>200231</v>
      </c>
      <c r="E2039" s="1">
        <v>44166</v>
      </c>
      <c r="F2039" s="2">
        <v>10007094.789999999</v>
      </c>
      <c r="G2039" s="2">
        <v>10007094.789999999</v>
      </c>
      <c r="H2039">
        <v>2.9090000000000001E-2</v>
      </c>
      <c r="I2039" s="2">
        <v>24258.87</v>
      </c>
      <c r="J2039" s="2">
        <v>1116354.08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t="s">
        <v>225</v>
      </c>
      <c r="W2039" s="5" t="str">
        <f t="shared" si="62"/>
        <v>3820</v>
      </c>
      <c r="X2039">
        <v>15</v>
      </c>
      <c r="Y2039" t="s">
        <v>40</v>
      </c>
      <c r="Z2039" t="s">
        <v>66</v>
      </c>
      <c r="AA2039" s="2">
        <v>0</v>
      </c>
      <c r="AB2039" s="2">
        <v>0</v>
      </c>
      <c r="AC2039" t="s">
        <v>168</v>
      </c>
      <c r="AD2039" s="2">
        <v>2426.7199999999998</v>
      </c>
      <c r="AE2039" s="2">
        <v>-50723.81</v>
      </c>
      <c r="AF2039" s="2">
        <v>2.9099999999999998E-3</v>
      </c>
      <c r="AG2039" s="2">
        <v>10007094.789999999</v>
      </c>
      <c r="AH2039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2426.7200000000003</v>
      </c>
      <c r="AO2039" s="2">
        <v>24258.87</v>
      </c>
      <c r="AP2039" s="7">
        <f t="shared" si="63"/>
        <v>26685.59</v>
      </c>
    </row>
    <row r="2040" spans="1:42" x14ac:dyDescent="0.2">
      <c r="A2040">
        <v>1</v>
      </c>
      <c r="B2040" s="1">
        <v>43952</v>
      </c>
      <c r="C2040" s="1">
        <v>44348</v>
      </c>
      <c r="D2040">
        <v>200231</v>
      </c>
      <c r="E2040" s="1">
        <v>44197</v>
      </c>
      <c r="F2040" s="2">
        <v>10034041.880000001</v>
      </c>
      <c r="G2040" s="2">
        <v>10034041.880000001</v>
      </c>
      <c r="H2040">
        <v>2.9090000000000001E-2</v>
      </c>
      <c r="I2040" s="2">
        <v>24324.19</v>
      </c>
      <c r="J2040" s="2">
        <v>1140678.27</v>
      </c>
      <c r="K2040" s="2">
        <v>0</v>
      </c>
      <c r="L2040" s="2">
        <v>-947.96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t="s">
        <v>225</v>
      </c>
      <c r="W2040" s="5" t="str">
        <f t="shared" si="62"/>
        <v>3820</v>
      </c>
      <c r="X2040">
        <v>15</v>
      </c>
      <c r="Y2040" t="s">
        <v>40</v>
      </c>
      <c r="Z2040" t="s">
        <v>66</v>
      </c>
      <c r="AA2040" s="2">
        <v>0</v>
      </c>
      <c r="AB2040" s="2">
        <v>0</v>
      </c>
      <c r="AC2040" t="s">
        <v>168</v>
      </c>
      <c r="AD2040" s="2">
        <v>2433.2600000000002</v>
      </c>
      <c r="AE2040" s="2">
        <v>-49238.51</v>
      </c>
      <c r="AF2040" s="2">
        <v>2.9099999999999998E-3</v>
      </c>
      <c r="AG2040" s="2">
        <v>10034041.880000001</v>
      </c>
      <c r="AH2040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>
        <v>2433.2600000000002</v>
      </c>
      <c r="AO2040" s="2">
        <v>24324.19</v>
      </c>
      <c r="AP2040" s="7">
        <f t="shared" si="63"/>
        <v>25809.489999999998</v>
      </c>
    </row>
    <row r="2041" spans="1:42" x14ac:dyDescent="0.2">
      <c r="A2041">
        <v>1</v>
      </c>
      <c r="B2041" s="1">
        <v>43952</v>
      </c>
      <c r="C2041" s="1">
        <v>44348</v>
      </c>
      <c r="D2041">
        <v>200231</v>
      </c>
      <c r="E2041" s="1">
        <v>44228</v>
      </c>
      <c r="F2041" s="2">
        <v>10064767.07</v>
      </c>
      <c r="G2041" s="2">
        <v>10064767.07</v>
      </c>
      <c r="H2041">
        <v>2.9090000000000001E-2</v>
      </c>
      <c r="I2041" s="2">
        <v>24398.67</v>
      </c>
      <c r="J2041" s="2">
        <v>1165076.94</v>
      </c>
      <c r="K2041" s="2">
        <v>0</v>
      </c>
      <c r="L2041" s="2">
        <v>-5995.46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t="s">
        <v>225</v>
      </c>
      <c r="W2041" s="5" t="str">
        <f t="shared" si="62"/>
        <v>3820</v>
      </c>
      <c r="X2041">
        <v>15</v>
      </c>
      <c r="Y2041" t="s">
        <v>40</v>
      </c>
      <c r="Z2041" t="s">
        <v>66</v>
      </c>
      <c r="AA2041" s="2">
        <v>0</v>
      </c>
      <c r="AB2041" s="2">
        <v>0</v>
      </c>
      <c r="AC2041" t="s">
        <v>168</v>
      </c>
      <c r="AD2041" s="2">
        <v>2440.71</v>
      </c>
      <c r="AE2041" s="2">
        <v>-52793.26</v>
      </c>
      <c r="AF2041" s="2">
        <v>2.9099999999999998E-3</v>
      </c>
      <c r="AG2041" s="2">
        <v>10064767.07</v>
      </c>
      <c r="AH2041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2440.71</v>
      </c>
      <c r="AO2041" s="2">
        <v>24398.670000000002</v>
      </c>
      <c r="AP2041" s="7">
        <f t="shared" si="63"/>
        <v>20843.919999999998</v>
      </c>
    </row>
    <row r="2042" spans="1:42" x14ac:dyDescent="0.2">
      <c r="A2042">
        <v>1</v>
      </c>
      <c r="B2042" s="1">
        <v>43952</v>
      </c>
      <c r="C2042" s="1">
        <v>44348</v>
      </c>
      <c r="D2042">
        <v>200231</v>
      </c>
      <c r="E2042" s="1">
        <v>44256</v>
      </c>
      <c r="F2042" s="2">
        <v>10105297.67</v>
      </c>
      <c r="G2042" s="2">
        <v>10105297.67</v>
      </c>
      <c r="H2042">
        <v>2.9090000000000001E-2</v>
      </c>
      <c r="I2042" s="2">
        <v>24496.93</v>
      </c>
      <c r="J2042" s="2">
        <v>1189573.8700000001</v>
      </c>
      <c r="K2042" s="2">
        <v>0</v>
      </c>
      <c r="L2042" s="2">
        <v>-1181.3399999999999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t="s">
        <v>225</v>
      </c>
      <c r="W2042" s="5" t="str">
        <f t="shared" si="62"/>
        <v>3820</v>
      </c>
      <c r="X2042">
        <v>15</v>
      </c>
      <c r="Y2042" t="s">
        <v>40</v>
      </c>
      <c r="Z2042" t="s">
        <v>66</v>
      </c>
      <c r="AA2042" s="2">
        <v>0</v>
      </c>
      <c r="AB2042" s="2">
        <v>0</v>
      </c>
      <c r="AC2042" t="s">
        <v>168</v>
      </c>
      <c r="AD2042" s="2">
        <v>2450.5300000000002</v>
      </c>
      <c r="AE2042" s="2">
        <v>-51524.07</v>
      </c>
      <c r="AF2042" s="2">
        <v>2.9099999999999998E-3</v>
      </c>
      <c r="AG2042" s="2">
        <v>10105297.67</v>
      </c>
      <c r="AH204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>
        <v>2450.5300000000002</v>
      </c>
      <c r="AO2042" s="2">
        <v>24496.93</v>
      </c>
      <c r="AP2042" s="7">
        <f t="shared" si="63"/>
        <v>25766.12</v>
      </c>
    </row>
    <row r="2043" spans="1:42" x14ac:dyDescent="0.2">
      <c r="A2043">
        <v>1</v>
      </c>
      <c r="B2043" s="1">
        <v>43952</v>
      </c>
      <c r="C2043" s="1">
        <v>44348</v>
      </c>
      <c r="D2043">
        <v>200231</v>
      </c>
      <c r="E2043" s="1">
        <v>44287</v>
      </c>
      <c r="F2043" s="2">
        <v>10132039.59</v>
      </c>
      <c r="G2043" s="2">
        <v>10132039.59</v>
      </c>
      <c r="H2043">
        <v>2.9090000000000001E-2</v>
      </c>
      <c r="I2043" s="2">
        <v>24561.75</v>
      </c>
      <c r="J2043" s="2">
        <v>1214135.6200000001</v>
      </c>
      <c r="K2043" s="2">
        <v>0</v>
      </c>
      <c r="L2043" s="2">
        <v>-636.49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t="s">
        <v>225</v>
      </c>
      <c r="W2043" s="5" t="str">
        <f t="shared" si="62"/>
        <v>3820</v>
      </c>
      <c r="X2043">
        <v>15</v>
      </c>
      <c r="Y2043" t="s">
        <v>40</v>
      </c>
      <c r="Z2043" t="s">
        <v>66</v>
      </c>
      <c r="AA2043" s="2">
        <v>0</v>
      </c>
      <c r="AB2043" s="2">
        <v>0</v>
      </c>
      <c r="AC2043" t="s">
        <v>168</v>
      </c>
      <c r="AD2043" s="2">
        <v>2457.02</v>
      </c>
      <c r="AE2043" s="2">
        <v>-49703.54</v>
      </c>
      <c r="AF2043" s="2">
        <v>2.9099999999999998E-3</v>
      </c>
      <c r="AG2043" s="2">
        <v>10132039.59</v>
      </c>
      <c r="AH2043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2457.02</v>
      </c>
      <c r="AO2043" s="2">
        <v>24561.75</v>
      </c>
      <c r="AP2043" s="7">
        <f t="shared" si="63"/>
        <v>26382.28</v>
      </c>
    </row>
    <row r="2044" spans="1:42" x14ac:dyDescent="0.2">
      <c r="A2044">
        <v>1</v>
      </c>
      <c r="B2044" s="1">
        <v>43952</v>
      </c>
      <c r="C2044" s="1">
        <v>44348</v>
      </c>
      <c r="D2044">
        <v>200231</v>
      </c>
      <c r="E2044" s="1">
        <v>44317</v>
      </c>
      <c r="F2044" s="2">
        <v>10172234.710000001</v>
      </c>
      <c r="G2044" s="2">
        <v>10172234.710000001</v>
      </c>
      <c r="H2044">
        <v>2.9090000000000001E-2</v>
      </c>
      <c r="I2044" s="2">
        <v>24659.19</v>
      </c>
      <c r="J2044" s="2">
        <v>1238794.81</v>
      </c>
      <c r="K2044" s="2">
        <v>0</v>
      </c>
      <c r="L2044" s="2">
        <v>-695.06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t="s">
        <v>225</v>
      </c>
      <c r="W2044" s="5" t="str">
        <f t="shared" si="62"/>
        <v>3820</v>
      </c>
      <c r="X2044">
        <v>15</v>
      </c>
      <c r="Y2044" t="s">
        <v>40</v>
      </c>
      <c r="Z2044" t="s">
        <v>66</v>
      </c>
      <c r="AA2044" s="2">
        <v>0</v>
      </c>
      <c r="AB2044" s="2">
        <v>0</v>
      </c>
      <c r="AC2044" t="s">
        <v>168</v>
      </c>
      <c r="AD2044" s="2">
        <v>2466.77</v>
      </c>
      <c r="AE2044" s="2">
        <v>-47931.83</v>
      </c>
      <c r="AF2044" s="2">
        <v>2.9099999999999998E-3</v>
      </c>
      <c r="AG2044" s="2">
        <v>10172234.710000001</v>
      </c>
      <c r="AH2044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2466.77</v>
      </c>
      <c r="AO2044" s="2">
        <v>24659.190000000002</v>
      </c>
      <c r="AP2044" s="7">
        <f t="shared" si="63"/>
        <v>26430.899999999998</v>
      </c>
    </row>
    <row r="2045" spans="1:42" x14ac:dyDescent="0.2">
      <c r="A2045">
        <v>1</v>
      </c>
      <c r="B2045" s="1">
        <v>43952</v>
      </c>
      <c r="C2045" s="1">
        <v>44348</v>
      </c>
      <c r="D2045">
        <v>200231</v>
      </c>
      <c r="E2045" s="1">
        <v>44348</v>
      </c>
      <c r="F2045" s="2">
        <v>10186881.27</v>
      </c>
      <c r="G2045" s="2">
        <v>10186881.27</v>
      </c>
      <c r="H2045">
        <v>2.9090000000000001E-2</v>
      </c>
      <c r="I2045" s="2">
        <v>24694.7</v>
      </c>
      <c r="J2045" s="2">
        <v>473867.21</v>
      </c>
      <c r="K2045" s="2">
        <v>0</v>
      </c>
      <c r="L2045" s="2">
        <v>-928.32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-789622.3</v>
      </c>
      <c r="S2045" s="2">
        <v>0</v>
      </c>
      <c r="T2045" s="2">
        <v>0</v>
      </c>
      <c r="U2045" s="2">
        <v>0</v>
      </c>
      <c r="V2045" t="s">
        <v>225</v>
      </c>
      <c r="W2045" s="5" t="str">
        <f t="shared" si="62"/>
        <v>3820</v>
      </c>
      <c r="X2045">
        <v>15</v>
      </c>
      <c r="Y2045" t="s">
        <v>40</v>
      </c>
      <c r="Z2045" t="s">
        <v>66</v>
      </c>
      <c r="AA2045" s="2">
        <v>0</v>
      </c>
      <c r="AB2045" s="2">
        <v>0</v>
      </c>
      <c r="AC2045" t="s">
        <v>168</v>
      </c>
      <c r="AD2045" s="2">
        <v>2470.3200000000002</v>
      </c>
      <c r="AE2045" s="2">
        <v>-15837.53</v>
      </c>
      <c r="AF2045" s="2">
        <v>2.9099999999999998E-3</v>
      </c>
      <c r="AG2045" s="2">
        <v>10186881.27</v>
      </c>
      <c r="AH2045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2470.3200000000002</v>
      </c>
      <c r="AO2045" s="2">
        <v>24694.7</v>
      </c>
      <c r="AP2045" s="7">
        <f t="shared" si="63"/>
        <v>26236.7</v>
      </c>
    </row>
    <row r="2046" spans="1:42" x14ac:dyDescent="0.2">
      <c r="A2046">
        <v>1</v>
      </c>
      <c r="B2046" s="1">
        <v>43952</v>
      </c>
      <c r="C2046" s="1">
        <v>44348</v>
      </c>
      <c r="D2046">
        <v>200277</v>
      </c>
      <c r="E2046" s="1">
        <v>43952</v>
      </c>
      <c r="F2046" s="2">
        <v>254159.67</v>
      </c>
      <c r="G2046" s="2">
        <v>254159.67</v>
      </c>
      <c r="H2046">
        <v>2.9090000000000001E-2</v>
      </c>
      <c r="I2046" s="2">
        <v>616.13</v>
      </c>
      <c r="J2046" s="2">
        <v>27727.08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t="s">
        <v>226</v>
      </c>
      <c r="W2046" s="5" t="str">
        <f t="shared" si="62"/>
        <v>3820</v>
      </c>
      <c r="X2046">
        <v>15</v>
      </c>
      <c r="Y2046" t="s">
        <v>40</v>
      </c>
      <c r="Z2046" t="s">
        <v>66</v>
      </c>
      <c r="AA2046" s="2">
        <v>0</v>
      </c>
      <c r="AB2046" s="2">
        <v>0</v>
      </c>
      <c r="AC2046" t="s">
        <v>168</v>
      </c>
      <c r="AD2046" s="2">
        <v>61.63</v>
      </c>
      <c r="AE2046" s="2">
        <v>2831.63</v>
      </c>
      <c r="AF2046" s="2">
        <v>2.9099999999999998E-3</v>
      </c>
      <c r="AG2046" s="2">
        <v>254159.67</v>
      </c>
      <c r="AH2046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61.63</v>
      </c>
      <c r="AO2046" s="2">
        <v>616.13</v>
      </c>
      <c r="AP2046" s="7">
        <f t="shared" si="63"/>
        <v>677.76</v>
      </c>
    </row>
    <row r="2047" spans="1:42" x14ac:dyDescent="0.2">
      <c r="A2047">
        <v>1</v>
      </c>
      <c r="B2047" s="1">
        <v>43952</v>
      </c>
      <c r="C2047" s="1">
        <v>44348</v>
      </c>
      <c r="D2047">
        <v>200277</v>
      </c>
      <c r="E2047" s="1">
        <v>43983</v>
      </c>
      <c r="F2047" s="2">
        <v>256919.67</v>
      </c>
      <c r="G2047" s="2">
        <v>256919.67</v>
      </c>
      <c r="H2047">
        <v>2.9090000000000001E-2</v>
      </c>
      <c r="I2047" s="2">
        <v>622.82000000000005</v>
      </c>
      <c r="J2047" s="2">
        <v>28349.9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t="s">
        <v>226</v>
      </c>
      <c r="W2047" s="5" t="str">
        <f t="shared" si="62"/>
        <v>3820</v>
      </c>
      <c r="X2047">
        <v>15</v>
      </c>
      <c r="Y2047" t="s">
        <v>40</v>
      </c>
      <c r="Z2047" t="s">
        <v>66</v>
      </c>
      <c r="AA2047" s="2">
        <v>0</v>
      </c>
      <c r="AB2047" s="2">
        <v>0</v>
      </c>
      <c r="AC2047" t="s">
        <v>168</v>
      </c>
      <c r="AD2047" s="2">
        <v>62.3</v>
      </c>
      <c r="AE2047" s="2">
        <v>2893.93</v>
      </c>
      <c r="AF2047" s="2">
        <v>2.9099999999999998E-3</v>
      </c>
      <c r="AG2047" s="2">
        <v>256919.67</v>
      </c>
      <c r="AH2047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62.300000000000004</v>
      </c>
      <c r="AO2047" s="2">
        <v>622.82000000000005</v>
      </c>
      <c r="AP2047" s="7">
        <f t="shared" si="63"/>
        <v>685.12</v>
      </c>
    </row>
    <row r="2048" spans="1:42" x14ac:dyDescent="0.2">
      <c r="A2048">
        <v>1</v>
      </c>
      <c r="B2048" s="1">
        <v>43952</v>
      </c>
      <c r="C2048" s="1">
        <v>44348</v>
      </c>
      <c r="D2048">
        <v>200277</v>
      </c>
      <c r="E2048" s="1">
        <v>44013</v>
      </c>
      <c r="F2048" s="2">
        <v>259859.67</v>
      </c>
      <c r="G2048" s="2">
        <v>259859.67</v>
      </c>
      <c r="H2048">
        <v>2.9090000000000001E-2</v>
      </c>
      <c r="I2048" s="2">
        <v>629.94000000000005</v>
      </c>
      <c r="J2048" s="2">
        <v>28979.84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t="s">
        <v>226</v>
      </c>
      <c r="W2048" s="5" t="str">
        <f t="shared" si="62"/>
        <v>3820</v>
      </c>
      <c r="X2048">
        <v>15</v>
      </c>
      <c r="Y2048" t="s">
        <v>40</v>
      </c>
      <c r="Z2048" t="s">
        <v>66</v>
      </c>
      <c r="AA2048" s="2">
        <v>0</v>
      </c>
      <c r="AB2048" s="2">
        <v>0</v>
      </c>
      <c r="AC2048" t="s">
        <v>168</v>
      </c>
      <c r="AD2048" s="2">
        <v>63.02</v>
      </c>
      <c r="AE2048" s="2">
        <v>2956.95</v>
      </c>
      <c r="AF2048" s="2">
        <v>2.9099999999999998E-3</v>
      </c>
      <c r="AG2048" s="2">
        <v>259859.67</v>
      </c>
      <c r="AH2048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63.02</v>
      </c>
      <c r="AO2048" s="2">
        <v>629.94000000000005</v>
      </c>
      <c r="AP2048" s="7">
        <f t="shared" si="63"/>
        <v>692.96</v>
      </c>
    </row>
    <row r="2049" spans="1:42" x14ac:dyDescent="0.2">
      <c r="A2049">
        <v>1</v>
      </c>
      <c r="B2049" s="1">
        <v>43952</v>
      </c>
      <c r="C2049" s="1">
        <v>44348</v>
      </c>
      <c r="D2049">
        <v>200277</v>
      </c>
      <c r="E2049" s="1">
        <v>44044</v>
      </c>
      <c r="F2049" s="2">
        <v>261489.67</v>
      </c>
      <c r="G2049" s="2">
        <v>261489.67</v>
      </c>
      <c r="H2049">
        <v>2.9090000000000001E-2</v>
      </c>
      <c r="I2049" s="2">
        <v>633.89</v>
      </c>
      <c r="J2049" s="2">
        <v>29613.73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t="s">
        <v>226</v>
      </c>
      <c r="W2049" s="5" t="str">
        <f t="shared" si="62"/>
        <v>3820</v>
      </c>
      <c r="X2049">
        <v>15</v>
      </c>
      <c r="Y2049" t="s">
        <v>40</v>
      </c>
      <c r="Z2049" t="s">
        <v>66</v>
      </c>
      <c r="AA2049" s="2">
        <v>0</v>
      </c>
      <c r="AB2049" s="2">
        <v>0</v>
      </c>
      <c r="AC2049" t="s">
        <v>168</v>
      </c>
      <c r="AD2049" s="2">
        <v>63.41</v>
      </c>
      <c r="AE2049" s="2">
        <v>3020.36</v>
      </c>
      <c r="AF2049" s="2">
        <v>2.9099999999999998E-3</v>
      </c>
      <c r="AG2049" s="2">
        <v>261489.67</v>
      </c>
      <c r="AH2049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63.410000000000004</v>
      </c>
      <c r="AO2049" s="2">
        <v>633.89</v>
      </c>
      <c r="AP2049" s="7">
        <f t="shared" si="63"/>
        <v>697.3</v>
      </c>
    </row>
    <row r="2050" spans="1:42" x14ac:dyDescent="0.2">
      <c r="A2050">
        <v>1</v>
      </c>
      <c r="B2050" s="1">
        <v>43952</v>
      </c>
      <c r="C2050" s="1">
        <v>44348</v>
      </c>
      <c r="D2050">
        <v>200277</v>
      </c>
      <c r="E2050" s="1">
        <v>44075</v>
      </c>
      <c r="F2050" s="2">
        <v>261489.67</v>
      </c>
      <c r="G2050" s="2">
        <v>261489.67</v>
      </c>
      <c r="H2050">
        <v>2.9090000000000001E-2</v>
      </c>
      <c r="I2050" s="2">
        <v>633.89</v>
      </c>
      <c r="J2050" s="2">
        <v>30247.62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t="s">
        <v>226</v>
      </c>
      <c r="W2050" s="5" t="str">
        <f t="shared" si="62"/>
        <v>3820</v>
      </c>
      <c r="X2050">
        <v>15</v>
      </c>
      <c r="Y2050" t="s">
        <v>40</v>
      </c>
      <c r="Z2050" t="s">
        <v>66</v>
      </c>
      <c r="AA2050" s="2">
        <v>0</v>
      </c>
      <c r="AB2050" s="2">
        <v>0</v>
      </c>
      <c r="AC2050" t="s">
        <v>168</v>
      </c>
      <c r="AD2050" s="2">
        <v>63.41</v>
      </c>
      <c r="AE2050" s="2">
        <v>3083.77</v>
      </c>
      <c r="AF2050" s="2">
        <v>2.9099999999999998E-3</v>
      </c>
      <c r="AG2050" s="2">
        <v>261489.67</v>
      </c>
      <c r="AH2050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63.410000000000004</v>
      </c>
      <c r="AO2050" s="2">
        <v>633.89</v>
      </c>
      <c r="AP2050" s="7">
        <f t="shared" si="63"/>
        <v>697.3</v>
      </c>
    </row>
    <row r="2051" spans="1:42" x14ac:dyDescent="0.2">
      <c r="A2051">
        <v>1</v>
      </c>
      <c r="B2051" s="1">
        <v>43952</v>
      </c>
      <c r="C2051" s="1">
        <v>44348</v>
      </c>
      <c r="D2051">
        <v>200277</v>
      </c>
      <c r="E2051" s="1">
        <v>44105</v>
      </c>
      <c r="F2051" s="2">
        <v>272749.67</v>
      </c>
      <c r="G2051" s="2">
        <v>272749.67</v>
      </c>
      <c r="H2051">
        <v>2.9090000000000001E-2</v>
      </c>
      <c r="I2051" s="2">
        <v>661.19</v>
      </c>
      <c r="J2051" s="2">
        <v>30908.81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t="s">
        <v>226</v>
      </c>
      <c r="W2051" s="5" t="str">
        <f t="shared" ref="W2051:W2114" si="64">MID(V2051,4,4)</f>
        <v>3820</v>
      </c>
      <c r="X2051">
        <v>15</v>
      </c>
      <c r="Y2051" t="s">
        <v>40</v>
      </c>
      <c r="Z2051" t="s">
        <v>66</v>
      </c>
      <c r="AA2051" s="2">
        <v>0</v>
      </c>
      <c r="AB2051" s="2">
        <v>0</v>
      </c>
      <c r="AC2051" t="s">
        <v>168</v>
      </c>
      <c r="AD2051" s="2">
        <v>66.14</v>
      </c>
      <c r="AE2051" s="2">
        <v>3149.91</v>
      </c>
      <c r="AF2051" s="2">
        <v>2.9099999999999998E-3</v>
      </c>
      <c r="AG2051" s="2">
        <v>272749.67</v>
      </c>
      <c r="AH2051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66.14</v>
      </c>
      <c r="AO2051" s="2">
        <v>661.19</v>
      </c>
      <c r="AP2051" s="7">
        <f t="shared" ref="AP2051:AP2114" si="65">I2051+K2051+M2051+T2051+AD2051+AL2051+AB2051+L2051</f>
        <v>727.33</v>
      </c>
    </row>
    <row r="2052" spans="1:42" x14ac:dyDescent="0.2">
      <c r="A2052">
        <v>1</v>
      </c>
      <c r="B2052" s="1">
        <v>43952</v>
      </c>
      <c r="C2052" s="1">
        <v>44348</v>
      </c>
      <c r="D2052">
        <v>200277</v>
      </c>
      <c r="E2052" s="1">
        <v>44136</v>
      </c>
      <c r="F2052" s="2">
        <v>275803.63</v>
      </c>
      <c r="G2052" s="2">
        <v>275803.63</v>
      </c>
      <c r="H2052">
        <v>2.9090000000000001E-2</v>
      </c>
      <c r="I2052" s="2">
        <v>668.59</v>
      </c>
      <c r="J2052" s="2">
        <v>31577.4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t="s">
        <v>226</v>
      </c>
      <c r="W2052" s="5" t="str">
        <f t="shared" si="64"/>
        <v>3820</v>
      </c>
      <c r="X2052">
        <v>15</v>
      </c>
      <c r="Y2052" t="s">
        <v>40</v>
      </c>
      <c r="Z2052" t="s">
        <v>66</v>
      </c>
      <c r="AA2052" s="2">
        <v>0</v>
      </c>
      <c r="AB2052" s="2">
        <v>0</v>
      </c>
      <c r="AC2052" t="s">
        <v>168</v>
      </c>
      <c r="AD2052" s="2">
        <v>66.88</v>
      </c>
      <c r="AE2052" s="2">
        <v>3216.79</v>
      </c>
      <c r="AF2052" s="2">
        <v>2.9099999999999998E-3</v>
      </c>
      <c r="AG2052" s="2">
        <v>275803.63</v>
      </c>
      <c r="AH205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66.88</v>
      </c>
      <c r="AO2052" s="2">
        <v>668.59</v>
      </c>
      <c r="AP2052" s="7">
        <f t="shared" si="65"/>
        <v>735.47</v>
      </c>
    </row>
    <row r="2053" spans="1:42" x14ac:dyDescent="0.2">
      <c r="A2053">
        <v>1</v>
      </c>
      <c r="B2053" s="1">
        <v>43952</v>
      </c>
      <c r="C2053" s="1">
        <v>44348</v>
      </c>
      <c r="D2053">
        <v>200277</v>
      </c>
      <c r="E2053" s="1">
        <v>44166</v>
      </c>
      <c r="F2053" s="2">
        <v>277970.40000000002</v>
      </c>
      <c r="G2053" s="2">
        <v>277970.40000000002</v>
      </c>
      <c r="H2053">
        <v>2.9090000000000001E-2</v>
      </c>
      <c r="I2053" s="2">
        <v>673.85</v>
      </c>
      <c r="J2053" s="2">
        <v>32251.25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t="s">
        <v>226</v>
      </c>
      <c r="W2053" s="5" t="str">
        <f t="shared" si="64"/>
        <v>3820</v>
      </c>
      <c r="X2053">
        <v>15</v>
      </c>
      <c r="Y2053" t="s">
        <v>40</v>
      </c>
      <c r="Z2053" t="s">
        <v>66</v>
      </c>
      <c r="AA2053" s="2">
        <v>0</v>
      </c>
      <c r="AB2053" s="2">
        <v>0</v>
      </c>
      <c r="AC2053" t="s">
        <v>168</v>
      </c>
      <c r="AD2053" s="2">
        <v>67.41</v>
      </c>
      <c r="AE2053" s="2">
        <v>3284.2</v>
      </c>
      <c r="AF2053" s="2">
        <v>2.9099999999999998E-3</v>
      </c>
      <c r="AG2053" s="2">
        <v>277970.40000000002</v>
      </c>
      <c r="AH2053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67.41</v>
      </c>
      <c r="AO2053" s="2">
        <v>673.85</v>
      </c>
      <c r="AP2053" s="7">
        <f t="shared" si="65"/>
        <v>741.26</v>
      </c>
    </row>
    <row r="2054" spans="1:42" x14ac:dyDescent="0.2">
      <c r="A2054">
        <v>1</v>
      </c>
      <c r="B2054" s="1">
        <v>43952</v>
      </c>
      <c r="C2054" s="1">
        <v>44348</v>
      </c>
      <c r="D2054">
        <v>200277</v>
      </c>
      <c r="E2054" s="1">
        <v>44197</v>
      </c>
      <c r="F2054" s="2">
        <v>278550.40000000002</v>
      </c>
      <c r="G2054" s="2">
        <v>278550.40000000002</v>
      </c>
      <c r="H2054">
        <v>2.9090000000000001E-2</v>
      </c>
      <c r="I2054" s="2">
        <v>675.25</v>
      </c>
      <c r="J2054" s="2">
        <v>32926.5</v>
      </c>
      <c r="K2054" s="2">
        <v>0</v>
      </c>
      <c r="L2054" s="2">
        <v>-21.69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t="s">
        <v>226</v>
      </c>
      <c r="W2054" s="5" t="str">
        <f t="shared" si="64"/>
        <v>3820</v>
      </c>
      <c r="X2054">
        <v>15</v>
      </c>
      <c r="Y2054" t="s">
        <v>40</v>
      </c>
      <c r="Z2054" t="s">
        <v>66</v>
      </c>
      <c r="AA2054" s="2">
        <v>0</v>
      </c>
      <c r="AB2054" s="2">
        <v>0</v>
      </c>
      <c r="AC2054" t="s">
        <v>168</v>
      </c>
      <c r="AD2054" s="2">
        <v>67.55</v>
      </c>
      <c r="AE2054" s="2">
        <v>3330.06</v>
      </c>
      <c r="AF2054" s="2">
        <v>2.9099999999999998E-3</v>
      </c>
      <c r="AG2054" s="2">
        <v>278550.40000000002</v>
      </c>
      <c r="AH2054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67.55</v>
      </c>
      <c r="AO2054" s="2">
        <v>675.25</v>
      </c>
      <c r="AP2054" s="7">
        <f t="shared" si="65"/>
        <v>721.1099999999999</v>
      </c>
    </row>
    <row r="2055" spans="1:42" x14ac:dyDescent="0.2">
      <c r="A2055">
        <v>1</v>
      </c>
      <c r="B2055" s="1">
        <v>43952</v>
      </c>
      <c r="C2055" s="1">
        <v>44348</v>
      </c>
      <c r="D2055">
        <v>200277</v>
      </c>
      <c r="E2055" s="1">
        <v>44228</v>
      </c>
      <c r="F2055" s="2">
        <v>290210.59999999998</v>
      </c>
      <c r="G2055" s="2">
        <v>290210.59999999998</v>
      </c>
      <c r="H2055">
        <v>2.9090000000000001E-2</v>
      </c>
      <c r="I2055" s="2">
        <v>703.52</v>
      </c>
      <c r="J2055" s="2">
        <v>33630.019999999997</v>
      </c>
      <c r="K2055" s="2">
        <v>0</v>
      </c>
      <c r="L2055" s="2">
        <v>-101.81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t="s">
        <v>226</v>
      </c>
      <c r="W2055" s="5" t="str">
        <f t="shared" si="64"/>
        <v>3820</v>
      </c>
      <c r="X2055">
        <v>15</v>
      </c>
      <c r="Y2055" t="s">
        <v>40</v>
      </c>
      <c r="Z2055" t="s">
        <v>66</v>
      </c>
      <c r="AA2055" s="2">
        <v>0</v>
      </c>
      <c r="AB2055" s="2">
        <v>0</v>
      </c>
      <c r="AC2055" t="s">
        <v>168</v>
      </c>
      <c r="AD2055" s="2">
        <v>70.38</v>
      </c>
      <c r="AE2055" s="2">
        <v>3298.63</v>
      </c>
      <c r="AF2055" s="2">
        <v>2.9099999999999998E-3</v>
      </c>
      <c r="AG2055" s="2">
        <v>290210.59999999998</v>
      </c>
      <c r="AH2055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70.38</v>
      </c>
      <c r="AO2055" s="2">
        <v>703.52</v>
      </c>
      <c r="AP2055" s="7">
        <f t="shared" si="65"/>
        <v>672.08999999999992</v>
      </c>
    </row>
    <row r="2056" spans="1:42" x14ac:dyDescent="0.2">
      <c r="A2056">
        <v>1</v>
      </c>
      <c r="B2056" s="1">
        <v>43952</v>
      </c>
      <c r="C2056" s="1">
        <v>44348</v>
      </c>
      <c r="D2056">
        <v>200277</v>
      </c>
      <c r="E2056" s="1">
        <v>44256</v>
      </c>
      <c r="F2056" s="2">
        <v>302884.61</v>
      </c>
      <c r="G2056" s="2">
        <v>302884.61</v>
      </c>
      <c r="H2056">
        <v>2.9090000000000001E-2</v>
      </c>
      <c r="I2056" s="2">
        <v>734.24</v>
      </c>
      <c r="J2056" s="2">
        <v>34364.26</v>
      </c>
      <c r="K2056" s="2">
        <v>0</v>
      </c>
      <c r="L2056" s="2">
        <v>-29.84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t="s">
        <v>226</v>
      </c>
      <c r="W2056" s="5" t="str">
        <f t="shared" si="64"/>
        <v>3820</v>
      </c>
      <c r="X2056">
        <v>15</v>
      </c>
      <c r="Y2056" t="s">
        <v>40</v>
      </c>
      <c r="Z2056" t="s">
        <v>66</v>
      </c>
      <c r="AA2056" s="2">
        <v>0</v>
      </c>
      <c r="AB2056" s="2">
        <v>0</v>
      </c>
      <c r="AC2056" t="s">
        <v>168</v>
      </c>
      <c r="AD2056" s="2">
        <v>73.45</v>
      </c>
      <c r="AE2056" s="2">
        <v>3342.24</v>
      </c>
      <c r="AF2056" s="2">
        <v>2.9099999999999998E-3</v>
      </c>
      <c r="AG2056" s="2">
        <v>302884.61</v>
      </c>
      <c r="AH2056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73.45</v>
      </c>
      <c r="AO2056" s="2">
        <v>734.24</v>
      </c>
      <c r="AP2056" s="7">
        <f t="shared" si="65"/>
        <v>777.85</v>
      </c>
    </row>
    <row r="2057" spans="1:42" x14ac:dyDescent="0.2">
      <c r="A2057">
        <v>1</v>
      </c>
      <c r="B2057" s="1">
        <v>43952</v>
      </c>
      <c r="C2057" s="1">
        <v>44348</v>
      </c>
      <c r="D2057">
        <v>200277</v>
      </c>
      <c r="E2057" s="1">
        <v>44287</v>
      </c>
      <c r="F2057" s="2">
        <v>306597.61</v>
      </c>
      <c r="G2057" s="2">
        <v>306597.61</v>
      </c>
      <c r="H2057">
        <v>2.9090000000000001E-2</v>
      </c>
      <c r="I2057" s="2">
        <v>743.24</v>
      </c>
      <c r="J2057" s="2">
        <v>35107.5</v>
      </c>
      <c r="K2057" s="2">
        <v>0</v>
      </c>
      <c r="L2057" s="2">
        <v>-116.68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t="s">
        <v>226</v>
      </c>
      <c r="W2057" s="5" t="str">
        <f t="shared" si="64"/>
        <v>3820</v>
      </c>
      <c r="X2057">
        <v>15</v>
      </c>
      <c r="Y2057" t="s">
        <v>40</v>
      </c>
      <c r="Z2057" t="s">
        <v>66</v>
      </c>
      <c r="AA2057" s="2">
        <v>0</v>
      </c>
      <c r="AB2057" s="2">
        <v>0</v>
      </c>
      <c r="AC2057" t="s">
        <v>168</v>
      </c>
      <c r="AD2057" s="2">
        <v>74.349999999999994</v>
      </c>
      <c r="AE2057" s="2">
        <v>3299.91</v>
      </c>
      <c r="AF2057" s="2">
        <v>2.9099999999999998E-3</v>
      </c>
      <c r="AG2057" s="2">
        <v>306597.61</v>
      </c>
      <c r="AH2057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74.350000000000009</v>
      </c>
      <c r="AO2057" s="2">
        <v>743.24</v>
      </c>
      <c r="AP2057" s="7">
        <f t="shared" si="65"/>
        <v>700.91000000000008</v>
      </c>
    </row>
    <row r="2058" spans="1:42" x14ac:dyDescent="0.2">
      <c r="A2058">
        <v>1</v>
      </c>
      <c r="B2058" s="1">
        <v>43952</v>
      </c>
      <c r="C2058" s="1">
        <v>44348</v>
      </c>
      <c r="D2058">
        <v>200277</v>
      </c>
      <c r="E2058" s="1">
        <v>44317</v>
      </c>
      <c r="F2058" s="2">
        <v>321121.65000000002</v>
      </c>
      <c r="G2058" s="2">
        <v>321121.65000000002</v>
      </c>
      <c r="H2058">
        <v>2.9090000000000001E-2</v>
      </c>
      <c r="I2058" s="2">
        <v>778.45</v>
      </c>
      <c r="J2058" s="2">
        <v>35885.949999999997</v>
      </c>
      <c r="K2058" s="2">
        <v>0</v>
      </c>
      <c r="L2058" s="2">
        <v>-264.99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t="s">
        <v>226</v>
      </c>
      <c r="W2058" s="5" t="str">
        <f t="shared" si="64"/>
        <v>3820</v>
      </c>
      <c r="X2058">
        <v>15</v>
      </c>
      <c r="Y2058" t="s">
        <v>40</v>
      </c>
      <c r="Z2058" t="s">
        <v>66</v>
      </c>
      <c r="AA2058" s="2">
        <v>0</v>
      </c>
      <c r="AB2058" s="2">
        <v>0</v>
      </c>
      <c r="AC2058" t="s">
        <v>168</v>
      </c>
      <c r="AD2058" s="2">
        <v>77.87</v>
      </c>
      <c r="AE2058" s="2">
        <v>3112.79</v>
      </c>
      <c r="AF2058" s="2">
        <v>2.9099999999999998E-3</v>
      </c>
      <c r="AG2058" s="2">
        <v>321121.65000000002</v>
      </c>
      <c r="AH2058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77.87</v>
      </c>
      <c r="AO2058" s="2">
        <v>778.45</v>
      </c>
      <c r="AP2058" s="7">
        <f t="shared" si="65"/>
        <v>591.33000000000004</v>
      </c>
    </row>
    <row r="2059" spans="1:42" x14ac:dyDescent="0.2">
      <c r="A2059">
        <v>1</v>
      </c>
      <c r="B2059" s="1">
        <v>43952</v>
      </c>
      <c r="C2059" s="1">
        <v>44348</v>
      </c>
      <c r="D2059">
        <v>200277</v>
      </c>
      <c r="E2059" s="1">
        <v>44348</v>
      </c>
      <c r="F2059" s="2">
        <v>360324.85</v>
      </c>
      <c r="G2059" s="2">
        <v>360324.85</v>
      </c>
      <c r="H2059">
        <v>2.9090000000000001E-2</v>
      </c>
      <c r="I2059" s="2">
        <v>873.49</v>
      </c>
      <c r="J2059" s="2">
        <v>39033.82</v>
      </c>
      <c r="K2059" s="2">
        <v>0</v>
      </c>
      <c r="L2059" s="2">
        <v>-365.5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2274.38</v>
      </c>
      <c r="T2059" s="2">
        <v>0</v>
      </c>
      <c r="U2059" s="2">
        <v>0</v>
      </c>
      <c r="V2059" t="s">
        <v>226</v>
      </c>
      <c r="W2059" s="5" t="str">
        <f t="shared" si="64"/>
        <v>3820</v>
      </c>
      <c r="X2059">
        <v>15</v>
      </c>
      <c r="Y2059" t="s">
        <v>40</v>
      </c>
      <c r="Z2059" t="s">
        <v>66</v>
      </c>
      <c r="AA2059" s="2">
        <v>0</v>
      </c>
      <c r="AB2059" s="2">
        <v>0</v>
      </c>
      <c r="AC2059" t="s">
        <v>168</v>
      </c>
      <c r="AD2059" s="2">
        <v>87.38</v>
      </c>
      <c r="AE2059" s="2">
        <v>2746.66</v>
      </c>
      <c r="AF2059" s="2">
        <v>2.9099999999999998E-3</v>
      </c>
      <c r="AG2059" s="2">
        <v>360324.85</v>
      </c>
      <c r="AH2059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87.38</v>
      </c>
      <c r="AO2059" s="2">
        <v>873.49</v>
      </c>
      <c r="AP2059" s="7">
        <f t="shared" si="65"/>
        <v>595.37</v>
      </c>
    </row>
    <row r="2060" spans="1:42" x14ac:dyDescent="0.2">
      <c r="A2060">
        <v>1</v>
      </c>
      <c r="B2060" s="1">
        <v>43952</v>
      </c>
      <c r="C2060" s="1">
        <v>44348</v>
      </c>
      <c r="D2060">
        <v>200323</v>
      </c>
      <c r="E2060" s="1">
        <v>43952</v>
      </c>
      <c r="F2060" s="2">
        <v>0</v>
      </c>
      <c r="G2060" s="2">
        <v>0</v>
      </c>
      <c r="H2060">
        <v>2.9090000000000001E-2</v>
      </c>
      <c r="I2060" s="2">
        <v>0</v>
      </c>
      <c r="J2060" s="2">
        <v>1590594.28</v>
      </c>
      <c r="K2060" s="2">
        <v>0</v>
      </c>
      <c r="L2060" s="2">
        <v>-6841.83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t="s">
        <v>227</v>
      </c>
      <c r="W2060" s="5" t="str">
        <f t="shared" si="64"/>
        <v>3820</v>
      </c>
      <c r="X2060">
        <v>15</v>
      </c>
      <c r="Y2060" t="s">
        <v>40</v>
      </c>
      <c r="Z2060" t="s">
        <v>66</v>
      </c>
      <c r="AA2060" s="2">
        <v>0</v>
      </c>
      <c r="AB2060" s="2">
        <v>0</v>
      </c>
      <c r="AC2060" t="s">
        <v>168</v>
      </c>
      <c r="AD2060" s="2">
        <v>0</v>
      </c>
      <c r="AE2060" s="2">
        <v>-119633.4</v>
      </c>
      <c r="AF2060" s="2">
        <v>2.9099999999999998E-3</v>
      </c>
      <c r="AG2060" s="2">
        <v>0</v>
      </c>
      <c r="AH2060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7">
        <f t="shared" si="65"/>
        <v>-6841.83</v>
      </c>
    </row>
    <row r="2061" spans="1:42" x14ac:dyDescent="0.2">
      <c r="A2061">
        <v>1</v>
      </c>
      <c r="B2061" s="1">
        <v>43952</v>
      </c>
      <c r="C2061" s="1">
        <v>44348</v>
      </c>
      <c r="D2061">
        <v>200323</v>
      </c>
      <c r="E2061" s="1">
        <v>43983</v>
      </c>
      <c r="F2061" s="2">
        <v>71669.25</v>
      </c>
      <c r="G2061" s="2">
        <v>71669.25</v>
      </c>
      <c r="H2061">
        <v>2.9090000000000001E-2</v>
      </c>
      <c r="I2061" s="2">
        <v>173.74</v>
      </c>
      <c r="J2061" s="2">
        <v>1590594.28</v>
      </c>
      <c r="K2061" s="2">
        <v>0</v>
      </c>
      <c r="L2061" s="2">
        <v>-6258.72</v>
      </c>
      <c r="M2061" s="2">
        <v>-173.74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t="s">
        <v>227</v>
      </c>
      <c r="W2061" s="5" t="str">
        <f t="shared" si="64"/>
        <v>3820</v>
      </c>
      <c r="X2061">
        <v>15</v>
      </c>
      <c r="Y2061" t="s">
        <v>40</v>
      </c>
      <c r="Z2061" t="s">
        <v>66</v>
      </c>
      <c r="AA2061" s="2">
        <v>0</v>
      </c>
      <c r="AB2061" s="2">
        <v>0</v>
      </c>
      <c r="AC2061" t="s">
        <v>168</v>
      </c>
      <c r="AD2061" s="2">
        <v>17.38</v>
      </c>
      <c r="AE2061" s="2">
        <v>-125874.74</v>
      </c>
      <c r="AF2061" s="2">
        <v>2.9099999999999998E-3</v>
      </c>
      <c r="AG2061" s="2">
        <v>71669.25</v>
      </c>
      <c r="AH2061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17.38</v>
      </c>
      <c r="AO2061" s="2">
        <v>0</v>
      </c>
      <c r="AP2061" s="7">
        <f t="shared" si="65"/>
        <v>-6241.34</v>
      </c>
    </row>
    <row r="2062" spans="1:42" x14ac:dyDescent="0.2">
      <c r="A2062">
        <v>1</v>
      </c>
      <c r="B2062" s="1">
        <v>43952</v>
      </c>
      <c r="C2062" s="1">
        <v>44348</v>
      </c>
      <c r="D2062">
        <v>200323</v>
      </c>
      <c r="E2062" s="1">
        <v>44013</v>
      </c>
      <c r="F2062" s="2">
        <v>135367.23000000001</v>
      </c>
      <c r="G2062" s="2">
        <v>135367.23000000001</v>
      </c>
      <c r="H2062">
        <v>2.9090000000000001E-2</v>
      </c>
      <c r="I2062" s="2">
        <v>328.15</v>
      </c>
      <c r="J2062" s="2">
        <v>1590594.28</v>
      </c>
      <c r="K2062" s="2">
        <v>0</v>
      </c>
      <c r="L2062" s="2">
        <v>-5033.8599999999997</v>
      </c>
      <c r="M2062" s="2">
        <v>-328.15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t="s">
        <v>227</v>
      </c>
      <c r="W2062" s="5" t="str">
        <f t="shared" si="64"/>
        <v>3820</v>
      </c>
      <c r="X2062">
        <v>15</v>
      </c>
      <c r="Y2062" t="s">
        <v>40</v>
      </c>
      <c r="Z2062" t="s">
        <v>66</v>
      </c>
      <c r="AA2062" s="2">
        <v>0</v>
      </c>
      <c r="AB2062" s="2">
        <v>0</v>
      </c>
      <c r="AC2062" t="s">
        <v>168</v>
      </c>
      <c r="AD2062" s="2">
        <v>32.83</v>
      </c>
      <c r="AE2062" s="2">
        <v>-130875.77</v>
      </c>
      <c r="AF2062" s="2">
        <v>2.9099999999999998E-3</v>
      </c>
      <c r="AG2062" s="2">
        <v>135367.23000000001</v>
      </c>
      <c r="AH206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32.83</v>
      </c>
      <c r="AO2062" s="2">
        <v>0</v>
      </c>
      <c r="AP2062" s="7">
        <f t="shared" si="65"/>
        <v>-5001.03</v>
      </c>
    </row>
    <row r="2063" spans="1:42" x14ac:dyDescent="0.2">
      <c r="A2063">
        <v>1</v>
      </c>
      <c r="B2063" s="1">
        <v>43952</v>
      </c>
      <c r="C2063" s="1">
        <v>44348</v>
      </c>
      <c r="D2063">
        <v>200323</v>
      </c>
      <c r="E2063" s="1">
        <v>44044</v>
      </c>
      <c r="F2063" s="2">
        <v>194311.87</v>
      </c>
      <c r="G2063" s="2">
        <v>194311.87</v>
      </c>
      <c r="H2063">
        <v>2.9090000000000001E-2</v>
      </c>
      <c r="I2063" s="2">
        <v>471.04</v>
      </c>
      <c r="J2063" s="2">
        <v>1590594.28</v>
      </c>
      <c r="K2063" s="2">
        <v>0</v>
      </c>
      <c r="L2063" s="2">
        <v>-1278.3800000000001</v>
      </c>
      <c r="M2063" s="2">
        <v>-471.04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t="s">
        <v>227</v>
      </c>
      <c r="W2063" s="5" t="str">
        <f t="shared" si="64"/>
        <v>3820</v>
      </c>
      <c r="X2063">
        <v>15</v>
      </c>
      <c r="Y2063" t="s">
        <v>40</v>
      </c>
      <c r="Z2063" t="s">
        <v>66</v>
      </c>
      <c r="AA2063" s="2">
        <v>0</v>
      </c>
      <c r="AB2063" s="2">
        <v>0</v>
      </c>
      <c r="AC2063" t="s">
        <v>168</v>
      </c>
      <c r="AD2063" s="2">
        <v>47.12</v>
      </c>
      <c r="AE2063" s="2">
        <v>-132107.03</v>
      </c>
      <c r="AF2063" s="2">
        <v>2.9099999999999998E-3</v>
      </c>
      <c r="AG2063" s="2">
        <v>194311.87</v>
      </c>
      <c r="AH2063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47.12</v>
      </c>
      <c r="AO2063" s="2">
        <v>0</v>
      </c>
      <c r="AP2063" s="7">
        <f t="shared" si="65"/>
        <v>-1231.2600000000002</v>
      </c>
    </row>
    <row r="2064" spans="1:42" x14ac:dyDescent="0.2">
      <c r="A2064">
        <v>1</v>
      </c>
      <c r="B2064" s="1">
        <v>43952</v>
      </c>
      <c r="C2064" s="1">
        <v>44348</v>
      </c>
      <c r="D2064">
        <v>200323</v>
      </c>
      <c r="E2064" s="1">
        <v>44075</v>
      </c>
      <c r="F2064" s="2">
        <v>242306.86</v>
      </c>
      <c r="G2064" s="2">
        <v>242306.86</v>
      </c>
      <c r="H2064">
        <v>2.9090000000000001E-2</v>
      </c>
      <c r="I2064" s="2">
        <v>587.39</v>
      </c>
      <c r="J2064" s="2">
        <v>1590594.28</v>
      </c>
      <c r="K2064" s="2">
        <v>0</v>
      </c>
      <c r="L2064" s="2">
        <v>-1867.44</v>
      </c>
      <c r="M2064" s="2">
        <v>-587.39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t="s">
        <v>227</v>
      </c>
      <c r="W2064" s="5" t="str">
        <f t="shared" si="64"/>
        <v>3820</v>
      </c>
      <c r="X2064">
        <v>15</v>
      </c>
      <c r="Y2064" t="s">
        <v>40</v>
      </c>
      <c r="Z2064" t="s">
        <v>66</v>
      </c>
      <c r="AA2064" s="2">
        <v>0</v>
      </c>
      <c r="AB2064" s="2">
        <v>0</v>
      </c>
      <c r="AC2064" t="s">
        <v>168</v>
      </c>
      <c r="AD2064" s="2">
        <v>58.76</v>
      </c>
      <c r="AE2064" s="2">
        <v>-133915.71</v>
      </c>
      <c r="AF2064" s="2">
        <v>2.9099999999999998E-3</v>
      </c>
      <c r="AG2064" s="2">
        <v>242306.86</v>
      </c>
      <c r="AH2064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58.76</v>
      </c>
      <c r="AO2064" s="2">
        <v>0</v>
      </c>
      <c r="AP2064" s="7">
        <f t="shared" si="65"/>
        <v>-1808.68</v>
      </c>
    </row>
    <row r="2065" spans="1:42" x14ac:dyDescent="0.2">
      <c r="A2065">
        <v>1</v>
      </c>
      <c r="B2065" s="1">
        <v>43952</v>
      </c>
      <c r="C2065" s="1">
        <v>44348</v>
      </c>
      <c r="D2065">
        <v>200323</v>
      </c>
      <c r="E2065" s="1">
        <v>44105</v>
      </c>
      <c r="F2065" s="2">
        <v>323669.38</v>
      </c>
      <c r="G2065" s="2">
        <v>323669.38</v>
      </c>
      <c r="H2065">
        <v>2.9090000000000001E-2</v>
      </c>
      <c r="I2065" s="2">
        <v>784.63</v>
      </c>
      <c r="J2065" s="2">
        <v>1590594.28</v>
      </c>
      <c r="K2065" s="2">
        <v>0</v>
      </c>
      <c r="L2065" s="2">
        <v>0</v>
      </c>
      <c r="M2065" s="2">
        <v>-784.63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t="s">
        <v>227</v>
      </c>
      <c r="W2065" s="5" t="str">
        <f t="shared" si="64"/>
        <v>3820</v>
      </c>
      <c r="X2065">
        <v>15</v>
      </c>
      <c r="Y2065" t="s">
        <v>40</v>
      </c>
      <c r="Z2065" t="s">
        <v>66</v>
      </c>
      <c r="AA2065" s="2">
        <v>0</v>
      </c>
      <c r="AB2065" s="2">
        <v>0</v>
      </c>
      <c r="AC2065" t="s">
        <v>168</v>
      </c>
      <c r="AD2065" s="2">
        <v>78.489999999999995</v>
      </c>
      <c r="AE2065" s="2">
        <v>-133837.22</v>
      </c>
      <c r="AF2065" s="2">
        <v>2.9099999999999998E-3</v>
      </c>
      <c r="AG2065" s="2">
        <v>323669.38</v>
      </c>
      <c r="AH2065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78.489999999999995</v>
      </c>
      <c r="AO2065" s="2">
        <v>0</v>
      </c>
      <c r="AP2065" s="7">
        <f t="shared" si="65"/>
        <v>78.489999999999995</v>
      </c>
    </row>
    <row r="2066" spans="1:42" x14ac:dyDescent="0.2">
      <c r="A2066">
        <v>1</v>
      </c>
      <c r="B2066" s="1">
        <v>43952</v>
      </c>
      <c r="C2066" s="1">
        <v>44348</v>
      </c>
      <c r="D2066">
        <v>200323</v>
      </c>
      <c r="E2066" s="1">
        <v>44136</v>
      </c>
      <c r="F2066" s="2">
        <v>352215.54</v>
      </c>
      <c r="G2066" s="2">
        <v>352215.54</v>
      </c>
      <c r="H2066">
        <v>2.9090000000000001E-2</v>
      </c>
      <c r="I2066" s="2">
        <v>853.83</v>
      </c>
      <c r="J2066" s="2">
        <v>1590594.28</v>
      </c>
      <c r="K2066" s="2">
        <v>0</v>
      </c>
      <c r="L2066" s="2">
        <v>0</v>
      </c>
      <c r="M2066" s="2">
        <v>-853.83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t="s">
        <v>227</v>
      </c>
      <c r="W2066" s="5" t="str">
        <f t="shared" si="64"/>
        <v>3820</v>
      </c>
      <c r="X2066">
        <v>15</v>
      </c>
      <c r="Y2066" t="s">
        <v>40</v>
      </c>
      <c r="Z2066" t="s">
        <v>66</v>
      </c>
      <c r="AA2066" s="2">
        <v>0</v>
      </c>
      <c r="AB2066" s="2">
        <v>0</v>
      </c>
      <c r="AC2066" t="s">
        <v>168</v>
      </c>
      <c r="AD2066" s="2">
        <v>85.41</v>
      </c>
      <c r="AE2066" s="2">
        <v>-133751.81</v>
      </c>
      <c r="AF2066" s="2">
        <v>2.9099999999999998E-3</v>
      </c>
      <c r="AG2066" s="2">
        <v>352215.54</v>
      </c>
      <c r="AH2066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85.41</v>
      </c>
      <c r="AO2066" s="2">
        <v>0</v>
      </c>
      <c r="AP2066" s="7">
        <f t="shared" si="65"/>
        <v>85.41</v>
      </c>
    </row>
    <row r="2067" spans="1:42" x14ac:dyDescent="0.2">
      <c r="A2067">
        <v>1</v>
      </c>
      <c r="B2067" s="1">
        <v>43952</v>
      </c>
      <c r="C2067" s="1">
        <v>44348</v>
      </c>
      <c r="D2067">
        <v>200323</v>
      </c>
      <c r="E2067" s="1">
        <v>44166</v>
      </c>
      <c r="F2067" s="2">
        <v>407951.73</v>
      </c>
      <c r="G2067" s="2">
        <v>407951.73</v>
      </c>
      <c r="H2067">
        <v>2.9090000000000001E-2</v>
      </c>
      <c r="I2067" s="2">
        <v>988.94</v>
      </c>
      <c r="J2067" s="2">
        <v>1590594.28</v>
      </c>
      <c r="K2067" s="2">
        <v>0</v>
      </c>
      <c r="L2067" s="2">
        <v>0</v>
      </c>
      <c r="M2067" s="2">
        <v>-988.94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t="s">
        <v>227</v>
      </c>
      <c r="W2067" s="5" t="str">
        <f t="shared" si="64"/>
        <v>3820</v>
      </c>
      <c r="X2067">
        <v>15</v>
      </c>
      <c r="Y2067" t="s">
        <v>40</v>
      </c>
      <c r="Z2067" t="s">
        <v>66</v>
      </c>
      <c r="AA2067" s="2">
        <v>0</v>
      </c>
      <c r="AB2067" s="2">
        <v>0</v>
      </c>
      <c r="AC2067" t="s">
        <v>168</v>
      </c>
      <c r="AD2067" s="2">
        <v>98.93</v>
      </c>
      <c r="AE2067" s="2">
        <v>-133652.88</v>
      </c>
      <c r="AF2067" s="2">
        <v>2.9099999999999998E-3</v>
      </c>
      <c r="AG2067" s="2">
        <v>407951.73</v>
      </c>
      <c r="AH2067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98.93</v>
      </c>
      <c r="AO2067" s="2">
        <v>0</v>
      </c>
      <c r="AP2067" s="7">
        <f t="shared" si="65"/>
        <v>98.93</v>
      </c>
    </row>
    <row r="2068" spans="1:42" x14ac:dyDescent="0.2">
      <c r="A2068">
        <v>1</v>
      </c>
      <c r="B2068" s="1">
        <v>43952</v>
      </c>
      <c r="C2068" s="1">
        <v>44348</v>
      </c>
      <c r="D2068">
        <v>200323</v>
      </c>
      <c r="E2068" s="1">
        <v>44197</v>
      </c>
      <c r="F2068" s="2">
        <v>501448.26</v>
      </c>
      <c r="G2068" s="2">
        <v>501448.26</v>
      </c>
      <c r="H2068">
        <v>2.9090000000000001E-2</v>
      </c>
      <c r="I2068" s="2">
        <v>1215.5899999999999</v>
      </c>
      <c r="J2068" s="2">
        <v>1590594.28</v>
      </c>
      <c r="K2068" s="2">
        <v>0</v>
      </c>
      <c r="L2068" s="2">
        <v>-3700.4</v>
      </c>
      <c r="M2068" s="2">
        <v>-1215.5899999999999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t="s">
        <v>227</v>
      </c>
      <c r="W2068" s="5" t="str">
        <f t="shared" si="64"/>
        <v>3820</v>
      </c>
      <c r="X2068">
        <v>15</v>
      </c>
      <c r="Y2068" t="s">
        <v>40</v>
      </c>
      <c r="Z2068" t="s">
        <v>66</v>
      </c>
      <c r="AA2068" s="2">
        <v>0</v>
      </c>
      <c r="AB2068" s="2">
        <v>0</v>
      </c>
      <c r="AC2068" t="s">
        <v>168</v>
      </c>
      <c r="AD2068" s="2">
        <v>121.6</v>
      </c>
      <c r="AE2068" s="2">
        <v>-137231.67999999999</v>
      </c>
      <c r="AF2068" s="2">
        <v>2.9099999999999998E-3</v>
      </c>
      <c r="AG2068" s="2">
        <v>501448.26</v>
      </c>
      <c r="AH2068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121.60000000000001</v>
      </c>
      <c r="AO2068" s="2">
        <v>0</v>
      </c>
      <c r="AP2068" s="7">
        <f t="shared" si="65"/>
        <v>-3578.8</v>
      </c>
    </row>
    <row r="2069" spans="1:42" x14ac:dyDescent="0.2">
      <c r="A2069">
        <v>1</v>
      </c>
      <c r="B2069" s="1">
        <v>43952</v>
      </c>
      <c r="C2069" s="1">
        <v>44348</v>
      </c>
      <c r="D2069">
        <v>200323</v>
      </c>
      <c r="E2069" s="1">
        <v>44228</v>
      </c>
      <c r="F2069" s="2">
        <v>560458.06999999995</v>
      </c>
      <c r="G2069" s="2">
        <v>560458.06999999995</v>
      </c>
      <c r="H2069">
        <v>2.9090000000000001E-2</v>
      </c>
      <c r="I2069" s="2">
        <v>1358.64</v>
      </c>
      <c r="J2069" s="2">
        <v>1590594.28</v>
      </c>
      <c r="K2069" s="2">
        <v>0</v>
      </c>
      <c r="L2069" s="2">
        <v>-10243.61</v>
      </c>
      <c r="M2069" s="2">
        <v>-1358.64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t="s">
        <v>227</v>
      </c>
      <c r="W2069" s="5" t="str">
        <f t="shared" si="64"/>
        <v>3820</v>
      </c>
      <c r="X2069">
        <v>15</v>
      </c>
      <c r="Y2069" t="s">
        <v>40</v>
      </c>
      <c r="Z2069" t="s">
        <v>66</v>
      </c>
      <c r="AA2069" s="2">
        <v>0</v>
      </c>
      <c r="AB2069" s="2">
        <v>0</v>
      </c>
      <c r="AC2069" t="s">
        <v>168</v>
      </c>
      <c r="AD2069" s="2">
        <v>135.91</v>
      </c>
      <c r="AE2069" s="2">
        <v>-147339.38</v>
      </c>
      <c r="AF2069" s="2">
        <v>2.9099999999999998E-3</v>
      </c>
      <c r="AG2069" s="2">
        <v>560458.06999999995</v>
      </c>
      <c r="AH2069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135.91</v>
      </c>
      <c r="AO2069" s="2">
        <v>0</v>
      </c>
      <c r="AP2069" s="7">
        <f t="shared" si="65"/>
        <v>-10107.700000000001</v>
      </c>
    </row>
    <row r="2070" spans="1:42" x14ac:dyDescent="0.2">
      <c r="A2070">
        <v>1</v>
      </c>
      <c r="B2070" s="1">
        <v>43952</v>
      </c>
      <c r="C2070" s="1">
        <v>44348</v>
      </c>
      <c r="D2070">
        <v>200323</v>
      </c>
      <c r="E2070" s="1">
        <v>44256</v>
      </c>
      <c r="F2070" s="2">
        <v>645872.96</v>
      </c>
      <c r="G2070" s="2">
        <v>645872.96</v>
      </c>
      <c r="H2070">
        <v>2.9090000000000001E-2</v>
      </c>
      <c r="I2070" s="2">
        <v>1565.7</v>
      </c>
      <c r="J2070" s="2">
        <v>1594734.21</v>
      </c>
      <c r="K2070" s="2">
        <v>4139.93</v>
      </c>
      <c r="L2070" s="2">
        <v>-4010.17</v>
      </c>
      <c r="M2070" s="2">
        <v>-1565.7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t="s">
        <v>227</v>
      </c>
      <c r="W2070" s="5" t="str">
        <f t="shared" si="64"/>
        <v>3820</v>
      </c>
      <c r="X2070">
        <v>15</v>
      </c>
      <c r="Y2070" t="s">
        <v>40</v>
      </c>
      <c r="Z2070" t="s">
        <v>66</v>
      </c>
      <c r="AA2070" s="2">
        <v>0</v>
      </c>
      <c r="AB2070" s="2">
        <v>0</v>
      </c>
      <c r="AC2070" t="s">
        <v>168</v>
      </c>
      <c r="AD2070" s="2">
        <v>156.62</v>
      </c>
      <c r="AE2070" s="2">
        <v>-151192.93</v>
      </c>
      <c r="AF2070" s="2">
        <v>2.9099999999999998E-3</v>
      </c>
      <c r="AG2070" s="2">
        <v>645872.96</v>
      </c>
      <c r="AH2070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156.62</v>
      </c>
      <c r="AO2070" s="2">
        <v>4139.93</v>
      </c>
      <c r="AP2070" s="7">
        <f t="shared" si="65"/>
        <v>286.38000000000011</v>
      </c>
    </row>
    <row r="2071" spans="1:42" x14ac:dyDescent="0.2">
      <c r="A2071">
        <v>1</v>
      </c>
      <c r="B2071" s="1">
        <v>43952</v>
      </c>
      <c r="C2071" s="1">
        <v>44348</v>
      </c>
      <c r="D2071">
        <v>200323</v>
      </c>
      <c r="E2071" s="1">
        <v>44287</v>
      </c>
      <c r="F2071" s="2">
        <v>714595.86</v>
      </c>
      <c r="G2071" s="2">
        <v>714595.86</v>
      </c>
      <c r="H2071">
        <v>2.9090000000000001E-2</v>
      </c>
      <c r="I2071" s="2">
        <v>1732.3</v>
      </c>
      <c r="J2071" s="2">
        <v>1596466.51</v>
      </c>
      <c r="K2071" s="2">
        <v>1732.3</v>
      </c>
      <c r="L2071" s="2">
        <v>-12530.15</v>
      </c>
      <c r="M2071" s="2">
        <v>-1732.3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t="s">
        <v>227</v>
      </c>
      <c r="W2071" s="5" t="str">
        <f t="shared" si="64"/>
        <v>3820</v>
      </c>
      <c r="X2071">
        <v>15</v>
      </c>
      <c r="Y2071" t="s">
        <v>40</v>
      </c>
      <c r="Z2071" t="s">
        <v>66</v>
      </c>
      <c r="AA2071" s="2">
        <v>0</v>
      </c>
      <c r="AB2071" s="2">
        <v>0</v>
      </c>
      <c r="AC2071" t="s">
        <v>168</v>
      </c>
      <c r="AD2071" s="2">
        <v>173.29</v>
      </c>
      <c r="AE2071" s="2">
        <v>-163549.79</v>
      </c>
      <c r="AF2071" s="2">
        <v>2.9099999999999998E-3</v>
      </c>
      <c r="AG2071" s="2">
        <v>714595.86</v>
      </c>
      <c r="AH2071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173.29</v>
      </c>
      <c r="AO2071" s="2">
        <v>1732.3</v>
      </c>
      <c r="AP2071" s="7">
        <f t="shared" si="65"/>
        <v>-10624.56</v>
      </c>
    </row>
    <row r="2072" spans="1:42" x14ac:dyDescent="0.2">
      <c r="A2072">
        <v>1</v>
      </c>
      <c r="B2072" s="1">
        <v>43952</v>
      </c>
      <c r="C2072" s="1">
        <v>44348</v>
      </c>
      <c r="D2072">
        <v>200323</v>
      </c>
      <c r="E2072" s="1">
        <v>44317</v>
      </c>
      <c r="F2072" s="2">
        <v>901588.78</v>
      </c>
      <c r="G2072" s="2">
        <v>901588.78</v>
      </c>
      <c r="H2072">
        <v>2.9090000000000001E-2</v>
      </c>
      <c r="I2072" s="2">
        <v>2185.6</v>
      </c>
      <c r="J2072" s="2">
        <v>1598652.11</v>
      </c>
      <c r="K2072" s="2">
        <v>2185.6</v>
      </c>
      <c r="L2072" s="2">
        <v>7153.16</v>
      </c>
      <c r="M2072" s="2">
        <v>-2185.6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t="s">
        <v>227</v>
      </c>
      <c r="W2072" s="5" t="str">
        <f t="shared" si="64"/>
        <v>3820</v>
      </c>
      <c r="X2072">
        <v>15</v>
      </c>
      <c r="Y2072" t="s">
        <v>40</v>
      </c>
      <c r="Z2072" t="s">
        <v>66</v>
      </c>
      <c r="AA2072" s="2">
        <v>0</v>
      </c>
      <c r="AB2072" s="2">
        <v>0</v>
      </c>
      <c r="AC2072" t="s">
        <v>168</v>
      </c>
      <c r="AD2072" s="2">
        <v>218.64</v>
      </c>
      <c r="AE2072" s="2">
        <v>-156177.99</v>
      </c>
      <c r="AF2072" s="2">
        <v>2.9099999999999998E-3</v>
      </c>
      <c r="AG2072" s="2">
        <v>901588.78</v>
      </c>
      <c r="AH207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218.64000000000001</v>
      </c>
      <c r="AO2072" s="2">
        <v>2185.6</v>
      </c>
      <c r="AP2072" s="7">
        <f t="shared" si="65"/>
        <v>9557.4</v>
      </c>
    </row>
    <row r="2073" spans="1:42" x14ac:dyDescent="0.2">
      <c r="A2073">
        <v>1</v>
      </c>
      <c r="B2073" s="1">
        <v>43952</v>
      </c>
      <c r="C2073" s="1">
        <v>44348</v>
      </c>
      <c r="D2073">
        <v>200323</v>
      </c>
      <c r="E2073" s="1">
        <v>44348</v>
      </c>
      <c r="F2073" s="2">
        <v>807661.69</v>
      </c>
      <c r="G2073" s="2">
        <v>807661.69</v>
      </c>
      <c r="H2073">
        <v>2.9090000000000001E-2</v>
      </c>
      <c r="I2073" s="2">
        <v>1957.91</v>
      </c>
      <c r="J2073" s="2">
        <v>2387957.94</v>
      </c>
      <c r="K2073" s="2">
        <v>0</v>
      </c>
      <c r="L2073" s="2">
        <v>-5222.7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787347.92</v>
      </c>
      <c r="T2073" s="2">
        <v>0</v>
      </c>
      <c r="U2073" s="2">
        <v>0</v>
      </c>
      <c r="V2073" t="s">
        <v>227</v>
      </c>
      <c r="W2073" s="5" t="str">
        <f t="shared" si="64"/>
        <v>3820</v>
      </c>
      <c r="X2073">
        <v>15</v>
      </c>
      <c r="Y2073" t="s">
        <v>40</v>
      </c>
      <c r="Z2073" t="s">
        <v>66</v>
      </c>
      <c r="AA2073" s="2">
        <v>0</v>
      </c>
      <c r="AB2073" s="2">
        <v>0</v>
      </c>
      <c r="AC2073" t="s">
        <v>168</v>
      </c>
      <c r="AD2073" s="2">
        <v>195.86</v>
      </c>
      <c r="AE2073" s="2">
        <v>-191669.12</v>
      </c>
      <c r="AF2073" s="2">
        <v>2.9099999999999998E-3</v>
      </c>
      <c r="AG2073" s="2">
        <v>807661.69</v>
      </c>
      <c r="AH2073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195.86</v>
      </c>
      <c r="AO2073" s="2">
        <v>1957.91</v>
      </c>
      <c r="AP2073" s="7">
        <f t="shared" si="65"/>
        <v>-3068.93</v>
      </c>
    </row>
    <row r="2074" spans="1:42" x14ac:dyDescent="0.2">
      <c r="A2074">
        <v>1</v>
      </c>
      <c r="B2074" s="1">
        <v>43952</v>
      </c>
      <c r="C2074" s="1">
        <v>44348</v>
      </c>
      <c r="D2074">
        <v>159</v>
      </c>
      <c r="E2074" s="1">
        <v>43952</v>
      </c>
      <c r="F2074" s="2">
        <v>0</v>
      </c>
      <c r="G2074" s="2">
        <v>0</v>
      </c>
      <c r="H2074">
        <v>0</v>
      </c>
      <c r="I2074" s="2">
        <v>0</v>
      </c>
      <c r="J2074" s="2">
        <v>0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t="s">
        <v>228</v>
      </c>
      <c r="W2074" s="5" t="str">
        <f t="shared" si="64"/>
        <v>3830</v>
      </c>
      <c r="X2074">
        <v>15</v>
      </c>
      <c r="Y2074" t="s">
        <v>40</v>
      </c>
      <c r="Z2074" t="s">
        <v>69</v>
      </c>
      <c r="AA2074" s="2">
        <v>0</v>
      </c>
      <c r="AB2074" s="2">
        <v>0</v>
      </c>
      <c r="AC2074" t="s">
        <v>168</v>
      </c>
      <c r="AD2074" s="2">
        <v>0</v>
      </c>
      <c r="AE2074" s="2">
        <v>0</v>
      </c>
      <c r="AF2074" s="2">
        <v>0</v>
      </c>
      <c r="AG2074" s="2">
        <v>0</v>
      </c>
      <c r="AH2074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>
        <v>0</v>
      </c>
      <c r="AO2074" s="2">
        <v>0</v>
      </c>
      <c r="AP2074" s="7">
        <f t="shared" si="65"/>
        <v>0</v>
      </c>
    </row>
    <row r="2075" spans="1:42" x14ac:dyDescent="0.2">
      <c r="A2075">
        <v>1</v>
      </c>
      <c r="B2075" s="1">
        <v>43952</v>
      </c>
      <c r="C2075" s="1">
        <v>44348</v>
      </c>
      <c r="D2075">
        <v>159</v>
      </c>
      <c r="E2075" s="1">
        <v>43983</v>
      </c>
      <c r="F2075" s="2">
        <v>0</v>
      </c>
      <c r="G2075" s="2">
        <v>0</v>
      </c>
      <c r="H2075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t="s">
        <v>228</v>
      </c>
      <c r="W2075" s="5" t="str">
        <f t="shared" si="64"/>
        <v>3830</v>
      </c>
      <c r="X2075">
        <v>15</v>
      </c>
      <c r="Y2075" t="s">
        <v>40</v>
      </c>
      <c r="Z2075" t="s">
        <v>69</v>
      </c>
      <c r="AA2075" s="2">
        <v>0</v>
      </c>
      <c r="AB2075" s="2">
        <v>0</v>
      </c>
      <c r="AC2075" t="s">
        <v>168</v>
      </c>
      <c r="AD2075" s="2">
        <v>0</v>
      </c>
      <c r="AE2075" s="2">
        <v>0</v>
      </c>
      <c r="AF2075" s="2">
        <v>0</v>
      </c>
      <c r="AG2075" s="2">
        <v>0</v>
      </c>
      <c r="AH2075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7">
        <f t="shared" si="65"/>
        <v>0</v>
      </c>
    </row>
    <row r="2076" spans="1:42" x14ac:dyDescent="0.2">
      <c r="A2076">
        <v>1</v>
      </c>
      <c r="B2076" s="1">
        <v>43952</v>
      </c>
      <c r="C2076" s="1">
        <v>44348</v>
      </c>
      <c r="D2076">
        <v>159</v>
      </c>
      <c r="E2076" s="1">
        <v>44013</v>
      </c>
      <c r="F2076" s="2">
        <v>0</v>
      </c>
      <c r="G2076" s="2">
        <v>0</v>
      </c>
      <c r="H2076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t="s">
        <v>228</v>
      </c>
      <c r="W2076" s="5" t="str">
        <f t="shared" si="64"/>
        <v>3830</v>
      </c>
      <c r="X2076">
        <v>15</v>
      </c>
      <c r="Y2076" t="s">
        <v>40</v>
      </c>
      <c r="Z2076" t="s">
        <v>69</v>
      </c>
      <c r="AA2076" s="2">
        <v>0</v>
      </c>
      <c r="AB2076" s="2">
        <v>0</v>
      </c>
      <c r="AC2076" t="s">
        <v>168</v>
      </c>
      <c r="AD2076" s="2">
        <v>0</v>
      </c>
      <c r="AE2076" s="2">
        <v>0</v>
      </c>
      <c r="AF2076" s="2">
        <v>0</v>
      </c>
      <c r="AG2076" s="2">
        <v>0</v>
      </c>
      <c r="AH2076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7">
        <f t="shared" si="65"/>
        <v>0</v>
      </c>
    </row>
    <row r="2077" spans="1:42" x14ac:dyDescent="0.2">
      <c r="A2077">
        <v>1</v>
      </c>
      <c r="B2077" s="1">
        <v>43952</v>
      </c>
      <c r="C2077" s="1">
        <v>44348</v>
      </c>
      <c r="D2077">
        <v>159</v>
      </c>
      <c r="E2077" s="1">
        <v>44044</v>
      </c>
      <c r="F2077" s="2">
        <v>0</v>
      </c>
      <c r="G2077" s="2">
        <v>0</v>
      </c>
      <c r="H2077">
        <v>3.3000000000000002E-2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t="s">
        <v>228</v>
      </c>
      <c r="W2077" s="5" t="str">
        <f t="shared" si="64"/>
        <v>3830</v>
      </c>
      <c r="X2077">
        <v>15</v>
      </c>
      <c r="Y2077" t="s">
        <v>40</v>
      </c>
      <c r="Z2077" t="s">
        <v>69</v>
      </c>
      <c r="AA2077" s="2">
        <v>0</v>
      </c>
      <c r="AB2077" s="2">
        <v>0</v>
      </c>
      <c r="AC2077" t="s">
        <v>168</v>
      </c>
      <c r="AD2077" s="2">
        <v>0</v>
      </c>
      <c r="AE2077" s="2">
        <v>0</v>
      </c>
      <c r="AF2077" s="2">
        <v>0</v>
      </c>
      <c r="AG2077" s="2">
        <v>0</v>
      </c>
      <c r="AH2077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7">
        <f t="shared" si="65"/>
        <v>0</v>
      </c>
    </row>
    <row r="2078" spans="1:42" x14ac:dyDescent="0.2">
      <c r="A2078">
        <v>1</v>
      </c>
      <c r="B2078" s="1">
        <v>43952</v>
      </c>
      <c r="C2078" s="1">
        <v>44348</v>
      </c>
      <c r="D2078">
        <v>159</v>
      </c>
      <c r="E2078" s="1">
        <v>44075</v>
      </c>
      <c r="F2078" s="2">
        <v>0</v>
      </c>
      <c r="G2078" s="2">
        <v>0</v>
      </c>
      <c r="H2078">
        <v>3.3000000000000002E-2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t="s">
        <v>228</v>
      </c>
      <c r="W2078" s="5" t="str">
        <f t="shared" si="64"/>
        <v>3830</v>
      </c>
      <c r="X2078">
        <v>15</v>
      </c>
      <c r="Y2078" t="s">
        <v>40</v>
      </c>
      <c r="Z2078" t="s">
        <v>69</v>
      </c>
      <c r="AA2078" s="2">
        <v>0</v>
      </c>
      <c r="AB2078" s="2">
        <v>0</v>
      </c>
      <c r="AC2078" t="s">
        <v>168</v>
      </c>
      <c r="AD2078" s="2">
        <v>0</v>
      </c>
      <c r="AE2078" s="2">
        <v>0</v>
      </c>
      <c r="AF2078" s="2">
        <v>0</v>
      </c>
      <c r="AG2078" s="2">
        <v>0</v>
      </c>
      <c r="AH2078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7">
        <f t="shared" si="65"/>
        <v>0</v>
      </c>
    </row>
    <row r="2079" spans="1:42" x14ac:dyDescent="0.2">
      <c r="A2079">
        <v>1</v>
      </c>
      <c r="B2079" s="1">
        <v>43952</v>
      </c>
      <c r="C2079" s="1">
        <v>44348</v>
      </c>
      <c r="D2079">
        <v>159</v>
      </c>
      <c r="E2079" s="1">
        <v>44105</v>
      </c>
      <c r="F2079" s="2">
        <v>0</v>
      </c>
      <c r="G2079" s="2">
        <v>0</v>
      </c>
      <c r="H2079">
        <v>3.3000000000000002E-2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t="s">
        <v>228</v>
      </c>
      <c r="W2079" s="5" t="str">
        <f t="shared" si="64"/>
        <v>3830</v>
      </c>
      <c r="X2079">
        <v>15</v>
      </c>
      <c r="Y2079" t="s">
        <v>40</v>
      </c>
      <c r="Z2079" t="s">
        <v>69</v>
      </c>
      <c r="AA2079" s="2">
        <v>0</v>
      </c>
      <c r="AB2079" s="2">
        <v>0</v>
      </c>
      <c r="AC2079" t="s">
        <v>168</v>
      </c>
      <c r="AD2079" s="2">
        <v>0</v>
      </c>
      <c r="AE2079" s="2">
        <v>0</v>
      </c>
      <c r="AF2079" s="2">
        <v>0</v>
      </c>
      <c r="AG2079" s="2">
        <v>0</v>
      </c>
      <c r="AH2079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7">
        <f t="shared" si="65"/>
        <v>0</v>
      </c>
    </row>
    <row r="2080" spans="1:42" x14ac:dyDescent="0.2">
      <c r="A2080">
        <v>1</v>
      </c>
      <c r="B2080" s="1">
        <v>43952</v>
      </c>
      <c r="C2080" s="1">
        <v>44348</v>
      </c>
      <c r="D2080">
        <v>159</v>
      </c>
      <c r="E2080" s="1">
        <v>44136</v>
      </c>
      <c r="F2080" s="2">
        <v>0</v>
      </c>
      <c r="G2080" s="2">
        <v>0</v>
      </c>
      <c r="H2080">
        <v>3.3000000000000002E-2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t="s">
        <v>228</v>
      </c>
      <c r="W2080" s="5" t="str">
        <f t="shared" si="64"/>
        <v>3830</v>
      </c>
      <c r="X2080">
        <v>15</v>
      </c>
      <c r="Y2080" t="s">
        <v>40</v>
      </c>
      <c r="Z2080" t="s">
        <v>69</v>
      </c>
      <c r="AA2080" s="2">
        <v>0</v>
      </c>
      <c r="AB2080" s="2">
        <v>0</v>
      </c>
      <c r="AC2080" t="s">
        <v>168</v>
      </c>
      <c r="AD2080" s="2">
        <v>0</v>
      </c>
      <c r="AE2080" s="2">
        <v>0</v>
      </c>
      <c r="AF2080" s="2">
        <v>0</v>
      </c>
      <c r="AG2080" s="2">
        <v>0</v>
      </c>
      <c r="AH2080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7">
        <f t="shared" si="65"/>
        <v>0</v>
      </c>
    </row>
    <row r="2081" spans="1:42" x14ac:dyDescent="0.2">
      <c r="A2081">
        <v>1</v>
      </c>
      <c r="B2081" s="1">
        <v>43952</v>
      </c>
      <c r="C2081" s="1">
        <v>44348</v>
      </c>
      <c r="D2081">
        <v>159</v>
      </c>
      <c r="E2081" s="1">
        <v>44166</v>
      </c>
      <c r="F2081" s="2">
        <v>0</v>
      </c>
      <c r="G2081" s="2">
        <v>0</v>
      </c>
      <c r="H2081">
        <v>3.3000000000000002E-2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t="s">
        <v>228</v>
      </c>
      <c r="W2081" s="5" t="str">
        <f t="shared" si="64"/>
        <v>3830</v>
      </c>
      <c r="X2081">
        <v>15</v>
      </c>
      <c r="Y2081" t="s">
        <v>40</v>
      </c>
      <c r="Z2081" t="s">
        <v>69</v>
      </c>
      <c r="AA2081" s="2">
        <v>0</v>
      </c>
      <c r="AB2081" s="2">
        <v>0</v>
      </c>
      <c r="AC2081" t="s">
        <v>168</v>
      </c>
      <c r="AD2081" s="2">
        <v>0</v>
      </c>
      <c r="AE2081" s="2">
        <v>0</v>
      </c>
      <c r="AF2081" s="2">
        <v>0</v>
      </c>
      <c r="AG2081" s="2">
        <v>0</v>
      </c>
      <c r="AH2081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7">
        <f t="shared" si="65"/>
        <v>0</v>
      </c>
    </row>
    <row r="2082" spans="1:42" x14ac:dyDescent="0.2">
      <c r="A2082">
        <v>1</v>
      </c>
      <c r="B2082" s="1">
        <v>43952</v>
      </c>
      <c r="C2082" s="1">
        <v>44348</v>
      </c>
      <c r="D2082">
        <v>159</v>
      </c>
      <c r="E2082" s="1">
        <v>44197</v>
      </c>
      <c r="F2082" s="2">
        <v>0</v>
      </c>
      <c r="G2082" s="2">
        <v>0</v>
      </c>
      <c r="H2082">
        <v>3.3000000000000002E-2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t="s">
        <v>228</v>
      </c>
      <c r="W2082" s="5" t="str">
        <f t="shared" si="64"/>
        <v>3830</v>
      </c>
      <c r="X2082">
        <v>15</v>
      </c>
      <c r="Y2082" t="s">
        <v>40</v>
      </c>
      <c r="Z2082" t="s">
        <v>69</v>
      </c>
      <c r="AA2082" s="2">
        <v>0</v>
      </c>
      <c r="AB2082" s="2">
        <v>0</v>
      </c>
      <c r="AC2082" t="s">
        <v>168</v>
      </c>
      <c r="AD2082" s="2">
        <v>0</v>
      </c>
      <c r="AE2082" s="2">
        <v>0</v>
      </c>
      <c r="AF2082" s="2">
        <v>0</v>
      </c>
      <c r="AG2082" s="2">
        <v>0</v>
      </c>
      <c r="AH208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7">
        <f t="shared" si="65"/>
        <v>0</v>
      </c>
    </row>
    <row r="2083" spans="1:42" x14ac:dyDescent="0.2">
      <c r="A2083">
        <v>1</v>
      </c>
      <c r="B2083" s="1">
        <v>43952</v>
      </c>
      <c r="C2083" s="1">
        <v>44348</v>
      </c>
      <c r="D2083">
        <v>159</v>
      </c>
      <c r="E2083" s="1">
        <v>44228</v>
      </c>
      <c r="F2083" s="2">
        <v>0</v>
      </c>
      <c r="G2083" s="2">
        <v>0</v>
      </c>
      <c r="H2083">
        <v>3.3000000000000002E-2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t="s">
        <v>228</v>
      </c>
      <c r="W2083" s="5" t="str">
        <f t="shared" si="64"/>
        <v>3830</v>
      </c>
      <c r="X2083">
        <v>15</v>
      </c>
      <c r="Y2083" t="s">
        <v>40</v>
      </c>
      <c r="Z2083" t="s">
        <v>69</v>
      </c>
      <c r="AA2083" s="2">
        <v>0</v>
      </c>
      <c r="AB2083" s="2">
        <v>0</v>
      </c>
      <c r="AC2083" t="s">
        <v>168</v>
      </c>
      <c r="AD2083" s="2">
        <v>0</v>
      </c>
      <c r="AE2083" s="2">
        <v>0</v>
      </c>
      <c r="AF2083" s="2">
        <v>0</v>
      </c>
      <c r="AG2083" s="2">
        <v>0</v>
      </c>
      <c r="AH2083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7">
        <f t="shared" si="65"/>
        <v>0</v>
      </c>
    </row>
    <row r="2084" spans="1:42" x14ac:dyDescent="0.2">
      <c r="A2084">
        <v>1</v>
      </c>
      <c r="B2084" s="1">
        <v>43952</v>
      </c>
      <c r="C2084" s="1">
        <v>44348</v>
      </c>
      <c r="D2084">
        <v>159</v>
      </c>
      <c r="E2084" s="1">
        <v>44256</v>
      </c>
      <c r="F2084" s="2">
        <v>0</v>
      </c>
      <c r="G2084" s="2">
        <v>0</v>
      </c>
      <c r="H2084">
        <v>3.3000000000000002E-2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t="s">
        <v>228</v>
      </c>
      <c r="W2084" s="5" t="str">
        <f t="shared" si="64"/>
        <v>3830</v>
      </c>
      <c r="X2084">
        <v>15</v>
      </c>
      <c r="Y2084" t="s">
        <v>40</v>
      </c>
      <c r="Z2084" t="s">
        <v>69</v>
      </c>
      <c r="AA2084" s="2">
        <v>0</v>
      </c>
      <c r="AB2084" s="2">
        <v>0</v>
      </c>
      <c r="AC2084" t="s">
        <v>168</v>
      </c>
      <c r="AD2084" s="2">
        <v>0</v>
      </c>
      <c r="AE2084" s="2">
        <v>0</v>
      </c>
      <c r="AF2084" s="2">
        <v>0</v>
      </c>
      <c r="AG2084" s="2">
        <v>0</v>
      </c>
      <c r="AH2084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7">
        <f t="shared" si="65"/>
        <v>0</v>
      </c>
    </row>
    <row r="2085" spans="1:42" x14ac:dyDescent="0.2">
      <c r="A2085">
        <v>1</v>
      </c>
      <c r="B2085" s="1">
        <v>43952</v>
      </c>
      <c r="C2085" s="1">
        <v>44348</v>
      </c>
      <c r="D2085">
        <v>159</v>
      </c>
      <c r="E2085" s="1">
        <v>44287</v>
      </c>
      <c r="F2085" s="2">
        <v>0</v>
      </c>
      <c r="G2085" s="2">
        <v>0</v>
      </c>
      <c r="H2085">
        <v>3.3000000000000002E-2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t="s">
        <v>228</v>
      </c>
      <c r="W2085" s="5" t="str">
        <f t="shared" si="64"/>
        <v>3830</v>
      </c>
      <c r="X2085">
        <v>15</v>
      </c>
      <c r="Y2085" t="s">
        <v>40</v>
      </c>
      <c r="Z2085" t="s">
        <v>69</v>
      </c>
      <c r="AA2085" s="2">
        <v>0</v>
      </c>
      <c r="AB2085" s="2">
        <v>0</v>
      </c>
      <c r="AC2085" t="s">
        <v>168</v>
      </c>
      <c r="AD2085" s="2">
        <v>0</v>
      </c>
      <c r="AE2085" s="2">
        <v>0</v>
      </c>
      <c r="AF2085" s="2">
        <v>0</v>
      </c>
      <c r="AG2085" s="2">
        <v>0</v>
      </c>
      <c r="AH2085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7">
        <f t="shared" si="65"/>
        <v>0</v>
      </c>
    </row>
    <row r="2086" spans="1:42" x14ac:dyDescent="0.2">
      <c r="A2086">
        <v>1</v>
      </c>
      <c r="B2086" s="1">
        <v>43952</v>
      </c>
      <c r="C2086" s="1">
        <v>44348</v>
      </c>
      <c r="D2086">
        <v>159</v>
      </c>
      <c r="E2086" s="1">
        <v>44317</v>
      </c>
      <c r="F2086" s="2">
        <v>0</v>
      </c>
      <c r="G2086" s="2">
        <v>0</v>
      </c>
      <c r="H2086">
        <v>3.3000000000000002E-2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t="s">
        <v>228</v>
      </c>
      <c r="W2086" s="5" t="str">
        <f t="shared" si="64"/>
        <v>3830</v>
      </c>
      <c r="X2086">
        <v>15</v>
      </c>
      <c r="Y2086" t="s">
        <v>40</v>
      </c>
      <c r="Z2086" t="s">
        <v>69</v>
      </c>
      <c r="AA2086" s="2">
        <v>0</v>
      </c>
      <c r="AB2086" s="2">
        <v>0</v>
      </c>
      <c r="AC2086" t="s">
        <v>168</v>
      </c>
      <c r="AD2086" s="2">
        <v>0</v>
      </c>
      <c r="AE2086" s="2">
        <v>0</v>
      </c>
      <c r="AF2086" s="2">
        <v>0</v>
      </c>
      <c r="AG2086" s="2">
        <v>0</v>
      </c>
      <c r="AH2086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7">
        <f t="shared" si="65"/>
        <v>0</v>
      </c>
    </row>
    <row r="2087" spans="1:42" x14ac:dyDescent="0.2">
      <c r="A2087">
        <v>1</v>
      </c>
      <c r="B2087" s="1">
        <v>43952</v>
      </c>
      <c r="C2087" s="1">
        <v>44348</v>
      </c>
      <c r="D2087">
        <v>159</v>
      </c>
      <c r="E2087" s="1">
        <v>44348</v>
      </c>
      <c r="F2087" s="2">
        <v>0</v>
      </c>
      <c r="G2087" s="2">
        <v>0</v>
      </c>
      <c r="H2087">
        <v>3.3000000000000002E-2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t="s">
        <v>228</v>
      </c>
      <c r="W2087" s="5" t="str">
        <f t="shared" si="64"/>
        <v>3830</v>
      </c>
      <c r="X2087">
        <v>15</v>
      </c>
      <c r="Y2087" t="s">
        <v>40</v>
      </c>
      <c r="Z2087" t="s">
        <v>69</v>
      </c>
      <c r="AA2087" s="2">
        <v>0</v>
      </c>
      <c r="AB2087" s="2">
        <v>0</v>
      </c>
      <c r="AC2087" t="s">
        <v>168</v>
      </c>
      <c r="AD2087" s="2">
        <v>0</v>
      </c>
      <c r="AE2087" s="2">
        <v>0</v>
      </c>
      <c r="AF2087" s="2">
        <v>0</v>
      </c>
      <c r="AG2087" s="2">
        <v>0</v>
      </c>
      <c r="AH2087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7">
        <f t="shared" si="65"/>
        <v>0</v>
      </c>
    </row>
    <row r="2088" spans="1:42" x14ac:dyDescent="0.2">
      <c r="A2088">
        <v>1</v>
      </c>
      <c r="B2088" s="1">
        <v>43952</v>
      </c>
      <c r="C2088" s="1">
        <v>44348</v>
      </c>
      <c r="D2088">
        <v>200232</v>
      </c>
      <c r="E2088" s="1">
        <v>43952</v>
      </c>
      <c r="F2088" s="2">
        <v>3837092.27</v>
      </c>
      <c r="G2088" s="2">
        <v>3837092.27</v>
      </c>
      <c r="H2088">
        <v>3.3000000000000002E-2</v>
      </c>
      <c r="I2088" s="2">
        <v>10552</v>
      </c>
      <c r="J2088" s="2">
        <v>447596.16</v>
      </c>
      <c r="K2088" s="2">
        <v>0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t="s">
        <v>229</v>
      </c>
      <c r="W2088" s="5" t="str">
        <f t="shared" si="64"/>
        <v>3830</v>
      </c>
      <c r="X2088">
        <v>15</v>
      </c>
      <c r="Y2088" t="s">
        <v>40</v>
      </c>
      <c r="Z2088" t="s">
        <v>69</v>
      </c>
      <c r="AA2088" s="2">
        <v>0</v>
      </c>
      <c r="AB2088" s="2">
        <v>0</v>
      </c>
      <c r="AC2088" t="s">
        <v>168</v>
      </c>
      <c r="AD2088" s="2">
        <v>0</v>
      </c>
      <c r="AE2088" s="2">
        <v>0</v>
      </c>
      <c r="AF2088" s="2">
        <v>0</v>
      </c>
      <c r="AG2088" s="2">
        <v>3837092.27</v>
      </c>
      <c r="AH2088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10552</v>
      </c>
      <c r="AP2088" s="7">
        <f t="shared" si="65"/>
        <v>10552</v>
      </c>
    </row>
    <row r="2089" spans="1:42" x14ac:dyDescent="0.2">
      <c r="A2089">
        <v>1</v>
      </c>
      <c r="B2089" s="1">
        <v>43952</v>
      </c>
      <c r="C2089" s="1">
        <v>44348</v>
      </c>
      <c r="D2089">
        <v>200232</v>
      </c>
      <c r="E2089" s="1">
        <v>43983</v>
      </c>
      <c r="F2089" s="2">
        <v>3837092.27</v>
      </c>
      <c r="G2089" s="2">
        <v>3837092.27</v>
      </c>
      <c r="H2089">
        <v>3.3000000000000002E-2</v>
      </c>
      <c r="I2089" s="2">
        <v>10552</v>
      </c>
      <c r="J2089" s="2">
        <v>458148.16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t="s">
        <v>229</v>
      </c>
      <c r="W2089" s="5" t="str">
        <f t="shared" si="64"/>
        <v>3830</v>
      </c>
      <c r="X2089">
        <v>15</v>
      </c>
      <c r="Y2089" t="s">
        <v>40</v>
      </c>
      <c r="Z2089" t="s">
        <v>69</v>
      </c>
      <c r="AA2089" s="2">
        <v>0</v>
      </c>
      <c r="AB2089" s="2">
        <v>0</v>
      </c>
      <c r="AC2089" t="s">
        <v>168</v>
      </c>
      <c r="AD2089" s="2">
        <v>0</v>
      </c>
      <c r="AE2089" s="2">
        <v>0</v>
      </c>
      <c r="AF2089" s="2">
        <v>0</v>
      </c>
      <c r="AG2089" s="2">
        <v>3837092.27</v>
      </c>
      <c r="AH2089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10552</v>
      </c>
      <c r="AP2089" s="7">
        <f t="shared" si="65"/>
        <v>10552</v>
      </c>
    </row>
    <row r="2090" spans="1:42" x14ac:dyDescent="0.2">
      <c r="A2090">
        <v>1</v>
      </c>
      <c r="B2090" s="1">
        <v>43952</v>
      </c>
      <c r="C2090" s="1">
        <v>44348</v>
      </c>
      <c r="D2090">
        <v>200232</v>
      </c>
      <c r="E2090" s="1">
        <v>44013</v>
      </c>
      <c r="F2090" s="2">
        <v>3837092.27</v>
      </c>
      <c r="G2090" s="2">
        <v>3837092.27</v>
      </c>
      <c r="H2090">
        <v>3.3000000000000002E-2</v>
      </c>
      <c r="I2090" s="2">
        <v>10552</v>
      </c>
      <c r="J2090" s="2">
        <v>468700.15999999997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t="s">
        <v>229</v>
      </c>
      <c r="W2090" s="5" t="str">
        <f t="shared" si="64"/>
        <v>3830</v>
      </c>
      <c r="X2090">
        <v>15</v>
      </c>
      <c r="Y2090" t="s">
        <v>40</v>
      </c>
      <c r="Z2090" t="s">
        <v>69</v>
      </c>
      <c r="AA2090" s="2">
        <v>0</v>
      </c>
      <c r="AB2090" s="2">
        <v>0</v>
      </c>
      <c r="AC2090" t="s">
        <v>168</v>
      </c>
      <c r="AD2090" s="2">
        <v>0</v>
      </c>
      <c r="AE2090" s="2">
        <v>0</v>
      </c>
      <c r="AF2090" s="2">
        <v>0</v>
      </c>
      <c r="AG2090" s="2">
        <v>3837092.27</v>
      </c>
      <c r="AH2090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10552</v>
      </c>
      <c r="AP2090" s="7">
        <f t="shared" si="65"/>
        <v>10552</v>
      </c>
    </row>
    <row r="2091" spans="1:42" x14ac:dyDescent="0.2">
      <c r="A2091">
        <v>1</v>
      </c>
      <c r="B2091" s="1">
        <v>43952</v>
      </c>
      <c r="C2091" s="1">
        <v>44348</v>
      </c>
      <c r="D2091">
        <v>200232</v>
      </c>
      <c r="E2091" s="1">
        <v>44044</v>
      </c>
      <c r="F2091" s="2">
        <v>3837092.27</v>
      </c>
      <c r="G2091" s="2">
        <v>3837092.27</v>
      </c>
      <c r="H2091">
        <v>3.3000000000000002E-2</v>
      </c>
      <c r="I2091" s="2">
        <v>10552</v>
      </c>
      <c r="J2091" s="2">
        <v>479252.16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t="s">
        <v>229</v>
      </c>
      <c r="W2091" s="5" t="str">
        <f t="shared" si="64"/>
        <v>3830</v>
      </c>
      <c r="X2091">
        <v>15</v>
      </c>
      <c r="Y2091" t="s">
        <v>40</v>
      </c>
      <c r="Z2091" t="s">
        <v>69</v>
      </c>
      <c r="AA2091" s="2">
        <v>0</v>
      </c>
      <c r="AB2091" s="2">
        <v>0</v>
      </c>
      <c r="AC2091" t="s">
        <v>168</v>
      </c>
      <c r="AD2091" s="2">
        <v>0</v>
      </c>
      <c r="AE2091" s="2">
        <v>0</v>
      </c>
      <c r="AF2091" s="2">
        <v>0</v>
      </c>
      <c r="AG2091" s="2">
        <v>3837092.27</v>
      </c>
      <c r="AH2091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10552</v>
      </c>
      <c r="AP2091" s="7">
        <f t="shared" si="65"/>
        <v>10552</v>
      </c>
    </row>
    <row r="2092" spans="1:42" x14ac:dyDescent="0.2">
      <c r="A2092">
        <v>1</v>
      </c>
      <c r="B2092" s="1">
        <v>43952</v>
      </c>
      <c r="C2092" s="1">
        <v>44348</v>
      </c>
      <c r="D2092">
        <v>200232</v>
      </c>
      <c r="E2092" s="1">
        <v>44075</v>
      </c>
      <c r="F2092" s="2">
        <v>3837092.27</v>
      </c>
      <c r="G2092" s="2">
        <v>3837092.27</v>
      </c>
      <c r="H2092">
        <v>3.3000000000000002E-2</v>
      </c>
      <c r="I2092" s="2">
        <v>10552</v>
      </c>
      <c r="J2092" s="2">
        <v>489804.16</v>
      </c>
      <c r="K2092" s="2">
        <v>0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t="s">
        <v>229</v>
      </c>
      <c r="W2092" s="5" t="str">
        <f t="shared" si="64"/>
        <v>3830</v>
      </c>
      <c r="X2092">
        <v>15</v>
      </c>
      <c r="Y2092" t="s">
        <v>40</v>
      </c>
      <c r="Z2092" t="s">
        <v>69</v>
      </c>
      <c r="AA2092" s="2">
        <v>0</v>
      </c>
      <c r="AB2092" s="2">
        <v>0</v>
      </c>
      <c r="AC2092" t="s">
        <v>168</v>
      </c>
      <c r="AD2092" s="2">
        <v>0</v>
      </c>
      <c r="AE2092" s="2">
        <v>0</v>
      </c>
      <c r="AF2092" s="2">
        <v>0</v>
      </c>
      <c r="AG2092" s="2">
        <v>3837092.27</v>
      </c>
      <c r="AH209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10552</v>
      </c>
      <c r="AP2092" s="7">
        <f t="shared" si="65"/>
        <v>10552</v>
      </c>
    </row>
    <row r="2093" spans="1:42" x14ac:dyDescent="0.2">
      <c r="A2093">
        <v>1</v>
      </c>
      <c r="B2093" s="1">
        <v>43952</v>
      </c>
      <c r="C2093" s="1">
        <v>44348</v>
      </c>
      <c r="D2093">
        <v>200232</v>
      </c>
      <c r="E2093" s="1">
        <v>44105</v>
      </c>
      <c r="F2093" s="2">
        <v>3837092.27</v>
      </c>
      <c r="G2093" s="2">
        <v>3837092.27</v>
      </c>
      <c r="H2093">
        <v>3.3000000000000002E-2</v>
      </c>
      <c r="I2093" s="2">
        <v>10552</v>
      </c>
      <c r="J2093" s="2">
        <v>500356.16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t="s">
        <v>229</v>
      </c>
      <c r="W2093" s="5" t="str">
        <f t="shared" si="64"/>
        <v>3830</v>
      </c>
      <c r="X2093">
        <v>15</v>
      </c>
      <c r="Y2093" t="s">
        <v>40</v>
      </c>
      <c r="Z2093" t="s">
        <v>69</v>
      </c>
      <c r="AA2093" s="2">
        <v>0</v>
      </c>
      <c r="AB2093" s="2">
        <v>0</v>
      </c>
      <c r="AC2093" t="s">
        <v>168</v>
      </c>
      <c r="AD2093" s="2">
        <v>0</v>
      </c>
      <c r="AE2093" s="2">
        <v>0</v>
      </c>
      <c r="AF2093" s="2">
        <v>0</v>
      </c>
      <c r="AG2093" s="2">
        <v>3837092.27</v>
      </c>
      <c r="AH2093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10552</v>
      </c>
      <c r="AP2093" s="7">
        <f t="shared" si="65"/>
        <v>10552</v>
      </c>
    </row>
    <row r="2094" spans="1:42" x14ac:dyDescent="0.2">
      <c r="A2094">
        <v>1</v>
      </c>
      <c r="B2094" s="1">
        <v>43952</v>
      </c>
      <c r="C2094" s="1">
        <v>44348</v>
      </c>
      <c r="D2094">
        <v>200232</v>
      </c>
      <c r="E2094" s="1">
        <v>44136</v>
      </c>
      <c r="F2094" s="2">
        <v>3901086.73</v>
      </c>
      <c r="G2094" s="2">
        <v>3901086.73</v>
      </c>
      <c r="H2094">
        <v>3.3000000000000002E-2</v>
      </c>
      <c r="I2094" s="2">
        <v>10727.99</v>
      </c>
      <c r="J2094" s="2">
        <v>504083.62</v>
      </c>
      <c r="K2094" s="2">
        <v>0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t="s">
        <v>229</v>
      </c>
      <c r="W2094" s="5" t="str">
        <f t="shared" si="64"/>
        <v>3830</v>
      </c>
      <c r="X2094">
        <v>15</v>
      </c>
      <c r="Y2094" t="s">
        <v>40</v>
      </c>
      <c r="Z2094" t="s">
        <v>69</v>
      </c>
      <c r="AA2094" s="2">
        <v>0</v>
      </c>
      <c r="AB2094" s="2">
        <v>-7000.53</v>
      </c>
      <c r="AC2094" t="s">
        <v>168</v>
      </c>
      <c r="AD2094" s="2">
        <v>0</v>
      </c>
      <c r="AE2094" s="2">
        <v>0</v>
      </c>
      <c r="AF2094" s="2">
        <v>0</v>
      </c>
      <c r="AG2094" s="2">
        <v>3901086.73</v>
      </c>
      <c r="AH2094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10727.99</v>
      </c>
      <c r="AP2094" s="7">
        <f t="shared" si="65"/>
        <v>3727.46</v>
      </c>
    </row>
    <row r="2095" spans="1:42" x14ac:dyDescent="0.2">
      <c r="A2095">
        <v>1</v>
      </c>
      <c r="B2095" s="1">
        <v>43952</v>
      </c>
      <c r="C2095" s="1">
        <v>44348</v>
      </c>
      <c r="D2095">
        <v>200232</v>
      </c>
      <c r="E2095" s="1">
        <v>44166</v>
      </c>
      <c r="F2095" s="2">
        <v>3894782.8</v>
      </c>
      <c r="G2095" s="2">
        <v>3894782.8</v>
      </c>
      <c r="H2095">
        <v>3.3000000000000002E-2</v>
      </c>
      <c r="I2095" s="2">
        <v>10710.65</v>
      </c>
      <c r="J2095" s="2">
        <v>513740.85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t="s">
        <v>229</v>
      </c>
      <c r="W2095" s="5" t="str">
        <f t="shared" si="64"/>
        <v>3830</v>
      </c>
      <c r="X2095">
        <v>15</v>
      </c>
      <c r="Y2095" t="s">
        <v>40</v>
      </c>
      <c r="Z2095" t="s">
        <v>69</v>
      </c>
      <c r="AA2095" s="2">
        <v>0</v>
      </c>
      <c r="AB2095" s="2">
        <v>-1053.42</v>
      </c>
      <c r="AC2095" t="s">
        <v>168</v>
      </c>
      <c r="AD2095" s="2">
        <v>0</v>
      </c>
      <c r="AE2095" s="2">
        <v>0</v>
      </c>
      <c r="AF2095" s="2">
        <v>0</v>
      </c>
      <c r="AG2095" s="2">
        <v>3894782.8</v>
      </c>
      <c r="AH2095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10710.65</v>
      </c>
      <c r="AP2095" s="7">
        <f t="shared" si="65"/>
        <v>9657.23</v>
      </c>
    </row>
    <row r="2096" spans="1:42" x14ac:dyDescent="0.2">
      <c r="A2096">
        <v>1</v>
      </c>
      <c r="B2096" s="1">
        <v>43952</v>
      </c>
      <c r="C2096" s="1">
        <v>44348</v>
      </c>
      <c r="D2096">
        <v>200232</v>
      </c>
      <c r="E2096" s="1">
        <v>44197</v>
      </c>
      <c r="F2096" s="2">
        <v>3896418.88</v>
      </c>
      <c r="G2096" s="2">
        <v>3896418.88</v>
      </c>
      <c r="H2096">
        <v>3.3000000000000002E-2</v>
      </c>
      <c r="I2096" s="2">
        <v>10715.15</v>
      </c>
      <c r="J2096" s="2">
        <v>524456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t="s">
        <v>229</v>
      </c>
      <c r="W2096" s="5" t="str">
        <f t="shared" si="64"/>
        <v>3830</v>
      </c>
      <c r="X2096">
        <v>15</v>
      </c>
      <c r="Y2096" t="s">
        <v>40</v>
      </c>
      <c r="Z2096" t="s">
        <v>69</v>
      </c>
      <c r="AA2096" s="2">
        <v>0</v>
      </c>
      <c r="AB2096" s="2">
        <v>0</v>
      </c>
      <c r="AC2096" t="s">
        <v>168</v>
      </c>
      <c r="AD2096" s="2">
        <v>0</v>
      </c>
      <c r="AE2096" s="2">
        <v>0</v>
      </c>
      <c r="AF2096" s="2">
        <v>0</v>
      </c>
      <c r="AG2096" s="2">
        <v>3896418.88</v>
      </c>
      <c r="AH2096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10715.15</v>
      </c>
      <c r="AP2096" s="7">
        <f t="shared" si="65"/>
        <v>10715.15</v>
      </c>
    </row>
    <row r="2097" spans="1:42" x14ac:dyDescent="0.2">
      <c r="A2097">
        <v>1</v>
      </c>
      <c r="B2097" s="1">
        <v>43952</v>
      </c>
      <c r="C2097" s="1">
        <v>44348</v>
      </c>
      <c r="D2097">
        <v>200232</v>
      </c>
      <c r="E2097" s="1">
        <v>44228</v>
      </c>
      <c r="F2097" s="2">
        <v>3936377.52</v>
      </c>
      <c r="G2097" s="2">
        <v>3936377.52</v>
      </c>
      <c r="H2097">
        <v>3.3000000000000002E-2</v>
      </c>
      <c r="I2097" s="2">
        <v>10825.04</v>
      </c>
      <c r="J2097" s="2">
        <v>535281.04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t="s">
        <v>229</v>
      </c>
      <c r="W2097" s="5" t="str">
        <f t="shared" si="64"/>
        <v>3830</v>
      </c>
      <c r="X2097">
        <v>15</v>
      </c>
      <c r="Y2097" t="s">
        <v>40</v>
      </c>
      <c r="Z2097" t="s">
        <v>69</v>
      </c>
      <c r="AA2097" s="2">
        <v>0</v>
      </c>
      <c r="AB2097" s="2">
        <v>0</v>
      </c>
      <c r="AC2097" t="s">
        <v>168</v>
      </c>
      <c r="AD2097" s="2">
        <v>0</v>
      </c>
      <c r="AE2097" s="2">
        <v>0</v>
      </c>
      <c r="AF2097" s="2">
        <v>0</v>
      </c>
      <c r="AG2097" s="2">
        <v>3936377.52</v>
      </c>
      <c r="AH2097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>
        <v>0</v>
      </c>
      <c r="AO2097" s="2">
        <v>10825.04</v>
      </c>
      <c r="AP2097" s="7">
        <f t="shared" si="65"/>
        <v>10825.04</v>
      </c>
    </row>
    <row r="2098" spans="1:42" x14ac:dyDescent="0.2">
      <c r="A2098">
        <v>1</v>
      </c>
      <c r="B2098" s="1">
        <v>43952</v>
      </c>
      <c r="C2098" s="1">
        <v>44348</v>
      </c>
      <c r="D2098">
        <v>200232</v>
      </c>
      <c r="E2098" s="1">
        <v>44256</v>
      </c>
      <c r="F2098" s="2">
        <v>3936377.52</v>
      </c>
      <c r="G2098" s="2">
        <v>3936377.52</v>
      </c>
      <c r="H2098">
        <v>3.3000000000000002E-2</v>
      </c>
      <c r="I2098" s="2">
        <v>10825.04</v>
      </c>
      <c r="J2098" s="2">
        <v>546106.07999999996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t="s">
        <v>229</v>
      </c>
      <c r="W2098" s="5" t="str">
        <f t="shared" si="64"/>
        <v>3830</v>
      </c>
      <c r="X2098">
        <v>15</v>
      </c>
      <c r="Y2098" t="s">
        <v>40</v>
      </c>
      <c r="Z2098" t="s">
        <v>69</v>
      </c>
      <c r="AA2098" s="2">
        <v>0</v>
      </c>
      <c r="AB2098" s="2">
        <v>0</v>
      </c>
      <c r="AC2098" t="s">
        <v>168</v>
      </c>
      <c r="AD2098" s="2">
        <v>0</v>
      </c>
      <c r="AE2098" s="2">
        <v>0</v>
      </c>
      <c r="AF2098" s="2">
        <v>0</v>
      </c>
      <c r="AG2098" s="2">
        <v>3936377.52</v>
      </c>
      <c r="AH2098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0</v>
      </c>
      <c r="AO2098" s="2">
        <v>10825.04</v>
      </c>
      <c r="AP2098" s="7">
        <f t="shared" si="65"/>
        <v>10825.04</v>
      </c>
    </row>
    <row r="2099" spans="1:42" x14ac:dyDescent="0.2">
      <c r="A2099">
        <v>1</v>
      </c>
      <c r="B2099" s="1">
        <v>43952</v>
      </c>
      <c r="C2099" s="1">
        <v>44348</v>
      </c>
      <c r="D2099">
        <v>200232</v>
      </c>
      <c r="E2099" s="1">
        <v>44287</v>
      </c>
      <c r="F2099" s="2">
        <v>3936377.52</v>
      </c>
      <c r="G2099" s="2">
        <v>3936377.52</v>
      </c>
      <c r="H2099">
        <v>3.3000000000000002E-2</v>
      </c>
      <c r="I2099" s="2">
        <v>10825.04</v>
      </c>
      <c r="J2099" s="2">
        <v>556931.12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t="s">
        <v>229</v>
      </c>
      <c r="W2099" s="5" t="str">
        <f t="shared" si="64"/>
        <v>3830</v>
      </c>
      <c r="X2099">
        <v>15</v>
      </c>
      <c r="Y2099" t="s">
        <v>40</v>
      </c>
      <c r="Z2099" t="s">
        <v>69</v>
      </c>
      <c r="AA2099" s="2">
        <v>0</v>
      </c>
      <c r="AB2099" s="2">
        <v>0</v>
      </c>
      <c r="AC2099" t="s">
        <v>168</v>
      </c>
      <c r="AD2099" s="2">
        <v>0</v>
      </c>
      <c r="AE2099" s="2">
        <v>0</v>
      </c>
      <c r="AF2099" s="2">
        <v>0</v>
      </c>
      <c r="AG2099" s="2">
        <v>3936377.52</v>
      </c>
      <c r="AH2099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10825.04</v>
      </c>
      <c r="AP2099" s="7">
        <f t="shared" si="65"/>
        <v>10825.04</v>
      </c>
    </row>
    <row r="2100" spans="1:42" x14ac:dyDescent="0.2">
      <c r="A2100">
        <v>1</v>
      </c>
      <c r="B2100" s="1">
        <v>43952</v>
      </c>
      <c r="C2100" s="1">
        <v>44348</v>
      </c>
      <c r="D2100">
        <v>200232</v>
      </c>
      <c r="E2100" s="1">
        <v>44317</v>
      </c>
      <c r="F2100" s="2">
        <v>3936377.52</v>
      </c>
      <c r="G2100" s="2">
        <v>3936377.52</v>
      </c>
      <c r="H2100">
        <v>3.3000000000000002E-2</v>
      </c>
      <c r="I2100" s="2">
        <v>10825.04</v>
      </c>
      <c r="J2100" s="2">
        <v>567756.16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t="s">
        <v>229</v>
      </c>
      <c r="W2100" s="5" t="str">
        <f t="shared" si="64"/>
        <v>3830</v>
      </c>
      <c r="X2100">
        <v>15</v>
      </c>
      <c r="Y2100" t="s">
        <v>40</v>
      </c>
      <c r="Z2100" t="s">
        <v>69</v>
      </c>
      <c r="AA2100" s="2">
        <v>0</v>
      </c>
      <c r="AB2100" s="2">
        <v>0</v>
      </c>
      <c r="AC2100" t="s">
        <v>168</v>
      </c>
      <c r="AD2100" s="2">
        <v>0</v>
      </c>
      <c r="AE2100" s="2">
        <v>0</v>
      </c>
      <c r="AF2100" s="2">
        <v>0</v>
      </c>
      <c r="AG2100" s="2">
        <v>3936377.52</v>
      </c>
      <c r="AH2100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10825.04</v>
      </c>
      <c r="AP2100" s="7">
        <f t="shared" si="65"/>
        <v>10825.04</v>
      </c>
    </row>
    <row r="2101" spans="1:42" x14ac:dyDescent="0.2">
      <c r="A2101">
        <v>1</v>
      </c>
      <c r="B2101" s="1">
        <v>43952</v>
      </c>
      <c r="C2101" s="1">
        <v>44348</v>
      </c>
      <c r="D2101">
        <v>200232</v>
      </c>
      <c r="E2101" s="1">
        <v>44348</v>
      </c>
      <c r="F2101" s="2">
        <v>3936377.52</v>
      </c>
      <c r="G2101" s="2">
        <v>3936377.52</v>
      </c>
      <c r="H2101">
        <v>3.3000000000000002E-2</v>
      </c>
      <c r="I2101" s="2">
        <v>10825.04</v>
      </c>
      <c r="J2101" s="2">
        <v>151270.92000000001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-427310.28</v>
      </c>
      <c r="S2101" s="2">
        <v>0</v>
      </c>
      <c r="T2101" s="2">
        <v>0</v>
      </c>
      <c r="U2101" s="2">
        <v>0</v>
      </c>
      <c r="V2101" t="s">
        <v>229</v>
      </c>
      <c r="W2101" s="5" t="str">
        <f t="shared" si="64"/>
        <v>3830</v>
      </c>
      <c r="X2101">
        <v>15</v>
      </c>
      <c r="Y2101" t="s">
        <v>40</v>
      </c>
      <c r="Z2101" t="s">
        <v>69</v>
      </c>
      <c r="AA2101" s="2">
        <v>0</v>
      </c>
      <c r="AB2101" s="2">
        <v>0</v>
      </c>
      <c r="AC2101" t="s">
        <v>168</v>
      </c>
      <c r="AD2101" s="2">
        <v>0</v>
      </c>
      <c r="AE2101" s="2">
        <v>0</v>
      </c>
      <c r="AF2101" s="2">
        <v>0</v>
      </c>
      <c r="AG2101" s="2">
        <v>3936377.52</v>
      </c>
      <c r="AH2101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10825.04</v>
      </c>
      <c r="AP2101" s="7">
        <f t="shared" si="65"/>
        <v>10825.04</v>
      </c>
    </row>
    <row r="2102" spans="1:42" x14ac:dyDescent="0.2">
      <c r="A2102">
        <v>1</v>
      </c>
      <c r="B2102" s="1">
        <v>43952</v>
      </c>
      <c r="C2102" s="1">
        <v>44348</v>
      </c>
      <c r="D2102">
        <v>200278</v>
      </c>
      <c r="E2102" s="1">
        <v>43952</v>
      </c>
      <c r="F2102" s="2">
        <v>137363.65</v>
      </c>
      <c r="G2102" s="2">
        <v>137363.65</v>
      </c>
      <c r="H2102">
        <v>3.3000000000000002E-2</v>
      </c>
      <c r="I2102" s="2">
        <v>377.75</v>
      </c>
      <c r="J2102" s="2">
        <v>21169.75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t="s">
        <v>230</v>
      </c>
      <c r="W2102" s="5" t="str">
        <f t="shared" si="64"/>
        <v>3830</v>
      </c>
      <c r="X2102">
        <v>15</v>
      </c>
      <c r="Y2102" t="s">
        <v>40</v>
      </c>
      <c r="Z2102" t="s">
        <v>69</v>
      </c>
      <c r="AA2102" s="2">
        <v>0</v>
      </c>
      <c r="AB2102" s="2">
        <v>0</v>
      </c>
      <c r="AC2102" t="s">
        <v>168</v>
      </c>
      <c r="AD2102" s="2">
        <v>0</v>
      </c>
      <c r="AE2102" s="2">
        <v>0</v>
      </c>
      <c r="AF2102" s="2">
        <v>0</v>
      </c>
      <c r="AG2102" s="2">
        <v>137363.65</v>
      </c>
      <c r="AH210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377.75</v>
      </c>
      <c r="AP2102" s="7">
        <f t="shared" si="65"/>
        <v>377.75</v>
      </c>
    </row>
    <row r="2103" spans="1:42" x14ac:dyDescent="0.2">
      <c r="A2103">
        <v>1</v>
      </c>
      <c r="B2103" s="1">
        <v>43952</v>
      </c>
      <c r="C2103" s="1">
        <v>44348</v>
      </c>
      <c r="D2103">
        <v>200278</v>
      </c>
      <c r="E2103" s="1">
        <v>43983</v>
      </c>
      <c r="F2103" s="2">
        <v>137363.65</v>
      </c>
      <c r="G2103" s="2">
        <v>137363.65</v>
      </c>
      <c r="H2103">
        <v>3.3000000000000002E-2</v>
      </c>
      <c r="I2103" s="2">
        <v>377.75</v>
      </c>
      <c r="J2103" s="2">
        <v>21547.5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t="s">
        <v>230</v>
      </c>
      <c r="W2103" s="5" t="str">
        <f t="shared" si="64"/>
        <v>3830</v>
      </c>
      <c r="X2103">
        <v>15</v>
      </c>
      <c r="Y2103" t="s">
        <v>40</v>
      </c>
      <c r="Z2103" t="s">
        <v>69</v>
      </c>
      <c r="AA2103" s="2">
        <v>0</v>
      </c>
      <c r="AB2103" s="2">
        <v>0</v>
      </c>
      <c r="AC2103" t="s">
        <v>168</v>
      </c>
      <c r="AD2103" s="2">
        <v>0</v>
      </c>
      <c r="AE2103" s="2">
        <v>0</v>
      </c>
      <c r="AF2103" s="2">
        <v>0</v>
      </c>
      <c r="AG2103" s="2">
        <v>137363.65</v>
      </c>
      <c r="AH2103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377.75</v>
      </c>
      <c r="AP2103" s="7">
        <f t="shared" si="65"/>
        <v>377.75</v>
      </c>
    </row>
    <row r="2104" spans="1:42" x14ac:dyDescent="0.2">
      <c r="A2104">
        <v>1</v>
      </c>
      <c r="B2104" s="1">
        <v>43952</v>
      </c>
      <c r="C2104" s="1">
        <v>44348</v>
      </c>
      <c r="D2104">
        <v>200278</v>
      </c>
      <c r="E2104" s="1">
        <v>44013</v>
      </c>
      <c r="F2104" s="2">
        <v>137363.65</v>
      </c>
      <c r="G2104" s="2">
        <v>137363.65</v>
      </c>
      <c r="H2104">
        <v>3.3000000000000002E-2</v>
      </c>
      <c r="I2104" s="2">
        <v>377.75</v>
      </c>
      <c r="J2104" s="2">
        <v>21925.25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t="s">
        <v>230</v>
      </c>
      <c r="W2104" s="5" t="str">
        <f t="shared" si="64"/>
        <v>3830</v>
      </c>
      <c r="X2104">
        <v>15</v>
      </c>
      <c r="Y2104" t="s">
        <v>40</v>
      </c>
      <c r="Z2104" t="s">
        <v>69</v>
      </c>
      <c r="AA2104" s="2">
        <v>0</v>
      </c>
      <c r="AB2104" s="2">
        <v>0</v>
      </c>
      <c r="AC2104" t="s">
        <v>168</v>
      </c>
      <c r="AD2104" s="2">
        <v>0</v>
      </c>
      <c r="AE2104" s="2">
        <v>0</v>
      </c>
      <c r="AF2104" s="2">
        <v>0</v>
      </c>
      <c r="AG2104" s="2">
        <v>137363.65</v>
      </c>
      <c r="AH2104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377.75</v>
      </c>
      <c r="AP2104" s="7">
        <f t="shared" si="65"/>
        <v>377.75</v>
      </c>
    </row>
    <row r="2105" spans="1:42" x14ac:dyDescent="0.2">
      <c r="A2105">
        <v>1</v>
      </c>
      <c r="B2105" s="1">
        <v>43952</v>
      </c>
      <c r="C2105" s="1">
        <v>44348</v>
      </c>
      <c r="D2105">
        <v>200278</v>
      </c>
      <c r="E2105" s="1">
        <v>44044</v>
      </c>
      <c r="F2105" s="2">
        <v>137363.65</v>
      </c>
      <c r="G2105" s="2">
        <v>137363.65</v>
      </c>
      <c r="H2105">
        <v>3.3000000000000002E-2</v>
      </c>
      <c r="I2105" s="2">
        <v>377.75</v>
      </c>
      <c r="J2105" s="2">
        <v>22303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t="s">
        <v>230</v>
      </c>
      <c r="W2105" s="5" t="str">
        <f t="shared" si="64"/>
        <v>3830</v>
      </c>
      <c r="X2105">
        <v>15</v>
      </c>
      <c r="Y2105" t="s">
        <v>40</v>
      </c>
      <c r="Z2105" t="s">
        <v>69</v>
      </c>
      <c r="AA2105" s="2">
        <v>0</v>
      </c>
      <c r="AB2105" s="2">
        <v>0</v>
      </c>
      <c r="AC2105" t="s">
        <v>168</v>
      </c>
      <c r="AD2105" s="2">
        <v>0</v>
      </c>
      <c r="AE2105" s="2">
        <v>0</v>
      </c>
      <c r="AF2105" s="2">
        <v>0</v>
      </c>
      <c r="AG2105" s="2">
        <v>137363.65</v>
      </c>
      <c r="AH2105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377.75</v>
      </c>
      <c r="AP2105" s="7">
        <f t="shared" si="65"/>
        <v>377.75</v>
      </c>
    </row>
    <row r="2106" spans="1:42" x14ac:dyDescent="0.2">
      <c r="A2106">
        <v>1</v>
      </c>
      <c r="B2106" s="1">
        <v>43952</v>
      </c>
      <c r="C2106" s="1">
        <v>44348</v>
      </c>
      <c r="D2106">
        <v>200278</v>
      </c>
      <c r="E2106" s="1">
        <v>44075</v>
      </c>
      <c r="F2106" s="2">
        <v>137363.65</v>
      </c>
      <c r="G2106" s="2">
        <v>137363.65</v>
      </c>
      <c r="H2106">
        <v>3.3000000000000002E-2</v>
      </c>
      <c r="I2106" s="2">
        <v>377.75</v>
      </c>
      <c r="J2106" s="2">
        <v>22680.75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t="s">
        <v>230</v>
      </c>
      <c r="W2106" s="5" t="str">
        <f t="shared" si="64"/>
        <v>3830</v>
      </c>
      <c r="X2106">
        <v>15</v>
      </c>
      <c r="Y2106" t="s">
        <v>40</v>
      </c>
      <c r="Z2106" t="s">
        <v>69</v>
      </c>
      <c r="AA2106" s="2">
        <v>0</v>
      </c>
      <c r="AB2106" s="2">
        <v>0</v>
      </c>
      <c r="AC2106" t="s">
        <v>168</v>
      </c>
      <c r="AD2106" s="2">
        <v>0</v>
      </c>
      <c r="AE2106" s="2">
        <v>0</v>
      </c>
      <c r="AF2106" s="2">
        <v>0</v>
      </c>
      <c r="AG2106" s="2">
        <v>137363.65</v>
      </c>
      <c r="AH2106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0</v>
      </c>
      <c r="AO2106" s="2">
        <v>377.75</v>
      </c>
      <c r="AP2106" s="7">
        <f t="shared" si="65"/>
        <v>377.75</v>
      </c>
    </row>
    <row r="2107" spans="1:42" x14ac:dyDescent="0.2">
      <c r="A2107">
        <v>1</v>
      </c>
      <c r="B2107" s="1">
        <v>43952</v>
      </c>
      <c r="C2107" s="1">
        <v>44348</v>
      </c>
      <c r="D2107">
        <v>200278</v>
      </c>
      <c r="E2107" s="1">
        <v>44105</v>
      </c>
      <c r="F2107" s="2">
        <v>137363.65</v>
      </c>
      <c r="G2107" s="2">
        <v>137363.65</v>
      </c>
      <c r="H2107">
        <v>3.3000000000000002E-2</v>
      </c>
      <c r="I2107" s="2">
        <v>377.75</v>
      </c>
      <c r="J2107" s="2">
        <v>23058.5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t="s">
        <v>230</v>
      </c>
      <c r="W2107" s="5" t="str">
        <f t="shared" si="64"/>
        <v>3830</v>
      </c>
      <c r="X2107">
        <v>15</v>
      </c>
      <c r="Y2107" t="s">
        <v>40</v>
      </c>
      <c r="Z2107" t="s">
        <v>69</v>
      </c>
      <c r="AA2107" s="2">
        <v>0</v>
      </c>
      <c r="AB2107" s="2">
        <v>0</v>
      </c>
      <c r="AC2107" t="s">
        <v>168</v>
      </c>
      <c r="AD2107" s="2">
        <v>0</v>
      </c>
      <c r="AE2107" s="2">
        <v>0</v>
      </c>
      <c r="AF2107" s="2">
        <v>0</v>
      </c>
      <c r="AG2107" s="2">
        <v>137363.65</v>
      </c>
      <c r="AH2107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377.75</v>
      </c>
      <c r="AP2107" s="7">
        <f t="shared" si="65"/>
        <v>377.75</v>
      </c>
    </row>
    <row r="2108" spans="1:42" x14ac:dyDescent="0.2">
      <c r="A2108">
        <v>1</v>
      </c>
      <c r="B2108" s="1">
        <v>43952</v>
      </c>
      <c r="C2108" s="1">
        <v>44348</v>
      </c>
      <c r="D2108">
        <v>200278</v>
      </c>
      <c r="E2108" s="1">
        <v>44136</v>
      </c>
      <c r="F2108" s="2">
        <v>200567.23</v>
      </c>
      <c r="G2108" s="2">
        <v>200567.23</v>
      </c>
      <c r="H2108">
        <v>3.3000000000000002E-2</v>
      </c>
      <c r="I2108" s="2">
        <v>551.55999999999995</v>
      </c>
      <c r="J2108" s="2">
        <v>23610.06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t="s">
        <v>230</v>
      </c>
      <c r="W2108" s="5" t="str">
        <f t="shared" si="64"/>
        <v>3830</v>
      </c>
      <c r="X2108">
        <v>15</v>
      </c>
      <c r="Y2108" t="s">
        <v>40</v>
      </c>
      <c r="Z2108" t="s">
        <v>69</v>
      </c>
      <c r="AA2108" s="2">
        <v>0</v>
      </c>
      <c r="AB2108" s="2">
        <v>0</v>
      </c>
      <c r="AC2108" t="s">
        <v>168</v>
      </c>
      <c r="AD2108" s="2">
        <v>0</v>
      </c>
      <c r="AE2108" s="2">
        <v>0</v>
      </c>
      <c r="AF2108" s="2">
        <v>0</v>
      </c>
      <c r="AG2108" s="2">
        <v>200567.23</v>
      </c>
      <c r="AH2108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551.56000000000006</v>
      </c>
      <c r="AP2108" s="7">
        <f t="shared" si="65"/>
        <v>551.55999999999995</v>
      </c>
    </row>
    <row r="2109" spans="1:42" x14ac:dyDescent="0.2">
      <c r="A2109">
        <v>1</v>
      </c>
      <c r="B2109" s="1">
        <v>43952</v>
      </c>
      <c r="C2109" s="1">
        <v>44348</v>
      </c>
      <c r="D2109">
        <v>200278</v>
      </c>
      <c r="E2109" s="1">
        <v>44166</v>
      </c>
      <c r="F2109" s="2">
        <v>200567.23</v>
      </c>
      <c r="G2109" s="2">
        <v>200567.23</v>
      </c>
      <c r="H2109">
        <v>3.3000000000000002E-2</v>
      </c>
      <c r="I2109" s="2">
        <v>551.55999999999995</v>
      </c>
      <c r="J2109" s="2">
        <v>24161.62</v>
      </c>
      <c r="K2109" s="2">
        <v>0</v>
      </c>
      <c r="L2109" s="2">
        <v>0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t="s">
        <v>230</v>
      </c>
      <c r="W2109" s="5" t="str">
        <f t="shared" si="64"/>
        <v>3830</v>
      </c>
      <c r="X2109">
        <v>15</v>
      </c>
      <c r="Y2109" t="s">
        <v>40</v>
      </c>
      <c r="Z2109" t="s">
        <v>69</v>
      </c>
      <c r="AA2109" s="2">
        <v>0</v>
      </c>
      <c r="AB2109" s="2">
        <v>0</v>
      </c>
      <c r="AC2109" t="s">
        <v>168</v>
      </c>
      <c r="AD2109" s="2">
        <v>0</v>
      </c>
      <c r="AE2109" s="2">
        <v>0</v>
      </c>
      <c r="AF2109" s="2">
        <v>0</v>
      </c>
      <c r="AG2109" s="2">
        <v>200567.23</v>
      </c>
      <c r="AH2109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551.56000000000006</v>
      </c>
      <c r="AP2109" s="7">
        <f t="shared" si="65"/>
        <v>551.55999999999995</v>
      </c>
    </row>
    <row r="2110" spans="1:42" x14ac:dyDescent="0.2">
      <c r="A2110">
        <v>1</v>
      </c>
      <c r="B2110" s="1">
        <v>43952</v>
      </c>
      <c r="C2110" s="1">
        <v>44348</v>
      </c>
      <c r="D2110">
        <v>200278</v>
      </c>
      <c r="E2110" s="1">
        <v>44197</v>
      </c>
      <c r="F2110" s="2">
        <v>200567.23</v>
      </c>
      <c r="G2110" s="2">
        <v>200567.23</v>
      </c>
      <c r="H2110">
        <v>3.3000000000000002E-2</v>
      </c>
      <c r="I2110" s="2">
        <v>551.55999999999995</v>
      </c>
      <c r="J2110" s="2">
        <v>24713.18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t="s">
        <v>230</v>
      </c>
      <c r="W2110" s="5" t="str">
        <f t="shared" si="64"/>
        <v>3830</v>
      </c>
      <c r="X2110">
        <v>15</v>
      </c>
      <c r="Y2110" t="s">
        <v>40</v>
      </c>
      <c r="Z2110" t="s">
        <v>69</v>
      </c>
      <c r="AA2110" s="2">
        <v>0</v>
      </c>
      <c r="AB2110" s="2">
        <v>0</v>
      </c>
      <c r="AC2110" t="s">
        <v>168</v>
      </c>
      <c r="AD2110" s="2">
        <v>0</v>
      </c>
      <c r="AE2110" s="2">
        <v>0</v>
      </c>
      <c r="AF2110" s="2">
        <v>0</v>
      </c>
      <c r="AG2110" s="2">
        <v>200567.23</v>
      </c>
      <c r="AH2110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>
        <v>0</v>
      </c>
      <c r="AO2110" s="2">
        <v>551.56000000000006</v>
      </c>
      <c r="AP2110" s="7">
        <f t="shared" si="65"/>
        <v>551.55999999999995</v>
      </c>
    </row>
    <row r="2111" spans="1:42" x14ac:dyDescent="0.2">
      <c r="A2111">
        <v>1</v>
      </c>
      <c r="B2111" s="1">
        <v>43952</v>
      </c>
      <c r="C2111" s="1">
        <v>44348</v>
      </c>
      <c r="D2111">
        <v>200278</v>
      </c>
      <c r="E2111" s="1">
        <v>44228</v>
      </c>
      <c r="F2111" s="2">
        <v>200567.23</v>
      </c>
      <c r="G2111" s="2">
        <v>200567.23</v>
      </c>
      <c r="H2111">
        <v>3.3000000000000002E-2</v>
      </c>
      <c r="I2111" s="2">
        <v>551.55999999999995</v>
      </c>
      <c r="J2111" s="2">
        <v>25264.74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t="s">
        <v>230</v>
      </c>
      <c r="W2111" s="5" t="str">
        <f t="shared" si="64"/>
        <v>3830</v>
      </c>
      <c r="X2111">
        <v>15</v>
      </c>
      <c r="Y2111" t="s">
        <v>40</v>
      </c>
      <c r="Z2111" t="s">
        <v>69</v>
      </c>
      <c r="AA2111" s="2">
        <v>0</v>
      </c>
      <c r="AB2111" s="2">
        <v>0</v>
      </c>
      <c r="AC2111" t="s">
        <v>168</v>
      </c>
      <c r="AD2111" s="2">
        <v>0</v>
      </c>
      <c r="AE2111" s="2">
        <v>0</v>
      </c>
      <c r="AF2111" s="2">
        <v>0</v>
      </c>
      <c r="AG2111" s="2">
        <v>200567.23</v>
      </c>
      <c r="AH2111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551.56000000000006</v>
      </c>
      <c r="AP2111" s="7">
        <f t="shared" si="65"/>
        <v>551.55999999999995</v>
      </c>
    </row>
    <row r="2112" spans="1:42" x14ac:dyDescent="0.2">
      <c r="A2112">
        <v>1</v>
      </c>
      <c r="B2112" s="1">
        <v>43952</v>
      </c>
      <c r="C2112" s="1">
        <v>44348</v>
      </c>
      <c r="D2112">
        <v>200278</v>
      </c>
      <c r="E2112" s="1">
        <v>44256</v>
      </c>
      <c r="F2112" s="2">
        <v>215663.53</v>
      </c>
      <c r="G2112" s="2">
        <v>215663.53</v>
      </c>
      <c r="H2112">
        <v>3.3000000000000002E-2</v>
      </c>
      <c r="I2112" s="2">
        <v>593.07000000000005</v>
      </c>
      <c r="J2112" s="2">
        <v>25857.81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t="s">
        <v>230</v>
      </c>
      <c r="W2112" s="5" t="str">
        <f t="shared" si="64"/>
        <v>3830</v>
      </c>
      <c r="X2112">
        <v>15</v>
      </c>
      <c r="Y2112" t="s">
        <v>40</v>
      </c>
      <c r="Z2112" t="s">
        <v>69</v>
      </c>
      <c r="AA2112" s="2">
        <v>0</v>
      </c>
      <c r="AB2112" s="2">
        <v>0</v>
      </c>
      <c r="AC2112" t="s">
        <v>168</v>
      </c>
      <c r="AD2112" s="2">
        <v>0</v>
      </c>
      <c r="AE2112" s="2">
        <v>0</v>
      </c>
      <c r="AF2112" s="2">
        <v>0</v>
      </c>
      <c r="AG2112" s="2">
        <v>215663.53</v>
      </c>
      <c r="AH211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>
        <v>0</v>
      </c>
      <c r="AO2112" s="2">
        <v>593.07000000000005</v>
      </c>
      <c r="AP2112" s="7">
        <f t="shared" si="65"/>
        <v>593.07000000000005</v>
      </c>
    </row>
    <row r="2113" spans="1:42" x14ac:dyDescent="0.2">
      <c r="A2113">
        <v>1</v>
      </c>
      <c r="B2113" s="1">
        <v>43952</v>
      </c>
      <c r="C2113" s="1">
        <v>44348</v>
      </c>
      <c r="D2113">
        <v>200278</v>
      </c>
      <c r="E2113" s="1">
        <v>44287</v>
      </c>
      <c r="F2113" s="2">
        <v>215663.53</v>
      </c>
      <c r="G2113" s="2">
        <v>215663.53</v>
      </c>
      <c r="H2113">
        <v>3.3000000000000002E-2</v>
      </c>
      <c r="I2113" s="2">
        <v>593.07000000000005</v>
      </c>
      <c r="J2113" s="2">
        <v>26450.880000000001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t="s">
        <v>230</v>
      </c>
      <c r="W2113" s="5" t="str">
        <f t="shared" si="64"/>
        <v>3830</v>
      </c>
      <c r="X2113">
        <v>15</v>
      </c>
      <c r="Y2113" t="s">
        <v>40</v>
      </c>
      <c r="Z2113" t="s">
        <v>69</v>
      </c>
      <c r="AA2113" s="2">
        <v>0</v>
      </c>
      <c r="AB2113" s="2">
        <v>0</v>
      </c>
      <c r="AC2113" t="s">
        <v>168</v>
      </c>
      <c r="AD2113" s="2">
        <v>0</v>
      </c>
      <c r="AE2113" s="2">
        <v>0</v>
      </c>
      <c r="AF2113" s="2">
        <v>0</v>
      </c>
      <c r="AG2113" s="2">
        <v>215663.53</v>
      </c>
      <c r="AH2113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593.07000000000005</v>
      </c>
      <c r="AP2113" s="7">
        <f t="shared" si="65"/>
        <v>593.07000000000005</v>
      </c>
    </row>
    <row r="2114" spans="1:42" x14ac:dyDescent="0.2">
      <c r="A2114">
        <v>1</v>
      </c>
      <c r="B2114" s="1">
        <v>43952</v>
      </c>
      <c r="C2114" s="1">
        <v>44348</v>
      </c>
      <c r="D2114">
        <v>200278</v>
      </c>
      <c r="E2114" s="1">
        <v>44317</v>
      </c>
      <c r="F2114" s="2">
        <v>216540.93</v>
      </c>
      <c r="G2114" s="2">
        <v>216540.93</v>
      </c>
      <c r="H2114">
        <v>3.3000000000000002E-2</v>
      </c>
      <c r="I2114" s="2">
        <v>595.49</v>
      </c>
      <c r="J2114" s="2">
        <v>27046.37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t="s">
        <v>230</v>
      </c>
      <c r="W2114" s="5" t="str">
        <f t="shared" si="64"/>
        <v>3830</v>
      </c>
      <c r="X2114">
        <v>15</v>
      </c>
      <c r="Y2114" t="s">
        <v>40</v>
      </c>
      <c r="Z2114" t="s">
        <v>69</v>
      </c>
      <c r="AA2114" s="2">
        <v>0</v>
      </c>
      <c r="AB2114" s="2">
        <v>0</v>
      </c>
      <c r="AC2114" t="s">
        <v>168</v>
      </c>
      <c r="AD2114" s="2">
        <v>0</v>
      </c>
      <c r="AE2114" s="2">
        <v>0</v>
      </c>
      <c r="AF2114" s="2">
        <v>0</v>
      </c>
      <c r="AG2114" s="2">
        <v>216540.93</v>
      </c>
      <c r="AH2114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>
        <v>0</v>
      </c>
      <c r="AO2114" s="2">
        <v>595.49</v>
      </c>
      <c r="AP2114" s="7">
        <f t="shared" si="65"/>
        <v>595.49</v>
      </c>
    </row>
    <row r="2115" spans="1:42" x14ac:dyDescent="0.2">
      <c r="A2115">
        <v>1</v>
      </c>
      <c r="B2115" s="1">
        <v>43952</v>
      </c>
      <c r="C2115" s="1">
        <v>44348</v>
      </c>
      <c r="D2115">
        <v>200278</v>
      </c>
      <c r="E2115" s="1">
        <v>44348</v>
      </c>
      <c r="F2115" s="2">
        <v>216952.88</v>
      </c>
      <c r="G2115" s="2">
        <v>216952.88</v>
      </c>
      <c r="H2115">
        <v>3.3000000000000002E-2</v>
      </c>
      <c r="I2115" s="2">
        <v>596.62</v>
      </c>
      <c r="J2115" s="2">
        <v>28566.37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923.38</v>
      </c>
      <c r="T2115" s="2">
        <v>0</v>
      </c>
      <c r="U2115" s="2">
        <v>0</v>
      </c>
      <c r="V2115" t="s">
        <v>230</v>
      </c>
      <c r="W2115" s="5" t="str">
        <f t="shared" ref="W2115:W2178" si="66">MID(V2115,4,4)</f>
        <v>3830</v>
      </c>
      <c r="X2115">
        <v>15</v>
      </c>
      <c r="Y2115" t="s">
        <v>40</v>
      </c>
      <c r="Z2115" t="s">
        <v>69</v>
      </c>
      <c r="AA2115" s="2">
        <v>0</v>
      </c>
      <c r="AB2115" s="2">
        <v>0</v>
      </c>
      <c r="AC2115" t="s">
        <v>168</v>
      </c>
      <c r="AD2115" s="2">
        <v>0</v>
      </c>
      <c r="AE2115" s="2">
        <v>0</v>
      </c>
      <c r="AF2115" s="2">
        <v>0</v>
      </c>
      <c r="AG2115" s="2">
        <v>216952.88</v>
      </c>
      <c r="AH2115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596.62</v>
      </c>
      <c r="AP2115" s="7">
        <f t="shared" ref="AP2115:AP2178" si="67">I2115+K2115+M2115+T2115+AD2115+AL2115+AB2115+L2115</f>
        <v>596.62</v>
      </c>
    </row>
    <row r="2116" spans="1:42" x14ac:dyDescent="0.2">
      <c r="A2116">
        <v>1</v>
      </c>
      <c r="B2116" s="1">
        <v>43952</v>
      </c>
      <c r="C2116" s="1">
        <v>44348</v>
      </c>
      <c r="D2116">
        <v>200324</v>
      </c>
      <c r="E2116" s="1">
        <v>43952</v>
      </c>
      <c r="F2116" s="2">
        <v>0</v>
      </c>
      <c r="G2116" s="2">
        <v>0</v>
      </c>
      <c r="H2116">
        <v>3.3000000000000002E-2</v>
      </c>
      <c r="I2116" s="2">
        <v>0</v>
      </c>
      <c r="J2116" s="2">
        <v>1240032.6399999999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t="s">
        <v>231</v>
      </c>
      <c r="W2116" s="5" t="str">
        <f t="shared" si="66"/>
        <v>3830</v>
      </c>
      <c r="X2116">
        <v>15</v>
      </c>
      <c r="Y2116" t="s">
        <v>40</v>
      </c>
      <c r="Z2116" t="s">
        <v>69</v>
      </c>
      <c r="AA2116" s="2">
        <v>0</v>
      </c>
      <c r="AB2116" s="2">
        <v>0</v>
      </c>
      <c r="AC2116" t="s">
        <v>168</v>
      </c>
      <c r="AD2116" s="2">
        <v>0</v>
      </c>
      <c r="AE2116" s="2">
        <v>0</v>
      </c>
      <c r="AF2116" s="2">
        <v>0</v>
      </c>
      <c r="AG2116" s="2">
        <v>0</v>
      </c>
      <c r="AH2116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>
        <v>0</v>
      </c>
      <c r="AO2116" s="2">
        <v>0</v>
      </c>
      <c r="AP2116" s="7">
        <f t="shared" si="67"/>
        <v>0</v>
      </c>
    </row>
    <row r="2117" spans="1:42" x14ac:dyDescent="0.2">
      <c r="A2117">
        <v>1</v>
      </c>
      <c r="B2117" s="1">
        <v>43952</v>
      </c>
      <c r="C2117" s="1">
        <v>44348</v>
      </c>
      <c r="D2117">
        <v>200324</v>
      </c>
      <c r="E2117" s="1">
        <v>43983</v>
      </c>
      <c r="F2117" s="2">
        <v>0</v>
      </c>
      <c r="G2117" s="2">
        <v>0</v>
      </c>
      <c r="H2117">
        <v>3.3000000000000002E-2</v>
      </c>
      <c r="I2117" s="2">
        <v>0</v>
      </c>
      <c r="J2117" s="2">
        <v>1240032.6399999999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t="s">
        <v>231</v>
      </c>
      <c r="W2117" s="5" t="str">
        <f t="shared" si="66"/>
        <v>3830</v>
      </c>
      <c r="X2117">
        <v>15</v>
      </c>
      <c r="Y2117" t="s">
        <v>40</v>
      </c>
      <c r="Z2117" t="s">
        <v>69</v>
      </c>
      <c r="AA2117" s="2">
        <v>0</v>
      </c>
      <c r="AB2117" s="2">
        <v>0</v>
      </c>
      <c r="AC2117" t="s">
        <v>168</v>
      </c>
      <c r="AD2117" s="2">
        <v>0</v>
      </c>
      <c r="AE2117" s="2">
        <v>0</v>
      </c>
      <c r="AF2117" s="2">
        <v>0</v>
      </c>
      <c r="AG2117" s="2">
        <v>0</v>
      </c>
      <c r="AH2117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7">
        <f t="shared" si="67"/>
        <v>0</v>
      </c>
    </row>
    <row r="2118" spans="1:42" x14ac:dyDescent="0.2">
      <c r="A2118">
        <v>1</v>
      </c>
      <c r="B2118" s="1">
        <v>43952</v>
      </c>
      <c r="C2118" s="1">
        <v>44348</v>
      </c>
      <c r="D2118">
        <v>200324</v>
      </c>
      <c r="E2118" s="1">
        <v>44013</v>
      </c>
      <c r="F2118" s="2">
        <v>0</v>
      </c>
      <c r="G2118" s="2">
        <v>0</v>
      </c>
      <c r="H2118">
        <v>3.3000000000000002E-2</v>
      </c>
      <c r="I2118" s="2">
        <v>0</v>
      </c>
      <c r="J2118" s="2">
        <v>1240032.6399999999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t="s">
        <v>231</v>
      </c>
      <c r="W2118" s="5" t="str">
        <f t="shared" si="66"/>
        <v>3830</v>
      </c>
      <c r="X2118">
        <v>15</v>
      </c>
      <c r="Y2118" t="s">
        <v>40</v>
      </c>
      <c r="Z2118" t="s">
        <v>69</v>
      </c>
      <c r="AA2118" s="2">
        <v>0</v>
      </c>
      <c r="AB2118" s="2">
        <v>0</v>
      </c>
      <c r="AC2118" t="s">
        <v>168</v>
      </c>
      <c r="AD2118" s="2">
        <v>0</v>
      </c>
      <c r="AE2118" s="2">
        <v>0</v>
      </c>
      <c r="AF2118" s="2">
        <v>0</v>
      </c>
      <c r="AG2118" s="2">
        <v>0</v>
      </c>
      <c r="AH2118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7">
        <f t="shared" si="67"/>
        <v>0</v>
      </c>
    </row>
    <row r="2119" spans="1:42" x14ac:dyDescent="0.2">
      <c r="A2119">
        <v>1</v>
      </c>
      <c r="B2119" s="1">
        <v>43952</v>
      </c>
      <c r="C2119" s="1">
        <v>44348</v>
      </c>
      <c r="D2119">
        <v>200324</v>
      </c>
      <c r="E2119" s="1">
        <v>44044</v>
      </c>
      <c r="F2119" s="2">
        <v>0</v>
      </c>
      <c r="G2119" s="2">
        <v>0</v>
      </c>
      <c r="H2119">
        <v>3.3000000000000002E-2</v>
      </c>
      <c r="I2119" s="2">
        <v>0</v>
      </c>
      <c r="J2119" s="2">
        <v>1240032.6399999999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t="s">
        <v>231</v>
      </c>
      <c r="W2119" s="5" t="str">
        <f t="shared" si="66"/>
        <v>3830</v>
      </c>
      <c r="X2119">
        <v>15</v>
      </c>
      <c r="Y2119" t="s">
        <v>40</v>
      </c>
      <c r="Z2119" t="s">
        <v>69</v>
      </c>
      <c r="AA2119" s="2">
        <v>0</v>
      </c>
      <c r="AB2119" s="2">
        <v>0</v>
      </c>
      <c r="AC2119" t="s">
        <v>168</v>
      </c>
      <c r="AD2119" s="2">
        <v>0</v>
      </c>
      <c r="AE2119" s="2">
        <v>0</v>
      </c>
      <c r="AF2119" s="2">
        <v>0</v>
      </c>
      <c r="AG2119" s="2">
        <v>0</v>
      </c>
      <c r="AH2119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7">
        <f t="shared" si="67"/>
        <v>0</v>
      </c>
    </row>
    <row r="2120" spans="1:42" x14ac:dyDescent="0.2">
      <c r="A2120">
        <v>1</v>
      </c>
      <c r="B2120" s="1">
        <v>43952</v>
      </c>
      <c r="C2120" s="1">
        <v>44348</v>
      </c>
      <c r="D2120">
        <v>200324</v>
      </c>
      <c r="E2120" s="1">
        <v>44075</v>
      </c>
      <c r="F2120" s="2">
        <v>0</v>
      </c>
      <c r="G2120" s="2">
        <v>0</v>
      </c>
      <c r="H2120">
        <v>3.3000000000000002E-2</v>
      </c>
      <c r="I2120" s="2">
        <v>0</v>
      </c>
      <c r="J2120" s="2">
        <v>1240032.6399999999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t="s">
        <v>231</v>
      </c>
      <c r="W2120" s="5" t="str">
        <f t="shared" si="66"/>
        <v>3830</v>
      </c>
      <c r="X2120">
        <v>15</v>
      </c>
      <c r="Y2120" t="s">
        <v>40</v>
      </c>
      <c r="Z2120" t="s">
        <v>69</v>
      </c>
      <c r="AA2120" s="2">
        <v>0</v>
      </c>
      <c r="AB2120" s="2">
        <v>0</v>
      </c>
      <c r="AC2120" t="s">
        <v>168</v>
      </c>
      <c r="AD2120" s="2">
        <v>0</v>
      </c>
      <c r="AE2120" s="2">
        <v>0</v>
      </c>
      <c r="AF2120" s="2">
        <v>0</v>
      </c>
      <c r="AG2120" s="2">
        <v>0</v>
      </c>
      <c r="AH2120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7">
        <f t="shared" si="67"/>
        <v>0</v>
      </c>
    </row>
    <row r="2121" spans="1:42" x14ac:dyDescent="0.2">
      <c r="A2121">
        <v>1</v>
      </c>
      <c r="B2121" s="1">
        <v>43952</v>
      </c>
      <c r="C2121" s="1">
        <v>44348</v>
      </c>
      <c r="D2121">
        <v>200324</v>
      </c>
      <c r="E2121" s="1">
        <v>44105</v>
      </c>
      <c r="F2121" s="2">
        <v>0</v>
      </c>
      <c r="G2121" s="2">
        <v>0</v>
      </c>
      <c r="H2121">
        <v>3.3000000000000002E-2</v>
      </c>
      <c r="I2121" s="2">
        <v>0</v>
      </c>
      <c r="J2121" s="2">
        <v>1240032.6399999999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t="s">
        <v>231</v>
      </c>
      <c r="W2121" s="5" t="str">
        <f t="shared" si="66"/>
        <v>3830</v>
      </c>
      <c r="X2121">
        <v>15</v>
      </c>
      <c r="Y2121" t="s">
        <v>40</v>
      </c>
      <c r="Z2121" t="s">
        <v>69</v>
      </c>
      <c r="AA2121" s="2">
        <v>0</v>
      </c>
      <c r="AB2121" s="2">
        <v>0</v>
      </c>
      <c r="AC2121" t="s">
        <v>168</v>
      </c>
      <c r="AD2121" s="2">
        <v>0</v>
      </c>
      <c r="AE2121" s="2">
        <v>0</v>
      </c>
      <c r="AF2121" s="2">
        <v>0</v>
      </c>
      <c r="AG2121" s="2">
        <v>0</v>
      </c>
      <c r="AH2121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7">
        <f t="shared" si="67"/>
        <v>0</v>
      </c>
    </row>
    <row r="2122" spans="1:42" x14ac:dyDescent="0.2">
      <c r="A2122">
        <v>1</v>
      </c>
      <c r="B2122" s="1">
        <v>43952</v>
      </c>
      <c r="C2122" s="1">
        <v>44348</v>
      </c>
      <c r="D2122">
        <v>200324</v>
      </c>
      <c r="E2122" s="1">
        <v>44136</v>
      </c>
      <c r="F2122" s="2">
        <v>136067.51999999999</v>
      </c>
      <c r="G2122" s="2">
        <v>136067.51999999999</v>
      </c>
      <c r="H2122">
        <v>3.3000000000000002E-2</v>
      </c>
      <c r="I2122" s="2">
        <v>374.19</v>
      </c>
      <c r="J2122" s="2">
        <v>1240032.6399999999</v>
      </c>
      <c r="K2122" s="2">
        <v>0</v>
      </c>
      <c r="L2122" s="2">
        <v>-34.64</v>
      </c>
      <c r="M2122" s="2">
        <v>-374.19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t="s">
        <v>231</v>
      </c>
      <c r="W2122" s="5" t="str">
        <f t="shared" si="66"/>
        <v>3830</v>
      </c>
      <c r="X2122">
        <v>15</v>
      </c>
      <c r="Y2122" t="s">
        <v>40</v>
      </c>
      <c r="Z2122" t="s">
        <v>69</v>
      </c>
      <c r="AA2122" s="2">
        <v>0</v>
      </c>
      <c r="AB2122" s="2">
        <v>0</v>
      </c>
      <c r="AC2122" t="s">
        <v>168</v>
      </c>
      <c r="AD2122" s="2">
        <v>0</v>
      </c>
      <c r="AE2122" s="2">
        <v>-34.64</v>
      </c>
      <c r="AF2122" s="2">
        <v>0</v>
      </c>
      <c r="AG2122" s="2">
        <v>136067.51999999999</v>
      </c>
      <c r="AH212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7">
        <f t="shared" si="67"/>
        <v>-34.64</v>
      </c>
    </row>
    <row r="2123" spans="1:42" x14ac:dyDescent="0.2">
      <c r="A2123">
        <v>1</v>
      </c>
      <c r="B2123" s="1">
        <v>43952</v>
      </c>
      <c r="C2123" s="1">
        <v>44348</v>
      </c>
      <c r="D2123">
        <v>200324</v>
      </c>
      <c r="E2123" s="1">
        <v>44166</v>
      </c>
      <c r="F2123" s="2">
        <v>138105.71</v>
      </c>
      <c r="G2123" s="2">
        <v>138105.71</v>
      </c>
      <c r="H2123">
        <v>3.3000000000000002E-2</v>
      </c>
      <c r="I2123" s="2">
        <v>379.79</v>
      </c>
      <c r="J2123" s="2">
        <v>1240032.6399999999</v>
      </c>
      <c r="K2123" s="2">
        <v>0</v>
      </c>
      <c r="L2123" s="2">
        <v>0</v>
      </c>
      <c r="M2123" s="2">
        <v>-379.79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t="s">
        <v>231</v>
      </c>
      <c r="W2123" s="5" t="str">
        <f t="shared" si="66"/>
        <v>3830</v>
      </c>
      <c r="X2123">
        <v>15</v>
      </c>
      <c r="Y2123" t="s">
        <v>40</v>
      </c>
      <c r="Z2123" t="s">
        <v>69</v>
      </c>
      <c r="AA2123" s="2">
        <v>0</v>
      </c>
      <c r="AB2123" s="2">
        <v>0</v>
      </c>
      <c r="AC2123" t="s">
        <v>168</v>
      </c>
      <c r="AD2123" s="2">
        <v>0</v>
      </c>
      <c r="AE2123" s="2">
        <v>-34.64</v>
      </c>
      <c r="AF2123" s="2">
        <v>0</v>
      </c>
      <c r="AG2123" s="2">
        <v>138105.71</v>
      </c>
      <c r="AH2123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7">
        <f t="shared" si="67"/>
        <v>0</v>
      </c>
    </row>
    <row r="2124" spans="1:42" x14ac:dyDescent="0.2">
      <c r="A2124">
        <v>1</v>
      </c>
      <c r="B2124" s="1">
        <v>43952</v>
      </c>
      <c r="C2124" s="1">
        <v>44348</v>
      </c>
      <c r="D2124">
        <v>200324</v>
      </c>
      <c r="E2124" s="1">
        <v>44197</v>
      </c>
      <c r="F2124" s="2">
        <v>136067.59</v>
      </c>
      <c r="G2124" s="2">
        <v>136067.59</v>
      </c>
      <c r="H2124">
        <v>3.3000000000000002E-2</v>
      </c>
      <c r="I2124" s="2">
        <v>374.19</v>
      </c>
      <c r="J2124" s="2">
        <v>1240032.6399999999</v>
      </c>
      <c r="K2124" s="2">
        <v>0</v>
      </c>
      <c r="L2124" s="2">
        <v>0</v>
      </c>
      <c r="M2124" s="2">
        <v>-374.19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t="s">
        <v>231</v>
      </c>
      <c r="W2124" s="5" t="str">
        <f t="shared" si="66"/>
        <v>3830</v>
      </c>
      <c r="X2124">
        <v>15</v>
      </c>
      <c r="Y2124" t="s">
        <v>40</v>
      </c>
      <c r="Z2124" t="s">
        <v>69</v>
      </c>
      <c r="AA2124" s="2">
        <v>0</v>
      </c>
      <c r="AB2124" s="2">
        <v>0</v>
      </c>
      <c r="AC2124" t="s">
        <v>168</v>
      </c>
      <c r="AD2124" s="2">
        <v>0</v>
      </c>
      <c r="AE2124" s="2">
        <v>-34.64</v>
      </c>
      <c r="AF2124" s="2">
        <v>0</v>
      </c>
      <c r="AG2124" s="2">
        <v>136067.59</v>
      </c>
      <c r="AH2124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7">
        <f t="shared" si="67"/>
        <v>0</v>
      </c>
    </row>
    <row r="2125" spans="1:42" x14ac:dyDescent="0.2">
      <c r="A2125">
        <v>1</v>
      </c>
      <c r="B2125" s="1">
        <v>43952</v>
      </c>
      <c r="C2125" s="1">
        <v>44348</v>
      </c>
      <c r="D2125">
        <v>200324</v>
      </c>
      <c r="E2125" s="1">
        <v>44228</v>
      </c>
      <c r="F2125" s="2">
        <v>234114.89</v>
      </c>
      <c r="G2125" s="2">
        <v>234114.89</v>
      </c>
      <c r="H2125">
        <v>3.3000000000000002E-2</v>
      </c>
      <c r="I2125" s="2">
        <v>643.82000000000005</v>
      </c>
      <c r="J2125" s="2">
        <v>1240032.6399999999</v>
      </c>
      <c r="K2125" s="2">
        <v>0</v>
      </c>
      <c r="L2125" s="2">
        <v>0</v>
      </c>
      <c r="M2125" s="2">
        <v>-643.82000000000005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t="s">
        <v>231</v>
      </c>
      <c r="W2125" s="5" t="str">
        <f t="shared" si="66"/>
        <v>3830</v>
      </c>
      <c r="X2125">
        <v>15</v>
      </c>
      <c r="Y2125" t="s">
        <v>40</v>
      </c>
      <c r="Z2125" t="s">
        <v>69</v>
      </c>
      <c r="AA2125" s="2">
        <v>0</v>
      </c>
      <c r="AB2125" s="2">
        <v>0</v>
      </c>
      <c r="AC2125" t="s">
        <v>168</v>
      </c>
      <c r="AD2125" s="2">
        <v>0</v>
      </c>
      <c r="AE2125" s="2">
        <v>-34.64</v>
      </c>
      <c r="AF2125" s="2">
        <v>0</v>
      </c>
      <c r="AG2125" s="2">
        <v>234114.89</v>
      </c>
      <c r="AH2125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7">
        <f t="shared" si="67"/>
        <v>0</v>
      </c>
    </row>
    <row r="2126" spans="1:42" x14ac:dyDescent="0.2">
      <c r="A2126">
        <v>1</v>
      </c>
      <c r="B2126" s="1">
        <v>43952</v>
      </c>
      <c r="C2126" s="1">
        <v>44348</v>
      </c>
      <c r="D2126">
        <v>200324</v>
      </c>
      <c r="E2126" s="1">
        <v>44256</v>
      </c>
      <c r="F2126" s="2">
        <v>234854.64</v>
      </c>
      <c r="G2126" s="2">
        <v>234854.64</v>
      </c>
      <c r="H2126">
        <v>3.3000000000000002E-2</v>
      </c>
      <c r="I2126" s="2">
        <v>645.85</v>
      </c>
      <c r="J2126" s="2">
        <v>1241696.5</v>
      </c>
      <c r="K2126" s="2">
        <v>1663.86</v>
      </c>
      <c r="L2126" s="2">
        <v>0</v>
      </c>
      <c r="M2126" s="2">
        <v>-645.85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t="s">
        <v>231</v>
      </c>
      <c r="W2126" s="5" t="str">
        <f t="shared" si="66"/>
        <v>3830</v>
      </c>
      <c r="X2126">
        <v>15</v>
      </c>
      <c r="Y2126" t="s">
        <v>40</v>
      </c>
      <c r="Z2126" t="s">
        <v>69</v>
      </c>
      <c r="AA2126" s="2">
        <v>0</v>
      </c>
      <c r="AB2126" s="2">
        <v>0</v>
      </c>
      <c r="AC2126" t="s">
        <v>168</v>
      </c>
      <c r="AD2126" s="2">
        <v>0</v>
      </c>
      <c r="AE2126" s="2">
        <v>-34.64</v>
      </c>
      <c r="AF2126" s="2">
        <v>0</v>
      </c>
      <c r="AG2126" s="2">
        <v>234854.64</v>
      </c>
      <c r="AH2126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0</v>
      </c>
      <c r="AO2126" s="2">
        <v>1663.8600000000001</v>
      </c>
      <c r="AP2126" s="7">
        <f t="shared" si="67"/>
        <v>1663.8600000000001</v>
      </c>
    </row>
    <row r="2127" spans="1:42" x14ac:dyDescent="0.2">
      <c r="A2127">
        <v>1</v>
      </c>
      <c r="B2127" s="1">
        <v>43952</v>
      </c>
      <c r="C2127" s="1">
        <v>44348</v>
      </c>
      <c r="D2127">
        <v>200324</v>
      </c>
      <c r="E2127" s="1">
        <v>44287</v>
      </c>
      <c r="F2127" s="2">
        <v>234854.64</v>
      </c>
      <c r="G2127" s="2">
        <v>234854.64</v>
      </c>
      <c r="H2127">
        <v>3.3000000000000002E-2</v>
      </c>
      <c r="I2127" s="2">
        <v>645.85</v>
      </c>
      <c r="J2127" s="2">
        <v>1242342.3500000001</v>
      </c>
      <c r="K2127" s="2">
        <v>645.85</v>
      </c>
      <c r="L2127" s="2">
        <v>0</v>
      </c>
      <c r="M2127" s="2">
        <v>-645.85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t="s">
        <v>231</v>
      </c>
      <c r="W2127" s="5" t="str">
        <f t="shared" si="66"/>
        <v>3830</v>
      </c>
      <c r="X2127">
        <v>15</v>
      </c>
      <c r="Y2127" t="s">
        <v>40</v>
      </c>
      <c r="Z2127" t="s">
        <v>69</v>
      </c>
      <c r="AA2127" s="2">
        <v>0</v>
      </c>
      <c r="AB2127" s="2">
        <v>0</v>
      </c>
      <c r="AC2127" t="s">
        <v>168</v>
      </c>
      <c r="AD2127" s="2">
        <v>0</v>
      </c>
      <c r="AE2127" s="2">
        <v>-34.64</v>
      </c>
      <c r="AF2127" s="2">
        <v>0</v>
      </c>
      <c r="AG2127" s="2">
        <v>234854.64</v>
      </c>
      <c r="AH2127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645.85</v>
      </c>
      <c r="AP2127" s="7">
        <f t="shared" si="67"/>
        <v>645.85</v>
      </c>
    </row>
    <row r="2128" spans="1:42" x14ac:dyDescent="0.2">
      <c r="A2128">
        <v>1</v>
      </c>
      <c r="B2128" s="1">
        <v>43952</v>
      </c>
      <c r="C2128" s="1">
        <v>44348</v>
      </c>
      <c r="D2128">
        <v>200324</v>
      </c>
      <c r="E2128" s="1">
        <v>44317</v>
      </c>
      <c r="F2128" s="2">
        <v>234854.64</v>
      </c>
      <c r="G2128" s="2">
        <v>234854.64</v>
      </c>
      <c r="H2128">
        <v>3.3000000000000002E-2</v>
      </c>
      <c r="I2128" s="2">
        <v>645.85</v>
      </c>
      <c r="J2128" s="2">
        <v>1242988.2</v>
      </c>
      <c r="K2128" s="2">
        <v>645.85</v>
      </c>
      <c r="L2128" s="2">
        <v>0</v>
      </c>
      <c r="M2128" s="2">
        <v>-645.85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t="s">
        <v>231</v>
      </c>
      <c r="W2128" s="5" t="str">
        <f t="shared" si="66"/>
        <v>3830</v>
      </c>
      <c r="X2128">
        <v>15</v>
      </c>
      <c r="Y2128" t="s">
        <v>40</v>
      </c>
      <c r="Z2128" t="s">
        <v>69</v>
      </c>
      <c r="AA2128" s="2">
        <v>0</v>
      </c>
      <c r="AB2128" s="2">
        <v>0</v>
      </c>
      <c r="AC2128" t="s">
        <v>168</v>
      </c>
      <c r="AD2128" s="2">
        <v>0</v>
      </c>
      <c r="AE2128" s="2">
        <v>-34.64</v>
      </c>
      <c r="AF2128" s="2">
        <v>0</v>
      </c>
      <c r="AG2128" s="2">
        <v>234854.64</v>
      </c>
      <c r="AH2128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0</v>
      </c>
      <c r="AO2128" s="2">
        <v>645.85</v>
      </c>
      <c r="AP2128" s="7">
        <f t="shared" si="67"/>
        <v>645.85</v>
      </c>
    </row>
    <row r="2129" spans="1:42" x14ac:dyDescent="0.2">
      <c r="A2129">
        <v>1</v>
      </c>
      <c r="B2129" s="1">
        <v>43952</v>
      </c>
      <c r="C2129" s="1">
        <v>44348</v>
      </c>
      <c r="D2129">
        <v>200324</v>
      </c>
      <c r="E2129" s="1">
        <v>44348</v>
      </c>
      <c r="F2129" s="2">
        <v>234854.64</v>
      </c>
      <c r="G2129" s="2">
        <v>234854.64</v>
      </c>
      <c r="H2129">
        <v>3.3000000000000002E-2</v>
      </c>
      <c r="I2129" s="2">
        <v>645.85</v>
      </c>
      <c r="J2129" s="2">
        <v>1670020.95</v>
      </c>
      <c r="K2129" s="2">
        <v>0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426386.9</v>
      </c>
      <c r="T2129" s="2">
        <v>0</v>
      </c>
      <c r="U2129" s="2">
        <v>0</v>
      </c>
      <c r="V2129" t="s">
        <v>231</v>
      </c>
      <c r="W2129" s="5" t="str">
        <f t="shared" si="66"/>
        <v>3830</v>
      </c>
      <c r="X2129">
        <v>15</v>
      </c>
      <c r="Y2129" t="s">
        <v>40</v>
      </c>
      <c r="Z2129" t="s">
        <v>69</v>
      </c>
      <c r="AA2129" s="2">
        <v>0</v>
      </c>
      <c r="AB2129" s="2">
        <v>0</v>
      </c>
      <c r="AC2129" t="s">
        <v>168</v>
      </c>
      <c r="AD2129" s="2">
        <v>0</v>
      </c>
      <c r="AE2129" s="2">
        <v>-34.64</v>
      </c>
      <c r="AF2129" s="2">
        <v>0</v>
      </c>
      <c r="AG2129" s="2">
        <v>234854.64</v>
      </c>
      <c r="AH2129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645.85</v>
      </c>
      <c r="AP2129" s="7">
        <f t="shared" si="67"/>
        <v>645.85</v>
      </c>
    </row>
    <row r="2130" spans="1:42" x14ac:dyDescent="0.2">
      <c r="A2130">
        <v>1</v>
      </c>
      <c r="B2130" s="1">
        <v>43952</v>
      </c>
      <c r="C2130" s="1">
        <v>44348</v>
      </c>
      <c r="D2130">
        <v>160</v>
      </c>
      <c r="E2130" s="1">
        <v>43952</v>
      </c>
      <c r="F2130" s="2">
        <v>0</v>
      </c>
      <c r="G2130" s="2">
        <v>0</v>
      </c>
      <c r="H2130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t="s">
        <v>232</v>
      </c>
      <c r="W2130" s="5" t="str">
        <f t="shared" si="66"/>
        <v>3840</v>
      </c>
      <c r="X2130">
        <v>15</v>
      </c>
      <c r="Y2130" t="s">
        <v>40</v>
      </c>
      <c r="Z2130" t="s">
        <v>71</v>
      </c>
      <c r="AA2130" s="2">
        <v>0</v>
      </c>
      <c r="AB2130" s="2">
        <v>0</v>
      </c>
      <c r="AC2130" t="s">
        <v>168</v>
      </c>
      <c r="AD2130" s="2">
        <v>0</v>
      </c>
      <c r="AE2130" s="2">
        <v>0</v>
      </c>
      <c r="AF2130" s="2">
        <v>0</v>
      </c>
      <c r="AG2130" s="2">
        <v>0</v>
      </c>
      <c r="AH2130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7">
        <f t="shared" si="67"/>
        <v>0</v>
      </c>
    </row>
    <row r="2131" spans="1:42" x14ac:dyDescent="0.2">
      <c r="A2131">
        <v>1</v>
      </c>
      <c r="B2131" s="1">
        <v>43952</v>
      </c>
      <c r="C2131" s="1">
        <v>44348</v>
      </c>
      <c r="D2131">
        <v>160</v>
      </c>
      <c r="E2131" s="1">
        <v>43983</v>
      </c>
      <c r="F2131" s="2">
        <v>0</v>
      </c>
      <c r="G2131" s="2">
        <v>0</v>
      </c>
      <c r="H2131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t="s">
        <v>232</v>
      </c>
      <c r="W2131" s="5" t="str">
        <f t="shared" si="66"/>
        <v>3840</v>
      </c>
      <c r="X2131">
        <v>15</v>
      </c>
      <c r="Y2131" t="s">
        <v>40</v>
      </c>
      <c r="Z2131" t="s">
        <v>71</v>
      </c>
      <c r="AA2131" s="2">
        <v>0</v>
      </c>
      <c r="AB2131" s="2">
        <v>0</v>
      </c>
      <c r="AC2131" t="s">
        <v>168</v>
      </c>
      <c r="AD2131" s="2">
        <v>0</v>
      </c>
      <c r="AE2131" s="2">
        <v>0</v>
      </c>
      <c r="AF2131" s="2">
        <v>0</v>
      </c>
      <c r="AG2131" s="2">
        <v>0</v>
      </c>
      <c r="AH2131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7">
        <f t="shared" si="67"/>
        <v>0</v>
      </c>
    </row>
    <row r="2132" spans="1:42" x14ac:dyDescent="0.2">
      <c r="A2132">
        <v>1</v>
      </c>
      <c r="B2132" s="1">
        <v>43952</v>
      </c>
      <c r="C2132" s="1">
        <v>44348</v>
      </c>
      <c r="D2132">
        <v>160</v>
      </c>
      <c r="E2132" s="1">
        <v>44013</v>
      </c>
      <c r="F2132" s="2">
        <v>0</v>
      </c>
      <c r="G2132" s="2">
        <v>0</v>
      </c>
      <c r="H213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t="s">
        <v>232</v>
      </c>
      <c r="W2132" s="5" t="str">
        <f t="shared" si="66"/>
        <v>3840</v>
      </c>
      <c r="X2132">
        <v>15</v>
      </c>
      <c r="Y2132" t="s">
        <v>40</v>
      </c>
      <c r="Z2132" t="s">
        <v>71</v>
      </c>
      <c r="AA2132" s="2">
        <v>0</v>
      </c>
      <c r="AB2132" s="2">
        <v>0</v>
      </c>
      <c r="AC2132" t="s">
        <v>168</v>
      </c>
      <c r="AD2132" s="2">
        <v>0</v>
      </c>
      <c r="AE2132" s="2">
        <v>0</v>
      </c>
      <c r="AF2132" s="2">
        <v>0</v>
      </c>
      <c r="AG2132" s="2">
        <v>0</v>
      </c>
      <c r="AH213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7">
        <f t="shared" si="67"/>
        <v>0</v>
      </c>
    </row>
    <row r="2133" spans="1:42" x14ac:dyDescent="0.2">
      <c r="A2133">
        <v>1</v>
      </c>
      <c r="B2133" s="1">
        <v>43952</v>
      </c>
      <c r="C2133" s="1">
        <v>44348</v>
      </c>
      <c r="D2133">
        <v>160</v>
      </c>
      <c r="E2133" s="1">
        <v>44044</v>
      </c>
      <c r="F2133" s="2">
        <v>0</v>
      </c>
      <c r="G2133" s="2">
        <v>0</v>
      </c>
      <c r="H2133">
        <v>2.7E-2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t="s">
        <v>232</v>
      </c>
      <c r="W2133" s="5" t="str">
        <f t="shared" si="66"/>
        <v>3840</v>
      </c>
      <c r="X2133">
        <v>15</v>
      </c>
      <c r="Y2133" t="s">
        <v>40</v>
      </c>
      <c r="Z2133" t="s">
        <v>71</v>
      </c>
      <c r="AA2133" s="2">
        <v>0</v>
      </c>
      <c r="AB2133" s="2">
        <v>0</v>
      </c>
      <c r="AC2133" t="s">
        <v>168</v>
      </c>
      <c r="AD2133" s="2">
        <v>0</v>
      </c>
      <c r="AE2133" s="2">
        <v>0</v>
      </c>
      <c r="AF2133" s="2">
        <v>0</v>
      </c>
      <c r="AG2133" s="2">
        <v>0</v>
      </c>
      <c r="AH2133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7">
        <f t="shared" si="67"/>
        <v>0</v>
      </c>
    </row>
    <row r="2134" spans="1:42" x14ac:dyDescent="0.2">
      <c r="A2134">
        <v>1</v>
      </c>
      <c r="B2134" s="1">
        <v>43952</v>
      </c>
      <c r="C2134" s="1">
        <v>44348</v>
      </c>
      <c r="D2134">
        <v>160</v>
      </c>
      <c r="E2134" s="1">
        <v>44075</v>
      </c>
      <c r="F2134" s="2">
        <v>0</v>
      </c>
      <c r="G2134" s="2">
        <v>0</v>
      </c>
      <c r="H2134">
        <v>2.7E-2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t="s">
        <v>232</v>
      </c>
      <c r="W2134" s="5" t="str">
        <f t="shared" si="66"/>
        <v>3840</v>
      </c>
      <c r="X2134">
        <v>15</v>
      </c>
      <c r="Y2134" t="s">
        <v>40</v>
      </c>
      <c r="Z2134" t="s">
        <v>71</v>
      </c>
      <c r="AA2134" s="2">
        <v>0</v>
      </c>
      <c r="AB2134" s="2">
        <v>0</v>
      </c>
      <c r="AC2134" t="s">
        <v>168</v>
      </c>
      <c r="AD2134" s="2">
        <v>0</v>
      </c>
      <c r="AE2134" s="2">
        <v>0</v>
      </c>
      <c r="AF2134" s="2">
        <v>0</v>
      </c>
      <c r="AG2134" s="2">
        <v>0</v>
      </c>
      <c r="AH2134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7">
        <f t="shared" si="67"/>
        <v>0</v>
      </c>
    </row>
    <row r="2135" spans="1:42" x14ac:dyDescent="0.2">
      <c r="A2135">
        <v>1</v>
      </c>
      <c r="B2135" s="1">
        <v>43952</v>
      </c>
      <c r="C2135" s="1">
        <v>44348</v>
      </c>
      <c r="D2135">
        <v>160</v>
      </c>
      <c r="E2135" s="1">
        <v>44105</v>
      </c>
      <c r="F2135" s="2">
        <v>0</v>
      </c>
      <c r="G2135" s="2">
        <v>0</v>
      </c>
      <c r="H2135">
        <v>2.7E-2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t="s">
        <v>232</v>
      </c>
      <c r="W2135" s="5" t="str">
        <f t="shared" si="66"/>
        <v>3840</v>
      </c>
      <c r="X2135">
        <v>15</v>
      </c>
      <c r="Y2135" t="s">
        <v>40</v>
      </c>
      <c r="Z2135" t="s">
        <v>71</v>
      </c>
      <c r="AA2135" s="2">
        <v>0</v>
      </c>
      <c r="AB2135" s="2">
        <v>0</v>
      </c>
      <c r="AC2135" t="s">
        <v>168</v>
      </c>
      <c r="AD2135" s="2">
        <v>0</v>
      </c>
      <c r="AE2135" s="2">
        <v>0</v>
      </c>
      <c r="AF2135" s="2">
        <v>0</v>
      </c>
      <c r="AG2135" s="2">
        <v>0</v>
      </c>
      <c r="AH2135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7">
        <f t="shared" si="67"/>
        <v>0</v>
      </c>
    </row>
    <row r="2136" spans="1:42" x14ac:dyDescent="0.2">
      <c r="A2136">
        <v>1</v>
      </c>
      <c r="B2136" s="1">
        <v>43952</v>
      </c>
      <c r="C2136" s="1">
        <v>44348</v>
      </c>
      <c r="D2136">
        <v>160</v>
      </c>
      <c r="E2136" s="1">
        <v>44136</v>
      </c>
      <c r="F2136" s="2">
        <v>0</v>
      </c>
      <c r="G2136" s="2">
        <v>0</v>
      </c>
      <c r="H2136">
        <v>2.7E-2</v>
      </c>
      <c r="I2136" s="2">
        <v>0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t="s">
        <v>232</v>
      </c>
      <c r="W2136" s="5" t="str">
        <f t="shared" si="66"/>
        <v>3840</v>
      </c>
      <c r="X2136">
        <v>15</v>
      </c>
      <c r="Y2136" t="s">
        <v>40</v>
      </c>
      <c r="Z2136" t="s">
        <v>71</v>
      </c>
      <c r="AA2136" s="2">
        <v>0</v>
      </c>
      <c r="AB2136" s="2">
        <v>0</v>
      </c>
      <c r="AC2136" t="s">
        <v>168</v>
      </c>
      <c r="AD2136" s="2">
        <v>0</v>
      </c>
      <c r="AE2136" s="2">
        <v>0</v>
      </c>
      <c r="AF2136" s="2">
        <v>0</v>
      </c>
      <c r="AG2136" s="2">
        <v>0</v>
      </c>
      <c r="AH2136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7">
        <f t="shared" si="67"/>
        <v>0</v>
      </c>
    </row>
    <row r="2137" spans="1:42" x14ac:dyDescent="0.2">
      <c r="A2137">
        <v>1</v>
      </c>
      <c r="B2137" s="1">
        <v>43952</v>
      </c>
      <c r="C2137" s="1">
        <v>44348</v>
      </c>
      <c r="D2137">
        <v>160</v>
      </c>
      <c r="E2137" s="1">
        <v>44166</v>
      </c>
      <c r="F2137" s="2">
        <v>0</v>
      </c>
      <c r="G2137" s="2">
        <v>0</v>
      </c>
      <c r="H2137">
        <v>2.7E-2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t="s">
        <v>232</v>
      </c>
      <c r="W2137" s="5" t="str">
        <f t="shared" si="66"/>
        <v>3840</v>
      </c>
      <c r="X2137">
        <v>15</v>
      </c>
      <c r="Y2137" t="s">
        <v>40</v>
      </c>
      <c r="Z2137" t="s">
        <v>71</v>
      </c>
      <c r="AA2137" s="2">
        <v>0</v>
      </c>
      <c r="AB2137" s="2">
        <v>0</v>
      </c>
      <c r="AC2137" t="s">
        <v>168</v>
      </c>
      <c r="AD2137" s="2">
        <v>0</v>
      </c>
      <c r="AE2137" s="2">
        <v>0</v>
      </c>
      <c r="AF2137" s="2">
        <v>0</v>
      </c>
      <c r="AG2137" s="2">
        <v>0</v>
      </c>
      <c r="AH2137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7">
        <f t="shared" si="67"/>
        <v>0</v>
      </c>
    </row>
    <row r="2138" spans="1:42" x14ac:dyDescent="0.2">
      <c r="A2138">
        <v>1</v>
      </c>
      <c r="B2138" s="1">
        <v>43952</v>
      </c>
      <c r="C2138" s="1">
        <v>44348</v>
      </c>
      <c r="D2138">
        <v>160</v>
      </c>
      <c r="E2138" s="1">
        <v>44197</v>
      </c>
      <c r="F2138" s="2">
        <v>0</v>
      </c>
      <c r="G2138" s="2">
        <v>0</v>
      </c>
      <c r="H2138">
        <v>2.7E-2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t="s">
        <v>232</v>
      </c>
      <c r="W2138" s="5" t="str">
        <f t="shared" si="66"/>
        <v>3840</v>
      </c>
      <c r="X2138">
        <v>15</v>
      </c>
      <c r="Y2138" t="s">
        <v>40</v>
      </c>
      <c r="Z2138" t="s">
        <v>71</v>
      </c>
      <c r="AA2138" s="2">
        <v>0</v>
      </c>
      <c r="AB2138" s="2">
        <v>0</v>
      </c>
      <c r="AC2138" t="s">
        <v>168</v>
      </c>
      <c r="AD2138" s="2">
        <v>0</v>
      </c>
      <c r="AE2138" s="2">
        <v>0</v>
      </c>
      <c r="AF2138" s="2">
        <v>0</v>
      </c>
      <c r="AG2138" s="2">
        <v>0</v>
      </c>
      <c r="AH2138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7">
        <f t="shared" si="67"/>
        <v>0</v>
      </c>
    </row>
    <row r="2139" spans="1:42" x14ac:dyDescent="0.2">
      <c r="A2139">
        <v>1</v>
      </c>
      <c r="B2139" s="1">
        <v>43952</v>
      </c>
      <c r="C2139" s="1">
        <v>44348</v>
      </c>
      <c r="D2139">
        <v>160</v>
      </c>
      <c r="E2139" s="1">
        <v>44228</v>
      </c>
      <c r="F2139" s="2">
        <v>0</v>
      </c>
      <c r="G2139" s="2">
        <v>0</v>
      </c>
      <c r="H2139">
        <v>2.7E-2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t="s">
        <v>232</v>
      </c>
      <c r="W2139" s="5" t="str">
        <f t="shared" si="66"/>
        <v>3840</v>
      </c>
      <c r="X2139">
        <v>15</v>
      </c>
      <c r="Y2139" t="s">
        <v>40</v>
      </c>
      <c r="Z2139" t="s">
        <v>71</v>
      </c>
      <c r="AA2139" s="2">
        <v>0</v>
      </c>
      <c r="AB2139" s="2">
        <v>0</v>
      </c>
      <c r="AC2139" t="s">
        <v>168</v>
      </c>
      <c r="AD2139" s="2">
        <v>0</v>
      </c>
      <c r="AE2139" s="2">
        <v>0</v>
      </c>
      <c r="AF2139" s="2">
        <v>0</v>
      </c>
      <c r="AG2139" s="2">
        <v>0</v>
      </c>
      <c r="AH2139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7">
        <f t="shared" si="67"/>
        <v>0</v>
      </c>
    </row>
    <row r="2140" spans="1:42" x14ac:dyDescent="0.2">
      <c r="A2140">
        <v>1</v>
      </c>
      <c r="B2140" s="1">
        <v>43952</v>
      </c>
      <c r="C2140" s="1">
        <v>44348</v>
      </c>
      <c r="D2140">
        <v>160</v>
      </c>
      <c r="E2140" s="1">
        <v>44256</v>
      </c>
      <c r="F2140" s="2">
        <v>0</v>
      </c>
      <c r="G2140" s="2">
        <v>0</v>
      </c>
      <c r="H2140">
        <v>2.7E-2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t="s">
        <v>232</v>
      </c>
      <c r="W2140" s="5" t="str">
        <f t="shared" si="66"/>
        <v>3840</v>
      </c>
      <c r="X2140">
        <v>15</v>
      </c>
      <c r="Y2140" t="s">
        <v>40</v>
      </c>
      <c r="Z2140" t="s">
        <v>71</v>
      </c>
      <c r="AA2140" s="2">
        <v>0</v>
      </c>
      <c r="AB2140" s="2">
        <v>0</v>
      </c>
      <c r="AC2140" t="s">
        <v>168</v>
      </c>
      <c r="AD2140" s="2">
        <v>0</v>
      </c>
      <c r="AE2140" s="2">
        <v>0</v>
      </c>
      <c r="AF2140" s="2">
        <v>0</v>
      </c>
      <c r="AG2140" s="2">
        <v>0</v>
      </c>
      <c r="AH2140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7">
        <f t="shared" si="67"/>
        <v>0</v>
      </c>
    </row>
    <row r="2141" spans="1:42" x14ac:dyDescent="0.2">
      <c r="A2141">
        <v>1</v>
      </c>
      <c r="B2141" s="1">
        <v>43952</v>
      </c>
      <c r="C2141" s="1">
        <v>44348</v>
      </c>
      <c r="D2141">
        <v>160</v>
      </c>
      <c r="E2141" s="1">
        <v>44287</v>
      </c>
      <c r="F2141" s="2">
        <v>0</v>
      </c>
      <c r="G2141" s="2">
        <v>0</v>
      </c>
      <c r="H2141">
        <v>2.7E-2</v>
      </c>
      <c r="I2141" s="2">
        <v>0</v>
      </c>
      <c r="J2141" s="2">
        <v>0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t="s">
        <v>232</v>
      </c>
      <c r="W2141" s="5" t="str">
        <f t="shared" si="66"/>
        <v>3840</v>
      </c>
      <c r="X2141">
        <v>15</v>
      </c>
      <c r="Y2141" t="s">
        <v>40</v>
      </c>
      <c r="Z2141" t="s">
        <v>71</v>
      </c>
      <c r="AA2141" s="2">
        <v>0</v>
      </c>
      <c r="AB2141" s="2">
        <v>0</v>
      </c>
      <c r="AC2141" t="s">
        <v>168</v>
      </c>
      <c r="AD2141" s="2">
        <v>0</v>
      </c>
      <c r="AE2141" s="2">
        <v>0</v>
      </c>
      <c r="AF2141" s="2">
        <v>0</v>
      </c>
      <c r="AG2141" s="2">
        <v>0</v>
      </c>
      <c r="AH2141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7">
        <f t="shared" si="67"/>
        <v>0</v>
      </c>
    </row>
    <row r="2142" spans="1:42" x14ac:dyDescent="0.2">
      <c r="A2142">
        <v>1</v>
      </c>
      <c r="B2142" s="1">
        <v>43952</v>
      </c>
      <c r="C2142" s="1">
        <v>44348</v>
      </c>
      <c r="D2142">
        <v>160</v>
      </c>
      <c r="E2142" s="1">
        <v>44317</v>
      </c>
      <c r="F2142" s="2">
        <v>0</v>
      </c>
      <c r="G2142" s="2">
        <v>0</v>
      </c>
      <c r="H2142">
        <v>2.7E-2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t="s">
        <v>232</v>
      </c>
      <c r="W2142" s="5" t="str">
        <f t="shared" si="66"/>
        <v>3840</v>
      </c>
      <c r="X2142">
        <v>15</v>
      </c>
      <c r="Y2142" t="s">
        <v>40</v>
      </c>
      <c r="Z2142" t="s">
        <v>71</v>
      </c>
      <c r="AA2142" s="2">
        <v>0</v>
      </c>
      <c r="AB2142" s="2">
        <v>0</v>
      </c>
      <c r="AC2142" t="s">
        <v>168</v>
      </c>
      <c r="AD2142" s="2">
        <v>0</v>
      </c>
      <c r="AE2142" s="2">
        <v>0</v>
      </c>
      <c r="AF2142" s="2">
        <v>0</v>
      </c>
      <c r="AG2142" s="2">
        <v>0</v>
      </c>
      <c r="AH214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>
        <v>0</v>
      </c>
      <c r="AO2142" s="2">
        <v>0</v>
      </c>
      <c r="AP2142" s="7">
        <f t="shared" si="67"/>
        <v>0</v>
      </c>
    </row>
    <row r="2143" spans="1:42" x14ac:dyDescent="0.2">
      <c r="A2143">
        <v>1</v>
      </c>
      <c r="B2143" s="1">
        <v>43952</v>
      </c>
      <c r="C2143" s="1">
        <v>44348</v>
      </c>
      <c r="D2143">
        <v>160</v>
      </c>
      <c r="E2143" s="1">
        <v>44348</v>
      </c>
      <c r="F2143" s="2">
        <v>0</v>
      </c>
      <c r="G2143" s="2">
        <v>0</v>
      </c>
      <c r="H2143">
        <v>2.7E-2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t="s">
        <v>232</v>
      </c>
      <c r="W2143" s="5" t="str">
        <f t="shared" si="66"/>
        <v>3840</v>
      </c>
      <c r="X2143">
        <v>15</v>
      </c>
      <c r="Y2143" t="s">
        <v>40</v>
      </c>
      <c r="Z2143" t="s">
        <v>71</v>
      </c>
      <c r="AA2143" s="2">
        <v>0</v>
      </c>
      <c r="AB2143" s="2">
        <v>0</v>
      </c>
      <c r="AC2143" t="s">
        <v>168</v>
      </c>
      <c r="AD2143" s="2">
        <v>0</v>
      </c>
      <c r="AE2143" s="2">
        <v>0</v>
      </c>
      <c r="AF2143" s="2">
        <v>0</v>
      </c>
      <c r="AG2143" s="2">
        <v>0</v>
      </c>
      <c r="AH2143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7">
        <f t="shared" si="67"/>
        <v>0</v>
      </c>
    </row>
    <row r="2144" spans="1:42" x14ac:dyDescent="0.2">
      <c r="A2144">
        <v>1</v>
      </c>
      <c r="B2144" s="1">
        <v>43952</v>
      </c>
      <c r="C2144" s="1">
        <v>44348</v>
      </c>
      <c r="D2144">
        <v>200233</v>
      </c>
      <c r="E2144" s="1">
        <v>43952</v>
      </c>
      <c r="F2144" s="2">
        <v>1043751.35</v>
      </c>
      <c r="G2144" s="2">
        <v>1043751.35</v>
      </c>
      <c r="H2144">
        <v>2.7E-2</v>
      </c>
      <c r="I2144" s="2">
        <v>2348.44</v>
      </c>
      <c r="J2144" s="2">
        <v>204891.22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t="s">
        <v>233</v>
      </c>
      <c r="W2144" s="5" t="str">
        <f t="shared" si="66"/>
        <v>3840</v>
      </c>
      <c r="X2144">
        <v>15</v>
      </c>
      <c r="Y2144" t="s">
        <v>40</v>
      </c>
      <c r="Z2144" t="s">
        <v>71</v>
      </c>
      <c r="AA2144" s="2">
        <v>0</v>
      </c>
      <c r="AB2144" s="2">
        <v>0</v>
      </c>
      <c r="AC2144" t="s">
        <v>168</v>
      </c>
      <c r="AD2144" s="2">
        <v>0</v>
      </c>
      <c r="AE2144" s="2">
        <v>7215.75</v>
      </c>
      <c r="AF2144" s="2">
        <v>0</v>
      </c>
      <c r="AG2144" s="2">
        <v>1043751.35</v>
      </c>
      <c r="AH2144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0</v>
      </c>
      <c r="AN2144" s="2">
        <v>0</v>
      </c>
      <c r="AO2144" s="2">
        <v>2348.44</v>
      </c>
      <c r="AP2144" s="7">
        <f t="shared" si="67"/>
        <v>2348.44</v>
      </c>
    </row>
    <row r="2145" spans="1:42" x14ac:dyDescent="0.2">
      <c r="A2145">
        <v>1</v>
      </c>
      <c r="B2145" s="1">
        <v>43952</v>
      </c>
      <c r="C2145" s="1">
        <v>44348</v>
      </c>
      <c r="D2145">
        <v>200233</v>
      </c>
      <c r="E2145" s="1">
        <v>43983</v>
      </c>
      <c r="F2145" s="2">
        <v>1043751.35</v>
      </c>
      <c r="G2145" s="2">
        <v>1043751.35</v>
      </c>
      <c r="H2145">
        <v>2.7E-2</v>
      </c>
      <c r="I2145" s="2">
        <v>2348.44</v>
      </c>
      <c r="J2145" s="2">
        <v>207239.66</v>
      </c>
      <c r="K2145" s="2">
        <v>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t="s">
        <v>233</v>
      </c>
      <c r="W2145" s="5" t="str">
        <f t="shared" si="66"/>
        <v>3840</v>
      </c>
      <c r="X2145">
        <v>15</v>
      </c>
      <c r="Y2145" t="s">
        <v>40</v>
      </c>
      <c r="Z2145" t="s">
        <v>71</v>
      </c>
      <c r="AA2145" s="2">
        <v>0</v>
      </c>
      <c r="AB2145" s="2">
        <v>0</v>
      </c>
      <c r="AC2145" t="s">
        <v>168</v>
      </c>
      <c r="AD2145" s="2">
        <v>0</v>
      </c>
      <c r="AE2145" s="2">
        <v>7215.75</v>
      </c>
      <c r="AF2145" s="2">
        <v>0</v>
      </c>
      <c r="AG2145" s="2">
        <v>1043751.35</v>
      </c>
      <c r="AH2145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2348.44</v>
      </c>
      <c r="AP2145" s="7">
        <f t="shared" si="67"/>
        <v>2348.44</v>
      </c>
    </row>
    <row r="2146" spans="1:42" x14ac:dyDescent="0.2">
      <c r="A2146">
        <v>1</v>
      </c>
      <c r="B2146" s="1">
        <v>43952</v>
      </c>
      <c r="C2146" s="1">
        <v>44348</v>
      </c>
      <c r="D2146">
        <v>200233</v>
      </c>
      <c r="E2146" s="1">
        <v>44013</v>
      </c>
      <c r="F2146" s="2">
        <v>1043751.35</v>
      </c>
      <c r="G2146" s="2">
        <v>1043751.35</v>
      </c>
      <c r="H2146">
        <v>2.7E-2</v>
      </c>
      <c r="I2146" s="2">
        <v>2348.44</v>
      </c>
      <c r="J2146" s="2">
        <v>209588.1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t="s">
        <v>233</v>
      </c>
      <c r="W2146" s="5" t="str">
        <f t="shared" si="66"/>
        <v>3840</v>
      </c>
      <c r="X2146">
        <v>15</v>
      </c>
      <c r="Y2146" t="s">
        <v>40</v>
      </c>
      <c r="Z2146" t="s">
        <v>71</v>
      </c>
      <c r="AA2146" s="2">
        <v>0</v>
      </c>
      <c r="AB2146" s="2">
        <v>0</v>
      </c>
      <c r="AC2146" t="s">
        <v>168</v>
      </c>
      <c r="AD2146" s="2">
        <v>0</v>
      </c>
      <c r="AE2146" s="2">
        <v>7215.75</v>
      </c>
      <c r="AF2146" s="2">
        <v>0</v>
      </c>
      <c r="AG2146" s="2">
        <v>1043751.35</v>
      </c>
      <c r="AH2146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>
        <v>0</v>
      </c>
      <c r="AO2146" s="2">
        <v>2348.44</v>
      </c>
      <c r="AP2146" s="7">
        <f t="shared" si="67"/>
        <v>2348.44</v>
      </c>
    </row>
    <row r="2147" spans="1:42" x14ac:dyDescent="0.2">
      <c r="A2147">
        <v>1</v>
      </c>
      <c r="B2147" s="1">
        <v>43952</v>
      </c>
      <c r="C2147" s="1">
        <v>44348</v>
      </c>
      <c r="D2147">
        <v>200233</v>
      </c>
      <c r="E2147" s="1">
        <v>44044</v>
      </c>
      <c r="F2147" s="2">
        <v>1043751.35</v>
      </c>
      <c r="G2147" s="2">
        <v>1043751.35</v>
      </c>
      <c r="H2147">
        <v>2.7E-2</v>
      </c>
      <c r="I2147" s="2">
        <v>2348.44</v>
      </c>
      <c r="J2147" s="2">
        <v>211936.54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t="s">
        <v>233</v>
      </c>
      <c r="W2147" s="5" t="str">
        <f t="shared" si="66"/>
        <v>3840</v>
      </c>
      <c r="X2147">
        <v>15</v>
      </c>
      <c r="Y2147" t="s">
        <v>40</v>
      </c>
      <c r="Z2147" t="s">
        <v>71</v>
      </c>
      <c r="AA2147" s="2">
        <v>0</v>
      </c>
      <c r="AB2147" s="2">
        <v>0</v>
      </c>
      <c r="AC2147" t="s">
        <v>168</v>
      </c>
      <c r="AD2147" s="2">
        <v>0</v>
      </c>
      <c r="AE2147" s="2">
        <v>7215.75</v>
      </c>
      <c r="AF2147" s="2">
        <v>0</v>
      </c>
      <c r="AG2147" s="2">
        <v>1043751.35</v>
      </c>
      <c r="AH2147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2348.44</v>
      </c>
      <c r="AP2147" s="7">
        <f t="shared" si="67"/>
        <v>2348.44</v>
      </c>
    </row>
    <row r="2148" spans="1:42" x14ac:dyDescent="0.2">
      <c r="A2148">
        <v>1</v>
      </c>
      <c r="B2148" s="1">
        <v>43952</v>
      </c>
      <c r="C2148" s="1">
        <v>44348</v>
      </c>
      <c r="D2148">
        <v>200233</v>
      </c>
      <c r="E2148" s="1">
        <v>44075</v>
      </c>
      <c r="F2148" s="2">
        <v>1043751.35</v>
      </c>
      <c r="G2148" s="2">
        <v>1043751.35</v>
      </c>
      <c r="H2148">
        <v>2.7E-2</v>
      </c>
      <c r="I2148" s="2">
        <v>2348.44</v>
      </c>
      <c r="J2148" s="2">
        <v>214284.98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t="s">
        <v>233</v>
      </c>
      <c r="W2148" s="5" t="str">
        <f t="shared" si="66"/>
        <v>3840</v>
      </c>
      <c r="X2148">
        <v>15</v>
      </c>
      <c r="Y2148" t="s">
        <v>40</v>
      </c>
      <c r="Z2148" t="s">
        <v>71</v>
      </c>
      <c r="AA2148" s="2">
        <v>0</v>
      </c>
      <c r="AB2148" s="2">
        <v>0</v>
      </c>
      <c r="AC2148" t="s">
        <v>168</v>
      </c>
      <c r="AD2148" s="2">
        <v>0</v>
      </c>
      <c r="AE2148" s="2">
        <v>7215.75</v>
      </c>
      <c r="AF2148" s="2">
        <v>0</v>
      </c>
      <c r="AG2148" s="2">
        <v>1043751.35</v>
      </c>
      <c r="AH2148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>
        <v>0</v>
      </c>
      <c r="AO2148" s="2">
        <v>2348.44</v>
      </c>
      <c r="AP2148" s="7">
        <f t="shared" si="67"/>
        <v>2348.44</v>
      </c>
    </row>
    <row r="2149" spans="1:42" x14ac:dyDescent="0.2">
      <c r="A2149">
        <v>1</v>
      </c>
      <c r="B2149" s="1">
        <v>43952</v>
      </c>
      <c r="C2149" s="1">
        <v>44348</v>
      </c>
      <c r="D2149">
        <v>200233</v>
      </c>
      <c r="E2149" s="1">
        <v>44105</v>
      </c>
      <c r="F2149" s="2">
        <v>1043751.35</v>
      </c>
      <c r="G2149" s="2">
        <v>1043751.35</v>
      </c>
      <c r="H2149">
        <v>2.7E-2</v>
      </c>
      <c r="I2149" s="2">
        <v>2348.44</v>
      </c>
      <c r="J2149" s="2">
        <v>216633.42</v>
      </c>
      <c r="K2149" s="2">
        <v>0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t="s">
        <v>233</v>
      </c>
      <c r="W2149" s="5" t="str">
        <f t="shared" si="66"/>
        <v>3840</v>
      </c>
      <c r="X2149">
        <v>15</v>
      </c>
      <c r="Y2149" t="s">
        <v>40</v>
      </c>
      <c r="Z2149" t="s">
        <v>71</v>
      </c>
      <c r="AA2149" s="2">
        <v>0</v>
      </c>
      <c r="AB2149" s="2">
        <v>0</v>
      </c>
      <c r="AC2149" t="s">
        <v>168</v>
      </c>
      <c r="AD2149" s="2">
        <v>0</v>
      </c>
      <c r="AE2149" s="2">
        <v>7215.75</v>
      </c>
      <c r="AF2149" s="2">
        <v>0</v>
      </c>
      <c r="AG2149" s="2">
        <v>1043751.35</v>
      </c>
      <c r="AH2149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2348.44</v>
      </c>
      <c r="AP2149" s="7">
        <f t="shared" si="67"/>
        <v>2348.44</v>
      </c>
    </row>
    <row r="2150" spans="1:42" x14ac:dyDescent="0.2">
      <c r="A2150">
        <v>1</v>
      </c>
      <c r="B2150" s="1">
        <v>43952</v>
      </c>
      <c r="C2150" s="1">
        <v>44348</v>
      </c>
      <c r="D2150">
        <v>200233</v>
      </c>
      <c r="E2150" s="1">
        <v>44136</v>
      </c>
      <c r="F2150" s="2">
        <v>1043751.35</v>
      </c>
      <c r="G2150" s="2">
        <v>1043751.35</v>
      </c>
      <c r="H2150">
        <v>2.7E-2</v>
      </c>
      <c r="I2150" s="2">
        <v>2348.44</v>
      </c>
      <c r="J2150" s="2">
        <v>218981.86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t="s">
        <v>233</v>
      </c>
      <c r="W2150" s="5" t="str">
        <f t="shared" si="66"/>
        <v>3840</v>
      </c>
      <c r="X2150">
        <v>15</v>
      </c>
      <c r="Y2150" t="s">
        <v>40</v>
      </c>
      <c r="Z2150" t="s">
        <v>71</v>
      </c>
      <c r="AA2150" s="2">
        <v>0</v>
      </c>
      <c r="AB2150" s="2">
        <v>0</v>
      </c>
      <c r="AC2150" t="s">
        <v>168</v>
      </c>
      <c r="AD2150" s="2">
        <v>0</v>
      </c>
      <c r="AE2150" s="2">
        <v>7215.75</v>
      </c>
      <c r="AF2150" s="2">
        <v>0</v>
      </c>
      <c r="AG2150" s="2">
        <v>1043751.35</v>
      </c>
      <c r="AH2150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2348.44</v>
      </c>
      <c r="AP2150" s="7">
        <f t="shared" si="67"/>
        <v>2348.44</v>
      </c>
    </row>
    <row r="2151" spans="1:42" x14ac:dyDescent="0.2">
      <c r="A2151">
        <v>1</v>
      </c>
      <c r="B2151" s="1">
        <v>43952</v>
      </c>
      <c r="C2151" s="1">
        <v>44348</v>
      </c>
      <c r="D2151">
        <v>200233</v>
      </c>
      <c r="E2151" s="1">
        <v>44166</v>
      </c>
      <c r="F2151" s="2">
        <v>1043751.35</v>
      </c>
      <c r="G2151" s="2">
        <v>1043751.35</v>
      </c>
      <c r="H2151">
        <v>2.7E-2</v>
      </c>
      <c r="I2151" s="2">
        <v>2348.44</v>
      </c>
      <c r="J2151" s="2">
        <v>221330.3</v>
      </c>
      <c r="K2151" s="2">
        <v>0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t="s">
        <v>233</v>
      </c>
      <c r="W2151" s="5" t="str">
        <f t="shared" si="66"/>
        <v>3840</v>
      </c>
      <c r="X2151">
        <v>15</v>
      </c>
      <c r="Y2151" t="s">
        <v>40</v>
      </c>
      <c r="Z2151" t="s">
        <v>71</v>
      </c>
      <c r="AA2151" s="2">
        <v>0</v>
      </c>
      <c r="AB2151" s="2">
        <v>0</v>
      </c>
      <c r="AC2151" t="s">
        <v>168</v>
      </c>
      <c r="AD2151" s="2">
        <v>0</v>
      </c>
      <c r="AE2151" s="2">
        <v>7215.75</v>
      </c>
      <c r="AF2151" s="2">
        <v>0</v>
      </c>
      <c r="AG2151" s="2">
        <v>1043751.35</v>
      </c>
      <c r="AH2151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0</v>
      </c>
      <c r="AO2151" s="2">
        <v>2348.44</v>
      </c>
      <c r="AP2151" s="7">
        <f t="shared" si="67"/>
        <v>2348.44</v>
      </c>
    </row>
    <row r="2152" spans="1:42" x14ac:dyDescent="0.2">
      <c r="A2152">
        <v>1</v>
      </c>
      <c r="B2152" s="1">
        <v>43952</v>
      </c>
      <c r="C2152" s="1">
        <v>44348</v>
      </c>
      <c r="D2152">
        <v>200233</v>
      </c>
      <c r="E2152" s="1">
        <v>44197</v>
      </c>
      <c r="F2152" s="2">
        <v>1043751.35</v>
      </c>
      <c r="G2152" s="2">
        <v>1043751.35</v>
      </c>
      <c r="H2152">
        <v>2.7E-2</v>
      </c>
      <c r="I2152" s="2">
        <v>2348.44</v>
      </c>
      <c r="J2152" s="2">
        <v>223678.74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t="s">
        <v>233</v>
      </c>
      <c r="W2152" s="5" t="str">
        <f t="shared" si="66"/>
        <v>3840</v>
      </c>
      <c r="X2152">
        <v>15</v>
      </c>
      <c r="Y2152" t="s">
        <v>40</v>
      </c>
      <c r="Z2152" t="s">
        <v>71</v>
      </c>
      <c r="AA2152" s="2">
        <v>0</v>
      </c>
      <c r="AB2152" s="2">
        <v>0</v>
      </c>
      <c r="AC2152" t="s">
        <v>168</v>
      </c>
      <c r="AD2152" s="2">
        <v>0</v>
      </c>
      <c r="AE2152" s="2">
        <v>7215.75</v>
      </c>
      <c r="AF2152" s="2">
        <v>0</v>
      </c>
      <c r="AG2152" s="2">
        <v>1043751.35</v>
      </c>
      <c r="AH215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0</v>
      </c>
      <c r="AO2152" s="2">
        <v>2348.44</v>
      </c>
      <c r="AP2152" s="7">
        <f t="shared" si="67"/>
        <v>2348.44</v>
      </c>
    </row>
    <row r="2153" spans="1:42" x14ac:dyDescent="0.2">
      <c r="A2153">
        <v>1</v>
      </c>
      <c r="B2153" s="1">
        <v>43952</v>
      </c>
      <c r="C2153" s="1">
        <v>44348</v>
      </c>
      <c r="D2153">
        <v>200233</v>
      </c>
      <c r="E2153" s="1">
        <v>44228</v>
      </c>
      <c r="F2153" s="2">
        <v>1043751.35</v>
      </c>
      <c r="G2153" s="2">
        <v>1043751.35</v>
      </c>
      <c r="H2153">
        <v>2.7E-2</v>
      </c>
      <c r="I2153" s="2">
        <v>2348.44</v>
      </c>
      <c r="J2153" s="2">
        <v>226027.18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t="s">
        <v>233</v>
      </c>
      <c r="W2153" s="5" t="str">
        <f t="shared" si="66"/>
        <v>3840</v>
      </c>
      <c r="X2153">
        <v>15</v>
      </c>
      <c r="Y2153" t="s">
        <v>40</v>
      </c>
      <c r="Z2153" t="s">
        <v>71</v>
      </c>
      <c r="AA2153" s="2">
        <v>0</v>
      </c>
      <c r="AB2153" s="2">
        <v>0</v>
      </c>
      <c r="AC2153" t="s">
        <v>168</v>
      </c>
      <c r="AD2153" s="2">
        <v>0</v>
      </c>
      <c r="AE2153" s="2">
        <v>7215.75</v>
      </c>
      <c r="AF2153" s="2">
        <v>0</v>
      </c>
      <c r="AG2153" s="2">
        <v>1043751.35</v>
      </c>
      <c r="AH2153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2348.44</v>
      </c>
      <c r="AP2153" s="7">
        <f t="shared" si="67"/>
        <v>2348.44</v>
      </c>
    </row>
    <row r="2154" spans="1:42" x14ac:dyDescent="0.2">
      <c r="A2154">
        <v>1</v>
      </c>
      <c r="B2154" s="1">
        <v>43952</v>
      </c>
      <c r="C2154" s="1">
        <v>44348</v>
      </c>
      <c r="D2154">
        <v>200233</v>
      </c>
      <c r="E2154" s="1">
        <v>44256</v>
      </c>
      <c r="F2154" s="2">
        <v>1043751.35</v>
      </c>
      <c r="G2154" s="2">
        <v>1043751.35</v>
      </c>
      <c r="H2154">
        <v>2.7E-2</v>
      </c>
      <c r="I2154" s="2">
        <v>2348.44</v>
      </c>
      <c r="J2154" s="2">
        <v>228375.62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t="s">
        <v>233</v>
      </c>
      <c r="W2154" s="5" t="str">
        <f t="shared" si="66"/>
        <v>3840</v>
      </c>
      <c r="X2154">
        <v>15</v>
      </c>
      <c r="Y2154" t="s">
        <v>40</v>
      </c>
      <c r="Z2154" t="s">
        <v>71</v>
      </c>
      <c r="AA2154" s="2">
        <v>0</v>
      </c>
      <c r="AB2154" s="2">
        <v>0</v>
      </c>
      <c r="AC2154" t="s">
        <v>168</v>
      </c>
      <c r="AD2154" s="2">
        <v>0</v>
      </c>
      <c r="AE2154" s="2">
        <v>7215.75</v>
      </c>
      <c r="AF2154" s="2">
        <v>0</v>
      </c>
      <c r="AG2154" s="2">
        <v>1043751.35</v>
      </c>
      <c r="AH2154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>
        <v>0</v>
      </c>
      <c r="AO2154" s="2">
        <v>2348.44</v>
      </c>
      <c r="AP2154" s="7">
        <f t="shared" si="67"/>
        <v>2348.44</v>
      </c>
    </row>
    <row r="2155" spans="1:42" x14ac:dyDescent="0.2">
      <c r="A2155">
        <v>1</v>
      </c>
      <c r="B2155" s="1">
        <v>43952</v>
      </c>
      <c r="C2155" s="1">
        <v>44348</v>
      </c>
      <c r="D2155">
        <v>200233</v>
      </c>
      <c r="E2155" s="1">
        <v>44287</v>
      </c>
      <c r="F2155" s="2">
        <v>1043751.35</v>
      </c>
      <c r="G2155" s="2">
        <v>1043751.35</v>
      </c>
      <c r="H2155">
        <v>2.7E-2</v>
      </c>
      <c r="I2155" s="2">
        <v>2348.44</v>
      </c>
      <c r="J2155" s="2">
        <v>230724.06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t="s">
        <v>233</v>
      </c>
      <c r="W2155" s="5" t="str">
        <f t="shared" si="66"/>
        <v>3840</v>
      </c>
      <c r="X2155">
        <v>15</v>
      </c>
      <c r="Y2155" t="s">
        <v>40</v>
      </c>
      <c r="Z2155" t="s">
        <v>71</v>
      </c>
      <c r="AA2155" s="2">
        <v>0</v>
      </c>
      <c r="AB2155" s="2">
        <v>0</v>
      </c>
      <c r="AC2155" t="s">
        <v>168</v>
      </c>
      <c r="AD2155" s="2">
        <v>0</v>
      </c>
      <c r="AE2155" s="2">
        <v>7215.75</v>
      </c>
      <c r="AF2155" s="2">
        <v>0</v>
      </c>
      <c r="AG2155" s="2">
        <v>1043751.35</v>
      </c>
      <c r="AH2155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2348.44</v>
      </c>
      <c r="AP2155" s="7">
        <f t="shared" si="67"/>
        <v>2348.44</v>
      </c>
    </row>
    <row r="2156" spans="1:42" x14ac:dyDescent="0.2">
      <c r="A2156">
        <v>1</v>
      </c>
      <c r="B2156" s="1">
        <v>43952</v>
      </c>
      <c r="C2156" s="1">
        <v>44348</v>
      </c>
      <c r="D2156">
        <v>200233</v>
      </c>
      <c r="E2156" s="1">
        <v>44317</v>
      </c>
      <c r="F2156" s="2">
        <v>1043751.35</v>
      </c>
      <c r="G2156" s="2">
        <v>1043751.35</v>
      </c>
      <c r="H2156">
        <v>2.7E-2</v>
      </c>
      <c r="I2156" s="2">
        <v>2348.44</v>
      </c>
      <c r="J2156" s="2">
        <v>233072.5</v>
      </c>
      <c r="K2156" s="2">
        <v>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t="s">
        <v>233</v>
      </c>
      <c r="W2156" s="5" t="str">
        <f t="shared" si="66"/>
        <v>3840</v>
      </c>
      <c r="X2156">
        <v>15</v>
      </c>
      <c r="Y2156" t="s">
        <v>40</v>
      </c>
      <c r="Z2156" t="s">
        <v>71</v>
      </c>
      <c r="AA2156" s="2">
        <v>0</v>
      </c>
      <c r="AB2156" s="2">
        <v>0</v>
      </c>
      <c r="AC2156" t="s">
        <v>168</v>
      </c>
      <c r="AD2156" s="2">
        <v>0</v>
      </c>
      <c r="AE2156" s="2">
        <v>7215.75</v>
      </c>
      <c r="AF2156" s="2">
        <v>0</v>
      </c>
      <c r="AG2156" s="2">
        <v>1043751.35</v>
      </c>
      <c r="AH2156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>
        <v>0</v>
      </c>
      <c r="AO2156" s="2">
        <v>2348.44</v>
      </c>
      <c r="AP2156" s="7">
        <f t="shared" si="67"/>
        <v>2348.44</v>
      </c>
    </row>
    <row r="2157" spans="1:42" x14ac:dyDescent="0.2">
      <c r="A2157">
        <v>1</v>
      </c>
      <c r="B2157" s="1">
        <v>43952</v>
      </c>
      <c r="C2157" s="1">
        <v>44348</v>
      </c>
      <c r="D2157">
        <v>200233</v>
      </c>
      <c r="E2157" s="1">
        <v>44348</v>
      </c>
      <c r="F2157" s="2">
        <v>1043751.35</v>
      </c>
      <c r="G2157" s="2">
        <v>1043751.35</v>
      </c>
      <c r="H2157">
        <v>2.7E-2</v>
      </c>
      <c r="I2157" s="2">
        <v>2348.44</v>
      </c>
      <c r="J2157" s="2">
        <v>84762</v>
      </c>
      <c r="K2157" s="2">
        <v>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-150658.94</v>
      </c>
      <c r="S2157" s="2">
        <v>0</v>
      </c>
      <c r="T2157" s="2">
        <v>0</v>
      </c>
      <c r="U2157" s="2">
        <v>0</v>
      </c>
      <c r="V2157" t="s">
        <v>233</v>
      </c>
      <c r="W2157" s="5" t="str">
        <f t="shared" si="66"/>
        <v>3840</v>
      </c>
      <c r="X2157">
        <v>15</v>
      </c>
      <c r="Y2157" t="s">
        <v>40</v>
      </c>
      <c r="Z2157" t="s">
        <v>71</v>
      </c>
      <c r="AA2157" s="2">
        <v>0</v>
      </c>
      <c r="AB2157" s="2">
        <v>0</v>
      </c>
      <c r="AC2157" t="s">
        <v>168</v>
      </c>
      <c r="AD2157" s="2">
        <v>0</v>
      </c>
      <c r="AE2157" s="2">
        <v>2551.4699999999998</v>
      </c>
      <c r="AF2157" s="2">
        <v>0</v>
      </c>
      <c r="AG2157" s="2">
        <v>1043751.35</v>
      </c>
      <c r="AH2157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2348.44</v>
      </c>
      <c r="AP2157" s="7">
        <f t="shared" si="67"/>
        <v>2348.44</v>
      </c>
    </row>
    <row r="2158" spans="1:42" x14ac:dyDescent="0.2">
      <c r="A2158">
        <v>1</v>
      </c>
      <c r="B2158" s="1">
        <v>43952</v>
      </c>
      <c r="C2158" s="1">
        <v>44348</v>
      </c>
      <c r="D2158">
        <v>200279</v>
      </c>
      <c r="E2158" s="1">
        <v>43952</v>
      </c>
      <c r="F2158" s="2">
        <v>0</v>
      </c>
      <c r="G2158" s="2">
        <v>0</v>
      </c>
      <c r="H2158">
        <v>0</v>
      </c>
      <c r="I2158" s="2">
        <v>0</v>
      </c>
      <c r="J2158" s="2">
        <v>0</v>
      </c>
      <c r="K2158" s="2">
        <v>0</v>
      </c>
      <c r="L2158" s="2">
        <v>0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t="s">
        <v>234</v>
      </c>
      <c r="W2158" s="5" t="str">
        <f t="shared" si="66"/>
        <v>3840</v>
      </c>
      <c r="X2158">
        <v>15</v>
      </c>
      <c r="Y2158" t="s">
        <v>40</v>
      </c>
      <c r="Z2158" t="s">
        <v>71</v>
      </c>
      <c r="AA2158" s="2">
        <v>0</v>
      </c>
      <c r="AB2158" s="2">
        <v>0</v>
      </c>
      <c r="AC2158" t="s">
        <v>168</v>
      </c>
      <c r="AD2158" s="2">
        <v>0</v>
      </c>
      <c r="AE2158" s="2">
        <v>0</v>
      </c>
      <c r="AF2158" s="2">
        <v>0</v>
      </c>
      <c r="AG2158" s="2">
        <v>0</v>
      </c>
      <c r="AH2158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0</v>
      </c>
      <c r="AN2158" s="2">
        <v>0</v>
      </c>
      <c r="AO2158" s="2">
        <v>0</v>
      </c>
      <c r="AP2158" s="7">
        <f t="shared" si="67"/>
        <v>0</v>
      </c>
    </row>
    <row r="2159" spans="1:42" x14ac:dyDescent="0.2">
      <c r="A2159">
        <v>1</v>
      </c>
      <c r="B2159" s="1">
        <v>43952</v>
      </c>
      <c r="C2159" s="1">
        <v>44348</v>
      </c>
      <c r="D2159">
        <v>200279</v>
      </c>
      <c r="E2159" s="1">
        <v>43983</v>
      </c>
      <c r="F2159" s="2">
        <v>0</v>
      </c>
      <c r="G2159" s="2">
        <v>0</v>
      </c>
      <c r="H2159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t="s">
        <v>234</v>
      </c>
      <c r="W2159" s="5" t="str">
        <f t="shared" si="66"/>
        <v>3840</v>
      </c>
      <c r="X2159">
        <v>15</v>
      </c>
      <c r="Y2159" t="s">
        <v>40</v>
      </c>
      <c r="Z2159" t="s">
        <v>71</v>
      </c>
      <c r="AA2159" s="2">
        <v>0</v>
      </c>
      <c r="AB2159" s="2">
        <v>0</v>
      </c>
      <c r="AC2159" t="s">
        <v>168</v>
      </c>
      <c r="AD2159" s="2">
        <v>0</v>
      </c>
      <c r="AE2159" s="2">
        <v>0</v>
      </c>
      <c r="AF2159" s="2">
        <v>0</v>
      </c>
      <c r="AG2159" s="2">
        <v>0</v>
      </c>
      <c r="AH2159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7">
        <f t="shared" si="67"/>
        <v>0</v>
      </c>
    </row>
    <row r="2160" spans="1:42" x14ac:dyDescent="0.2">
      <c r="A2160">
        <v>1</v>
      </c>
      <c r="B2160" s="1">
        <v>43952</v>
      </c>
      <c r="C2160" s="1">
        <v>44348</v>
      </c>
      <c r="D2160">
        <v>200279</v>
      </c>
      <c r="E2160" s="1">
        <v>44013</v>
      </c>
      <c r="F2160" s="2">
        <v>0</v>
      </c>
      <c r="G2160" s="2">
        <v>0</v>
      </c>
      <c r="H2160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t="s">
        <v>234</v>
      </c>
      <c r="W2160" s="5" t="str">
        <f t="shared" si="66"/>
        <v>3840</v>
      </c>
      <c r="X2160">
        <v>15</v>
      </c>
      <c r="Y2160" t="s">
        <v>40</v>
      </c>
      <c r="Z2160" t="s">
        <v>71</v>
      </c>
      <c r="AA2160" s="2">
        <v>0</v>
      </c>
      <c r="AB2160" s="2">
        <v>0</v>
      </c>
      <c r="AC2160" t="s">
        <v>168</v>
      </c>
      <c r="AD2160" s="2">
        <v>0</v>
      </c>
      <c r="AE2160" s="2">
        <v>0</v>
      </c>
      <c r="AF2160" s="2">
        <v>0</v>
      </c>
      <c r="AG2160" s="2">
        <v>0</v>
      </c>
      <c r="AH2160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0</v>
      </c>
      <c r="AN2160" s="2">
        <v>0</v>
      </c>
      <c r="AO2160" s="2">
        <v>0</v>
      </c>
      <c r="AP2160" s="7">
        <f t="shared" si="67"/>
        <v>0</v>
      </c>
    </row>
    <row r="2161" spans="1:42" x14ac:dyDescent="0.2">
      <c r="A2161">
        <v>1</v>
      </c>
      <c r="B2161" s="1">
        <v>43952</v>
      </c>
      <c r="C2161" s="1">
        <v>44348</v>
      </c>
      <c r="D2161">
        <v>200279</v>
      </c>
      <c r="E2161" s="1">
        <v>44044</v>
      </c>
      <c r="F2161" s="2">
        <v>0</v>
      </c>
      <c r="G2161" s="2">
        <v>0</v>
      </c>
      <c r="H2161">
        <v>2.7E-2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t="s">
        <v>234</v>
      </c>
      <c r="W2161" s="5" t="str">
        <f t="shared" si="66"/>
        <v>3840</v>
      </c>
      <c r="X2161">
        <v>15</v>
      </c>
      <c r="Y2161" t="s">
        <v>40</v>
      </c>
      <c r="Z2161" t="s">
        <v>71</v>
      </c>
      <c r="AA2161" s="2">
        <v>0</v>
      </c>
      <c r="AB2161" s="2">
        <v>0</v>
      </c>
      <c r="AC2161" t="s">
        <v>168</v>
      </c>
      <c r="AD2161" s="2">
        <v>0</v>
      </c>
      <c r="AE2161" s="2">
        <v>0</v>
      </c>
      <c r="AF2161" s="2">
        <v>0</v>
      </c>
      <c r="AG2161" s="2">
        <v>0</v>
      </c>
      <c r="AH2161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7">
        <f t="shared" si="67"/>
        <v>0</v>
      </c>
    </row>
    <row r="2162" spans="1:42" x14ac:dyDescent="0.2">
      <c r="A2162">
        <v>1</v>
      </c>
      <c r="B2162" s="1">
        <v>43952</v>
      </c>
      <c r="C2162" s="1">
        <v>44348</v>
      </c>
      <c r="D2162">
        <v>200279</v>
      </c>
      <c r="E2162" s="1">
        <v>44075</v>
      </c>
      <c r="F2162" s="2">
        <v>0</v>
      </c>
      <c r="G2162" s="2">
        <v>0</v>
      </c>
      <c r="H2162">
        <v>2.7E-2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t="s">
        <v>234</v>
      </c>
      <c r="W2162" s="5" t="str">
        <f t="shared" si="66"/>
        <v>3840</v>
      </c>
      <c r="X2162">
        <v>15</v>
      </c>
      <c r="Y2162" t="s">
        <v>40</v>
      </c>
      <c r="Z2162" t="s">
        <v>71</v>
      </c>
      <c r="AA2162" s="2">
        <v>0</v>
      </c>
      <c r="AB2162" s="2">
        <v>0</v>
      </c>
      <c r="AC2162" t="s">
        <v>168</v>
      </c>
      <c r="AD2162" s="2">
        <v>0</v>
      </c>
      <c r="AE2162" s="2">
        <v>0</v>
      </c>
      <c r="AF2162" s="2">
        <v>0</v>
      </c>
      <c r="AG2162" s="2">
        <v>0</v>
      </c>
      <c r="AH216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>
        <v>0</v>
      </c>
      <c r="AO2162" s="2">
        <v>0</v>
      </c>
      <c r="AP2162" s="7">
        <f t="shared" si="67"/>
        <v>0</v>
      </c>
    </row>
    <row r="2163" spans="1:42" x14ac:dyDescent="0.2">
      <c r="A2163">
        <v>1</v>
      </c>
      <c r="B2163" s="1">
        <v>43952</v>
      </c>
      <c r="C2163" s="1">
        <v>44348</v>
      </c>
      <c r="D2163">
        <v>200279</v>
      </c>
      <c r="E2163" s="1">
        <v>44105</v>
      </c>
      <c r="F2163" s="2">
        <v>0</v>
      </c>
      <c r="G2163" s="2">
        <v>0</v>
      </c>
      <c r="H2163">
        <v>2.7E-2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t="s">
        <v>234</v>
      </c>
      <c r="W2163" s="5" t="str">
        <f t="shared" si="66"/>
        <v>3840</v>
      </c>
      <c r="X2163">
        <v>15</v>
      </c>
      <c r="Y2163" t="s">
        <v>40</v>
      </c>
      <c r="Z2163" t="s">
        <v>71</v>
      </c>
      <c r="AA2163" s="2">
        <v>0</v>
      </c>
      <c r="AB2163" s="2">
        <v>0</v>
      </c>
      <c r="AC2163" t="s">
        <v>168</v>
      </c>
      <c r="AD2163" s="2">
        <v>0</v>
      </c>
      <c r="AE2163" s="2">
        <v>0</v>
      </c>
      <c r="AF2163" s="2">
        <v>0</v>
      </c>
      <c r="AG2163" s="2">
        <v>0</v>
      </c>
      <c r="AH2163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7">
        <f t="shared" si="67"/>
        <v>0</v>
      </c>
    </row>
    <row r="2164" spans="1:42" x14ac:dyDescent="0.2">
      <c r="A2164">
        <v>1</v>
      </c>
      <c r="B2164" s="1">
        <v>43952</v>
      </c>
      <c r="C2164" s="1">
        <v>44348</v>
      </c>
      <c r="D2164">
        <v>200279</v>
      </c>
      <c r="E2164" s="1">
        <v>44136</v>
      </c>
      <c r="F2164" s="2">
        <v>0</v>
      </c>
      <c r="G2164" s="2">
        <v>0</v>
      </c>
      <c r="H2164">
        <v>2.7E-2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t="s">
        <v>234</v>
      </c>
      <c r="W2164" s="5" t="str">
        <f t="shared" si="66"/>
        <v>3840</v>
      </c>
      <c r="X2164">
        <v>15</v>
      </c>
      <c r="Y2164" t="s">
        <v>40</v>
      </c>
      <c r="Z2164" t="s">
        <v>71</v>
      </c>
      <c r="AA2164" s="2">
        <v>0</v>
      </c>
      <c r="AB2164" s="2">
        <v>0</v>
      </c>
      <c r="AC2164" t="s">
        <v>168</v>
      </c>
      <c r="AD2164" s="2">
        <v>0</v>
      </c>
      <c r="AE2164" s="2">
        <v>0</v>
      </c>
      <c r="AF2164" s="2">
        <v>0</v>
      </c>
      <c r="AG2164" s="2">
        <v>0</v>
      </c>
      <c r="AH2164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>
        <v>0</v>
      </c>
      <c r="AO2164" s="2">
        <v>0</v>
      </c>
      <c r="AP2164" s="7">
        <f t="shared" si="67"/>
        <v>0</v>
      </c>
    </row>
    <row r="2165" spans="1:42" x14ac:dyDescent="0.2">
      <c r="A2165">
        <v>1</v>
      </c>
      <c r="B2165" s="1">
        <v>43952</v>
      </c>
      <c r="C2165" s="1">
        <v>44348</v>
      </c>
      <c r="D2165">
        <v>200279</v>
      </c>
      <c r="E2165" s="1">
        <v>44166</v>
      </c>
      <c r="F2165" s="2">
        <v>0</v>
      </c>
      <c r="G2165" s="2">
        <v>0</v>
      </c>
      <c r="H2165">
        <v>2.7E-2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t="s">
        <v>234</v>
      </c>
      <c r="W2165" s="5" t="str">
        <f t="shared" si="66"/>
        <v>3840</v>
      </c>
      <c r="X2165">
        <v>15</v>
      </c>
      <c r="Y2165" t="s">
        <v>40</v>
      </c>
      <c r="Z2165" t="s">
        <v>71</v>
      </c>
      <c r="AA2165" s="2">
        <v>0</v>
      </c>
      <c r="AB2165" s="2">
        <v>0</v>
      </c>
      <c r="AC2165" t="s">
        <v>168</v>
      </c>
      <c r="AD2165" s="2">
        <v>0</v>
      </c>
      <c r="AE2165" s="2">
        <v>0</v>
      </c>
      <c r="AF2165" s="2">
        <v>0</v>
      </c>
      <c r="AG2165" s="2">
        <v>0</v>
      </c>
      <c r="AH2165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7">
        <f t="shared" si="67"/>
        <v>0</v>
      </c>
    </row>
    <row r="2166" spans="1:42" x14ac:dyDescent="0.2">
      <c r="A2166">
        <v>1</v>
      </c>
      <c r="B2166" s="1">
        <v>43952</v>
      </c>
      <c r="C2166" s="1">
        <v>44348</v>
      </c>
      <c r="D2166">
        <v>200279</v>
      </c>
      <c r="E2166" s="1">
        <v>44197</v>
      </c>
      <c r="F2166" s="2">
        <v>0</v>
      </c>
      <c r="G2166" s="2">
        <v>0</v>
      </c>
      <c r="H2166">
        <v>2.7E-2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t="s">
        <v>234</v>
      </c>
      <c r="W2166" s="5" t="str">
        <f t="shared" si="66"/>
        <v>3840</v>
      </c>
      <c r="X2166">
        <v>15</v>
      </c>
      <c r="Y2166" t="s">
        <v>40</v>
      </c>
      <c r="Z2166" t="s">
        <v>71</v>
      </c>
      <c r="AA2166" s="2">
        <v>0</v>
      </c>
      <c r="AB2166" s="2">
        <v>0</v>
      </c>
      <c r="AC2166" t="s">
        <v>168</v>
      </c>
      <c r="AD2166" s="2">
        <v>0</v>
      </c>
      <c r="AE2166" s="2">
        <v>0</v>
      </c>
      <c r="AF2166" s="2">
        <v>0</v>
      </c>
      <c r="AG2166" s="2">
        <v>0</v>
      </c>
      <c r="AH2166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7">
        <f t="shared" si="67"/>
        <v>0</v>
      </c>
    </row>
    <row r="2167" spans="1:42" x14ac:dyDescent="0.2">
      <c r="A2167">
        <v>1</v>
      </c>
      <c r="B2167" s="1">
        <v>43952</v>
      </c>
      <c r="C2167" s="1">
        <v>44348</v>
      </c>
      <c r="D2167">
        <v>200279</v>
      </c>
      <c r="E2167" s="1">
        <v>44228</v>
      </c>
      <c r="F2167" s="2">
        <v>0</v>
      </c>
      <c r="G2167" s="2">
        <v>0</v>
      </c>
      <c r="H2167">
        <v>2.7E-2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t="s">
        <v>234</v>
      </c>
      <c r="W2167" s="5" t="str">
        <f t="shared" si="66"/>
        <v>3840</v>
      </c>
      <c r="X2167">
        <v>15</v>
      </c>
      <c r="Y2167" t="s">
        <v>40</v>
      </c>
      <c r="Z2167" t="s">
        <v>71</v>
      </c>
      <c r="AA2167" s="2">
        <v>0</v>
      </c>
      <c r="AB2167" s="2">
        <v>0</v>
      </c>
      <c r="AC2167" t="s">
        <v>168</v>
      </c>
      <c r="AD2167" s="2">
        <v>0</v>
      </c>
      <c r="AE2167" s="2">
        <v>0</v>
      </c>
      <c r="AF2167" s="2">
        <v>0</v>
      </c>
      <c r="AG2167" s="2">
        <v>0</v>
      </c>
      <c r="AH2167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7">
        <f t="shared" si="67"/>
        <v>0</v>
      </c>
    </row>
    <row r="2168" spans="1:42" x14ac:dyDescent="0.2">
      <c r="A2168">
        <v>1</v>
      </c>
      <c r="B2168" s="1">
        <v>43952</v>
      </c>
      <c r="C2168" s="1">
        <v>44348</v>
      </c>
      <c r="D2168">
        <v>200279</v>
      </c>
      <c r="E2168" s="1">
        <v>44256</v>
      </c>
      <c r="F2168" s="2">
        <v>0</v>
      </c>
      <c r="G2168" s="2">
        <v>0</v>
      </c>
      <c r="H2168">
        <v>2.7E-2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t="s">
        <v>234</v>
      </c>
      <c r="W2168" s="5" t="str">
        <f t="shared" si="66"/>
        <v>3840</v>
      </c>
      <c r="X2168">
        <v>15</v>
      </c>
      <c r="Y2168" t="s">
        <v>40</v>
      </c>
      <c r="Z2168" t="s">
        <v>71</v>
      </c>
      <c r="AA2168" s="2">
        <v>0</v>
      </c>
      <c r="AB2168" s="2">
        <v>0</v>
      </c>
      <c r="AC2168" t="s">
        <v>168</v>
      </c>
      <c r="AD2168" s="2">
        <v>0</v>
      </c>
      <c r="AE2168" s="2">
        <v>0</v>
      </c>
      <c r="AF2168" s="2">
        <v>0</v>
      </c>
      <c r="AG2168" s="2">
        <v>0</v>
      </c>
      <c r="AH2168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7">
        <f t="shared" si="67"/>
        <v>0</v>
      </c>
    </row>
    <row r="2169" spans="1:42" x14ac:dyDescent="0.2">
      <c r="A2169">
        <v>1</v>
      </c>
      <c r="B2169" s="1">
        <v>43952</v>
      </c>
      <c r="C2169" s="1">
        <v>44348</v>
      </c>
      <c r="D2169">
        <v>200279</v>
      </c>
      <c r="E2169" s="1">
        <v>44287</v>
      </c>
      <c r="F2169" s="2">
        <v>0</v>
      </c>
      <c r="G2169" s="2">
        <v>0</v>
      </c>
      <c r="H2169">
        <v>2.7E-2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t="s">
        <v>234</v>
      </c>
      <c r="W2169" s="5" t="str">
        <f t="shared" si="66"/>
        <v>3840</v>
      </c>
      <c r="X2169">
        <v>15</v>
      </c>
      <c r="Y2169" t="s">
        <v>40</v>
      </c>
      <c r="Z2169" t="s">
        <v>71</v>
      </c>
      <c r="AA2169" s="2">
        <v>0</v>
      </c>
      <c r="AB2169" s="2">
        <v>0</v>
      </c>
      <c r="AC2169" t="s">
        <v>168</v>
      </c>
      <c r="AD2169" s="2">
        <v>0</v>
      </c>
      <c r="AE2169" s="2">
        <v>0</v>
      </c>
      <c r="AF2169" s="2">
        <v>0</v>
      </c>
      <c r="AG2169" s="2">
        <v>0</v>
      </c>
      <c r="AH2169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7">
        <f t="shared" si="67"/>
        <v>0</v>
      </c>
    </row>
    <row r="2170" spans="1:42" x14ac:dyDescent="0.2">
      <c r="A2170">
        <v>1</v>
      </c>
      <c r="B2170" s="1">
        <v>43952</v>
      </c>
      <c r="C2170" s="1">
        <v>44348</v>
      </c>
      <c r="D2170">
        <v>200279</v>
      </c>
      <c r="E2170" s="1">
        <v>44317</v>
      </c>
      <c r="F2170" s="2">
        <v>0</v>
      </c>
      <c r="G2170" s="2">
        <v>0</v>
      </c>
      <c r="H2170">
        <v>2.7E-2</v>
      </c>
      <c r="I2170" s="2">
        <v>0</v>
      </c>
      <c r="J2170" s="2">
        <v>0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t="s">
        <v>234</v>
      </c>
      <c r="W2170" s="5" t="str">
        <f t="shared" si="66"/>
        <v>3840</v>
      </c>
      <c r="X2170">
        <v>15</v>
      </c>
      <c r="Y2170" t="s">
        <v>40</v>
      </c>
      <c r="Z2170" t="s">
        <v>71</v>
      </c>
      <c r="AA2170" s="2">
        <v>0</v>
      </c>
      <c r="AB2170" s="2">
        <v>0</v>
      </c>
      <c r="AC2170" t="s">
        <v>168</v>
      </c>
      <c r="AD2170" s="2">
        <v>0</v>
      </c>
      <c r="AE2170" s="2">
        <v>0</v>
      </c>
      <c r="AF2170" s="2">
        <v>0</v>
      </c>
      <c r="AG2170" s="2">
        <v>0</v>
      </c>
      <c r="AH2170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>
        <v>0</v>
      </c>
      <c r="AO2170" s="2">
        <v>0</v>
      </c>
      <c r="AP2170" s="7">
        <f t="shared" si="67"/>
        <v>0</v>
      </c>
    </row>
    <row r="2171" spans="1:42" x14ac:dyDescent="0.2">
      <c r="A2171">
        <v>1</v>
      </c>
      <c r="B2171" s="1">
        <v>43952</v>
      </c>
      <c r="C2171" s="1">
        <v>44348</v>
      </c>
      <c r="D2171">
        <v>200279</v>
      </c>
      <c r="E2171" s="1">
        <v>44348</v>
      </c>
      <c r="F2171" s="2">
        <v>0</v>
      </c>
      <c r="G2171" s="2">
        <v>0</v>
      </c>
      <c r="H2171">
        <v>2.7E-2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t="s">
        <v>234</v>
      </c>
      <c r="W2171" s="5" t="str">
        <f t="shared" si="66"/>
        <v>3840</v>
      </c>
      <c r="X2171">
        <v>15</v>
      </c>
      <c r="Y2171" t="s">
        <v>40</v>
      </c>
      <c r="Z2171" t="s">
        <v>71</v>
      </c>
      <c r="AA2171" s="2">
        <v>0</v>
      </c>
      <c r="AB2171" s="2">
        <v>0</v>
      </c>
      <c r="AC2171" t="s">
        <v>168</v>
      </c>
      <c r="AD2171" s="2">
        <v>0</v>
      </c>
      <c r="AE2171" s="2">
        <v>0</v>
      </c>
      <c r="AF2171" s="2">
        <v>0</v>
      </c>
      <c r="AG2171" s="2">
        <v>0</v>
      </c>
      <c r="AH2171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7">
        <f t="shared" si="67"/>
        <v>0</v>
      </c>
    </row>
    <row r="2172" spans="1:42" x14ac:dyDescent="0.2">
      <c r="A2172">
        <v>1</v>
      </c>
      <c r="B2172" s="1">
        <v>43952</v>
      </c>
      <c r="C2172" s="1">
        <v>44348</v>
      </c>
      <c r="D2172">
        <v>200325</v>
      </c>
      <c r="E2172" s="1">
        <v>43952</v>
      </c>
      <c r="F2172" s="2">
        <v>0</v>
      </c>
      <c r="G2172" s="2">
        <v>0</v>
      </c>
      <c r="H2172">
        <v>2.7E-2</v>
      </c>
      <c r="I2172" s="2">
        <v>0</v>
      </c>
      <c r="J2172" s="2">
        <v>394470.08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t="s">
        <v>235</v>
      </c>
      <c r="W2172" s="5" t="str">
        <f t="shared" si="66"/>
        <v>3840</v>
      </c>
      <c r="X2172">
        <v>15</v>
      </c>
      <c r="Y2172" t="s">
        <v>40</v>
      </c>
      <c r="Z2172" t="s">
        <v>71</v>
      </c>
      <c r="AA2172" s="2">
        <v>0</v>
      </c>
      <c r="AB2172" s="2">
        <v>0</v>
      </c>
      <c r="AC2172" t="s">
        <v>168</v>
      </c>
      <c r="AD2172" s="2">
        <v>0</v>
      </c>
      <c r="AE2172" s="2">
        <v>14035</v>
      </c>
      <c r="AF2172" s="2">
        <v>0</v>
      </c>
      <c r="AG2172" s="2">
        <v>0</v>
      </c>
      <c r="AH217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7">
        <f t="shared" si="67"/>
        <v>0</v>
      </c>
    </row>
    <row r="2173" spans="1:42" x14ac:dyDescent="0.2">
      <c r="A2173">
        <v>1</v>
      </c>
      <c r="B2173" s="1">
        <v>43952</v>
      </c>
      <c r="C2173" s="1">
        <v>44348</v>
      </c>
      <c r="D2173">
        <v>200325</v>
      </c>
      <c r="E2173" s="1">
        <v>43983</v>
      </c>
      <c r="F2173" s="2">
        <v>0</v>
      </c>
      <c r="G2173" s="2">
        <v>0</v>
      </c>
      <c r="H2173">
        <v>2.7E-2</v>
      </c>
      <c r="I2173" s="2">
        <v>0</v>
      </c>
      <c r="J2173" s="2">
        <v>394470.08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t="s">
        <v>235</v>
      </c>
      <c r="W2173" s="5" t="str">
        <f t="shared" si="66"/>
        <v>3840</v>
      </c>
      <c r="X2173">
        <v>15</v>
      </c>
      <c r="Y2173" t="s">
        <v>40</v>
      </c>
      <c r="Z2173" t="s">
        <v>71</v>
      </c>
      <c r="AA2173" s="2">
        <v>0</v>
      </c>
      <c r="AB2173" s="2">
        <v>0</v>
      </c>
      <c r="AC2173" t="s">
        <v>168</v>
      </c>
      <c r="AD2173" s="2">
        <v>0</v>
      </c>
      <c r="AE2173" s="2">
        <v>14035</v>
      </c>
      <c r="AF2173" s="2">
        <v>0</v>
      </c>
      <c r="AG2173" s="2">
        <v>0</v>
      </c>
      <c r="AH2173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7">
        <f t="shared" si="67"/>
        <v>0</v>
      </c>
    </row>
    <row r="2174" spans="1:42" x14ac:dyDescent="0.2">
      <c r="A2174">
        <v>1</v>
      </c>
      <c r="B2174" s="1">
        <v>43952</v>
      </c>
      <c r="C2174" s="1">
        <v>44348</v>
      </c>
      <c r="D2174">
        <v>200325</v>
      </c>
      <c r="E2174" s="1">
        <v>44013</v>
      </c>
      <c r="F2174" s="2">
        <v>0</v>
      </c>
      <c r="G2174" s="2">
        <v>0</v>
      </c>
      <c r="H2174">
        <v>2.7E-2</v>
      </c>
      <c r="I2174" s="2">
        <v>0</v>
      </c>
      <c r="J2174" s="2">
        <v>394470.08</v>
      </c>
      <c r="K2174" s="2">
        <v>0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t="s">
        <v>235</v>
      </c>
      <c r="W2174" s="5" t="str">
        <f t="shared" si="66"/>
        <v>3840</v>
      </c>
      <c r="X2174">
        <v>15</v>
      </c>
      <c r="Y2174" t="s">
        <v>40</v>
      </c>
      <c r="Z2174" t="s">
        <v>71</v>
      </c>
      <c r="AA2174" s="2">
        <v>0</v>
      </c>
      <c r="AB2174" s="2">
        <v>0</v>
      </c>
      <c r="AC2174" t="s">
        <v>168</v>
      </c>
      <c r="AD2174" s="2">
        <v>0</v>
      </c>
      <c r="AE2174" s="2">
        <v>14035</v>
      </c>
      <c r="AF2174" s="2">
        <v>0</v>
      </c>
      <c r="AG2174" s="2">
        <v>0</v>
      </c>
      <c r="AH2174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0</v>
      </c>
      <c r="AN2174" s="2">
        <v>0</v>
      </c>
      <c r="AO2174" s="2">
        <v>0</v>
      </c>
      <c r="AP2174" s="7">
        <f t="shared" si="67"/>
        <v>0</v>
      </c>
    </row>
    <row r="2175" spans="1:42" x14ac:dyDescent="0.2">
      <c r="A2175">
        <v>1</v>
      </c>
      <c r="B2175" s="1">
        <v>43952</v>
      </c>
      <c r="C2175" s="1">
        <v>44348</v>
      </c>
      <c r="D2175">
        <v>200325</v>
      </c>
      <c r="E2175" s="1">
        <v>44044</v>
      </c>
      <c r="F2175" s="2">
        <v>0</v>
      </c>
      <c r="G2175" s="2">
        <v>0</v>
      </c>
      <c r="H2175">
        <v>2.7E-2</v>
      </c>
      <c r="I2175" s="2">
        <v>0</v>
      </c>
      <c r="J2175" s="2">
        <v>394470.08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t="s">
        <v>235</v>
      </c>
      <c r="W2175" s="5" t="str">
        <f t="shared" si="66"/>
        <v>3840</v>
      </c>
      <c r="X2175">
        <v>15</v>
      </c>
      <c r="Y2175" t="s">
        <v>40</v>
      </c>
      <c r="Z2175" t="s">
        <v>71</v>
      </c>
      <c r="AA2175" s="2">
        <v>0</v>
      </c>
      <c r="AB2175" s="2">
        <v>0</v>
      </c>
      <c r="AC2175" t="s">
        <v>168</v>
      </c>
      <c r="AD2175" s="2">
        <v>0</v>
      </c>
      <c r="AE2175" s="2">
        <v>14035</v>
      </c>
      <c r="AF2175" s="2">
        <v>0</v>
      </c>
      <c r="AG2175" s="2">
        <v>0</v>
      </c>
      <c r="AH2175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7">
        <f t="shared" si="67"/>
        <v>0</v>
      </c>
    </row>
    <row r="2176" spans="1:42" x14ac:dyDescent="0.2">
      <c r="A2176">
        <v>1</v>
      </c>
      <c r="B2176" s="1">
        <v>43952</v>
      </c>
      <c r="C2176" s="1">
        <v>44348</v>
      </c>
      <c r="D2176">
        <v>200325</v>
      </c>
      <c r="E2176" s="1">
        <v>44075</v>
      </c>
      <c r="F2176" s="2">
        <v>0</v>
      </c>
      <c r="G2176" s="2">
        <v>0</v>
      </c>
      <c r="H2176">
        <v>2.7E-2</v>
      </c>
      <c r="I2176" s="2">
        <v>0</v>
      </c>
      <c r="J2176" s="2">
        <v>394470.08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t="s">
        <v>235</v>
      </c>
      <c r="W2176" s="5" t="str">
        <f t="shared" si="66"/>
        <v>3840</v>
      </c>
      <c r="X2176">
        <v>15</v>
      </c>
      <c r="Y2176" t="s">
        <v>40</v>
      </c>
      <c r="Z2176" t="s">
        <v>71</v>
      </c>
      <c r="AA2176" s="2">
        <v>0</v>
      </c>
      <c r="AB2176" s="2">
        <v>0</v>
      </c>
      <c r="AC2176" t="s">
        <v>168</v>
      </c>
      <c r="AD2176" s="2">
        <v>0</v>
      </c>
      <c r="AE2176" s="2">
        <v>14035</v>
      </c>
      <c r="AF2176" s="2">
        <v>0</v>
      </c>
      <c r="AG2176" s="2">
        <v>0</v>
      </c>
      <c r="AH2176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>
        <v>0</v>
      </c>
      <c r="AO2176" s="2">
        <v>0</v>
      </c>
      <c r="AP2176" s="7">
        <f t="shared" si="67"/>
        <v>0</v>
      </c>
    </row>
    <row r="2177" spans="1:42" x14ac:dyDescent="0.2">
      <c r="A2177">
        <v>1</v>
      </c>
      <c r="B2177" s="1">
        <v>43952</v>
      </c>
      <c r="C2177" s="1">
        <v>44348</v>
      </c>
      <c r="D2177">
        <v>200325</v>
      </c>
      <c r="E2177" s="1">
        <v>44105</v>
      </c>
      <c r="F2177" s="2">
        <v>0</v>
      </c>
      <c r="G2177" s="2">
        <v>0</v>
      </c>
      <c r="H2177">
        <v>2.7E-2</v>
      </c>
      <c r="I2177" s="2">
        <v>0</v>
      </c>
      <c r="J2177" s="2">
        <v>394470.08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t="s">
        <v>235</v>
      </c>
      <c r="W2177" s="5" t="str">
        <f t="shared" si="66"/>
        <v>3840</v>
      </c>
      <c r="X2177">
        <v>15</v>
      </c>
      <c r="Y2177" t="s">
        <v>40</v>
      </c>
      <c r="Z2177" t="s">
        <v>71</v>
      </c>
      <c r="AA2177" s="2">
        <v>0</v>
      </c>
      <c r="AB2177" s="2">
        <v>0</v>
      </c>
      <c r="AC2177" t="s">
        <v>168</v>
      </c>
      <c r="AD2177" s="2">
        <v>0</v>
      </c>
      <c r="AE2177" s="2">
        <v>14035</v>
      </c>
      <c r="AF2177" s="2">
        <v>0</v>
      </c>
      <c r="AG2177" s="2">
        <v>0</v>
      </c>
      <c r="AH2177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7">
        <f t="shared" si="67"/>
        <v>0</v>
      </c>
    </row>
    <row r="2178" spans="1:42" x14ac:dyDescent="0.2">
      <c r="A2178">
        <v>1</v>
      </c>
      <c r="B2178" s="1">
        <v>43952</v>
      </c>
      <c r="C2178" s="1">
        <v>44348</v>
      </c>
      <c r="D2178">
        <v>200325</v>
      </c>
      <c r="E2178" s="1">
        <v>44136</v>
      </c>
      <c r="F2178" s="2">
        <v>0</v>
      </c>
      <c r="G2178" s="2">
        <v>0</v>
      </c>
      <c r="H2178">
        <v>2.7E-2</v>
      </c>
      <c r="I2178" s="2">
        <v>0</v>
      </c>
      <c r="J2178" s="2">
        <v>394470.08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t="s">
        <v>235</v>
      </c>
      <c r="W2178" s="5" t="str">
        <f t="shared" si="66"/>
        <v>3840</v>
      </c>
      <c r="X2178">
        <v>15</v>
      </c>
      <c r="Y2178" t="s">
        <v>40</v>
      </c>
      <c r="Z2178" t="s">
        <v>71</v>
      </c>
      <c r="AA2178" s="2">
        <v>0</v>
      </c>
      <c r="AB2178" s="2">
        <v>0</v>
      </c>
      <c r="AC2178" t="s">
        <v>168</v>
      </c>
      <c r="AD2178" s="2">
        <v>0</v>
      </c>
      <c r="AE2178" s="2">
        <v>14035</v>
      </c>
      <c r="AF2178" s="2">
        <v>0</v>
      </c>
      <c r="AG2178" s="2">
        <v>0</v>
      </c>
      <c r="AH2178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7">
        <f t="shared" si="67"/>
        <v>0</v>
      </c>
    </row>
    <row r="2179" spans="1:42" x14ac:dyDescent="0.2">
      <c r="A2179">
        <v>1</v>
      </c>
      <c r="B2179" s="1">
        <v>43952</v>
      </c>
      <c r="C2179" s="1">
        <v>44348</v>
      </c>
      <c r="D2179">
        <v>200325</v>
      </c>
      <c r="E2179" s="1">
        <v>44166</v>
      </c>
      <c r="F2179" s="2">
        <v>0</v>
      </c>
      <c r="G2179" s="2">
        <v>0</v>
      </c>
      <c r="H2179">
        <v>2.7E-2</v>
      </c>
      <c r="I2179" s="2">
        <v>0</v>
      </c>
      <c r="J2179" s="2">
        <v>394470.08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t="s">
        <v>235</v>
      </c>
      <c r="W2179" s="5" t="str">
        <f t="shared" ref="W2179:W2242" si="68">MID(V2179,4,4)</f>
        <v>3840</v>
      </c>
      <c r="X2179">
        <v>15</v>
      </c>
      <c r="Y2179" t="s">
        <v>40</v>
      </c>
      <c r="Z2179" t="s">
        <v>71</v>
      </c>
      <c r="AA2179" s="2">
        <v>0</v>
      </c>
      <c r="AB2179" s="2">
        <v>0</v>
      </c>
      <c r="AC2179" t="s">
        <v>168</v>
      </c>
      <c r="AD2179" s="2">
        <v>0</v>
      </c>
      <c r="AE2179" s="2">
        <v>14035</v>
      </c>
      <c r="AF2179" s="2">
        <v>0</v>
      </c>
      <c r="AG2179" s="2">
        <v>0</v>
      </c>
      <c r="AH2179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7">
        <f t="shared" ref="AP2179:AP2242" si="69">I2179+K2179+M2179+T2179+AD2179+AL2179+AB2179+L2179</f>
        <v>0</v>
      </c>
    </row>
    <row r="2180" spans="1:42" x14ac:dyDescent="0.2">
      <c r="A2180">
        <v>1</v>
      </c>
      <c r="B2180" s="1">
        <v>43952</v>
      </c>
      <c r="C2180" s="1">
        <v>44348</v>
      </c>
      <c r="D2180">
        <v>200325</v>
      </c>
      <c r="E2180" s="1">
        <v>44197</v>
      </c>
      <c r="F2180" s="2">
        <v>0</v>
      </c>
      <c r="G2180" s="2">
        <v>0</v>
      </c>
      <c r="H2180">
        <v>2.7E-2</v>
      </c>
      <c r="I2180" s="2">
        <v>0</v>
      </c>
      <c r="J2180" s="2">
        <v>394470.08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t="s">
        <v>235</v>
      </c>
      <c r="W2180" s="5" t="str">
        <f t="shared" si="68"/>
        <v>3840</v>
      </c>
      <c r="X2180">
        <v>15</v>
      </c>
      <c r="Y2180" t="s">
        <v>40</v>
      </c>
      <c r="Z2180" t="s">
        <v>71</v>
      </c>
      <c r="AA2180" s="2">
        <v>0</v>
      </c>
      <c r="AB2180" s="2">
        <v>0</v>
      </c>
      <c r="AC2180" t="s">
        <v>168</v>
      </c>
      <c r="AD2180" s="2">
        <v>0</v>
      </c>
      <c r="AE2180" s="2">
        <v>14035</v>
      </c>
      <c r="AF2180" s="2">
        <v>0</v>
      </c>
      <c r="AG2180" s="2">
        <v>0</v>
      </c>
      <c r="AH2180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0</v>
      </c>
      <c r="AN2180" s="2">
        <v>0</v>
      </c>
      <c r="AO2180" s="2">
        <v>0</v>
      </c>
      <c r="AP2180" s="7">
        <f t="shared" si="69"/>
        <v>0</v>
      </c>
    </row>
    <row r="2181" spans="1:42" x14ac:dyDescent="0.2">
      <c r="A2181">
        <v>1</v>
      </c>
      <c r="B2181" s="1">
        <v>43952</v>
      </c>
      <c r="C2181" s="1">
        <v>44348</v>
      </c>
      <c r="D2181">
        <v>200325</v>
      </c>
      <c r="E2181" s="1">
        <v>44228</v>
      </c>
      <c r="F2181" s="2">
        <v>0</v>
      </c>
      <c r="G2181" s="2">
        <v>0</v>
      </c>
      <c r="H2181">
        <v>2.7E-2</v>
      </c>
      <c r="I2181" s="2">
        <v>0</v>
      </c>
      <c r="J2181" s="2">
        <v>394470.08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t="s">
        <v>235</v>
      </c>
      <c r="W2181" s="5" t="str">
        <f t="shared" si="68"/>
        <v>3840</v>
      </c>
      <c r="X2181">
        <v>15</v>
      </c>
      <c r="Y2181" t="s">
        <v>40</v>
      </c>
      <c r="Z2181" t="s">
        <v>71</v>
      </c>
      <c r="AA2181" s="2">
        <v>0</v>
      </c>
      <c r="AB2181" s="2">
        <v>0</v>
      </c>
      <c r="AC2181" t="s">
        <v>168</v>
      </c>
      <c r="AD2181" s="2">
        <v>0</v>
      </c>
      <c r="AE2181" s="2">
        <v>14035</v>
      </c>
      <c r="AF2181" s="2">
        <v>0</v>
      </c>
      <c r="AG2181" s="2">
        <v>0</v>
      </c>
      <c r="AH2181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7">
        <f t="shared" si="69"/>
        <v>0</v>
      </c>
    </row>
    <row r="2182" spans="1:42" x14ac:dyDescent="0.2">
      <c r="A2182">
        <v>1</v>
      </c>
      <c r="B2182" s="1">
        <v>43952</v>
      </c>
      <c r="C2182" s="1">
        <v>44348</v>
      </c>
      <c r="D2182">
        <v>200325</v>
      </c>
      <c r="E2182" s="1">
        <v>44256</v>
      </c>
      <c r="F2182" s="2">
        <v>0</v>
      </c>
      <c r="G2182" s="2">
        <v>0</v>
      </c>
      <c r="H2182">
        <v>2.7E-2</v>
      </c>
      <c r="I2182" s="2">
        <v>0</v>
      </c>
      <c r="J2182" s="2">
        <v>394470.08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t="s">
        <v>235</v>
      </c>
      <c r="W2182" s="5" t="str">
        <f t="shared" si="68"/>
        <v>3840</v>
      </c>
      <c r="X2182">
        <v>15</v>
      </c>
      <c r="Y2182" t="s">
        <v>40</v>
      </c>
      <c r="Z2182" t="s">
        <v>71</v>
      </c>
      <c r="AA2182" s="2">
        <v>0</v>
      </c>
      <c r="AB2182" s="2">
        <v>0</v>
      </c>
      <c r="AC2182" t="s">
        <v>168</v>
      </c>
      <c r="AD2182" s="2">
        <v>0</v>
      </c>
      <c r="AE2182" s="2">
        <v>14035</v>
      </c>
      <c r="AF2182" s="2">
        <v>0</v>
      </c>
      <c r="AG2182" s="2">
        <v>0</v>
      </c>
      <c r="AH218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>
        <v>0</v>
      </c>
      <c r="AO2182" s="2">
        <v>0</v>
      </c>
      <c r="AP2182" s="7">
        <f t="shared" si="69"/>
        <v>0</v>
      </c>
    </row>
    <row r="2183" spans="1:42" x14ac:dyDescent="0.2">
      <c r="A2183">
        <v>1</v>
      </c>
      <c r="B2183" s="1">
        <v>43952</v>
      </c>
      <c r="C2183" s="1">
        <v>44348</v>
      </c>
      <c r="D2183">
        <v>200325</v>
      </c>
      <c r="E2183" s="1">
        <v>44287</v>
      </c>
      <c r="F2183" s="2">
        <v>0</v>
      </c>
      <c r="G2183" s="2">
        <v>0</v>
      </c>
      <c r="H2183">
        <v>2.7E-2</v>
      </c>
      <c r="I2183" s="2">
        <v>0</v>
      </c>
      <c r="J2183" s="2">
        <v>394470.08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t="s">
        <v>235</v>
      </c>
      <c r="W2183" s="5" t="str">
        <f t="shared" si="68"/>
        <v>3840</v>
      </c>
      <c r="X2183">
        <v>15</v>
      </c>
      <c r="Y2183" t="s">
        <v>40</v>
      </c>
      <c r="Z2183" t="s">
        <v>71</v>
      </c>
      <c r="AA2183" s="2">
        <v>0</v>
      </c>
      <c r="AB2183" s="2">
        <v>0</v>
      </c>
      <c r="AC2183" t="s">
        <v>168</v>
      </c>
      <c r="AD2183" s="2">
        <v>0</v>
      </c>
      <c r="AE2183" s="2">
        <v>14035</v>
      </c>
      <c r="AF2183" s="2">
        <v>0</v>
      </c>
      <c r="AG2183" s="2">
        <v>0</v>
      </c>
      <c r="AH2183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7">
        <f t="shared" si="69"/>
        <v>0</v>
      </c>
    </row>
    <row r="2184" spans="1:42" x14ac:dyDescent="0.2">
      <c r="A2184">
        <v>1</v>
      </c>
      <c r="B2184" s="1">
        <v>43952</v>
      </c>
      <c r="C2184" s="1">
        <v>44348</v>
      </c>
      <c r="D2184">
        <v>200325</v>
      </c>
      <c r="E2184" s="1">
        <v>44317</v>
      </c>
      <c r="F2184" s="2">
        <v>0</v>
      </c>
      <c r="G2184" s="2">
        <v>0</v>
      </c>
      <c r="H2184">
        <v>2.7E-2</v>
      </c>
      <c r="I2184" s="2">
        <v>0</v>
      </c>
      <c r="J2184" s="2">
        <v>394470.08</v>
      </c>
      <c r="K2184" s="2">
        <v>0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t="s">
        <v>235</v>
      </c>
      <c r="W2184" s="5" t="str">
        <f t="shared" si="68"/>
        <v>3840</v>
      </c>
      <c r="X2184">
        <v>15</v>
      </c>
      <c r="Y2184" t="s">
        <v>40</v>
      </c>
      <c r="Z2184" t="s">
        <v>71</v>
      </c>
      <c r="AA2184" s="2">
        <v>0</v>
      </c>
      <c r="AB2184" s="2">
        <v>0</v>
      </c>
      <c r="AC2184" t="s">
        <v>168</v>
      </c>
      <c r="AD2184" s="2">
        <v>0</v>
      </c>
      <c r="AE2184" s="2">
        <v>14035</v>
      </c>
      <c r="AF2184" s="2">
        <v>0</v>
      </c>
      <c r="AG2184" s="2">
        <v>0</v>
      </c>
      <c r="AH2184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0</v>
      </c>
      <c r="AN2184" s="2">
        <v>0</v>
      </c>
      <c r="AO2184" s="2">
        <v>0</v>
      </c>
      <c r="AP2184" s="7">
        <f t="shared" si="69"/>
        <v>0</v>
      </c>
    </row>
    <row r="2185" spans="1:42" x14ac:dyDescent="0.2">
      <c r="A2185">
        <v>1</v>
      </c>
      <c r="B2185" s="1">
        <v>43952</v>
      </c>
      <c r="C2185" s="1">
        <v>44348</v>
      </c>
      <c r="D2185">
        <v>200325</v>
      </c>
      <c r="E2185" s="1">
        <v>44348</v>
      </c>
      <c r="F2185" s="2">
        <v>0</v>
      </c>
      <c r="G2185" s="2">
        <v>0</v>
      </c>
      <c r="H2185">
        <v>2.7E-2</v>
      </c>
      <c r="I2185" s="2">
        <v>0</v>
      </c>
      <c r="J2185" s="2">
        <v>545129.02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150658.94</v>
      </c>
      <c r="T2185" s="2">
        <v>0</v>
      </c>
      <c r="U2185" s="2">
        <v>0</v>
      </c>
      <c r="V2185" t="s">
        <v>235</v>
      </c>
      <c r="W2185" s="5" t="str">
        <f t="shared" si="68"/>
        <v>3840</v>
      </c>
      <c r="X2185">
        <v>15</v>
      </c>
      <c r="Y2185" t="s">
        <v>40</v>
      </c>
      <c r="Z2185" t="s">
        <v>71</v>
      </c>
      <c r="AA2185" s="2">
        <v>0</v>
      </c>
      <c r="AB2185" s="2">
        <v>0</v>
      </c>
      <c r="AC2185" t="s">
        <v>168</v>
      </c>
      <c r="AD2185" s="2">
        <v>0</v>
      </c>
      <c r="AE2185" s="2">
        <v>18699.28</v>
      </c>
      <c r="AF2185" s="2">
        <v>0</v>
      </c>
      <c r="AG2185" s="2">
        <v>0</v>
      </c>
      <c r="AH2185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7">
        <f t="shared" si="69"/>
        <v>0</v>
      </c>
    </row>
    <row r="2186" spans="1:42" x14ac:dyDescent="0.2">
      <c r="A2186">
        <v>1</v>
      </c>
      <c r="B2186" s="1">
        <v>43952</v>
      </c>
      <c r="C2186" s="1">
        <v>44348</v>
      </c>
      <c r="D2186">
        <v>161</v>
      </c>
      <c r="E2186" s="1">
        <v>43952</v>
      </c>
      <c r="F2186" s="2">
        <v>0</v>
      </c>
      <c r="G2186" s="2">
        <v>0</v>
      </c>
      <c r="H2186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t="s">
        <v>236</v>
      </c>
      <c r="W2186" s="5" t="str">
        <f t="shared" si="68"/>
        <v>3850</v>
      </c>
      <c r="X2186">
        <v>15</v>
      </c>
      <c r="Y2186" t="s">
        <v>40</v>
      </c>
      <c r="Z2186" t="s">
        <v>73</v>
      </c>
      <c r="AA2186" s="2">
        <v>0</v>
      </c>
      <c r="AB2186" s="2">
        <v>0</v>
      </c>
      <c r="AC2186" t="s">
        <v>168</v>
      </c>
      <c r="AD2186" s="2">
        <v>0</v>
      </c>
      <c r="AE2186" s="2">
        <v>0</v>
      </c>
      <c r="AF2186" s="2">
        <v>0</v>
      </c>
      <c r="AG2186" s="2">
        <v>0</v>
      </c>
      <c r="AH2186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0</v>
      </c>
      <c r="AN2186" s="2">
        <v>0</v>
      </c>
      <c r="AO2186" s="2">
        <v>0</v>
      </c>
      <c r="AP2186" s="7">
        <f t="shared" si="69"/>
        <v>0</v>
      </c>
    </row>
    <row r="2187" spans="1:42" x14ac:dyDescent="0.2">
      <c r="A2187">
        <v>1</v>
      </c>
      <c r="B2187" s="1">
        <v>43952</v>
      </c>
      <c r="C2187" s="1">
        <v>44348</v>
      </c>
      <c r="D2187">
        <v>161</v>
      </c>
      <c r="E2187" s="1">
        <v>43983</v>
      </c>
      <c r="F2187" s="2">
        <v>0</v>
      </c>
      <c r="G2187" s="2">
        <v>0</v>
      </c>
      <c r="H2187">
        <v>0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t="s">
        <v>236</v>
      </c>
      <c r="W2187" s="5" t="str">
        <f t="shared" si="68"/>
        <v>3850</v>
      </c>
      <c r="X2187">
        <v>15</v>
      </c>
      <c r="Y2187" t="s">
        <v>40</v>
      </c>
      <c r="Z2187" t="s">
        <v>73</v>
      </c>
      <c r="AA2187" s="2">
        <v>0</v>
      </c>
      <c r="AB2187" s="2">
        <v>0</v>
      </c>
      <c r="AC2187" t="s">
        <v>168</v>
      </c>
      <c r="AD2187" s="2">
        <v>0</v>
      </c>
      <c r="AE2187" s="2">
        <v>0</v>
      </c>
      <c r="AF2187" s="2">
        <v>0</v>
      </c>
      <c r="AG2187" s="2">
        <v>0</v>
      </c>
      <c r="AH2187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7">
        <f t="shared" si="69"/>
        <v>0</v>
      </c>
    </row>
    <row r="2188" spans="1:42" x14ac:dyDescent="0.2">
      <c r="A2188">
        <v>1</v>
      </c>
      <c r="B2188" s="1">
        <v>43952</v>
      </c>
      <c r="C2188" s="1">
        <v>44348</v>
      </c>
      <c r="D2188">
        <v>161</v>
      </c>
      <c r="E2188" s="1">
        <v>44013</v>
      </c>
      <c r="F2188" s="2">
        <v>0</v>
      </c>
      <c r="G2188" s="2">
        <v>0</v>
      </c>
      <c r="H2188">
        <v>0</v>
      </c>
      <c r="I2188" s="2">
        <v>0</v>
      </c>
      <c r="J2188" s="2">
        <v>0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t="s">
        <v>236</v>
      </c>
      <c r="W2188" s="5" t="str">
        <f t="shared" si="68"/>
        <v>3850</v>
      </c>
      <c r="X2188">
        <v>15</v>
      </c>
      <c r="Y2188" t="s">
        <v>40</v>
      </c>
      <c r="Z2188" t="s">
        <v>73</v>
      </c>
      <c r="AA2188" s="2">
        <v>0</v>
      </c>
      <c r="AB2188" s="2">
        <v>0</v>
      </c>
      <c r="AC2188" t="s">
        <v>168</v>
      </c>
      <c r="AD2188" s="2">
        <v>0</v>
      </c>
      <c r="AE2188" s="2">
        <v>0</v>
      </c>
      <c r="AF2188" s="2">
        <v>0</v>
      </c>
      <c r="AG2188" s="2">
        <v>0</v>
      </c>
      <c r="AH2188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>
        <v>0</v>
      </c>
      <c r="AO2188" s="2">
        <v>0</v>
      </c>
      <c r="AP2188" s="7">
        <f t="shared" si="69"/>
        <v>0</v>
      </c>
    </row>
    <row r="2189" spans="1:42" x14ac:dyDescent="0.2">
      <c r="A2189">
        <v>1</v>
      </c>
      <c r="B2189" s="1">
        <v>43952</v>
      </c>
      <c r="C2189" s="1">
        <v>44348</v>
      </c>
      <c r="D2189">
        <v>161</v>
      </c>
      <c r="E2189" s="1">
        <v>44044</v>
      </c>
      <c r="F2189" s="2">
        <v>0</v>
      </c>
      <c r="G2189" s="2">
        <v>0</v>
      </c>
      <c r="H2189">
        <v>2.3E-2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t="s">
        <v>236</v>
      </c>
      <c r="W2189" s="5" t="str">
        <f t="shared" si="68"/>
        <v>3850</v>
      </c>
      <c r="X2189">
        <v>15</v>
      </c>
      <c r="Y2189" t="s">
        <v>40</v>
      </c>
      <c r="Z2189" t="s">
        <v>73</v>
      </c>
      <c r="AA2189" s="2">
        <v>0</v>
      </c>
      <c r="AB2189" s="2">
        <v>0</v>
      </c>
      <c r="AC2189" t="s">
        <v>168</v>
      </c>
      <c r="AD2189" s="2">
        <v>0</v>
      </c>
      <c r="AE2189" s="2">
        <v>0</v>
      </c>
      <c r="AF2189" s="2">
        <v>0</v>
      </c>
      <c r="AG2189" s="2">
        <v>0</v>
      </c>
      <c r="AH2189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7">
        <f t="shared" si="69"/>
        <v>0</v>
      </c>
    </row>
    <row r="2190" spans="1:42" x14ac:dyDescent="0.2">
      <c r="A2190">
        <v>1</v>
      </c>
      <c r="B2190" s="1">
        <v>43952</v>
      </c>
      <c r="C2190" s="1">
        <v>44348</v>
      </c>
      <c r="D2190">
        <v>161</v>
      </c>
      <c r="E2190" s="1">
        <v>44075</v>
      </c>
      <c r="F2190" s="2">
        <v>0</v>
      </c>
      <c r="G2190" s="2">
        <v>0</v>
      </c>
      <c r="H2190">
        <v>2.3E-2</v>
      </c>
      <c r="I2190" s="2">
        <v>0</v>
      </c>
      <c r="J2190" s="2">
        <v>0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t="s">
        <v>236</v>
      </c>
      <c r="W2190" s="5" t="str">
        <f t="shared" si="68"/>
        <v>3850</v>
      </c>
      <c r="X2190">
        <v>15</v>
      </c>
      <c r="Y2190" t="s">
        <v>40</v>
      </c>
      <c r="Z2190" t="s">
        <v>73</v>
      </c>
      <c r="AA2190" s="2">
        <v>0</v>
      </c>
      <c r="AB2190" s="2">
        <v>0</v>
      </c>
      <c r="AC2190" t="s">
        <v>168</v>
      </c>
      <c r="AD2190" s="2">
        <v>0</v>
      </c>
      <c r="AE2190" s="2">
        <v>0</v>
      </c>
      <c r="AF2190" s="2">
        <v>0</v>
      </c>
      <c r="AG2190" s="2">
        <v>0</v>
      </c>
      <c r="AH2190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0</v>
      </c>
      <c r="AN2190" s="2">
        <v>0</v>
      </c>
      <c r="AO2190" s="2">
        <v>0</v>
      </c>
      <c r="AP2190" s="7">
        <f t="shared" si="69"/>
        <v>0</v>
      </c>
    </row>
    <row r="2191" spans="1:42" x14ac:dyDescent="0.2">
      <c r="A2191">
        <v>1</v>
      </c>
      <c r="B2191" s="1">
        <v>43952</v>
      </c>
      <c r="C2191" s="1">
        <v>44348</v>
      </c>
      <c r="D2191">
        <v>161</v>
      </c>
      <c r="E2191" s="1">
        <v>44105</v>
      </c>
      <c r="F2191" s="2">
        <v>0</v>
      </c>
      <c r="G2191" s="2">
        <v>0</v>
      </c>
      <c r="H2191">
        <v>2.3E-2</v>
      </c>
      <c r="I2191" s="2">
        <v>0</v>
      </c>
      <c r="J2191" s="2">
        <v>0</v>
      </c>
      <c r="K2191" s="2">
        <v>0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t="s">
        <v>236</v>
      </c>
      <c r="W2191" s="5" t="str">
        <f t="shared" si="68"/>
        <v>3850</v>
      </c>
      <c r="X2191">
        <v>15</v>
      </c>
      <c r="Y2191" t="s">
        <v>40</v>
      </c>
      <c r="Z2191" t="s">
        <v>73</v>
      </c>
      <c r="AA2191" s="2">
        <v>0</v>
      </c>
      <c r="AB2191" s="2">
        <v>0</v>
      </c>
      <c r="AC2191" t="s">
        <v>168</v>
      </c>
      <c r="AD2191" s="2">
        <v>0</v>
      </c>
      <c r="AE2191" s="2">
        <v>0</v>
      </c>
      <c r="AF2191" s="2">
        <v>0</v>
      </c>
      <c r="AG2191" s="2">
        <v>0</v>
      </c>
      <c r="AH2191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7">
        <f t="shared" si="69"/>
        <v>0</v>
      </c>
    </row>
    <row r="2192" spans="1:42" x14ac:dyDescent="0.2">
      <c r="A2192">
        <v>1</v>
      </c>
      <c r="B2192" s="1">
        <v>43952</v>
      </c>
      <c r="C2192" s="1">
        <v>44348</v>
      </c>
      <c r="D2192">
        <v>161</v>
      </c>
      <c r="E2192" s="1">
        <v>44136</v>
      </c>
      <c r="F2192" s="2">
        <v>0</v>
      </c>
      <c r="G2192" s="2">
        <v>0</v>
      </c>
      <c r="H2192">
        <v>2.3E-2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t="s">
        <v>236</v>
      </c>
      <c r="W2192" s="5" t="str">
        <f t="shared" si="68"/>
        <v>3850</v>
      </c>
      <c r="X2192">
        <v>15</v>
      </c>
      <c r="Y2192" t="s">
        <v>40</v>
      </c>
      <c r="Z2192" t="s">
        <v>73</v>
      </c>
      <c r="AA2192" s="2">
        <v>0</v>
      </c>
      <c r="AB2192" s="2">
        <v>0</v>
      </c>
      <c r="AC2192" t="s">
        <v>168</v>
      </c>
      <c r="AD2192" s="2">
        <v>0</v>
      </c>
      <c r="AE2192" s="2">
        <v>0</v>
      </c>
      <c r="AF2192" s="2">
        <v>0</v>
      </c>
      <c r="AG2192" s="2">
        <v>0</v>
      </c>
      <c r="AH219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0</v>
      </c>
      <c r="AN2192" s="2">
        <v>0</v>
      </c>
      <c r="AO2192" s="2">
        <v>0</v>
      </c>
      <c r="AP2192" s="7">
        <f t="shared" si="69"/>
        <v>0</v>
      </c>
    </row>
    <row r="2193" spans="1:42" x14ac:dyDescent="0.2">
      <c r="A2193">
        <v>1</v>
      </c>
      <c r="B2193" s="1">
        <v>43952</v>
      </c>
      <c r="C2193" s="1">
        <v>44348</v>
      </c>
      <c r="D2193">
        <v>161</v>
      </c>
      <c r="E2193" s="1">
        <v>44166</v>
      </c>
      <c r="F2193" s="2">
        <v>0</v>
      </c>
      <c r="G2193" s="2">
        <v>0</v>
      </c>
      <c r="H2193">
        <v>2.3E-2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t="s">
        <v>236</v>
      </c>
      <c r="W2193" s="5" t="str">
        <f t="shared" si="68"/>
        <v>3850</v>
      </c>
      <c r="X2193">
        <v>15</v>
      </c>
      <c r="Y2193" t="s">
        <v>40</v>
      </c>
      <c r="Z2193" t="s">
        <v>73</v>
      </c>
      <c r="AA2193" s="2">
        <v>0</v>
      </c>
      <c r="AB2193" s="2">
        <v>0</v>
      </c>
      <c r="AC2193" t="s">
        <v>168</v>
      </c>
      <c r="AD2193" s="2">
        <v>0</v>
      </c>
      <c r="AE2193" s="2">
        <v>0</v>
      </c>
      <c r="AF2193" s="2">
        <v>0</v>
      </c>
      <c r="AG2193" s="2">
        <v>0</v>
      </c>
      <c r="AH2193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7">
        <f t="shared" si="69"/>
        <v>0</v>
      </c>
    </row>
    <row r="2194" spans="1:42" x14ac:dyDescent="0.2">
      <c r="A2194">
        <v>1</v>
      </c>
      <c r="B2194" s="1">
        <v>43952</v>
      </c>
      <c r="C2194" s="1">
        <v>44348</v>
      </c>
      <c r="D2194">
        <v>161</v>
      </c>
      <c r="E2194" s="1">
        <v>44197</v>
      </c>
      <c r="F2194" s="2">
        <v>0</v>
      </c>
      <c r="G2194" s="2">
        <v>0</v>
      </c>
      <c r="H2194">
        <v>2.3E-2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t="s">
        <v>236</v>
      </c>
      <c r="W2194" s="5" t="str">
        <f t="shared" si="68"/>
        <v>3850</v>
      </c>
      <c r="X2194">
        <v>15</v>
      </c>
      <c r="Y2194" t="s">
        <v>40</v>
      </c>
      <c r="Z2194" t="s">
        <v>73</v>
      </c>
      <c r="AA2194" s="2">
        <v>0</v>
      </c>
      <c r="AB2194" s="2">
        <v>0</v>
      </c>
      <c r="AC2194" t="s">
        <v>168</v>
      </c>
      <c r="AD2194" s="2">
        <v>0</v>
      </c>
      <c r="AE2194" s="2">
        <v>0</v>
      </c>
      <c r="AF2194" s="2">
        <v>0</v>
      </c>
      <c r="AG2194" s="2">
        <v>0</v>
      </c>
      <c r="AH2194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7">
        <f t="shared" si="69"/>
        <v>0</v>
      </c>
    </row>
    <row r="2195" spans="1:42" x14ac:dyDescent="0.2">
      <c r="A2195">
        <v>1</v>
      </c>
      <c r="B2195" s="1">
        <v>43952</v>
      </c>
      <c r="C2195" s="1">
        <v>44348</v>
      </c>
      <c r="D2195">
        <v>161</v>
      </c>
      <c r="E2195" s="1">
        <v>44228</v>
      </c>
      <c r="F2195" s="2">
        <v>0</v>
      </c>
      <c r="G2195" s="2">
        <v>0</v>
      </c>
      <c r="H2195">
        <v>2.3E-2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t="s">
        <v>236</v>
      </c>
      <c r="W2195" s="5" t="str">
        <f t="shared" si="68"/>
        <v>3850</v>
      </c>
      <c r="X2195">
        <v>15</v>
      </c>
      <c r="Y2195" t="s">
        <v>40</v>
      </c>
      <c r="Z2195" t="s">
        <v>73</v>
      </c>
      <c r="AA2195" s="2">
        <v>0</v>
      </c>
      <c r="AB2195" s="2">
        <v>0</v>
      </c>
      <c r="AC2195" t="s">
        <v>168</v>
      </c>
      <c r="AD2195" s="2">
        <v>0</v>
      </c>
      <c r="AE2195" s="2">
        <v>0</v>
      </c>
      <c r="AF2195" s="2">
        <v>0</v>
      </c>
      <c r="AG2195" s="2">
        <v>0</v>
      </c>
      <c r="AH2195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7">
        <f t="shared" si="69"/>
        <v>0</v>
      </c>
    </row>
    <row r="2196" spans="1:42" x14ac:dyDescent="0.2">
      <c r="A2196">
        <v>1</v>
      </c>
      <c r="B2196" s="1">
        <v>43952</v>
      </c>
      <c r="C2196" s="1">
        <v>44348</v>
      </c>
      <c r="D2196">
        <v>161</v>
      </c>
      <c r="E2196" s="1">
        <v>44256</v>
      </c>
      <c r="F2196" s="2">
        <v>0</v>
      </c>
      <c r="G2196" s="2">
        <v>0</v>
      </c>
      <c r="H2196">
        <v>2.3E-2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t="s">
        <v>236</v>
      </c>
      <c r="W2196" s="5" t="str">
        <f t="shared" si="68"/>
        <v>3850</v>
      </c>
      <c r="X2196">
        <v>15</v>
      </c>
      <c r="Y2196" t="s">
        <v>40</v>
      </c>
      <c r="Z2196" t="s">
        <v>73</v>
      </c>
      <c r="AA2196" s="2">
        <v>0</v>
      </c>
      <c r="AB2196" s="2">
        <v>0</v>
      </c>
      <c r="AC2196" t="s">
        <v>168</v>
      </c>
      <c r="AD2196" s="2">
        <v>0</v>
      </c>
      <c r="AE2196" s="2">
        <v>0</v>
      </c>
      <c r="AF2196" s="2">
        <v>0</v>
      </c>
      <c r="AG2196" s="2">
        <v>0</v>
      </c>
      <c r="AH2196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7">
        <f t="shared" si="69"/>
        <v>0</v>
      </c>
    </row>
    <row r="2197" spans="1:42" x14ac:dyDescent="0.2">
      <c r="A2197">
        <v>1</v>
      </c>
      <c r="B2197" s="1">
        <v>43952</v>
      </c>
      <c r="C2197" s="1">
        <v>44348</v>
      </c>
      <c r="D2197">
        <v>161</v>
      </c>
      <c r="E2197" s="1">
        <v>44287</v>
      </c>
      <c r="F2197" s="2">
        <v>0</v>
      </c>
      <c r="G2197" s="2">
        <v>0</v>
      </c>
      <c r="H2197">
        <v>2.3E-2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t="s">
        <v>236</v>
      </c>
      <c r="W2197" s="5" t="str">
        <f t="shared" si="68"/>
        <v>3850</v>
      </c>
      <c r="X2197">
        <v>15</v>
      </c>
      <c r="Y2197" t="s">
        <v>40</v>
      </c>
      <c r="Z2197" t="s">
        <v>73</v>
      </c>
      <c r="AA2197" s="2">
        <v>0</v>
      </c>
      <c r="AB2197" s="2">
        <v>0</v>
      </c>
      <c r="AC2197" t="s">
        <v>168</v>
      </c>
      <c r="AD2197" s="2">
        <v>0</v>
      </c>
      <c r="AE2197" s="2">
        <v>0</v>
      </c>
      <c r="AF2197" s="2">
        <v>0</v>
      </c>
      <c r="AG2197" s="2">
        <v>0</v>
      </c>
      <c r="AH2197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7">
        <f t="shared" si="69"/>
        <v>0</v>
      </c>
    </row>
    <row r="2198" spans="1:42" x14ac:dyDescent="0.2">
      <c r="A2198">
        <v>1</v>
      </c>
      <c r="B2198" s="1">
        <v>43952</v>
      </c>
      <c r="C2198" s="1">
        <v>44348</v>
      </c>
      <c r="D2198">
        <v>161</v>
      </c>
      <c r="E2198" s="1">
        <v>44317</v>
      </c>
      <c r="F2198" s="2">
        <v>0</v>
      </c>
      <c r="G2198" s="2">
        <v>0</v>
      </c>
      <c r="H2198">
        <v>2.3E-2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t="s">
        <v>236</v>
      </c>
      <c r="W2198" s="5" t="str">
        <f t="shared" si="68"/>
        <v>3850</v>
      </c>
      <c r="X2198">
        <v>15</v>
      </c>
      <c r="Y2198" t="s">
        <v>40</v>
      </c>
      <c r="Z2198" t="s">
        <v>73</v>
      </c>
      <c r="AA2198" s="2">
        <v>0</v>
      </c>
      <c r="AB2198" s="2">
        <v>0</v>
      </c>
      <c r="AC2198" t="s">
        <v>168</v>
      </c>
      <c r="AD2198" s="2">
        <v>0</v>
      </c>
      <c r="AE2198" s="2">
        <v>0</v>
      </c>
      <c r="AF2198" s="2">
        <v>0</v>
      </c>
      <c r="AG2198" s="2">
        <v>0</v>
      </c>
      <c r="AH2198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>
        <v>0</v>
      </c>
      <c r="AO2198" s="2">
        <v>0</v>
      </c>
      <c r="AP2198" s="7">
        <f t="shared" si="69"/>
        <v>0</v>
      </c>
    </row>
    <row r="2199" spans="1:42" x14ac:dyDescent="0.2">
      <c r="A2199">
        <v>1</v>
      </c>
      <c r="B2199" s="1">
        <v>43952</v>
      </c>
      <c r="C2199" s="1">
        <v>44348</v>
      </c>
      <c r="D2199">
        <v>161</v>
      </c>
      <c r="E2199" s="1">
        <v>44348</v>
      </c>
      <c r="F2199" s="2">
        <v>0</v>
      </c>
      <c r="G2199" s="2">
        <v>0</v>
      </c>
      <c r="H2199">
        <v>2.3E-2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t="s">
        <v>236</v>
      </c>
      <c r="W2199" s="5" t="str">
        <f t="shared" si="68"/>
        <v>3850</v>
      </c>
      <c r="X2199">
        <v>15</v>
      </c>
      <c r="Y2199" t="s">
        <v>40</v>
      </c>
      <c r="Z2199" t="s">
        <v>73</v>
      </c>
      <c r="AA2199" s="2">
        <v>0</v>
      </c>
      <c r="AB2199" s="2">
        <v>0</v>
      </c>
      <c r="AC2199" t="s">
        <v>168</v>
      </c>
      <c r="AD2199" s="2">
        <v>0</v>
      </c>
      <c r="AE2199" s="2">
        <v>0</v>
      </c>
      <c r="AF2199" s="2">
        <v>0</v>
      </c>
      <c r="AG2199" s="2">
        <v>0</v>
      </c>
      <c r="AH2199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>
        <v>0</v>
      </c>
      <c r="AO2199" s="2">
        <v>0</v>
      </c>
      <c r="AP2199" s="7">
        <f t="shared" si="69"/>
        <v>0</v>
      </c>
    </row>
    <row r="2200" spans="1:42" x14ac:dyDescent="0.2">
      <c r="A2200">
        <v>1</v>
      </c>
      <c r="B2200" s="1">
        <v>43952</v>
      </c>
      <c r="C2200" s="1">
        <v>44348</v>
      </c>
      <c r="D2200">
        <v>200234</v>
      </c>
      <c r="E2200" s="1">
        <v>43952</v>
      </c>
      <c r="F2200" s="2">
        <v>55465.09</v>
      </c>
      <c r="G2200" s="2">
        <v>55465.09</v>
      </c>
      <c r="H2200">
        <v>2.3E-2</v>
      </c>
      <c r="I2200" s="2">
        <v>106.31</v>
      </c>
      <c r="J2200" s="2">
        <v>7421.01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t="s">
        <v>237</v>
      </c>
      <c r="W2200" s="5" t="str">
        <f t="shared" si="68"/>
        <v>3850</v>
      </c>
      <c r="X2200">
        <v>15</v>
      </c>
      <c r="Y2200" t="s">
        <v>40</v>
      </c>
      <c r="Z2200" t="s">
        <v>73</v>
      </c>
      <c r="AA2200" s="2">
        <v>0</v>
      </c>
      <c r="AB2200" s="2">
        <v>0</v>
      </c>
      <c r="AC2200" t="s">
        <v>168</v>
      </c>
      <c r="AD2200" s="2">
        <v>0</v>
      </c>
      <c r="AE2200" s="2">
        <v>0</v>
      </c>
      <c r="AF2200" s="2">
        <v>0</v>
      </c>
      <c r="AG2200" s="2">
        <v>55465.09</v>
      </c>
      <c r="AH2200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106.31</v>
      </c>
      <c r="AP2200" s="7">
        <f t="shared" si="69"/>
        <v>106.31</v>
      </c>
    </row>
    <row r="2201" spans="1:42" x14ac:dyDescent="0.2">
      <c r="A2201">
        <v>1</v>
      </c>
      <c r="B2201" s="1">
        <v>43952</v>
      </c>
      <c r="C2201" s="1">
        <v>44348</v>
      </c>
      <c r="D2201">
        <v>200234</v>
      </c>
      <c r="E2201" s="1">
        <v>43983</v>
      </c>
      <c r="F2201" s="2">
        <v>55465.09</v>
      </c>
      <c r="G2201" s="2">
        <v>55465.09</v>
      </c>
      <c r="H2201">
        <v>2.3E-2</v>
      </c>
      <c r="I2201" s="2">
        <v>106.31</v>
      </c>
      <c r="J2201" s="2">
        <v>7527.32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t="s">
        <v>237</v>
      </c>
      <c r="W2201" s="5" t="str">
        <f t="shared" si="68"/>
        <v>3850</v>
      </c>
      <c r="X2201">
        <v>15</v>
      </c>
      <c r="Y2201" t="s">
        <v>40</v>
      </c>
      <c r="Z2201" t="s">
        <v>73</v>
      </c>
      <c r="AA2201" s="2">
        <v>0</v>
      </c>
      <c r="AB2201" s="2">
        <v>0</v>
      </c>
      <c r="AC2201" t="s">
        <v>168</v>
      </c>
      <c r="AD2201" s="2">
        <v>0</v>
      </c>
      <c r="AE2201" s="2">
        <v>0</v>
      </c>
      <c r="AF2201" s="2">
        <v>0</v>
      </c>
      <c r="AG2201" s="2">
        <v>55465.09</v>
      </c>
      <c r="AH2201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106.31</v>
      </c>
      <c r="AP2201" s="7">
        <f t="shared" si="69"/>
        <v>106.31</v>
      </c>
    </row>
    <row r="2202" spans="1:42" x14ac:dyDescent="0.2">
      <c r="A2202">
        <v>1</v>
      </c>
      <c r="B2202" s="1">
        <v>43952</v>
      </c>
      <c r="C2202" s="1">
        <v>44348</v>
      </c>
      <c r="D2202">
        <v>200234</v>
      </c>
      <c r="E2202" s="1">
        <v>44013</v>
      </c>
      <c r="F2202" s="2">
        <v>55465.09</v>
      </c>
      <c r="G2202" s="2">
        <v>55465.09</v>
      </c>
      <c r="H2202">
        <v>2.3E-2</v>
      </c>
      <c r="I2202" s="2">
        <v>106.31</v>
      </c>
      <c r="J2202" s="2">
        <v>7633.63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t="s">
        <v>237</v>
      </c>
      <c r="W2202" s="5" t="str">
        <f t="shared" si="68"/>
        <v>3850</v>
      </c>
      <c r="X2202">
        <v>15</v>
      </c>
      <c r="Y2202" t="s">
        <v>40</v>
      </c>
      <c r="Z2202" t="s">
        <v>73</v>
      </c>
      <c r="AA2202" s="2">
        <v>0</v>
      </c>
      <c r="AB2202" s="2">
        <v>0</v>
      </c>
      <c r="AC2202" t="s">
        <v>168</v>
      </c>
      <c r="AD2202" s="2">
        <v>0</v>
      </c>
      <c r="AE2202" s="2">
        <v>0</v>
      </c>
      <c r="AF2202" s="2">
        <v>0</v>
      </c>
      <c r="AG2202" s="2">
        <v>55465.09</v>
      </c>
      <c r="AH220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>
        <v>0</v>
      </c>
      <c r="AO2202" s="2">
        <v>106.31</v>
      </c>
      <c r="AP2202" s="7">
        <f t="shared" si="69"/>
        <v>106.31</v>
      </c>
    </row>
    <row r="2203" spans="1:42" x14ac:dyDescent="0.2">
      <c r="A2203">
        <v>1</v>
      </c>
      <c r="B2203" s="1">
        <v>43952</v>
      </c>
      <c r="C2203" s="1">
        <v>44348</v>
      </c>
      <c r="D2203">
        <v>200234</v>
      </c>
      <c r="E2203" s="1">
        <v>44044</v>
      </c>
      <c r="F2203" s="2">
        <v>55465.09</v>
      </c>
      <c r="G2203" s="2">
        <v>55465.09</v>
      </c>
      <c r="H2203">
        <v>2.3E-2</v>
      </c>
      <c r="I2203" s="2">
        <v>106.31</v>
      </c>
      <c r="J2203" s="2">
        <v>7739.94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t="s">
        <v>237</v>
      </c>
      <c r="W2203" s="5" t="str">
        <f t="shared" si="68"/>
        <v>3850</v>
      </c>
      <c r="X2203">
        <v>15</v>
      </c>
      <c r="Y2203" t="s">
        <v>40</v>
      </c>
      <c r="Z2203" t="s">
        <v>73</v>
      </c>
      <c r="AA2203" s="2">
        <v>0</v>
      </c>
      <c r="AB2203" s="2">
        <v>0</v>
      </c>
      <c r="AC2203" t="s">
        <v>168</v>
      </c>
      <c r="AD2203" s="2">
        <v>0</v>
      </c>
      <c r="AE2203" s="2">
        <v>0</v>
      </c>
      <c r="AF2203" s="2">
        <v>0</v>
      </c>
      <c r="AG2203" s="2">
        <v>55465.09</v>
      </c>
      <c r="AH2203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106.31</v>
      </c>
      <c r="AP2203" s="7">
        <f t="shared" si="69"/>
        <v>106.31</v>
      </c>
    </row>
    <row r="2204" spans="1:42" x14ac:dyDescent="0.2">
      <c r="A2204">
        <v>1</v>
      </c>
      <c r="B2204" s="1">
        <v>43952</v>
      </c>
      <c r="C2204" s="1">
        <v>44348</v>
      </c>
      <c r="D2204">
        <v>200234</v>
      </c>
      <c r="E2204" s="1">
        <v>44075</v>
      </c>
      <c r="F2204" s="2">
        <v>55465.09</v>
      </c>
      <c r="G2204" s="2">
        <v>55465.09</v>
      </c>
      <c r="H2204">
        <v>2.3E-2</v>
      </c>
      <c r="I2204" s="2">
        <v>106.31</v>
      </c>
      <c r="J2204" s="2">
        <v>7846.25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t="s">
        <v>237</v>
      </c>
      <c r="W2204" s="5" t="str">
        <f t="shared" si="68"/>
        <v>3850</v>
      </c>
      <c r="X2204">
        <v>15</v>
      </c>
      <c r="Y2204" t="s">
        <v>40</v>
      </c>
      <c r="Z2204" t="s">
        <v>73</v>
      </c>
      <c r="AA2204" s="2">
        <v>0</v>
      </c>
      <c r="AB2204" s="2">
        <v>0</v>
      </c>
      <c r="AC2204" t="s">
        <v>168</v>
      </c>
      <c r="AD2204" s="2">
        <v>0</v>
      </c>
      <c r="AE2204" s="2">
        <v>0</v>
      </c>
      <c r="AF2204" s="2">
        <v>0</v>
      </c>
      <c r="AG2204" s="2">
        <v>55465.09</v>
      </c>
      <c r="AH2204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>
        <v>0</v>
      </c>
      <c r="AO2204" s="2">
        <v>106.31</v>
      </c>
      <c r="AP2204" s="7">
        <f t="shared" si="69"/>
        <v>106.31</v>
      </c>
    </row>
    <row r="2205" spans="1:42" x14ac:dyDescent="0.2">
      <c r="A2205">
        <v>1</v>
      </c>
      <c r="B2205" s="1">
        <v>43952</v>
      </c>
      <c r="C2205" s="1">
        <v>44348</v>
      </c>
      <c r="D2205">
        <v>200234</v>
      </c>
      <c r="E2205" s="1">
        <v>44105</v>
      </c>
      <c r="F2205" s="2">
        <v>55465.09</v>
      </c>
      <c r="G2205" s="2">
        <v>55465.09</v>
      </c>
      <c r="H2205">
        <v>2.3E-2</v>
      </c>
      <c r="I2205" s="2">
        <v>106.31</v>
      </c>
      <c r="J2205" s="2">
        <v>7952.56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t="s">
        <v>237</v>
      </c>
      <c r="W2205" s="5" t="str">
        <f t="shared" si="68"/>
        <v>3850</v>
      </c>
      <c r="X2205">
        <v>15</v>
      </c>
      <c r="Y2205" t="s">
        <v>40</v>
      </c>
      <c r="Z2205" t="s">
        <v>73</v>
      </c>
      <c r="AA2205" s="2">
        <v>0</v>
      </c>
      <c r="AB2205" s="2">
        <v>0</v>
      </c>
      <c r="AC2205" t="s">
        <v>168</v>
      </c>
      <c r="AD2205" s="2">
        <v>0</v>
      </c>
      <c r="AE2205" s="2">
        <v>0</v>
      </c>
      <c r="AF2205" s="2">
        <v>0</v>
      </c>
      <c r="AG2205" s="2">
        <v>55465.09</v>
      </c>
      <c r="AH2205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106.31</v>
      </c>
      <c r="AP2205" s="7">
        <f t="shared" si="69"/>
        <v>106.31</v>
      </c>
    </row>
    <row r="2206" spans="1:42" x14ac:dyDescent="0.2">
      <c r="A2206">
        <v>1</v>
      </c>
      <c r="B2206" s="1">
        <v>43952</v>
      </c>
      <c r="C2206" s="1">
        <v>44348</v>
      </c>
      <c r="D2206">
        <v>200234</v>
      </c>
      <c r="E2206" s="1">
        <v>44136</v>
      </c>
      <c r="F2206" s="2">
        <v>55465.09</v>
      </c>
      <c r="G2206" s="2">
        <v>55465.09</v>
      </c>
      <c r="H2206">
        <v>2.3E-2</v>
      </c>
      <c r="I2206" s="2">
        <v>106.31</v>
      </c>
      <c r="J2206" s="2">
        <v>8058.87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t="s">
        <v>237</v>
      </c>
      <c r="W2206" s="5" t="str">
        <f t="shared" si="68"/>
        <v>3850</v>
      </c>
      <c r="X2206">
        <v>15</v>
      </c>
      <c r="Y2206" t="s">
        <v>40</v>
      </c>
      <c r="Z2206" t="s">
        <v>73</v>
      </c>
      <c r="AA2206" s="2">
        <v>0</v>
      </c>
      <c r="AB2206" s="2">
        <v>0</v>
      </c>
      <c r="AC2206" t="s">
        <v>168</v>
      </c>
      <c r="AD2206" s="2">
        <v>0</v>
      </c>
      <c r="AE2206" s="2">
        <v>0</v>
      </c>
      <c r="AF2206" s="2">
        <v>0</v>
      </c>
      <c r="AG2206" s="2">
        <v>55465.09</v>
      </c>
      <c r="AH2206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>
        <v>0</v>
      </c>
      <c r="AO2206" s="2">
        <v>106.31</v>
      </c>
      <c r="AP2206" s="7">
        <f t="shared" si="69"/>
        <v>106.31</v>
      </c>
    </row>
    <row r="2207" spans="1:42" x14ac:dyDescent="0.2">
      <c r="A2207">
        <v>1</v>
      </c>
      <c r="B2207" s="1">
        <v>43952</v>
      </c>
      <c r="C2207" s="1">
        <v>44348</v>
      </c>
      <c r="D2207">
        <v>200234</v>
      </c>
      <c r="E2207" s="1">
        <v>44166</v>
      </c>
      <c r="F2207" s="2">
        <v>55465.09</v>
      </c>
      <c r="G2207" s="2">
        <v>55465.09</v>
      </c>
      <c r="H2207">
        <v>2.3E-2</v>
      </c>
      <c r="I2207" s="2">
        <v>106.31</v>
      </c>
      <c r="J2207" s="2">
        <v>8165.18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t="s">
        <v>237</v>
      </c>
      <c r="W2207" s="5" t="str">
        <f t="shared" si="68"/>
        <v>3850</v>
      </c>
      <c r="X2207">
        <v>15</v>
      </c>
      <c r="Y2207" t="s">
        <v>40</v>
      </c>
      <c r="Z2207" t="s">
        <v>73</v>
      </c>
      <c r="AA2207" s="2">
        <v>0</v>
      </c>
      <c r="AB2207" s="2">
        <v>0</v>
      </c>
      <c r="AC2207" t="s">
        <v>168</v>
      </c>
      <c r="AD2207" s="2">
        <v>0</v>
      </c>
      <c r="AE2207" s="2">
        <v>0</v>
      </c>
      <c r="AF2207" s="2">
        <v>0</v>
      </c>
      <c r="AG2207" s="2">
        <v>55465.09</v>
      </c>
      <c r="AH2207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106.31</v>
      </c>
      <c r="AP2207" s="7">
        <f t="shared" si="69"/>
        <v>106.31</v>
      </c>
    </row>
    <row r="2208" spans="1:42" x14ac:dyDescent="0.2">
      <c r="A2208">
        <v>1</v>
      </c>
      <c r="B2208" s="1">
        <v>43952</v>
      </c>
      <c r="C2208" s="1">
        <v>44348</v>
      </c>
      <c r="D2208">
        <v>200234</v>
      </c>
      <c r="E2208" s="1">
        <v>44197</v>
      </c>
      <c r="F2208" s="2">
        <v>55465.09</v>
      </c>
      <c r="G2208" s="2">
        <v>55465.09</v>
      </c>
      <c r="H2208">
        <v>2.3E-2</v>
      </c>
      <c r="I2208" s="2">
        <v>106.31</v>
      </c>
      <c r="J2208" s="2">
        <v>8271.49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t="s">
        <v>237</v>
      </c>
      <c r="W2208" s="5" t="str">
        <f t="shared" si="68"/>
        <v>3850</v>
      </c>
      <c r="X2208">
        <v>15</v>
      </c>
      <c r="Y2208" t="s">
        <v>40</v>
      </c>
      <c r="Z2208" t="s">
        <v>73</v>
      </c>
      <c r="AA2208" s="2">
        <v>0</v>
      </c>
      <c r="AB2208" s="2">
        <v>0</v>
      </c>
      <c r="AC2208" t="s">
        <v>168</v>
      </c>
      <c r="AD2208" s="2">
        <v>0</v>
      </c>
      <c r="AE2208" s="2">
        <v>0</v>
      </c>
      <c r="AF2208" s="2">
        <v>0</v>
      </c>
      <c r="AG2208" s="2">
        <v>55465.09</v>
      </c>
      <c r="AH2208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0</v>
      </c>
      <c r="AN2208" s="2">
        <v>0</v>
      </c>
      <c r="AO2208" s="2">
        <v>106.31</v>
      </c>
      <c r="AP2208" s="7">
        <f t="shared" si="69"/>
        <v>106.31</v>
      </c>
    </row>
    <row r="2209" spans="1:42" x14ac:dyDescent="0.2">
      <c r="A2209">
        <v>1</v>
      </c>
      <c r="B2209" s="1">
        <v>43952</v>
      </c>
      <c r="C2209" s="1">
        <v>44348</v>
      </c>
      <c r="D2209">
        <v>200234</v>
      </c>
      <c r="E2209" s="1">
        <v>44228</v>
      </c>
      <c r="F2209" s="2">
        <v>55465.09</v>
      </c>
      <c r="G2209" s="2">
        <v>55465.09</v>
      </c>
      <c r="H2209">
        <v>2.3E-2</v>
      </c>
      <c r="I2209" s="2">
        <v>106.31</v>
      </c>
      <c r="J2209" s="2">
        <v>8377.7999999999993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t="s">
        <v>237</v>
      </c>
      <c r="W2209" s="5" t="str">
        <f t="shared" si="68"/>
        <v>3850</v>
      </c>
      <c r="X2209">
        <v>15</v>
      </c>
      <c r="Y2209" t="s">
        <v>40</v>
      </c>
      <c r="Z2209" t="s">
        <v>73</v>
      </c>
      <c r="AA2209" s="2">
        <v>0</v>
      </c>
      <c r="AB2209" s="2">
        <v>0</v>
      </c>
      <c r="AC2209" t="s">
        <v>168</v>
      </c>
      <c r="AD2209" s="2">
        <v>0</v>
      </c>
      <c r="AE2209" s="2">
        <v>0</v>
      </c>
      <c r="AF2209" s="2">
        <v>0</v>
      </c>
      <c r="AG2209" s="2">
        <v>55465.09</v>
      </c>
      <c r="AH2209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106.31</v>
      </c>
      <c r="AP2209" s="7">
        <f t="shared" si="69"/>
        <v>106.31</v>
      </c>
    </row>
    <row r="2210" spans="1:42" x14ac:dyDescent="0.2">
      <c r="A2210">
        <v>1</v>
      </c>
      <c r="B2210" s="1">
        <v>43952</v>
      </c>
      <c r="C2210" s="1">
        <v>44348</v>
      </c>
      <c r="D2210">
        <v>200234</v>
      </c>
      <c r="E2210" s="1">
        <v>44256</v>
      </c>
      <c r="F2210" s="2">
        <v>55465.09</v>
      </c>
      <c r="G2210" s="2">
        <v>55465.09</v>
      </c>
      <c r="H2210">
        <v>2.3E-2</v>
      </c>
      <c r="I2210" s="2">
        <v>106.31</v>
      </c>
      <c r="J2210" s="2">
        <v>8484.11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t="s">
        <v>237</v>
      </c>
      <c r="W2210" s="5" t="str">
        <f t="shared" si="68"/>
        <v>3850</v>
      </c>
      <c r="X2210">
        <v>15</v>
      </c>
      <c r="Y2210" t="s">
        <v>40</v>
      </c>
      <c r="Z2210" t="s">
        <v>73</v>
      </c>
      <c r="AA2210" s="2">
        <v>0</v>
      </c>
      <c r="AB2210" s="2">
        <v>0</v>
      </c>
      <c r="AC2210" t="s">
        <v>168</v>
      </c>
      <c r="AD2210" s="2">
        <v>0</v>
      </c>
      <c r="AE2210" s="2">
        <v>0</v>
      </c>
      <c r="AF2210" s="2">
        <v>0</v>
      </c>
      <c r="AG2210" s="2">
        <v>55465.09</v>
      </c>
      <c r="AH2210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0</v>
      </c>
      <c r="AN2210" s="2">
        <v>0</v>
      </c>
      <c r="AO2210" s="2">
        <v>106.31</v>
      </c>
      <c r="AP2210" s="7">
        <f t="shared" si="69"/>
        <v>106.31</v>
      </c>
    </row>
    <row r="2211" spans="1:42" x14ac:dyDescent="0.2">
      <c r="A2211">
        <v>1</v>
      </c>
      <c r="B2211" s="1">
        <v>43952</v>
      </c>
      <c r="C2211" s="1">
        <v>44348</v>
      </c>
      <c r="D2211">
        <v>200234</v>
      </c>
      <c r="E2211" s="1">
        <v>44287</v>
      </c>
      <c r="F2211" s="2">
        <v>55465.09</v>
      </c>
      <c r="G2211" s="2">
        <v>55465.09</v>
      </c>
      <c r="H2211">
        <v>2.3E-2</v>
      </c>
      <c r="I2211" s="2">
        <v>106.31</v>
      </c>
      <c r="J2211" s="2">
        <v>8590.42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t="s">
        <v>237</v>
      </c>
      <c r="W2211" s="5" t="str">
        <f t="shared" si="68"/>
        <v>3850</v>
      </c>
      <c r="X2211">
        <v>15</v>
      </c>
      <c r="Y2211" t="s">
        <v>40</v>
      </c>
      <c r="Z2211" t="s">
        <v>73</v>
      </c>
      <c r="AA2211" s="2">
        <v>0</v>
      </c>
      <c r="AB2211" s="2">
        <v>0</v>
      </c>
      <c r="AC2211" t="s">
        <v>168</v>
      </c>
      <c r="AD2211" s="2">
        <v>0</v>
      </c>
      <c r="AE2211" s="2">
        <v>0</v>
      </c>
      <c r="AF2211" s="2">
        <v>0</v>
      </c>
      <c r="AG2211" s="2">
        <v>55465.09</v>
      </c>
      <c r="AH2211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106.31</v>
      </c>
      <c r="AP2211" s="7">
        <f t="shared" si="69"/>
        <v>106.31</v>
      </c>
    </row>
    <row r="2212" spans="1:42" x14ac:dyDescent="0.2">
      <c r="A2212">
        <v>1</v>
      </c>
      <c r="B2212" s="1">
        <v>43952</v>
      </c>
      <c r="C2212" s="1">
        <v>44348</v>
      </c>
      <c r="D2212">
        <v>200234</v>
      </c>
      <c r="E2212" s="1">
        <v>44317</v>
      </c>
      <c r="F2212" s="2">
        <v>55465.09</v>
      </c>
      <c r="G2212" s="2">
        <v>55465.09</v>
      </c>
      <c r="H2212">
        <v>2.3E-2</v>
      </c>
      <c r="I2212" s="2">
        <v>106.31</v>
      </c>
      <c r="J2212" s="2">
        <v>8696.73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t="s">
        <v>237</v>
      </c>
      <c r="W2212" s="5" t="str">
        <f t="shared" si="68"/>
        <v>3850</v>
      </c>
      <c r="X2212">
        <v>15</v>
      </c>
      <c r="Y2212" t="s">
        <v>40</v>
      </c>
      <c r="Z2212" t="s">
        <v>73</v>
      </c>
      <c r="AA2212" s="2">
        <v>0</v>
      </c>
      <c r="AB2212" s="2">
        <v>0</v>
      </c>
      <c r="AC2212" t="s">
        <v>168</v>
      </c>
      <c r="AD2212" s="2">
        <v>0</v>
      </c>
      <c r="AE2212" s="2">
        <v>0</v>
      </c>
      <c r="AF2212" s="2">
        <v>0</v>
      </c>
      <c r="AG2212" s="2">
        <v>55465.09</v>
      </c>
      <c r="AH221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>
        <v>0</v>
      </c>
      <c r="AO2212" s="2">
        <v>106.31</v>
      </c>
      <c r="AP2212" s="7">
        <f t="shared" si="69"/>
        <v>106.31</v>
      </c>
    </row>
    <row r="2213" spans="1:42" x14ac:dyDescent="0.2">
      <c r="A2213">
        <v>1</v>
      </c>
      <c r="B2213" s="1">
        <v>43952</v>
      </c>
      <c r="C2213" s="1">
        <v>44348</v>
      </c>
      <c r="D2213">
        <v>200234</v>
      </c>
      <c r="E2213" s="1">
        <v>44348</v>
      </c>
      <c r="F2213" s="2">
        <v>55465.09</v>
      </c>
      <c r="G2213" s="2">
        <v>55465.09</v>
      </c>
      <c r="H2213">
        <v>2.3E-2</v>
      </c>
      <c r="I2213" s="2">
        <v>106.31</v>
      </c>
      <c r="J2213" s="2">
        <v>1620.97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-7182.07</v>
      </c>
      <c r="S2213" s="2">
        <v>0</v>
      </c>
      <c r="T2213" s="2">
        <v>0</v>
      </c>
      <c r="U2213" s="2">
        <v>0</v>
      </c>
      <c r="V2213" t="s">
        <v>237</v>
      </c>
      <c r="W2213" s="5" t="str">
        <f t="shared" si="68"/>
        <v>3850</v>
      </c>
      <c r="X2213">
        <v>15</v>
      </c>
      <c r="Y2213" t="s">
        <v>40</v>
      </c>
      <c r="Z2213" t="s">
        <v>73</v>
      </c>
      <c r="AA2213" s="2">
        <v>0</v>
      </c>
      <c r="AB2213" s="2">
        <v>0</v>
      </c>
      <c r="AC2213" t="s">
        <v>168</v>
      </c>
      <c r="AD2213" s="2">
        <v>0</v>
      </c>
      <c r="AE2213" s="2">
        <v>0</v>
      </c>
      <c r="AF2213" s="2">
        <v>0</v>
      </c>
      <c r="AG2213" s="2">
        <v>55465.09</v>
      </c>
      <c r="AH2213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106.31</v>
      </c>
      <c r="AP2213" s="7">
        <f t="shared" si="69"/>
        <v>106.31</v>
      </c>
    </row>
    <row r="2214" spans="1:42" x14ac:dyDescent="0.2">
      <c r="A2214">
        <v>1</v>
      </c>
      <c r="B2214" s="1">
        <v>43952</v>
      </c>
      <c r="C2214" s="1">
        <v>44348</v>
      </c>
      <c r="D2214">
        <v>200280</v>
      </c>
      <c r="E2214" s="1">
        <v>43952</v>
      </c>
      <c r="F2214" s="2">
        <v>0</v>
      </c>
      <c r="G2214" s="2">
        <v>0</v>
      </c>
      <c r="H2214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t="s">
        <v>238</v>
      </c>
      <c r="W2214" s="5" t="str">
        <f t="shared" si="68"/>
        <v>3850</v>
      </c>
      <c r="X2214">
        <v>15</v>
      </c>
      <c r="Y2214" t="s">
        <v>40</v>
      </c>
      <c r="Z2214" t="s">
        <v>73</v>
      </c>
      <c r="AA2214" s="2">
        <v>0</v>
      </c>
      <c r="AB2214" s="2">
        <v>0</v>
      </c>
      <c r="AC2214" t="s">
        <v>168</v>
      </c>
      <c r="AD2214" s="2">
        <v>0</v>
      </c>
      <c r="AE2214" s="2">
        <v>0</v>
      </c>
      <c r="AF2214" s="2">
        <v>0</v>
      </c>
      <c r="AG2214" s="2">
        <v>0</v>
      </c>
      <c r="AH2214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7">
        <f t="shared" si="69"/>
        <v>0</v>
      </c>
    </row>
    <row r="2215" spans="1:42" x14ac:dyDescent="0.2">
      <c r="A2215">
        <v>1</v>
      </c>
      <c r="B2215" s="1">
        <v>43952</v>
      </c>
      <c r="C2215" s="1">
        <v>44348</v>
      </c>
      <c r="D2215">
        <v>200280</v>
      </c>
      <c r="E2215" s="1">
        <v>43983</v>
      </c>
      <c r="F2215" s="2">
        <v>0</v>
      </c>
      <c r="G2215" s="2">
        <v>0</v>
      </c>
      <c r="H2215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t="s">
        <v>238</v>
      </c>
      <c r="W2215" s="5" t="str">
        <f t="shared" si="68"/>
        <v>3850</v>
      </c>
      <c r="X2215">
        <v>15</v>
      </c>
      <c r="Y2215" t="s">
        <v>40</v>
      </c>
      <c r="Z2215" t="s">
        <v>73</v>
      </c>
      <c r="AA2215" s="2">
        <v>0</v>
      </c>
      <c r="AB2215" s="2">
        <v>0</v>
      </c>
      <c r="AC2215" t="s">
        <v>168</v>
      </c>
      <c r="AD2215" s="2">
        <v>0</v>
      </c>
      <c r="AE2215" s="2">
        <v>0</v>
      </c>
      <c r="AF2215" s="2">
        <v>0</v>
      </c>
      <c r="AG2215" s="2">
        <v>0</v>
      </c>
      <c r="AH2215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7">
        <f t="shared" si="69"/>
        <v>0</v>
      </c>
    </row>
    <row r="2216" spans="1:42" x14ac:dyDescent="0.2">
      <c r="A2216">
        <v>1</v>
      </c>
      <c r="B2216" s="1">
        <v>43952</v>
      </c>
      <c r="C2216" s="1">
        <v>44348</v>
      </c>
      <c r="D2216">
        <v>200280</v>
      </c>
      <c r="E2216" s="1">
        <v>44013</v>
      </c>
      <c r="F2216" s="2">
        <v>0</v>
      </c>
      <c r="G2216" s="2">
        <v>0</v>
      </c>
      <c r="H2216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t="s">
        <v>238</v>
      </c>
      <c r="W2216" s="5" t="str">
        <f t="shared" si="68"/>
        <v>3850</v>
      </c>
      <c r="X2216">
        <v>15</v>
      </c>
      <c r="Y2216" t="s">
        <v>40</v>
      </c>
      <c r="Z2216" t="s">
        <v>73</v>
      </c>
      <c r="AA2216" s="2">
        <v>0</v>
      </c>
      <c r="AB2216" s="2">
        <v>0</v>
      </c>
      <c r="AC2216" t="s">
        <v>168</v>
      </c>
      <c r="AD2216" s="2">
        <v>0</v>
      </c>
      <c r="AE2216" s="2">
        <v>0</v>
      </c>
      <c r="AF2216" s="2">
        <v>0</v>
      </c>
      <c r="AG2216" s="2">
        <v>0</v>
      </c>
      <c r="AH2216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>
        <v>0</v>
      </c>
      <c r="AO2216" s="2">
        <v>0</v>
      </c>
      <c r="AP2216" s="7">
        <f t="shared" si="69"/>
        <v>0</v>
      </c>
    </row>
    <row r="2217" spans="1:42" x14ac:dyDescent="0.2">
      <c r="A2217">
        <v>1</v>
      </c>
      <c r="B2217" s="1">
        <v>43952</v>
      </c>
      <c r="C2217" s="1">
        <v>44348</v>
      </c>
      <c r="D2217">
        <v>200280</v>
      </c>
      <c r="E2217" s="1">
        <v>44044</v>
      </c>
      <c r="F2217" s="2">
        <v>0</v>
      </c>
      <c r="G2217" s="2">
        <v>0</v>
      </c>
      <c r="H2217">
        <v>2.3E-2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t="s">
        <v>238</v>
      </c>
      <c r="W2217" s="5" t="str">
        <f t="shared" si="68"/>
        <v>3850</v>
      </c>
      <c r="X2217">
        <v>15</v>
      </c>
      <c r="Y2217" t="s">
        <v>40</v>
      </c>
      <c r="Z2217" t="s">
        <v>73</v>
      </c>
      <c r="AA2217" s="2">
        <v>0</v>
      </c>
      <c r="AB2217" s="2">
        <v>0</v>
      </c>
      <c r="AC2217" t="s">
        <v>168</v>
      </c>
      <c r="AD2217" s="2">
        <v>0</v>
      </c>
      <c r="AE2217" s="2">
        <v>0</v>
      </c>
      <c r="AF2217" s="2">
        <v>0</v>
      </c>
      <c r="AG2217" s="2">
        <v>0</v>
      </c>
      <c r="AH2217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7">
        <f t="shared" si="69"/>
        <v>0</v>
      </c>
    </row>
    <row r="2218" spans="1:42" x14ac:dyDescent="0.2">
      <c r="A2218">
        <v>1</v>
      </c>
      <c r="B2218" s="1">
        <v>43952</v>
      </c>
      <c r="C2218" s="1">
        <v>44348</v>
      </c>
      <c r="D2218">
        <v>200280</v>
      </c>
      <c r="E2218" s="1">
        <v>44075</v>
      </c>
      <c r="F2218" s="2">
        <v>0</v>
      </c>
      <c r="G2218" s="2">
        <v>0</v>
      </c>
      <c r="H2218">
        <v>2.3E-2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t="s">
        <v>238</v>
      </c>
      <c r="W2218" s="5" t="str">
        <f t="shared" si="68"/>
        <v>3850</v>
      </c>
      <c r="X2218">
        <v>15</v>
      </c>
      <c r="Y2218" t="s">
        <v>40</v>
      </c>
      <c r="Z2218" t="s">
        <v>73</v>
      </c>
      <c r="AA2218" s="2">
        <v>0</v>
      </c>
      <c r="AB2218" s="2">
        <v>0</v>
      </c>
      <c r="AC2218" t="s">
        <v>168</v>
      </c>
      <c r="AD2218" s="2">
        <v>0</v>
      </c>
      <c r="AE2218" s="2">
        <v>0</v>
      </c>
      <c r="AF2218" s="2">
        <v>0</v>
      </c>
      <c r="AG2218" s="2">
        <v>0</v>
      </c>
      <c r="AH2218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7">
        <f t="shared" si="69"/>
        <v>0</v>
      </c>
    </row>
    <row r="2219" spans="1:42" x14ac:dyDescent="0.2">
      <c r="A2219">
        <v>1</v>
      </c>
      <c r="B2219" s="1">
        <v>43952</v>
      </c>
      <c r="C2219" s="1">
        <v>44348</v>
      </c>
      <c r="D2219">
        <v>200280</v>
      </c>
      <c r="E2219" s="1">
        <v>44105</v>
      </c>
      <c r="F2219" s="2">
        <v>0</v>
      </c>
      <c r="G2219" s="2">
        <v>0</v>
      </c>
      <c r="H2219">
        <v>2.3E-2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t="s">
        <v>238</v>
      </c>
      <c r="W2219" s="5" t="str">
        <f t="shared" si="68"/>
        <v>3850</v>
      </c>
      <c r="X2219">
        <v>15</v>
      </c>
      <c r="Y2219" t="s">
        <v>40</v>
      </c>
      <c r="Z2219" t="s">
        <v>73</v>
      </c>
      <c r="AA2219" s="2">
        <v>0</v>
      </c>
      <c r="AB2219" s="2">
        <v>0</v>
      </c>
      <c r="AC2219" t="s">
        <v>168</v>
      </c>
      <c r="AD2219" s="2">
        <v>0</v>
      </c>
      <c r="AE2219" s="2">
        <v>0</v>
      </c>
      <c r="AF2219" s="2">
        <v>0</v>
      </c>
      <c r="AG2219" s="2">
        <v>0</v>
      </c>
      <c r="AH2219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7">
        <f t="shared" si="69"/>
        <v>0</v>
      </c>
    </row>
    <row r="2220" spans="1:42" x14ac:dyDescent="0.2">
      <c r="A2220">
        <v>1</v>
      </c>
      <c r="B2220" s="1">
        <v>43952</v>
      </c>
      <c r="C2220" s="1">
        <v>44348</v>
      </c>
      <c r="D2220">
        <v>200280</v>
      </c>
      <c r="E2220" s="1">
        <v>44136</v>
      </c>
      <c r="F2220" s="2">
        <v>0</v>
      </c>
      <c r="G2220" s="2">
        <v>0</v>
      </c>
      <c r="H2220">
        <v>2.3E-2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t="s">
        <v>238</v>
      </c>
      <c r="W2220" s="5" t="str">
        <f t="shared" si="68"/>
        <v>3850</v>
      </c>
      <c r="X2220">
        <v>15</v>
      </c>
      <c r="Y2220" t="s">
        <v>40</v>
      </c>
      <c r="Z2220" t="s">
        <v>73</v>
      </c>
      <c r="AA2220" s="2">
        <v>0</v>
      </c>
      <c r="AB2220" s="2">
        <v>0</v>
      </c>
      <c r="AC2220" t="s">
        <v>168</v>
      </c>
      <c r="AD2220" s="2">
        <v>0</v>
      </c>
      <c r="AE2220" s="2">
        <v>0</v>
      </c>
      <c r="AF2220" s="2">
        <v>0</v>
      </c>
      <c r="AG2220" s="2">
        <v>0</v>
      </c>
      <c r="AH2220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7">
        <f t="shared" si="69"/>
        <v>0</v>
      </c>
    </row>
    <row r="2221" spans="1:42" x14ac:dyDescent="0.2">
      <c r="A2221">
        <v>1</v>
      </c>
      <c r="B2221" s="1">
        <v>43952</v>
      </c>
      <c r="C2221" s="1">
        <v>44348</v>
      </c>
      <c r="D2221">
        <v>200280</v>
      </c>
      <c r="E2221" s="1">
        <v>44166</v>
      </c>
      <c r="F2221" s="2">
        <v>0</v>
      </c>
      <c r="G2221" s="2">
        <v>0</v>
      </c>
      <c r="H2221">
        <v>2.3E-2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t="s">
        <v>238</v>
      </c>
      <c r="W2221" s="5" t="str">
        <f t="shared" si="68"/>
        <v>3850</v>
      </c>
      <c r="X2221">
        <v>15</v>
      </c>
      <c r="Y2221" t="s">
        <v>40</v>
      </c>
      <c r="Z2221" t="s">
        <v>73</v>
      </c>
      <c r="AA2221" s="2">
        <v>0</v>
      </c>
      <c r="AB2221" s="2">
        <v>0</v>
      </c>
      <c r="AC2221" t="s">
        <v>168</v>
      </c>
      <c r="AD2221" s="2">
        <v>0</v>
      </c>
      <c r="AE2221" s="2">
        <v>0</v>
      </c>
      <c r="AF2221" s="2">
        <v>0</v>
      </c>
      <c r="AG2221" s="2">
        <v>0</v>
      </c>
      <c r="AH2221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7">
        <f t="shared" si="69"/>
        <v>0</v>
      </c>
    </row>
    <row r="2222" spans="1:42" x14ac:dyDescent="0.2">
      <c r="A2222">
        <v>1</v>
      </c>
      <c r="B2222" s="1">
        <v>43952</v>
      </c>
      <c r="C2222" s="1">
        <v>44348</v>
      </c>
      <c r="D2222">
        <v>200280</v>
      </c>
      <c r="E2222" s="1">
        <v>44197</v>
      </c>
      <c r="F2222" s="2">
        <v>0</v>
      </c>
      <c r="G2222" s="2">
        <v>0</v>
      </c>
      <c r="H2222">
        <v>2.3E-2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t="s">
        <v>238</v>
      </c>
      <c r="W2222" s="5" t="str">
        <f t="shared" si="68"/>
        <v>3850</v>
      </c>
      <c r="X2222">
        <v>15</v>
      </c>
      <c r="Y2222" t="s">
        <v>40</v>
      </c>
      <c r="Z2222" t="s">
        <v>73</v>
      </c>
      <c r="AA2222" s="2">
        <v>0</v>
      </c>
      <c r="AB2222" s="2">
        <v>0</v>
      </c>
      <c r="AC2222" t="s">
        <v>168</v>
      </c>
      <c r="AD2222" s="2">
        <v>0</v>
      </c>
      <c r="AE2222" s="2">
        <v>0</v>
      </c>
      <c r="AF2222" s="2">
        <v>0</v>
      </c>
      <c r="AG2222" s="2">
        <v>0</v>
      </c>
      <c r="AH222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>
        <v>0</v>
      </c>
      <c r="AO2222" s="2">
        <v>0</v>
      </c>
      <c r="AP2222" s="7">
        <f t="shared" si="69"/>
        <v>0</v>
      </c>
    </row>
    <row r="2223" spans="1:42" x14ac:dyDescent="0.2">
      <c r="A2223">
        <v>1</v>
      </c>
      <c r="B2223" s="1">
        <v>43952</v>
      </c>
      <c r="C2223" s="1">
        <v>44348</v>
      </c>
      <c r="D2223">
        <v>200280</v>
      </c>
      <c r="E2223" s="1">
        <v>44228</v>
      </c>
      <c r="F2223" s="2">
        <v>0</v>
      </c>
      <c r="G2223" s="2">
        <v>0</v>
      </c>
      <c r="H2223">
        <v>2.3E-2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t="s">
        <v>238</v>
      </c>
      <c r="W2223" s="5" t="str">
        <f t="shared" si="68"/>
        <v>3850</v>
      </c>
      <c r="X2223">
        <v>15</v>
      </c>
      <c r="Y2223" t="s">
        <v>40</v>
      </c>
      <c r="Z2223" t="s">
        <v>73</v>
      </c>
      <c r="AA2223" s="2">
        <v>0</v>
      </c>
      <c r="AB2223" s="2">
        <v>0</v>
      </c>
      <c r="AC2223" t="s">
        <v>168</v>
      </c>
      <c r="AD2223" s="2">
        <v>0</v>
      </c>
      <c r="AE2223" s="2">
        <v>0</v>
      </c>
      <c r="AF2223" s="2">
        <v>0</v>
      </c>
      <c r="AG2223" s="2">
        <v>0</v>
      </c>
      <c r="AH2223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7">
        <f t="shared" si="69"/>
        <v>0</v>
      </c>
    </row>
    <row r="2224" spans="1:42" x14ac:dyDescent="0.2">
      <c r="A2224">
        <v>1</v>
      </c>
      <c r="B2224" s="1">
        <v>43952</v>
      </c>
      <c r="C2224" s="1">
        <v>44348</v>
      </c>
      <c r="D2224">
        <v>200280</v>
      </c>
      <c r="E2224" s="1">
        <v>44256</v>
      </c>
      <c r="F2224" s="2">
        <v>0</v>
      </c>
      <c r="G2224" s="2">
        <v>0</v>
      </c>
      <c r="H2224">
        <v>2.3E-2</v>
      </c>
      <c r="I2224" s="2">
        <v>0</v>
      </c>
      <c r="J2224" s="2">
        <v>0</v>
      </c>
      <c r="K2224" s="2">
        <v>0</v>
      </c>
      <c r="L2224" s="2">
        <v>0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t="s">
        <v>238</v>
      </c>
      <c r="W2224" s="5" t="str">
        <f t="shared" si="68"/>
        <v>3850</v>
      </c>
      <c r="X2224">
        <v>15</v>
      </c>
      <c r="Y2224" t="s">
        <v>40</v>
      </c>
      <c r="Z2224" t="s">
        <v>73</v>
      </c>
      <c r="AA2224" s="2">
        <v>0</v>
      </c>
      <c r="AB2224" s="2">
        <v>0</v>
      </c>
      <c r="AC2224" t="s">
        <v>168</v>
      </c>
      <c r="AD2224" s="2">
        <v>0</v>
      </c>
      <c r="AE2224" s="2">
        <v>0</v>
      </c>
      <c r="AF2224" s="2">
        <v>0</v>
      </c>
      <c r="AG2224" s="2">
        <v>0</v>
      </c>
      <c r="AH2224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>
        <v>0</v>
      </c>
      <c r="AO2224" s="2">
        <v>0</v>
      </c>
      <c r="AP2224" s="7">
        <f t="shared" si="69"/>
        <v>0</v>
      </c>
    </row>
    <row r="2225" spans="1:42" x14ac:dyDescent="0.2">
      <c r="A2225">
        <v>1</v>
      </c>
      <c r="B2225" s="1">
        <v>43952</v>
      </c>
      <c r="C2225" s="1">
        <v>44348</v>
      </c>
      <c r="D2225">
        <v>200280</v>
      </c>
      <c r="E2225" s="1">
        <v>44287</v>
      </c>
      <c r="F2225" s="2">
        <v>0</v>
      </c>
      <c r="G2225" s="2">
        <v>0</v>
      </c>
      <c r="H2225">
        <v>2.3E-2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t="s">
        <v>238</v>
      </c>
      <c r="W2225" s="5" t="str">
        <f t="shared" si="68"/>
        <v>3850</v>
      </c>
      <c r="X2225">
        <v>15</v>
      </c>
      <c r="Y2225" t="s">
        <v>40</v>
      </c>
      <c r="Z2225" t="s">
        <v>73</v>
      </c>
      <c r="AA2225" s="2">
        <v>0</v>
      </c>
      <c r="AB2225" s="2">
        <v>0</v>
      </c>
      <c r="AC2225" t="s">
        <v>168</v>
      </c>
      <c r="AD2225" s="2">
        <v>0</v>
      </c>
      <c r="AE2225" s="2">
        <v>0</v>
      </c>
      <c r="AF2225" s="2">
        <v>0</v>
      </c>
      <c r="AG2225" s="2">
        <v>0</v>
      </c>
      <c r="AH2225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7">
        <f t="shared" si="69"/>
        <v>0</v>
      </c>
    </row>
    <row r="2226" spans="1:42" x14ac:dyDescent="0.2">
      <c r="A2226">
        <v>1</v>
      </c>
      <c r="B2226" s="1">
        <v>43952</v>
      </c>
      <c r="C2226" s="1">
        <v>44348</v>
      </c>
      <c r="D2226">
        <v>200280</v>
      </c>
      <c r="E2226" s="1">
        <v>44317</v>
      </c>
      <c r="F2226" s="2">
        <v>0</v>
      </c>
      <c r="G2226" s="2">
        <v>0</v>
      </c>
      <c r="H2226">
        <v>2.3E-2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t="s">
        <v>238</v>
      </c>
      <c r="W2226" s="5" t="str">
        <f t="shared" si="68"/>
        <v>3850</v>
      </c>
      <c r="X2226">
        <v>15</v>
      </c>
      <c r="Y2226" t="s">
        <v>40</v>
      </c>
      <c r="Z2226" t="s">
        <v>73</v>
      </c>
      <c r="AA2226" s="2">
        <v>0</v>
      </c>
      <c r="AB2226" s="2">
        <v>0</v>
      </c>
      <c r="AC2226" t="s">
        <v>168</v>
      </c>
      <c r="AD2226" s="2">
        <v>0</v>
      </c>
      <c r="AE2226" s="2">
        <v>0</v>
      </c>
      <c r="AF2226" s="2">
        <v>0</v>
      </c>
      <c r="AG2226" s="2">
        <v>0</v>
      </c>
      <c r="AH2226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0</v>
      </c>
      <c r="AN2226" s="2">
        <v>0</v>
      </c>
      <c r="AO2226" s="2">
        <v>0</v>
      </c>
      <c r="AP2226" s="7">
        <f t="shared" si="69"/>
        <v>0</v>
      </c>
    </row>
    <row r="2227" spans="1:42" x14ac:dyDescent="0.2">
      <c r="A2227">
        <v>1</v>
      </c>
      <c r="B2227" s="1">
        <v>43952</v>
      </c>
      <c r="C2227" s="1">
        <v>44348</v>
      </c>
      <c r="D2227">
        <v>200280</v>
      </c>
      <c r="E2227" s="1">
        <v>44348</v>
      </c>
      <c r="F2227" s="2">
        <v>0</v>
      </c>
      <c r="G2227" s="2">
        <v>0</v>
      </c>
      <c r="H2227">
        <v>2.3E-2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t="s">
        <v>238</v>
      </c>
      <c r="W2227" s="5" t="str">
        <f t="shared" si="68"/>
        <v>3850</v>
      </c>
      <c r="X2227">
        <v>15</v>
      </c>
      <c r="Y2227" t="s">
        <v>40</v>
      </c>
      <c r="Z2227" t="s">
        <v>73</v>
      </c>
      <c r="AA2227" s="2">
        <v>0</v>
      </c>
      <c r="AB2227" s="2">
        <v>0</v>
      </c>
      <c r="AC2227" t="s">
        <v>168</v>
      </c>
      <c r="AD2227" s="2">
        <v>0</v>
      </c>
      <c r="AE2227" s="2">
        <v>0</v>
      </c>
      <c r="AF2227" s="2">
        <v>0</v>
      </c>
      <c r="AG2227" s="2">
        <v>0</v>
      </c>
      <c r="AH2227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7">
        <f t="shared" si="69"/>
        <v>0</v>
      </c>
    </row>
    <row r="2228" spans="1:42" x14ac:dyDescent="0.2">
      <c r="A2228">
        <v>1</v>
      </c>
      <c r="B2228" s="1">
        <v>43952</v>
      </c>
      <c r="C2228" s="1">
        <v>44348</v>
      </c>
      <c r="D2228">
        <v>200326</v>
      </c>
      <c r="E2228" s="1">
        <v>43952</v>
      </c>
      <c r="F2228" s="2">
        <v>0</v>
      </c>
      <c r="G2228" s="2">
        <v>0</v>
      </c>
      <c r="H2228">
        <v>2.3E-2</v>
      </c>
      <c r="I2228" s="2">
        <v>0</v>
      </c>
      <c r="J2228" s="2">
        <v>37368.89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t="s">
        <v>239</v>
      </c>
      <c r="W2228" s="5" t="str">
        <f t="shared" si="68"/>
        <v>3850</v>
      </c>
      <c r="X2228">
        <v>15</v>
      </c>
      <c r="Y2228" t="s">
        <v>40</v>
      </c>
      <c r="Z2228" t="s">
        <v>73</v>
      </c>
      <c r="AA2228" s="2">
        <v>0</v>
      </c>
      <c r="AB2228" s="2">
        <v>0</v>
      </c>
      <c r="AC2228" t="s">
        <v>168</v>
      </c>
      <c r="AD2228" s="2">
        <v>0</v>
      </c>
      <c r="AE2228" s="2">
        <v>0</v>
      </c>
      <c r="AF2228" s="2">
        <v>0</v>
      </c>
      <c r="AG2228" s="2">
        <v>0</v>
      </c>
      <c r="AH2228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>
        <v>0</v>
      </c>
      <c r="AO2228" s="2">
        <v>0</v>
      </c>
      <c r="AP2228" s="7">
        <f t="shared" si="69"/>
        <v>0</v>
      </c>
    </row>
    <row r="2229" spans="1:42" x14ac:dyDescent="0.2">
      <c r="A2229">
        <v>1</v>
      </c>
      <c r="B2229" s="1">
        <v>43952</v>
      </c>
      <c r="C2229" s="1">
        <v>44348</v>
      </c>
      <c r="D2229">
        <v>200326</v>
      </c>
      <c r="E2229" s="1">
        <v>43983</v>
      </c>
      <c r="F2229" s="2">
        <v>0</v>
      </c>
      <c r="G2229" s="2">
        <v>0</v>
      </c>
      <c r="H2229">
        <v>2.3E-2</v>
      </c>
      <c r="I2229" s="2">
        <v>0</v>
      </c>
      <c r="J2229" s="2">
        <v>37368.89</v>
      </c>
      <c r="K2229" s="2">
        <v>0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t="s">
        <v>239</v>
      </c>
      <c r="W2229" s="5" t="str">
        <f t="shared" si="68"/>
        <v>3850</v>
      </c>
      <c r="X2229">
        <v>15</v>
      </c>
      <c r="Y2229" t="s">
        <v>40</v>
      </c>
      <c r="Z2229" t="s">
        <v>73</v>
      </c>
      <c r="AA2229" s="2">
        <v>0</v>
      </c>
      <c r="AB2229" s="2">
        <v>0</v>
      </c>
      <c r="AC2229" t="s">
        <v>168</v>
      </c>
      <c r="AD2229" s="2">
        <v>0</v>
      </c>
      <c r="AE2229" s="2">
        <v>0</v>
      </c>
      <c r="AF2229" s="2">
        <v>0</v>
      </c>
      <c r="AG2229" s="2">
        <v>0</v>
      </c>
      <c r="AH2229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7">
        <f t="shared" si="69"/>
        <v>0</v>
      </c>
    </row>
    <row r="2230" spans="1:42" x14ac:dyDescent="0.2">
      <c r="A2230">
        <v>1</v>
      </c>
      <c r="B2230" s="1">
        <v>43952</v>
      </c>
      <c r="C2230" s="1">
        <v>44348</v>
      </c>
      <c r="D2230">
        <v>200326</v>
      </c>
      <c r="E2230" s="1">
        <v>44013</v>
      </c>
      <c r="F2230" s="2">
        <v>0</v>
      </c>
      <c r="G2230" s="2">
        <v>0</v>
      </c>
      <c r="H2230">
        <v>2.3E-2</v>
      </c>
      <c r="I2230" s="2">
        <v>0</v>
      </c>
      <c r="J2230" s="2">
        <v>37368.89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t="s">
        <v>239</v>
      </c>
      <c r="W2230" s="5" t="str">
        <f t="shared" si="68"/>
        <v>3850</v>
      </c>
      <c r="X2230">
        <v>15</v>
      </c>
      <c r="Y2230" t="s">
        <v>40</v>
      </c>
      <c r="Z2230" t="s">
        <v>73</v>
      </c>
      <c r="AA2230" s="2">
        <v>0</v>
      </c>
      <c r="AB2230" s="2">
        <v>0</v>
      </c>
      <c r="AC2230" t="s">
        <v>168</v>
      </c>
      <c r="AD2230" s="2">
        <v>0</v>
      </c>
      <c r="AE2230" s="2">
        <v>0</v>
      </c>
      <c r="AF2230" s="2">
        <v>0</v>
      </c>
      <c r="AG2230" s="2">
        <v>0</v>
      </c>
      <c r="AH2230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7">
        <f t="shared" si="69"/>
        <v>0</v>
      </c>
    </row>
    <row r="2231" spans="1:42" x14ac:dyDescent="0.2">
      <c r="A2231">
        <v>1</v>
      </c>
      <c r="B2231" s="1">
        <v>43952</v>
      </c>
      <c r="C2231" s="1">
        <v>44348</v>
      </c>
      <c r="D2231">
        <v>200326</v>
      </c>
      <c r="E2231" s="1">
        <v>44044</v>
      </c>
      <c r="F2231" s="2">
        <v>0</v>
      </c>
      <c r="G2231" s="2">
        <v>0</v>
      </c>
      <c r="H2231">
        <v>2.3E-2</v>
      </c>
      <c r="I2231" s="2">
        <v>0</v>
      </c>
      <c r="J2231" s="2">
        <v>37368.89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t="s">
        <v>239</v>
      </c>
      <c r="W2231" s="5" t="str">
        <f t="shared" si="68"/>
        <v>3850</v>
      </c>
      <c r="X2231">
        <v>15</v>
      </c>
      <c r="Y2231" t="s">
        <v>40</v>
      </c>
      <c r="Z2231" t="s">
        <v>73</v>
      </c>
      <c r="AA2231" s="2">
        <v>0</v>
      </c>
      <c r="AB2231" s="2">
        <v>0</v>
      </c>
      <c r="AC2231" t="s">
        <v>168</v>
      </c>
      <c r="AD2231" s="2">
        <v>0</v>
      </c>
      <c r="AE2231" s="2">
        <v>0</v>
      </c>
      <c r="AF2231" s="2">
        <v>0</v>
      </c>
      <c r="AG2231" s="2">
        <v>0</v>
      </c>
      <c r="AH2231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7">
        <f t="shared" si="69"/>
        <v>0</v>
      </c>
    </row>
    <row r="2232" spans="1:42" x14ac:dyDescent="0.2">
      <c r="A2232">
        <v>1</v>
      </c>
      <c r="B2232" s="1">
        <v>43952</v>
      </c>
      <c r="C2232" s="1">
        <v>44348</v>
      </c>
      <c r="D2232">
        <v>200326</v>
      </c>
      <c r="E2232" s="1">
        <v>44075</v>
      </c>
      <c r="F2232" s="2">
        <v>0</v>
      </c>
      <c r="G2232" s="2">
        <v>0</v>
      </c>
      <c r="H2232">
        <v>2.3E-2</v>
      </c>
      <c r="I2232" s="2">
        <v>0</v>
      </c>
      <c r="J2232" s="2">
        <v>37368.89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t="s">
        <v>239</v>
      </c>
      <c r="W2232" s="5" t="str">
        <f t="shared" si="68"/>
        <v>3850</v>
      </c>
      <c r="X2232">
        <v>15</v>
      </c>
      <c r="Y2232" t="s">
        <v>40</v>
      </c>
      <c r="Z2232" t="s">
        <v>73</v>
      </c>
      <c r="AA2232" s="2">
        <v>0</v>
      </c>
      <c r="AB2232" s="2">
        <v>0</v>
      </c>
      <c r="AC2232" t="s">
        <v>168</v>
      </c>
      <c r="AD2232" s="2">
        <v>0</v>
      </c>
      <c r="AE2232" s="2">
        <v>0</v>
      </c>
      <c r="AF2232" s="2">
        <v>0</v>
      </c>
      <c r="AG2232" s="2">
        <v>0</v>
      </c>
      <c r="AH223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7">
        <f t="shared" si="69"/>
        <v>0</v>
      </c>
    </row>
    <row r="2233" spans="1:42" x14ac:dyDescent="0.2">
      <c r="A2233">
        <v>1</v>
      </c>
      <c r="B2233" s="1">
        <v>43952</v>
      </c>
      <c r="C2233" s="1">
        <v>44348</v>
      </c>
      <c r="D2233">
        <v>200326</v>
      </c>
      <c r="E2233" s="1">
        <v>44105</v>
      </c>
      <c r="F2233" s="2">
        <v>0</v>
      </c>
      <c r="G2233" s="2">
        <v>0</v>
      </c>
      <c r="H2233">
        <v>2.3E-2</v>
      </c>
      <c r="I2233" s="2">
        <v>0</v>
      </c>
      <c r="J2233" s="2">
        <v>37368.89</v>
      </c>
      <c r="K2233" s="2">
        <v>0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t="s">
        <v>239</v>
      </c>
      <c r="W2233" s="5" t="str">
        <f t="shared" si="68"/>
        <v>3850</v>
      </c>
      <c r="X2233">
        <v>15</v>
      </c>
      <c r="Y2233" t="s">
        <v>40</v>
      </c>
      <c r="Z2233" t="s">
        <v>73</v>
      </c>
      <c r="AA2233" s="2">
        <v>0</v>
      </c>
      <c r="AB2233" s="2">
        <v>0</v>
      </c>
      <c r="AC2233" t="s">
        <v>168</v>
      </c>
      <c r="AD2233" s="2">
        <v>0</v>
      </c>
      <c r="AE2233" s="2">
        <v>0</v>
      </c>
      <c r="AF2233" s="2">
        <v>0</v>
      </c>
      <c r="AG2233" s="2">
        <v>0</v>
      </c>
      <c r="AH2233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7">
        <f t="shared" si="69"/>
        <v>0</v>
      </c>
    </row>
    <row r="2234" spans="1:42" x14ac:dyDescent="0.2">
      <c r="A2234">
        <v>1</v>
      </c>
      <c r="B2234" s="1">
        <v>43952</v>
      </c>
      <c r="C2234" s="1">
        <v>44348</v>
      </c>
      <c r="D2234">
        <v>200326</v>
      </c>
      <c r="E2234" s="1">
        <v>44136</v>
      </c>
      <c r="F2234" s="2">
        <v>0</v>
      </c>
      <c r="G2234" s="2">
        <v>0</v>
      </c>
      <c r="H2234">
        <v>2.3E-2</v>
      </c>
      <c r="I2234" s="2">
        <v>0</v>
      </c>
      <c r="J2234" s="2">
        <v>37368.89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t="s">
        <v>239</v>
      </c>
      <c r="W2234" s="5" t="str">
        <f t="shared" si="68"/>
        <v>3850</v>
      </c>
      <c r="X2234">
        <v>15</v>
      </c>
      <c r="Y2234" t="s">
        <v>40</v>
      </c>
      <c r="Z2234" t="s">
        <v>73</v>
      </c>
      <c r="AA2234" s="2">
        <v>0</v>
      </c>
      <c r="AB2234" s="2">
        <v>0</v>
      </c>
      <c r="AC2234" t="s">
        <v>168</v>
      </c>
      <c r="AD2234" s="2">
        <v>0</v>
      </c>
      <c r="AE2234" s="2">
        <v>0</v>
      </c>
      <c r="AF2234" s="2">
        <v>0</v>
      </c>
      <c r="AG2234" s="2">
        <v>0</v>
      </c>
      <c r="AH2234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7">
        <f t="shared" si="69"/>
        <v>0</v>
      </c>
    </row>
    <row r="2235" spans="1:42" x14ac:dyDescent="0.2">
      <c r="A2235">
        <v>1</v>
      </c>
      <c r="B2235" s="1">
        <v>43952</v>
      </c>
      <c r="C2235" s="1">
        <v>44348</v>
      </c>
      <c r="D2235">
        <v>200326</v>
      </c>
      <c r="E2235" s="1">
        <v>44166</v>
      </c>
      <c r="F2235" s="2">
        <v>0</v>
      </c>
      <c r="G2235" s="2">
        <v>0</v>
      </c>
      <c r="H2235">
        <v>2.3E-2</v>
      </c>
      <c r="I2235" s="2">
        <v>0</v>
      </c>
      <c r="J2235" s="2">
        <v>37368.89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t="s">
        <v>239</v>
      </c>
      <c r="W2235" s="5" t="str">
        <f t="shared" si="68"/>
        <v>3850</v>
      </c>
      <c r="X2235">
        <v>15</v>
      </c>
      <c r="Y2235" t="s">
        <v>40</v>
      </c>
      <c r="Z2235" t="s">
        <v>73</v>
      </c>
      <c r="AA2235" s="2">
        <v>0</v>
      </c>
      <c r="AB2235" s="2">
        <v>0</v>
      </c>
      <c r="AC2235" t="s">
        <v>168</v>
      </c>
      <c r="AD2235" s="2">
        <v>0</v>
      </c>
      <c r="AE2235" s="2">
        <v>0</v>
      </c>
      <c r="AF2235" s="2">
        <v>0</v>
      </c>
      <c r="AG2235" s="2">
        <v>0</v>
      </c>
      <c r="AH2235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7">
        <f t="shared" si="69"/>
        <v>0</v>
      </c>
    </row>
    <row r="2236" spans="1:42" x14ac:dyDescent="0.2">
      <c r="A2236">
        <v>1</v>
      </c>
      <c r="B2236" s="1">
        <v>43952</v>
      </c>
      <c r="C2236" s="1">
        <v>44348</v>
      </c>
      <c r="D2236">
        <v>200326</v>
      </c>
      <c r="E2236" s="1">
        <v>44197</v>
      </c>
      <c r="F2236" s="2">
        <v>0</v>
      </c>
      <c r="G2236" s="2">
        <v>0</v>
      </c>
      <c r="H2236">
        <v>2.3E-2</v>
      </c>
      <c r="I2236" s="2">
        <v>0</v>
      </c>
      <c r="J2236" s="2">
        <v>37368.89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t="s">
        <v>239</v>
      </c>
      <c r="W2236" s="5" t="str">
        <f t="shared" si="68"/>
        <v>3850</v>
      </c>
      <c r="X2236">
        <v>15</v>
      </c>
      <c r="Y2236" t="s">
        <v>40</v>
      </c>
      <c r="Z2236" t="s">
        <v>73</v>
      </c>
      <c r="AA2236" s="2">
        <v>0</v>
      </c>
      <c r="AB2236" s="2">
        <v>0</v>
      </c>
      <c r="AC2236" t="s">
        <v>168</v>
      </c>
      <c r="AD2236" s="2">
        <v>0</v>
      </c>
      <c r="AE2236" s="2">
        <v>0</v>
      </c>
      <c r="AF2236" s="2">
        <v>0</v>
      </c>
      <c r="AG2236" s="2">
        <v>0</v>
      </c>
      <c r="AH2236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0</v>
      </c>
      <c r="AN2236" s="2">
        <v>0</v>
      </c>
      <c r="AO2236" s="2">
        <v>0</v>
      </c>
      <c r="AP2236" s="7">
        <f t="shared" si="69"/>
        <v>0</v>
      </c>
    </row>
    <row r="2237" spans="1:42" x14ac:dyDescent="0.2">
      <c r="A2237">
        <v>1</v>
      </c>
      <c r="B2237" s="1">
        <v>43952</v>
      </c>
      <c r="C2237" s="1">
        <v>44348</v>
      </c>
      <c r="D2237">
        <v>200326</v>
      </c>
      <c r="E2237" s="1">
        <v>44228</v>
      </c>
      <c r="F2237" s="2">
        <v>0</v>
      </c>
      <c r="G2237" s="2">
        <v>0</v>
      </c>
      <c r="H2237">
        <v>2.3E-2</v>
      </c>
      <c r="I2237" s="2">
        <v>0</v>
      </c>
      <c r="J2237" s="2">
        <v>37368.89</v>
      </c>
      <c r="K2237" s="2">
        <v>0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t="s">
        <v>239</v>
      </c>
      <c r="W2237" s="5" t="str">
        <f t="shared" si="68"/>
        <v>3850</v>
      </c>
      <c r="X2237">
        <v>15</v>
      </c>
      <c r="Y2237" t="s">
        <v>40</v>
      </c>
      <c r="Z2237" t="s">
        <v>73</v>
      </c>
      <c r="AA2237" s="2">
        <v>0</v>
      </c>
      <c r="AB2237" s="2">
        <v>0</v>
      </c>
      <c r="AC2237" t="s">
        <v>168</v>
      </c>
      <c r="AD2237" s="2">
        <v>0</v>
      </c>
      <c r="AE2237" s="2">
        <v>0</v>
      </c>
      <c r="AF2237" s="2">
        <v>0</v>
      </c>
      <c r="AG2237" s="2">
        <v>0</v>
      </c>
      <c r="AH2237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7">
        <f t="shared" si="69"/>
        <v>0</v>
      </c>
    </row>
    <row r="2238" spans="1:42" x14ac:dyDescent="0.2">
      <c r="A2238">
        <v>1</v>
      </c>
      <c r="B2238" s="1">
        <v>43952</v>
      </c>
      <c r="C2238" s="1">
        <v>44348</v>
      </c>
      <c r="D2238">
        <v>200326</v>
      </c>
      <c r="E2238" s="1">
        <v>44256</v>
      </c>
      <c r="F2238" s="2">
        <v>0</v>
      </c>
      <c r="G2238" s="2">
        <v>0</v>
      </c>
      <c r="H2238">
        <v>2.3E-2</v>
      </c>
      <c r="I2238" s="2">
        <v>0</v>
      </c>
      <c r="J2238" s="2">
        <v>37368.89</v>
      </c>
      <c r="K2238" s="2">
        <v>0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t="s">
        <v>239</v>
      </c>
      <c r="W2238" s="5" t="str">
        <f t="shared" si="68"/>
        <v>3850</v>
      </c>
      <c r="X2238">
        <v>15</v>
      </c>
      <c r="Y2238" t="s">
        <v>40</v>
      </c>
      <c r="Z2238" t="s">
        <v>73</v>
      </c>
      <c r="AA2238" s="2">
        <v>0</v>
      </c>
      <c r="AB2238" s="2">
        <v>0</v>
      </c>
      <c r="AC2238" t="s">
        <v>168</v>
      </c>
      <c r="AD2238" s="2">
        <v>0</v>
      </c>
      <c r="AE2238" s="2">
        <v>0</v>
      </c>
      <c r="AF2238" s="2">
        <v>0</v>
      </c>
      <c r="AG2238" s="2">
        <v>0</v>
      </c>
      <c r="AH2238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0</v>
      </c>
      <c r="AN2238" s="2">
        <v>0</v>
      </c>
      <c r="AO2238" s="2">
        <v>0</v>
      </c>
      <c r="AP2238" s="7">
        <f t="shared" si="69"/>
        <v>0</v>
      </c>
    </row>
    <row r="2239" spans="1:42" x14ac:dyDescent="0.2">
      <c r="A2239">
        <v>1</v>
      </c>
      <c r="B2239" s="1">
        <v>43952</v>
      </c>
      <c r="C2239" s="1">
        <v>44348</v>
      </c>
      <c r="D2239">
        <v>200326</v>
      </c>
      <c r="E2239" s="1">
        <v>44287</v>
      </c>
      <c r="F2239" s="2">
        <v>0</v>
      </c>
      <c r="G2239" s="2">
        <v>0</v>
      </c>
      <c r="H2239">
        <v>2.3E-2</v>
      </c>
      <c r="I2239" s="2">
        <v>0</v>
      </c>
      <c r="J2239" s="2">
        <v>37368.89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t="s">
        <v>239</v>
      </c>
      <c r="W2239" s="5" t="str">
        <f t="shared" si="68"/>
        <v>3850</v>
      </c>
      <c r="X2239">
        <v>15</v>
      </c>
      <c r="Y2239" t="s">
        <v>40</v>
      </c>
      <c r="Z2239" t="s">
        <v>73</v>
      </c>
      <c r="AA2239" s="2">
        <v>0</v>
      </c>
      <c r="AB2239" s="2">
        <v>0</v>
      </c>
      <c r="AC2239" t="s">
        <v>168</v>
      </c>
      <c r="AD2239" s="2">
        <v>0</v>
      </c>
      <c r="AE2239" s="2">
        <v>0</v>
      </c>
      <c r="AF2239" s="2">
        <v>0</v>
      </c>
      <c r="AG2239" s="2">
        <v>0</v>
      </c>
      <c r="AH2239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7">
        <f t="shared" si="69"/>
        <v>0</v>
      </c>
    </row>
    <row r="2240" spans="1:42" x14ac:dyDescent="0.2">
      <c r="A2240">
        <v>1</v>
      </c>
      <c r="B2240" s="1">
        <v>43952</v>
      </c>
      <c r="C2240" s="1">
        <v>44348</v>
      </c>
      <c r="D2240">
        <v>200326</v>
      </c>
      <c r="E2240" s="1">
        <v>44317</v>
      </c>
      <c r="F2240" s="2">
        <v>0</v>
      </c>
      <c r="G2240" s="2">
        <v>0</v>
      </c>
      <c r="H2240">
        <v>2.3E-2</v>
      </c>
      <c r="I2240" s="2">
        <v>0</v>
      </c>
      <c r="J2240" s="2">
        <v>37368.89</v>
      </c>
      <c r="K2240" s="2">
        <v>0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t="s">
        <v>239</v>
      </c>
      <c r="W2240" s="5" t="str">
        <f t="shared" si="68"/>
        <v>3850</v>
      </c>
      <c r="X2240">
        <v>15</v>
      </c>
      <c r="Y2240" t="s">
        <v>40</v>
      </c>
      <c r="Z2240" t="s">
        <v>73</v>
      </c>
      <c r="AA2240" s="2">
        <v>0</v>
      </c>
      <c r="AB2240" s="2">
        <v>0</v>
      </c>
      <c r="AC2240" t="s">
        <v>168</v>
      </c>
      <c r="AD2240" s="2">
        <v>0</v>
      </c>
      <c r="AE2240" s="2">
        <v>0</v>
      </c>
      <c r="AF2240" s="2">
        <v>0</v>
      </c>
      <c r="AG2240" s="2">
        <v>0</v>
      </c>
      <c r="AH2240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">
        <v>0</v>
      </c>
      <c r="AP2240" s="7">
        <f t="shared" si="69"/>
        <v>0</v>
      </c>
    </row>
    <row r="2241" spans="1:42" x14ac:dyDescent="0.2">
      <c r="A2241">
        <v>1</v>
      </c>
      <c r="B2241" s="1">
        <v>43952</v>
      </c>
      <c r="C2241" s="1">
        <v>44348</v>
      </c>
      <c r="D2241">
        <v>200326</v>
      </c>
      <c r="E2241" s="1">
        <v>44348</v>
      </c>
      <c r="F2241" s="2">
        <v>0</v>
      </c>
      <c r="G2241" s="2">
        <v>0</v>
      </c>
      <c r="H2241">
        <v>2.3E-2</v>
      </c>
      <c r="I2241" s="2">
        <v>0</v>
      </c>
      <c r="J2241" s="2">
        <v>44550.96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7182.07</v>
      </c>
      <c r="T2241" s="2">
        <v>0</v>
      </c>
      <c r="U2241" s="2">
        <v>0</v>
      </c>
      <c r="V2241" t="s">
        <v>239</v>
      </c>
      <c r="W2241" s="5" t="str">
        <f t="shared" si="68"/>
        <v>3850</v>
      </c>
      <c r="X2241">
        <v>15</v>
      </c>
      <c r="Y2241" t="s">
        <v>40</v>
      </c>
      <c r="Z2241" t="s">
        <v>73</v>
      </c>
      <c r="AA2241" s="2">
        <v>0</v>
      </c>
      <c r="AB2241" s="2">
        <v>0</v>
      </c>
      <c r="AC2241" t="s">
        <v>168</v>
      </c>
      <c r="AD2241" s="2">
        <v>0</v>
      </c>
      <c r="AE2241" s="2">
        <v>0</v>
      </c>
      <c r="AF2241" s="2">
        <v>0</v>
      </c>
      <c r="AG2241" s="2">
        <v>0</v>
      </c>
      <c r="AH2241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7">
        <f t="shared" si="69"/>
        <v>0</v>
      </c>
    </row>
    <row r="2242" spans="1:42" x14ac:dyDescent="0.2">
      <c r="A2242">
        <v>1</v>
      </c>
      <c r="B2242" s="1">
        <v>43952</v>
      </c>
      <c r="C2242" s="1">
        <v>44348</v>
      </c>
      <c r="D2242">
        <v>162</v>
      </c>
      <c r="E2242" s="1">
        <v>43952</v>
      </c>
      <c r="F2242" s="2">
        <v>0</v>
      </c>
      <c r="G2242" s="2">
        <v>0</v>
      </c>
      <c r="H2242">
        <v>0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t="s">
        <v>240</v>
      </c>
      <c r="W2242" s="5" t="str">
        <f t="shared" si="68"/>
        <v>385V</v>
      </c>
      <c r="X2242">
        <v>15</v>
      </c>
      <c r="Y2242" t="s">
        <v>40</v>
      </c>
      <c r="Z2242" t="s">
        <v>73</v>
      </c>
      <c r="AA2242" s="2">
        <v>0</v>
      </c>
      <c r="AB2242" s="2">
        <v>0</v>
      </c>
      <c r="AC2242" t="s">
        <v>168</v>
      </c>
      <c r="AD2242" s="2">
        <v>0</v>
      </c>
      <c r="AE2242" s="2">
        <v>0</v>
      </c>
      <c r="AF2242" s="2">
        <v>0</v>
      </c>
      <c r="AG2242" s="2">
        <v>0</v>
      </c>
      <c r="AH224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0</v>
      </c>
      <c r="AN2242" s="2">
        <v>0</v>
      </c>
      <c r="AO2242" s="2">
        <v>0</v>
      </c>
      <c r="AP2242" s="7">
        <f t="shared" si="69"/>
        <v>0</v>
      </c>
    </row>
    <row r="2243" spans="1:42" x14ac:dyDescent="0.2">
      <c r="A2243">
        <v>1</v>
      </c>
      <c r="B2243" s="1">
        <v>43952</v>
      </c>
      <c r="C2243" s="1">
        <v>44348</v>
      </c>
      <c r="D2243">
        <v>162</v>
      </c>
      <c r="E2243" s="1">
        <v>43983</v>
      </c>
      <c r="F2243" s="2">
        <v>0</v>
      </c>
      <c r="G2243" s="2">
        <v>0</v>
      </c>
      <c r="H2243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t="s">
        <v>240</v>
      </c>
      <c r="W2243" s="5" t="str">
        <f t="shared" ref="W2243:W2306" si="70">MID(V2243,4,4)</f>
        <v>385V</v>
      </c>
      <c r="X2243">
        <v>15</v>
      </c>
      <c r="Y2243" t="s">
        <v>40</v>
      </c>
      <c r="Z2243" t="s">
        <v>73</v>
      </c>
      <c r="AA2243" s="2">
        <v>0</v>
      </c>
      <c r="AB2243" s="2">
        <v>0</v>
      </c>
      <c r="AC2243" t="s">
        <v>168</v>
      </c>
      <c r="AD2243" s="2">
        <v>0</v>
      </c>
      <c r="AE2243" s="2">
        <v>0</v>
      </c>
      <c r="AF2243" s="2">
        <v>0</v>
      </c>
      <c r="AG2243" s="2">
        <v>0</v>
      </c>
      <c r="AH2243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7">
        <f t="shared" ref="AP2243:AP2306" si="71">I2243+K2243+M2243+T2243+AD2243+AL2243+AB2243+L2243</f>
        <v>0</v>
      </c>
    </row>
    <row r="2244" spans="1:42" x14ac:dyDescent="0.2">
      <c r="A2244">
        <v>1</v>
      </c>
      <c r="B2244" s="1">
        <v>43952</v>
      </c>
      <c r="C2244" s="1">
        <v>44348</v>
      </c>
      <c r="D2244">
        <v>162</v>
      </c>
      <c r="E2244" s="1">
        <v>44013</v>
      </c>
      <c r="F2244" s="2">
        <v>0</v>
      </c>
      <c r="G2244" s="2">
        <v>0</v>
      </c>
      <c r="H2244">
        <v>0</v>
      </c>
      <c r="I2244" s="2">
        <v>0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t="s">
        <v>240</v>
      </c>
      <c r="W2244" s="5" t="str">
        <f t="shared" si="70"/>
        <v>385V</v>
      </c>
      <c r="X2244">
        <v>15</v>
      </c>
      <c r="Y2244" t="s">
        <v>40</v>
      </c>
      <c r="Z2244" t="s">
        <v>73</v>
      </c>
      <c r="AA2244" s="2">
        <v>0</v>
      </c>
      <c r="AB2244" s="2">
        <v>0</v>
      </c>
      <c r="AC2244" t="s">
        <v>168</v>
      </c>
      <c r="AD2244" s="2">
        <v>0</v>
      </c>
      <c r="AE2244" s="2">
        <v>0</v>
      </c>
      <c r="AF2244" s="2">
        <v>0</v>
      </c>
      <c r="AG2244" s="2">
        <v>0</v>
      </c>
      <c r="AH2244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0</v>
      </c>
      <c r="AN2244" s="2">
        <v>0</v>
      </c>
      <c r="AO2244" s="2">
        <v>0</v>
      </c>
      <c r="AP2244" s="7">
        <f t="shared" si="71"/>
        <v>0</v>
      </c>
    </row>
    <row r="2245" spans="1:42" x14ac:dyDescent="0.2">
      <c r="A2245">
        <v>1</v>
      </c>
      <c r="B2245" s="1">
        <v>43952</v>
      </c>
      <c r="C2245" s="1">
        <v>44348</v>
      </c>
      <c r="D2245">
        <v>162</v>
      </c>
      <c r="E2245" s="1">
        <v>44044</v>
      </c>
      <c r="F2245" s="2">
        <v>0</v>
      </c>
      <c r="G2245" s="2">
        <v>0</v>
      </c>
      <c r="H2245">
        <v>2.3E-2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t="s">
        <v>240</v>
      </c>
      <c r="W2245" s="5" t="str">
        <f t="shared" si="70"/>
        <v>385V</v>
      </c>
      <c r="X2245">
        <v>15</v>
      </c>
      <c r="Y2245" t="s">
        <v>40</v>
      </c>
      <c r="Z2245" t="s">
        <v>73</v>
      </c>
      <c r="AA2245" s="2">
        <v>0</v>
      </c>
      <c r="AB2245" s="2">
        <v>0</v>
      </c>
      <c r="AC2245" t="s">
        <v>168</v>
      </c>
      <c r="AD2245" s="2">
        <v>0</v>
      </c>
      <c r="AE2245" s="2">
        <v>0</v>
      </c>
      <c r="AF2245" s="2">
        <v>0</v>
      </c>
      <c r="AG2245" s="2">
        <v>0</v>
      </c>
      <c r="AH2245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7">
        <f t="shared" si="71"/>
        <v>0</v>
      </c>
    </row>
    <row r="2246" spans="1:42" x14ac:dyDescent="0.2">
      <c r="A2246">
        <v>1</v>
      </c>
      <c r="B2246" s="1">
        <v>43952</v>
      </c>
      <c r="C2246" s="1">
        <v>44348</v>
      </c>
      <c r="D2246">
        <v>162</v>
      </c>
      <c r="E2246" s="1">
        <v>44075</v>
      </c>
      <c r="F2246" s="2">
        <v>0</v>
      </c>
      <c r="G2246" s="2">
        <v>0</v>
      </c>
      <c r="H2246">
        <v>2.3E-2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t="s">
        <v>240</v>
      </c>
      <c r="W2246" s="5" t="str">
        <f t="shared" si="70"/>
        <v>385V</v>
      </c>
      <c r="X2246">
        <v>15</v>
      </c>
      <c r="Y2246" t="s">
        <v>40</v>
      </c>
      <c r="Z2246" t="s">
        <v>73</v>
      </c>
      <c r="AA2246" s="2">
        <v>0</v>
      </c>
      <c r="AB2246" s="2">
        <v>0</v>
      </c>
      <c r="AC2246" t="s">
        <v>168</v>
      </c>
      <c r="AD2246" s="2">
        <v>0</v>
      </c>
      <c r="AE2246" s="2">
        <v>0</v>
      </c>
      <c r="AF2246" s="2">
        <v>0</v>
      </c>
      <c r="AG2246" s="2">
        <v>0</v>
      </c>
      <c r="AH2246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0</v>
      </c>
      <c r="AN2246" s="2">
        <v>0</v>
      </c>
      <c r="AO2246" s="2">
        <v>0</v>
      </c>
      <c r="AP2246" s="7">
        <f t="shared" si="71"/>
        <v>0</v>
      </c>
    </row>
    <row r="2247" spans="1:42" x14ac:dyDescent="0.2">
      <c r="A2247">
        <v>1</v>
      </c>
      <c r="B2247" s="1">
        <v>43952</v>
      </c>
      <c r="C2247" s="1">
        <v>44348</v>
      </c>
      <c r="D2247">
        <v>162</v>
      </c>
      <c r="E2247" s="1">
        <v>44105</v>
      </c>
      <c r="F2247" s="2">
        <v>0</v>
      </c>
      <c r="G2247" s="2">
        <v>0</v>
      </c>
      <c r="H2247">
        <v>2.3E-2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t="s">
        <v>240</v>
      </c>
      <c r="W2247" s="5" t="str">
        <f t="shared" si="70"/>
        <v>385V</v>
      </c>
      <c r="X2247">
        <v>15</v>
      </c>
      <c r="Y2247" t="s">
        <v>40</v>
      </c>
      <c r="Z2247" t="s">
        <v>73</v>
      </c>
      <c r="AA2247" s="2">
        <v>0</v>
      </c>
      <c r="AB2247" s="2">
        <v>0</v>
      </c>
      <c r="AC2247" t="s">
        <v>168</v>
      </c>
      <c r="AD2247" s="2">
        <v>0</v>
      </c>
      <c r="AE2247" s="2">
        <v>0</v>
      </c>
      <c r="AF2247" s="2">
        <v>0</v>
      </c>
      <c r="AG2247" s="2">
        <v>0</v>
      </c>
      <c r="AH2247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7">
        <f t="shared" si="71"/>
        <v>0</v>
      </c>
    </row>
    <row r="2248" spans="1:42" x14ac:dyDescent="0.2">
      <c r="A2248">
        <v>1</v>
      </c>
      <c r="B2248" s="1">
        <v>43952</v>
      </c>
      <c r="C2248" s="1">
        <v>44348</v>
      </c>
      <c r="D2248">
        <v>162</v>
      </c>
      <c r="E2248" s="1">
        <v>44136</v>
      </c>
      <c r="F2248" s="2">
        <v>0</v>
      </c>
      <c r="G2248" s="2">
        <v>0</v>
      </c>
      <c r="H2248">
        <v>2.3E-2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t="s">
        <v>240</v>
      </c>
      <c r="W2248" s="5" t="str">
        <f t="shared" si="70"/>
        <v>385V</v>
      </c>
      <c r="X2248">
        <v>15</v>
      </c>
      <c r="Y2248" t="s">
        <v>40</v>
      </c>
      <c r="Z2248" t="s">
        <v>73</v>
      </c>
      <c r="AA2248" s="2">
        <v>0</v>
      </c>
      <c r="AB2248" s="2">
        <v>0</v>
      </c>
      <c r="AC2248" t="s">
        <v>168</v>
      </c>
      <c r="AD2248" s="2">
        <v>0</v>
      </c>
      <c r="AE2248" s="2">
        <v>0</v>
      </c>
      <c r="AF2248" s="2">
        <v>0</v>
      </c>
      <c r="AG2248" s="2">
        <v>0</v>
      </c>
      <c r="AH2248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>
        <v>0</v>
      </c>
      <c r="AO2248" s="2">
        <v>0</v>
      </c>
      <c r="AP2248" s="7">
        <f t="shared" si="71"/>
        <v>0</v>
      </c>
    </row>
    <row r="2249" spans="1:42" x14ac:dyDescent="0.2">
      <c r="A2249">
        <v>1</v>
      </c>
      <c r="B2249" s="1">
        <v>43952</v>
      </c>
      <c r="C2249" s="1">
        <v>44348</v>
      </c>
      <c r="D2249">
        <v>162</v>
      </c>
      <c r="E2249" s="1">
        <v>44166</v>
      </c>
      <c r="F2249" s="2">
        <v>0</v>
      </c>
      <c r="G2249" s="2">
        <v>0</v>
      </c>
      <c r="H2249">
        <v>2.3E-2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t="s">
        <v>240</v>
      </c>
      <c r="W2249" s="5" t="str">
        <f t="shared" si="70"/>
        <v>385V</v>
      </c>
      <c r="X2249">
        <v>15</v>
      </c>
      <c r="Y2249" t="s">
        <v>40</v>
      </c>
      <c r="Z2249" t="s">
        <v>73</v>
      </c>
      <c r="AA2249" s="2">
        <v>0</v>
      </c>
      <c r="AB2249" s="2">
        <v>0</v>
      </c>
      <c r="AC2249" t="s">
        <v>168</v>
      </c>
      <c r="AD2249" s="2">
        <v>0</v>
      </c>
      <c r="AE2249" s="2">
        <v>0</v>
      </c>
      <c r="AF2249" s="2">
        <v>0</v>
      </c>
      <c r="AG2249" s="2">
        <v>0</v>
      </c>
      <c r="AH2249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7">
        <f t="shared" si="71"/>
        <v>0</v>
      </c>
    </row>
    <row r="2250" spans="1:42" x14ac:dyDescent="0.2">
      <c r="A2250">
        <v>1</v>
      </c>
      <c r="B2250" s="1">
        <v>43952</v>
      </c>
      <c r="C2250" s="1">
        <v>44348</v>
      </c>
      <c r="D2250">
        <v>162</v>
      </c>
      <c r="E2250" s="1">
        <v>44197</v>
      </c>
      <c r="F2250" s="2">
        <v>0</v>
      </c>
      <c r="G2250" s="2">
        <v>0</v>
      </c>
      <c r="H2250">
        <v>2.3E-2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t="s">
        <v>240</v>
      </c>
      <c r="W2250" s="5" t="str">
        <f t="shared" si="70"/>
        <v>385V</v>
      </c>
      <c r="X2250">
        <v>15</v>
      </c>
      <c r="Y2250" t="s">
        <v>40</v>
      </c>
      <c r="Z2250" t="s">
        <v>73</v>
      </c>
      <c r="AA2250" s="2">
        <v>0</v>
      </c>
      <c r="AB2250" s="2">
        <v>0</v>
      </c>
      <c r="AC2250" t="s">
        <v>168</v>
      </c>
      <c r="AD2250" s="2">
        <v>0</v>
      </c>
      <c r="AE2250" s="2">
        <v>0</v>
      </c>
      <c r="AF2250" s="2">
        <v>0</v>
      </c>
      <c r="AG2250" s="2">
        <v>0</v>
      </c>
      <c r="AH2250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0</v>
      </c>
      <c r="AN2250" s="2">
        <v>0</v>
      </c>
      <c r="AO2250" s="2">
        <v>0</v>
      </c>
      <c r="AP2250" s="7">
        <f t="shared" si="71"/>
        <v>0</v>
      </c>
    </row>
    <row r="2251" spans="1:42" x14ac:dyDescent="0.2">
      <c r="A2251">
        <v>1</v>
      </c>
      <c r="B2251" s="1">
        <v>43952</v>
      </c>
      <c r="C2251" s="1">
        <v>44348</v>
      </c>
      <c r="D2251">
        <v>162</v>
      </c>
      <c r="E2251" s="1">
        <v>44228</v>
      </c>
      <c r="F2251" s="2">
        <v>0</v>
      </c>
      <c r="G2251" s="2">
        <v>0</v>
      </c>
      <c r="H2251">
        <v>2.3E-2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t="s">
        <v>240</v>
      </c>
      <c r="W2251" s="5" t="str">
        <f t="shared" si="70"/>
        <v>385V</v>
      </c>
      <c r="X2251">
        <v>15</v>
      </c>
      <c r="Y2251" t="s">
        <v>40</v>
      </c>
      <c r="Z2251" t="s">
        <v>73</v>
      </c>
      <c r="AA2251" s="2">
        <v>0</v>
      </c>
      <c r="AB2251" s="2">
        <v>0</v>
      </c>
      <c r="AC2251" t="s">
        <v>168</v>
      </c>
      <c r="AD2251" s="2">
        <v>0</v>
      </c>
      <c r="AE2251" s="2">
        <v>0</v>
      </c>
      <c r="AF2251" s="2">
        <v>0</v>
      </c>
      <c r="AG2251" s="2">
        <v>0</v>
      </c>
      <c r="AH2251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7">
        <f t="shared" si="71"/>
        <v>0</v>
      </c>
    </row>
    <row r="2252" spans="1:42" x14ac:dyDescent="0.2">
      <c r="A2252">
        <v>1</v>
      </c>
      <c r="B2252" s="1">
        <v>43952</v>
      </c>
      <c r="C2252" s="1">
        <v>44348</v>
      </c>
      <c r="D2252">
        <v>162</v>
      </c>
      <c r="E2252" s="1">
        <v>44256</v>
      </c>
      <c r="F2252" s="2">
        <v>0</v>
      </c>
      <c r="G2252" s="2">
        <v>0</v>
      </c>
      <c r="H2252">
        <v>2.3E-2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t="s">
        <v>240</v>
      </c>
      <c r="W2252" s="5" t="str">
        <f t="shared" si="70"/>
        <v>385V</v>
      </c>
      <c r="X2252">
        <v>15</v>
      </c>
      <c r="Y2252" t="s">
        <v>40</v>
      </c>
      <c r="Z2252" t="s">
        <v>73</v>
      </c>
      <c r="AA2252" s="2">
        <v>0</v>
      </c>
      <c r="AB2252" s="2">
        <v>0</v>
      </c>
      <c r="AC2252" t="s">
        <v>168</v>
      </c>
      <c r="AD2252" s="2">
        <v>0</v>
      </c>
      <c r="AE2252" s="2">
        <v>0</v>
      </c>
      <c r="AF2252" s="2">
        <v>0</v>
      </c>
      <c r="AG2252" s="2">
        <v>0</v>
      </c>
      <c r="AH225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7">
        <f t="shared" si="71"/>
        <v>0</v>
      </c>
    </row>
    <row r="2253" spans="1:42" x14ac:dyDescent="0.2">
      <c r="A2253">
        <v>1</v>
      </c>
      <c r="B2253" s="1">
        <v>43952</v>
      </c>
      <c r="C2253" s="1">
        <v>44348</v>
      </c>
      <c r="D2253">
        <v>162</v>
      </c>
      <c r="E2253" s="1">
        <v>44287</v>
      </c>
      <c r="F2253" s="2">
        <v>0</v>
      </c>
      <c r="G2253" s="2">
        <v>0</v>
      </c>
      <c r="H2253">
        <v>2.3E-2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t="s">
        <v>240</v>
      </c>
      <c r="W2253" s="5" t="str">
        <f t="shared" si="70"/>
        <v>385V</v>
      </c>
      <c r="X2253">
        <v>15</v>
      </c>
      <c r="Y2253" t="s">
        <v>40</v>
      </c>
      <c r="Z2253" t="s">
        <v>73</v>
      </c>
      <c r="AA2253" s="2">
        <v>0</v>
      </c>
      <c r="AB2253" s="2">
        <v>0</v>
      </c>
      <c r="AC2253" t="s">
        <v>168</v>
      </c>
      <c r="AD2253" s="2">
        <v>0</v>
      </c>
      <c r="AE2253" s="2">
        <v>0</v>
      </c>
      <c r="AF2253" s="2">
        <v>0</v>
      </c>
      <c r="AG2253" s="2">
        <v>0</v>
      </c>
      <c r="AH2253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7">
        <f t="shared" si="71"/>
        <v>0</v>
      </c>
    </row>
    <row r="2254" spans="1:42" x14ac:dyDescent="0.2">
      <c r="A2254">
        <v>1</v>
      </c>
      <c r="B2254" s="1">
        <v>43952</v>
      </c>
      <c r="C2254" s="1">
        <v>44348</v>
      </c>
      <c r="D2254">
        <v>162</v>
      </c>
      <c r="E2254" s="1">
        <v>44317</v>
      </c>
      <c r="F2254" s="2">
        <v>0</v>
      </c>
      <c r="G2254" s="2">
        <v>0</v>
      </c>
      <c r="H2254">
        <v>2.3E-2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t="s">
        <v>240</v>
      </c>
      <c r="W2254" s="5" t="str">
        <f t="shared" si="70"/>
        <v>385V</v>
      </c>
      <c r="X2254">
        <v>15</v>
      </c>
      <c r="Y2254" t="s">
        <v>40</v>
      </c>
      <c r="Z2254" t="s">
        <v>73</v>
      </c>
      <c r="AA2254" s="2">
        <v>0</v>
      </c>
      <c r="AB2254" s="2">
        <v>0</v>
      </c>
      <c r="AC2254" t="s">
        <v>168</v>
      </c>
      <c r="AD2254" s="2">
        <v>0</v>
      </c>
      <c r="AE2254" s="2">
        <v>0</v>
      </c>
      <c r="AF2254" s="2">
        <v>0</v>
      </c>
      <c r="AG2254" s="2">
        <v>0</v>
      </c>
      <c r="AH2254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7">
        <f t="shared" si="71"/>
        <v>0</v>
      </c>
    </row>
    <row r="2255" spans="1:42" x14ac:dyDescent="0.2">
      <c r="A2255">
        <v>1</v>
      </c>
      <c r="B2255" s="1">
        <v>43952</v>
      </c>
      <c r="C2255" s="1">
        <v>44348</v>
      </c>
      <c r="D2255">
        <v>162</v>
      </c>
      <c r="E2255" s="1">
        <v>44348</v>
      </c>
      <c r="F2255" s="2">
        <v>0</v>
      </c>
      <c r="G2255" s="2">
        <v>0</v>
      </c>
      <c r="H2255">
        <v>2.3E-2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t="s">
        <v>240</v>
      </c>
      <c r="W2255" s="5" t="str">
        <f t="shared" si="70"/>
        <v>385V</v>
      </c>
      <c r="X2255">
        <v>15</v>
      </c>
      <c r="Y2255" t="s">
        <v>40</v>
      </c>
      <c r="Z2255" t="s">
        <v>73</v>
      </c>
      <c r="AA2255" s="2">
        <v>0</v>
      </c>
      <c r="AB2255" s="2">
        <v>0</v>
      </c>
      <c r="AC2255" t="s">
        <v>168</v>
      </c>
      <c r="AD2255" s="2">
        <v>0</v>
      </c>
      <c r="AE2255" s="2">
        <v>0</v>
      </c>
      <c r="AF2255" s="2">
        <v>0</v>
      </c>
      <c r="AG2255" s="2">
        <v>0</v>
      </c>
      <c r="AH2255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7">
        <f t="shared" si="71"/>
        <v>0</v>
      </c>
    </row>
    <row r="2256" spans="1:42" x14ac:dyDescent="0.2">
      <c r="A2256">
        <v>1</v>
      </c>
      <c r="B2256" s="1">
        <v>43952</v>
      </c>
      <c r="C2256" s="1">
        <v>44348</v>
      </c>
      <c r="D2256">
        <v>200235</v>
      </c>
      <c r="E2256" s="1">
        <v>43952</v>
      </c>
      <c r="F2256" s="2">
        <v>0</v>
      </c>
      <c r="G2256" s="2">
        <v>0</v>
      </c>
      <c r="H2256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t="s">
        <v>241</v>
      </c>
      <c r="W2256" s="5" t="str">
        <f t="shared" si="70"/>
        <v>385V</v>
      </c>
      <c r="X2256">
        <v>15</v>
      </c>
      <c r="Y2256" t="s">
        <v>40</v>
      </c>
      <c r="Z2256" t="s">
        <v>73</v>
      </c>
      <c r="AA2256" s="2">
        <v>0</v>
      </c>
      <c r="AB2256" s="2">
        <v>0</v>
      </c>
      <c r="AC2256" t="s">
        <v>168</v>
      </c>
      <c r="AD2256" s="2">
        <v>0</v>
      </c>
      <c r="AE2256" s="2">
        <v>0</v>
      </c>
      <c r="AF2256" s="2">
        <v>0</v>
      </c>
      <c r="AG2256" s="2">
        <v>0</v>
      </c>
      <c r="AH2256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7">
        <f t="shared" si="71"/>
        <v>0</v>
      </c>
    </row>
    <row r="2257" spans="1:42" x14ac:dyDescent="0.2">
      <c r="A2257">
        <v>1</v>
      </c>
      <c r="B2257" s="1">
        <v>43952</v>
      </c>
      <c r="C2257" s="1">
        <v>44348</v>
      </c>
      <c r="D2257">
        <v>200235</v>
      </c>
      <c r="E2257" s="1">
        <v>43983</v>
      </c>
      <c r="F2257" s="2">
        <v>0</v>
      </c>
      <c r="G2257" s="2">
        <v>0</v>
      </c>
      <c r="H2257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t="s">
        <v>241</v>
      </c>
      <c r="W2257" s="5" t="str">
        <f t="shared" si="70"/>
        <v>385V</v>
      </c>
      <c r="X2257">
        <v>15</v>
      </c>
      <c r="Y2257" t="s">
        <v>40</v>
      </c>
      <c r="Z2257" t="s">
        <v>73</v>
      </c>
      <c r="AA2257" s="2">
        <v>0</v>
      </c>
      <c r="AB2257" s="2">
        <v>0</v>
      </c>
      <c r="AC2257" t="s">
        <v>168</v>
      </c>
      <c r="AD2257" s="2">
        <v>0</v>
      </c>
      <c r="AE2257" s="2">
        <v>0</v>
      </c>
      <c r="AF2257" s="2">
        <v>0</v>
      </c>
      <c r="AG2257" s="2">
        <v>0</v>
      </c>
      <c r="AH2257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7">
        <f t="shared" si="71"/>
        <v>0</v>
      </c>
    </row>
    <row r="2258" spans="1:42" x14ac:dyDescent="0.2">
      <c r="A2258">
        <v>1</v>
      </c>
      <c r="B2258" s="1">
        <v>43952</v>
      </c>
      <c r="C2258" s="1">
        <v>44348</v>
      </c>
      <c r="D2258">
        <v>200235</v>
      </c>
      <c r="E2258" s="1">
        <v>44013</v>
      </c>
      <c r="F2258" s="2">
        <v>0</v>
      </c>
      <c r="G2258" s="2">
        <v>0</v>
      </c>
      <c r="H2258">
        <v>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t="s">
        <v>241</v>
      </c>
      <c r="W2258" s="5" t="str">
        <f t="shared" si="70"/>
        <v>385V</v>
      </c>
      <c r="X2258">
        <v>15</v>
      </c>
      <c r="Y2258" t="s">
        <v>40</v>
      </c>
      <c r="Z2258" t="s">
        <v>73</v>
      </c>
      <c r="AA2258" s="2">
        <v>0</v>
      </c>
      <c r="AB2258" s="2">
        <v>0</v>
      </c>
      <c r="AC2258" t="s">
        <v>168</v>
      </c>
      <c r="AD2258" s="2">
        <v>0</v>
      </c>
      <c r="AE2258" s="2">
        <v>0</v>
      </c>
      <c r="AF2258" s="2">
        <v>0</v>
      </c>
      <c r="AG2258" s="2">
        <v>0</v>
      </c>
      <c r="AH2258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7">
        <f t="shared" si="71"/>
        <v>0</v>
      </c>
    </row>
    <row r="2259" spans="1:42" x14ac:dyDescent="0.2">
      <c r="A2259">
        <v>1</v>
      </c>
      <c r="B2259" s="1">
        <v>43952</v>
      </c>
      <c r="C2259" s="1">
        <v>44348</v>
      </c>
      <c r="D2259">
        <v>200235</v>
      </c>
      <c r="E2259" s="1">
        <v>44044</v>
      </c>
      <c r="F2259" s="2">
        <v>0</v>
      </c>
      <c r="G2259" s="2">
        <v>0</v>
      </c>
      <c r="H2259">
        <v>2.3E-2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t="s">
        <v>241</v>
      </c>
      <c r="W2259" s="5" t="str">
        <f t="shared" si="70"/>
        <v>385V</v>
      </c>
      <c r="X2259">
        <v>15</v>
      </c>
      <c r="Y2259" t="s">
        <v>40</v>
      </c>
      <c r="Z2259" t="s">
        <v>73</v>
      </c>
      <c r="AA2259" s="2">
        <v>0</v>
      </c>
      <c r="AB2259" s="2">
        <v>0</v>
      </c>
      <c r="AC2259" t="s">
        <v>168</v>
      </c>
      <c r="AD2259" s="2">
        <v>0</v>
      </c>
      <c r="AE2259" s="2">
        <v>0</v>
      </c>
      <c r="AF2259" s="2">
        <v>0</v>
      </c>
      <c r="AG2259" s="2">
        <v>0</v>
      </c>
      <c r="AH2259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7">
        <f t="shared" si="71"/>
        <v>0</v>
      </c>
    </row>
    <row r="2260" spans="1:42" x14ac:dyDescent="0.2">
      <c r="A2260">
        <v>1</v>
      </c>
      <c r="B2260" s="1">
        <v>43952</v>
      </c>
      <c r="C2260" s="1">
        <v>44348</v>
      </c>
      <c r="D2260">
        <v>200235</v>
      </c>
      <c r="E2260" s="1">
        <v>44075</v>
      </c>
      <c r="F2260" s="2">
        <v>0</v>
      </c>
      <c r="G2260" s="2">
        <v>0</v>
      </c>
      <c r="H2260">
        <v>2.3E-2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t="s">
        <v>241</v>
      </c>
      <c r="W2260" s="5" t="str">
        <f t="shared" si="70"/>
        <v>385V</v>
      </c>
      <c r="X2260">
        <v>15</v>
      </c>
      <c r="Y2260" t="s">
        <v>40</v>
      </c>
      <c r="Z2260" t="s">
        <v>73</v>
      </c>
      <c r="AA2260" s="2">
        <v>0</v>
      </c>
      <c r="AB2260" s="2">
        <v>0</v>
      </c>
      <c r="AC2260" t="s">
        <v>168</v>
      </c>
      <c r="AD2260" s="2">
        <v>0</v>
      </c>
      <c r="AE2260" s="2">
        <v>0</v>
      </c>
      <c r="AF2260" s="2">
        <v>0</v>
      </c>
      <c r="AG2260" s="2">
        <v>0</v>
      </c>
      <c r="AH2260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7">
        <f t="shared" si="71"/>
        <v>0</v>
      </c>
    </row>
    <row r="2261" spans="1:42" x14ac:dyDescent="0.2">
      <c r="A2261">
        <v>1</v>
      </c>
      <c r="B2261" s="1">
        <v>43952</v>
      </c>
      <c r="C2261" s="1">
        <v>44348</v>
      </c>
      <c r="D2261">
        <v>200235</v>
      </c>
      <c r="E2261" s="1">
        <v>44105</v>
      </c>
      <c r="F2261" s="2">
        <v>0</v>
      </c>
      <c r="G2261" s="2">
        <v>0</v>
      </c>
      <c r="H2261">
        <v>2.3E-2</v>
      </c>
      <c r="I2261" s="2">
        <v>0</v>
      </c>
      <c r="J2261" s="2">
        <v>0</v>
      </c>
      <c r="K2261" s="2">
        <v>0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t="s">
        <v>241</v>
      </c>
      <c r="W2261" s="5" t="str">
        <f t="shared" si="70"/>
        <v>385V</v>
      </c>
      <c r="X2261">
        <v>15</v>
      </c>
      <c r="Y2261" t="s">
        <v>40</v>
      </c>
      <c r="Z2261" t="s">
        <v>73</v>
      </c>
      <c r="AA2261" s="2">
        <v>0</v>
      </c>
      <c r="AB2261" s="2">
        <v>0</v>
      </c>
      <c r="AC2261" t="s">
        <v>168</v>
      </c>
      <c r="AD2261" s="2">
        <v>0</v>
      </c>
      <c r="AE2261" s="2">
        <v>0</v>
      </c>
      <c r="AF2261" s="2">
        <v>0</v>
      </c>
      <c r="AG2261" s="2">
        <v>0</v>
      </c>
      <c r="AH2261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7">
        <f t="shared" si="71"/>
        <v>0</v>
      </c>
    </row>
    <row r="2262" spans="1:42" x14ac:dyDescent="0.2">
      <c r="A2262">
        <v>1</v>
      </c>
      <c r="B2262" s="1">
        <v>43952</v>
      </c>
      <c r="C2262" s="1">
        <v>44348</v>
      </c>
      <c r="D2262">
        <v>200235</v>
      </c>
      <c r="E2262" s="1">
        <v>44136</v>
      </c>
      <c r="F2262" s="2">
        <v>0</v>
      </c>
      <c r="G2262" s="2">
        <v>0</v>
      </c>
      <c r="H2262">
        <v>2.3E-2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t="s">
        <v>241</v>
      </c>
      <c r="W2262" s="5" t="str">
        <f t="shared" si="70"/>
        <v>385V</v>
      </c>
      <c r="X2262">
        <v>15</v>
      </c>
      <c r="Y2262" t="s">
        <v>40</v>
      </c>
      <c r="Z2262" t="s">
        <v>73</v>
      </c>
      <c r="AA2262" s="2">
        <v>0</v>
      </c>
      <c r="AB2262" s="2">
        <v>0</v>
      </c>
      <c r="AC2262" t="s">
        <v>168</v>
      </c>
      <c r="AD2262" s="2">
        <v>0</v>
      </c>
      <c r="AE2262" s="2">
        <v>0</v>
      </c>
      <c r="AF2262" s="2">
        <v>0</v>
      </c>
      <c r="AG2262" s="2">
        <v>0</v>
      </c>
      <c r="AH226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7">
        <f t="shared" si="71"/>
        <v>0</v>
      </c>
    </row>
    <row r="2263" spans="1:42" x14ac:dyDescent="0.2">
      <c r="A2263">
        <v>1</v>
      </c>
      <c r="B2263" s="1">
        <v>43952</v>
      </c>
      <c r="C2263" s="1">
        <v>44348</v>
      </c>
      <c r="D2263">
        <v>200235</v>
      </c>
      <c r="E2263" s="1">
        <v>44166</v>
      </c>
      <c r="F2263" s="2">
        <v>0</v>
      </c>
      <c r="G2263" s="2">
        <v>0</v>
      </c>
      <c r="H2263">
        <v>2.3E-2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t="s">
        <v>241</v>
      </c>
      <c r="W2263" s="5" t="str">
        <f t="shared" si="70"/>
        <v>385V</v>
      </c>
      <c r="X2263">
        <v>15</v>
      </c>
      <c r="Y2263" t="s">
        <v>40</v>
      </c>
      <c r="Z2263" t="s">
        <v>73</v>
      </c>
      <c r="AA2263" s="2">
        <v>0</v>
      </c>
      <c r="AB2263" s="2">
        <v>0</v>
      </c>
      <c r="AC2263" t="s">
        <v>168</v>
      </c>
      <c r="AD2263" s="2">
        <v>0</v>
      </c>
      <c r="AE2263" s="2">
        <v>0</v>
      </c>
      <c r="AF2263" s="2">
        <v>0</v>
      </c>
      <c r="AG2263" s="2">
        <v>0</v>
      </c>
      <c r="AH2263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7">
        <f t="shared" si="71"/>
        <v>0</v>
      </c>
    </row>
    <row r="2264" spans="1:42" x14ac:dyDescent="0.2">
      <c r="A2264">
        <v>1</v>
      </c>
      <c r="B2264" s="1">
        <v>43952</v>
      </c>
      <c r="C2264" s="1">
        <v>44348</v>
      </c>
      <c r="D2264">
        <v>200235</v>
      </c>
      <c r="E2264" s="1">
        <v>44197</v>
      </c>
      <c r="F2264" s="2">
        <v>0</v>
      </c>
      <c r="G2264" s="2">
        <v>0</v>
      </c>
      <c r="H2264">
        <v>2.3E-2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t="s">
        <v>241</v>
      </c>
      <c r="W2264" s="5" t="str">
        <f t="shared" si="70"/>
        <v>385V</v>
      </c>
      <c r="X2264">
        <v>15</v>
      </c>
      <c r="Y2264" t="s">
        <v>40</v>
      </c>
      <c r="Z2264" t="s">
        <v>73</v>
      </c>
      <c r="AA2264" s="2">
        <v>0</v>
      </c>
      <c r="AB2264" s="2">
        <v>0</v>
      </c>
      <c r="AC2264" t="s">
        <v>168</v>
      </c>
      <c r="AD2264" s="2">
        <v>0</v>
      </c>
      <c r="AE2264" s="2">
        <v>0</v>
      </c>
      <c r="AF2264" s="2">
        <v>0</v>
      </c>
      <c r="AG2264" s="2">
        <v>0</v>
      </c>
      <c r="AH2264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>
        <v>0</v>
      </c>
      <c r="AO2264" s="2">
        <v>0</v>
      </c>
      <c r="AP2264" s="7">
        <f t="shared" si="71"/>
        <v>0</v>
      </c>
    </row>
    <row r="2265" spans="1:42" x14ac:dyDescent="0.2">
      <c r="A2265">
        <v>1</v>
      </c>
      <c r="B2265" s="1">
        <v>43952</v>
      </c>
      <c r="C2265" s="1">
        <v>44348</v>
      </c>
      <c r="D2265">
        <v>200235</v>
      </c>
      <c r="E2265" s="1">
        <v>44228</v>
      </c>
      <c r="F2265" s="2">
        <v>0</v>
      </c>
      <c r="G2265" s="2">
        <v>0</v>
      </c>
      <c r="H2265">
        <v>2.3E-2</v>
      </c>
      <c r="I2265" s="2">
        <v>0</v>
      </c>
      <c r="J2265" s="2">
        <v>0</v>
      </c>
      <c r="K2265" s="2">
        <v>0</v>
      </c>
      <c r="L2265" s="2">
        <v>0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t="s">
        <v>241</v>
      </c>
      <c r="W2265" s="5" t="str">
        <f t="shared" si="70"/>
        <v>385V</v>
      </c>
      <c r="X2265">
        <v>15</v>
      </c>
      <c r="Y2265" t="s">
        <v>40</v>
      </c>
      <c r="Z2265" t="s">
        <v>73</v>
      </c>
      <c r="AA2265" s="2">
        <v>0</v>
      </c>
      <c r="AB2265" s="2">
        <v>0</v>
      </c>
      <c r="AC2265" t="s">
        <v>168</v>
      </c>
      <c r="AD2265" s="2">
        <v>0</v>
      </c>
      <c r="AE2265" s="2">
        <v>0</v>
      </c>
      <c r="AF2265" s="2">
        <v>0</v>
      </c>
      <c r="AG2265" s="2">
        <v>0</v>
      </c>
      <c r="AH2265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7">
        <f t="shared" si="71"/>
        <v>0</v>
      </c>
    </row>
    <row r="2266" spans="1:42" x14ac:dyDescent="0.2">
      <c r="A2266">
        <v>1</v>
      </c>
      <c r="B2266" s="1">
        <v>43952</v>
      </c>
      <c r="C2266" s="1">
        <v>44348</v>
      </c>
      <c r="D2266">
        <v>200235</v>
      </c>
      <c r="E2266" s="1">
        <v>44256</v>
      </c>
      <c r="F2266" s="2">
        <v>0</v>
      </c>
      <c r="G2266" s="2">
        <v>0</v>
      </c>
      <c r="H2266">
        <v>2.3E-2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t="s">
        <v>241</v>
      </c>
      <c r="W2266" s="5" t="str">
        <f t="shared" si="70"/>
        <v>385V</v>
      </c>
      <c r="X2266">
        <v>15</v>
      </c>
      <c r="Y2266" t="s">
        <v>40</v>
      </c>
      <c r="Z2266" t="s">
        <v>73</v>
      </c>
      <c r="AA2266" s="2">
        <v>0</v>
      </c>
      <c r="AB2266" s="2">
        <v>0</v>
      </c>
      <c r="AC2266" t="s">
        <v>168</v>
      </c>
      <c r="AD2266" s="2">
        <v>0</v>
      </c>
      <c r="AE2266" s="2">
        <v>0</v>
      </c>
      <c r="AF2266" s="2">
        <v>0</v>
      </c>
      <c r="AG2266" s="2">
        <v>0</v>
      </c>
      <c r="AH2266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7">
        <f t="shared" si="71"/>
        <v>0</v>
      </c>
    </row>
    <row r="2267" spans="1:42" x14ac:dyDescent="0.2">
      <c r="A2267">
        <v>1</v>
      </c>
      <c r="B2267" s="1">
        <v>43952</v>
      </c>
      <c r="C2267" s="1">
        <v>44348</v>
      </c>
      <c r="D2267">
        <v>200235</v>
      </c>
      <c r="E2267" s="1">
        <v>44287</v>
      </c>
      <c r="F2267" s="2">
        <v>0</v>
      </c>
      <c r="G2267" s="2">
        <v>0</v>
      </c>
      <c r="H2267">
        <v>2.3E-2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t="s">
        <v>241</v>
      </c>
      <c r="W2267" s="5" t="str">
        <f t="shared" si="70"/>
        <v>385V</v>
      </c>
      <c r="X2267">
        <v>15</v>
      </c>
      <c r="Y2267" t="s">
        <v>40</v>
      </c>
      <c r="Z2267" t="s">
        <v>73</v>
      </c>
      <c r="AA2267" s="2">
        <v>0</v>
      </c>
      <c r="AB2267" s="2">
        <v>0</v>
      </c>
      <c r="AC2267" t="s">
        <v>168</v>
      </c>
      <c r="AD2267" s="2">
        <v>0</v>
      </c>
      <c r="AE2267" s="2">
        <v>0</v>
      </c>
      <c r="AF2267" s="2">
        <v>0</v>
      </c>
      <c r="AG2267" s="2">
        <v>0</v>
      </c>
      <c r="AH2267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7">
        <f t="shared" si="71"/>
        <v>0</v>
      </c>
    </row>
    <row r="2268" spans="1:42" x14ac:dyDescent="0.2">
      <c r="A2268">
        <v>1</v>
      </c>
      <c r="B2268" s="1">
        <v>43952</v>
      </c>
      <c r="C2268" s="1">
        <v>44348</v>
      </c>
      <c r="D2268">
        <v>200235</v>
      </c>
      <c r="E2268" s="1">
        <v>44317</v>
      </c>
      <c r="F2268" s="2">
        <v>0</v>
      </c>
      <c r="G2268" s="2">
        <v>0</v>
      </c>
      <c r="H2268">
        <v>2.3E-2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t="s">
        <v>241</v>
      </c>
      <c r="W2268" s="5" t="str">
        <f t="shared" si="70"/>
        <v>385V</v>
      </c>
      <c r="X2268">
        <v>15</v>
      </c>
      <c r="Y2268" t="s">
        <v>40</v>
      </c>
      <c r="Z2268" t="s">
        <v>73</v>
      </c>
      <c r="AA2268" s="2">
        <v>0</v>
      </c>
      <c r="AB2268" s="2">
        <v>0</v>
      </c>
      <c r="AC2268" t="s">
        <v>168</v>
      </c>
      <c r="AD2268" s="2">
        <v>0</v>
      </c>
      <c r="AE2268" s="2">
        <v>0</v>
      </c>
      <c r="AF2268" s="2">
        <v>0</v>
      </c>
      <c r="AG2268" s="2">
        <v>0</v>
      </c>
      <c r="AH2268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>
        <v>0</v>
      </c>
      <c r="AO2268" s="2">
        <v>0</v>
      </c>
      <c r="AP2268" s="7">
        <f t="shared" si="71"/>
        <v>0</v>
      </c>
    </row>
    <row r="2269" spans="1:42" x14ac:dyDescent="0.2">
      <c r="A2269">
        <v>1</v>
      </c>
      <c r="B2269" s="1">
        <v>43952</v>
      </c>
      <c r="C2269" s="1">
        <v>44348</v>
      </c>
      <c r="D2269">
        <v>200235</v>
      </c>
      <c r="E2269" s="1">
        <v>44348</v>
      </c>
      <c r="F2269" s="2">
        <v>0</v>
      </c>
      <c r="G2269" s="2">
        <v>0</v>
      </c>
      <c r="H2269">
        <v>2.3E-2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t="s">
        <v>241</v>
      </c>
      <c r="W2269" s="5" t="str">
        <f t="shared" si="70"/>
        <v>385V</v>
      </c>
      <c r="X2269">
        <v>15</v>
      </c>
      <c r="Y2269" t="s">
        <v>40</v>
      </c>
      <c r="Z2269" t="s">
        <v>73</v>
      </c>
      <c r="AA2269" s="2">
        <v>0</v>
      </c>
      <c r="AB2269" s="2">
        <v>0</v>
      </c>
      <c r="AC2269" t="s">
        <v>168</v>
      </c>
      <c r="AD2269" s="2">
        <v>0</v>
      </c>
      <c r="AE2269" s="2">
        <v>0</v>
      </c>
      <c r="AF2269" s="2">
        <v>0</v>
      </c>
      <c r="AG2269" s="2">
        <v>0</v>
      </c>
      <c r="AH2269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7">
        <f t="shared" si="71"/>
        <v>0</v>
      </c>
    </row>
    <row r="2270" spans="1:42" x14ac:dyDescent="0.2">
      <c r="A2270">
        <v>1</v>
      </c>
      <c r="B2270" s="1">
        <v>43952</v>
      </c>
      <c r="C2270" s="1">
        <v>44348</v>
      </c>
      <c r="D2270">
        <v>200281</v>
      </c>
      <c r="E2270" s="1">
        <v>43952</v>
      </c>
      <c r="F2270" s="2">
        <v>0</v>
      </c>
      <c r="G2270" s="2">
        <v>0</v>
      </c>
      <c r="H2270">
        <v>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t="s">
        <v>242</v>
      </c>
      <c r="W2270" s="5" t="str">
        <f t="shared" si="70"/>
        <v>385V</v>
      </c>
      <c r="X2270">
        <v>15</v>
      </c>
      <c r="Y2270" t="s">
        <v>40</v>
      </c>
      <c r="Z2270" t="s">
        <v>73</v>
      </c>
      <c r="AA2270" s="2">
        <v>0</v>
      </c>
      <c r="AB2270" s="2">
        <v>0</v>
      </c>
      <c r="AC2270" t="s">
        <v>168</v>
      </c>
      <c r="AD2270" s="2">
        <v>0</v>
      </c>
      <c r="AE2270" s="2">
        <v>0</v>
      </c>
      <c r="AF2270" s="2">
        <v>0</v>
      </c>
      <c r="AG2270" s="2">
        <v>0</v>
      </c>
      <c r="AH2270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0</v>
      </c>
      <c r="AN2270" s="2">
        <v>0</v>
      </c>
      <c r="AO2270" s="2">
        <v>0</v>
      </c>
      <c r="AP2270" s="7">
        <f t="shared" si="71"/>
        <v>0</v>
      </c>
    </row>
    <row r="2271" spans="1:42" x14ac:dyDescent="0.2">
      <c r="A2271">
        <v>1</v>
      </c>
      <c r="B2271" s="1">
        <v>43952</v>
      </c>
      <c r="C2271" s="1">
        <v>44348</v>
      </c>
      <c r="D2271">
        <v>200281</v>
      </c>
      <c r="E2271" s="1">
        <v>43983</v>
      </c>
      <c r="F2271" s="2">
        <v>0</v>
      </c>
      <c r="G2271" s="2">
        <v>0</v>
      </c>
      <c r="H2271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t="s">
        <v>242</v>
      </c>
      <c r="W2271" s="5" t="str">
        <f t="shared" si="70"/>
        <v>385V</v>
      </c>
      <c r="X2271">
        <v>15</v>
      </c>
      <c r="Y2271" t="s">
        <v>40</v>
      </c>
      <c r="Z2271" t="s">
        <v>73</v>
      </c>
      <c r="AA2271" s="2">
        <v>0</v>
      </c>
      <c r="AB2271" s="2">
        <v>0</v>
      </c>
      <c r="AC2271" t="s">
        <v>168</v>
      </c>
      <c r="AD2271" s="2">
        <v>0</v>
      </c>
      <c r="AE2271" s="2">
        <v>0</v>
      </c>
      <c r="AF2271" s="2">
        <v>0</v>
      </c>
      <c r="AG2271" s="2">
        <v>0</v>
      </c>
      <c r="AH2271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7">
        <f t="shared" si="71"/>
        <v>0</v>
      </c>
    </row>
    <row r="2272" spans="1:42" x14ac:dyDescent="0.2">
      <c r="A2272">
        <v>1</v>
      </c>
      <c r="B2272" s="1">
        <v>43952</v>
      </c>
      <c r="C2272" s="1">
        <v>44348</v>
      </c>
      <c r="D2272">
        <v>200281</v>
      </c>
      <c r="E2272" s="1">
        <v>44013</v>
      </c>
      <c r="F2272" s="2">
        <v>0</v>
      </c>
      <c r="G2272" s="2">
        <v>0</v>
      </c>
      <c r="H2272">
        <v>0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t="s">
        <v>242</v>
      </c>
      <c r="W2272" s="5" t="str">
        <f t="shared" si="70"/>
        <v>385V</v>
      </c>
      <c r="X2272">
        <v>15</v>
      </c>
      <c r="Y2272" t="s">
        <v>40</v>
      </c>
      <c r="Z2272" t="s">
        <v>73</v>
      </c>
      <c r="AA2272" s="2">
        <v>0</v>
      </c>
      <c r="AB2272" s="2">
        <v>0</v>
      </c>
      <c r="AC2272" t="s">
        <v>168</v>
      </c>
      <c r="AD2272" s="2">
        <v>0</v>
      </c>
      <c r="AE2272" s="2">
        <v>0</v>
      </c>
      <c r="AF2272" s="2">
        <v>0</v>
      </c>
      <c r="AG2272" s="2">
        <v>0</v>
      </c>
      <c r="AH227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0</v>
      </c>
      <c r="AN2272" s="2">
        <v>0</v>
      </c>
      <c r="AO2272" s="2">
        <v>0</v>
      </c>
      <c r="AP2272" s="7">
        <f t="shared" si="71"/>
        <v>0</v>
      </c>
    </row>
    <row r="2273" spans="1:42" x14ac:dyDescent="0.2">
      <c r="A2273">
        <v>1</v>
      </c>
      <c r="B2273" s="1">
        <v>43952</v>
      </c>
      <c r="C2273" s="1">
        <v>44348</v>
      </c>
      <c r="D2273">
        <v>200281</v>
      </c>
      <c r="E2273" s="1">
        <v>44044</v>
      </c>
      <c r="F2273" s="2">
        <v>0</v>
      </c>
      <c r="G2273" s="2">
        <v>0</v>
      </c>
      <c r="H2273">
        <v>2.3E-2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t="s">
        <v>242</v>
      </c>
      <c r="W2273" s="5" t="str">
        <f t="shared" si="70"/>
        <v>385V</v>
      </c>
      <c r="X2273">
        <v>15</v>
      </c>
      <c r="Y2273" t="s">
        <v>40</v>
      </c>
      <c r="Z2273" t="s">
        <v>73</v>
      </c>
      <c r="AA2273" s="2">
        <v>0</v>
      </c>
      <c r="AB2273" s="2">
        <v>0</v>
      </c>
      <c r="AC2273" t="s">
        <v>168</v>
      </c>
      <c r="AD2273" s="2">
        <v>0</v>
      </c>
      <c r="AE2273" s="2">
        <v>0</v>
      </c>
      <c r="AF2273" s="2">
        <v>0</v>
      </c>
      <c r="AG2273" s="2">
        <v>0</v>
      </c>
      <c r="AH2273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7">
        <f t="shared" si="71"/>
        <v>0</v>
      </c>
    </row>
    <row r="2274" spans="1:42" x14ac:dyDescent="0.2">
      <c r="A2274">
        <v>1</v>
      </c>
      <c r="B2274" s="1">
        <v>43952</v>
      </c>
      <c r="C2274" s="1">
        <v>44348</v>
      </c>
      <c r="D2274">
        <v>200281</v>
      </c>
      <c r="E2274" s="1">
        <v>44075</v>
      </c>
      <c r="F2274" s="2">
        <v>0</v>
      </c>
      <c r="G2274" s="2">
        <v>0</v>
      </c>
      <c r="H2274">
        <v>2.3E-2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t="s">
        <v>242</v>
      </c>
      <c r="W2274" s="5" t="str">
        <f t="shared" si="70"/>
        <v>385V</v>
      </c>
      <c r="X2274">
        <v>15</v>
      </c>
      <c r="Y2274" t="s">
        <v>40</v>
      </c>
      <c r="Z2274" t="s">
        <v>73</v>
      </c>
      <c r="AA2274" s="2">
        <v>0</v>
      </c>
      <c r="AB2274" s="2">
        <v>0</v>
      </c>
      <c r="AC2274" t="s">
        <v>168</v>
      </c>
      <c r="AD2274" s="2">
        <v>0</v>
      </c>
      <c r="AE2274" s="2">
        <v>0</v>
      </c>
      <c r="AF2274" s="2">
        <v>0</v>
      </c>
      <c r="AG2274" s="2">
        <v>0</v>
      </c>
      <c r="AH2274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0</v>
      </c>
      <c r="AN2274" s="2">
        <v>0</v>
      </c>
      <c r="AO2274" s="2">
        <v>0</v>
      </c>
      <c r="AP2274" s="7">
        <f t="shared" si="71"/>
        <v>0</v>
      </c>
    </row>
    <row r="2275" spans="1:42" x14ac:dyDescent="0.2">
      <c r="A2275">
        <v>1</v>
      </c>
      <c r="B2275" s="1">
        <v>43952</v>
      </c>
      <c r="C2275" s="1">
        <v>44348</v>
      </c>
      <c r="D2275">
        <v>200281</v>
      </c>
      <c r="E2275" s="1">
        <v>44105</v>
      </c>
      <c r="F2275" s="2">
        <v>0</v>
      </c>
      <c r="G2275" s="2">
        <v>0</v>
      </c>
      <c r="H2275">
        <v>2.3E-2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t="s">
        <v>242</v>
      </c>
      <c r="W2275" s="5" t="str">
        <f t="shared" si="70"/>
        <v>385V</v>
      </c>
      <c r="X2275">
        <v>15</v>
      </c>
      <c r="Y2275" t="s">
        <v>40</v>
      </c>
      <c r="Z2275" t="s">
        <v>73</v>
      </c>
      <c r="AA2275" s="2">
        <v>0</v>
      </c>
      <c r="AB2275" s="2">
        <v>0</v>
      </c>
      <c r="AC2275" t="s">
        <v>168</v>
      </c>
      <c r="AD2275" s="2">
        <v>0</v>
      </c>
      <c r="AE2275" s="2">
        <v>0</v>
      </c>
      <c r="AF2275" s="2">
        <v>0</v>
      </c>
      <c r="AG2275" s="2">
        <v>0</v>
      </c>
      <c r="AH2275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0</v>
      </c>
      <c r="AN2275" s="2">
        <v>0</v>
      </c>
      <c r="AO2275" s="2">
        <v>0</v>
      </c>
      <c r="AP2275" s="7">
        <f t="shared" si="71"/>
        <v>0</v>
      </c>
    </row>
    <row r="2276" spans="1:42" x14ac:dyDescent="0.2">
      <c r="A2276">
        <v>1</v>
      </c>
      <c r="B2276" s="1">
        <v>43952</v>
      </c>
      <c r="C2276" s="1">
        <v>44348</v>
      </c>
      <c r="D2276">
        <v>200281</v>
      </c>
      <c r="E2276" s="1">
        <v>44136</v>
      </c>
      <c r="F2276" s="2">
        <v>0</v>
      </c>
      <c r="G2276" s="2">
        <v>0</v>
      </c>
      <c r="H2276">
        <v>2.3E-2</v>
      </c>
      <c r="I2276" s="2">
        <v>0</v>
      </c>
      <c r="J2276" s="2">
        <v>0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t="s">
        <v>242</v>
      </c>
      <c r="W2276" s="5" t="str">
        <f t="shared" si="70"/>
        <v>385V</v>
      </c>
      <c r="X2276">
        <v>15</v>
      </c>
      <c r="Y2276" t="s">
        <v>40</v>
      </c>
      <c r="Z2276" t="s">
        <v>73</v>
      </c>
      <c r="AA2276" s="2">
        <v>0</v>
      </c>
      <c r="AB2276" s="2">
        <v>0</v>
      </c>
      <c r="AC2276" t="s">
        <v>168</v>
      </c>
      <c r="AD2276" s="2">
        <v>0</v>
      </c>
      <c r="AE2276" s="2">
        <v>0</v>
      </c>
      <c r="AF2276" s="2">
        <v>0</v>
      </c>
      <c r="AG2276" s="2">
        <v>0</v>
      </c>
      <c r="AH2276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>
        <v>0</v>
      </c>
      <c r="AO2276" s="2">
        <v>0</v>
      </c>
      <c r="AP2276" s="7">
        <f t="shared" si="71"/>
        <v>0</v>
      </c>
    </row>
    <row r="2277" spans="1:42" x14ac:dyDescent="0.2">
      <c r="A2277">
        <v>1</v>
      </c>
      <c r="B2277" s="1">
        <v>43952</v>
      </c>
      <c r="C2277" s="1">
        <v>44348</v>
      </c>
      <c r="D2277">
        <v>200281</v>
      </c>
      <c r="E2277" s="1">
        <v>44166</v>
      </c>
      <c r="F2277" s="2">
        <v>0</v>
      </c>
      <c r="G2277" s="2">
        <v>0</v>
      </c>
      <c r="H2277">
        <v>2.3E-2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t="s">
        <v>242</v>
      </c>
      <c r="W2277" s="5" t="str">
        <f t="shared" si="70"/>
        <v>385V</v>
      </c>
      <c r="X2277">
        <v>15</v>
      </c>
      <c r="Y2277" t="s">
        <v>40</v>
      </c>
      <c r="Z2277" t="s">
        <v>73</v>
      </c>
      <c r="AA2277" s="2">
        <v>0</v>
      </c>
      <c r="AB2277" s="2">
        <v>0</v>
      </c>
      <c r="AC2277" t="s">
        <v>168</v>
      </c>
      <c r="AD2277" s="2">
        <v>0</v>
      </c>
      <c r="AE2277" s="2">
        <v>0</v>
      </c>
      <c r="AF2277" s="2">
        <v>0</v>
      </c>
      <c r="AG2277" s="2">
        <v>0</v>
      </c>
      <c r="AH2277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7">
        <f t="shared" si="71"/>
        <v>0</v>
      </c>
    </row>
    <row r="2278" spans="1:42" x14ac:dyDescent="0.2">
      <c r="A2278">
        <v>1</v>
      </c>
      <c r="B2278" s="1">
        <v>43952</v>
      </c>
      <c r="C2278" s="1">
        <v>44348</v>
      </c>
      <c r="D2278">
        <v>200281</v>
      </c>
      <c r="E2278" s="1">
        <v>44197</v>
      </c>
      <c r="F2278" s="2">
        <v>0</v>
      </c>
      <c r="G2278" s="2">
        <v>0</v>
      </c>
      <c r="H2278">
        <v>2.3E-2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t="s">
        <v>242</v>
      </c>
      <c r="W2278" s="5" t="str">
        <f t="shared" si="70"/>
        <v>385V</v>
      </c>
      <c r="X2278">
        <v>15</v>
      </c>
      <c r="Y2278" t="s">
        <v>40</v>
      </c>
      <c r="Z2278" t="s">
        <v>73</v>
      </c>
      <c r="AA2278" s="2">
        <v>0</v>
      </c>
      <c r="AB2278" s="2">
        <v>0</v>
      </c>
      <c r="AC2278" t="s">
        <v>168</v>
      </c>
      <c r="AD2278" s="2">
        <v>0</v>
      </c>
      <c r="AE2278" s="2">
        <v>0</v>
      </c>
      <c r="AF2278" s="2">
        <v>0</v>
      </c>
      <c r="AG2278" s="2">
        <v>0</v>
      </c>
      <c r="AH2278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>
        <v>0</v>
      </c>
      <c r="AO2278" s="2">
        <v>0</v>
      </c>
      <c r="AP2278" s="7">
        <f t="shared" si="71"/>
        <v>0</v>
      </c>
    </row>
    <row r="2279" spans="1:42" x14ac:dyDescent="0.2">
      <c r="A2279">
        <v>1</v>
      </c>
      <c r="B2279" s="1">
        <v>43952</v>
      </c>
      <c r="C2279" s="1">
        <v>44348</v>
      </c>
      <c r="D2279">
        <v>200281</v>
      </c>
      <c r="E2279" s="1">
        <v>44228</v>
      </c>
      <c r="F2279" s="2">
        <v>0</v>
      </c>
      <c r="G2279" s="2">
        <v>0</v>
      </c>
      <c r="H2279">
        <v>2.3E-2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t="s">
        <v>242</v>
      </c>
      <c r="W2279" s="5" t="str">
        <f t="shared" si="70"/>
        <v>385V</v>
      </c>
      <c r="X2279">
        <v>15</v>
      </c>
      <c r="Y2279" t="s">
        <v>40</v>
      </c>
      <c r="Z2279" t="s">
        <v>73</v>
      </c>
      <c r="AA2279" s="2">
        <v>0</v>
      </c>
      <c r="AB2279" s="2">
        <v>0</v>
      </c>
      <c r="AC2279" t="s">
        <v>168</v>
      </c>
      <c r="AD2279" s="2">
        <v>0</v>
      </c>
      <c r="AE2279" s="2">
        <v>0</v>
      </c>
      <c r="AF2279" s="2">
        <v>0</v>
      </c>
      <c r="AG2279" s="2">
        <v>0</v>
      </c>
      <c r="AH2279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7">
        <f t="shared" si="71"/>
        <v>0</v>
      </c>
    </row>
    <row r="2280" spans="1:42" x14ac:dyDescent="0.2">
      <c r="A2280">
        <v>1</v>
      </c>
      <c r="B2280" s="1">
        <v>43952</v>
      </c>
      <c r="C2280" s="1">
        <v>44348</v>
      </c>
      <c r="D2280">
        <v>200281</v>
      </c>
      <c r="E2280" s="1">
        <v>44256</v>
      </c>
      <c r="F2280" s="2">
        <v>0</v>
      </c>
      <c r="G2280" s="2">
        <v>0</v>
      </c>
      <c r="H2280">
        <v>2.3E-2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t="s">
        <v>242</v>
      </c>
      <c r="W2280" s="5" t="str">
        <f t="shared" si="70"/>
        <v>385V</v>
      </c>
      <c r="X2280">
        <v>15</v>
      </c>
      <c r="Y2280" t="s">
        <v>40</v>
      </c>
      <c r="Z2280" t="s">
        <v>73</v>
      </c>
      <c r="AA2280" s="2">
        <v>0</v>
      </c>
      <c r="AB2280" s="2">
        <v>0</v>
      </c>
      <c r="AC2280" t="s">
        <v>168</v>
      </c>
      <c r="AD2280" s="2">
        <v>0</v>
      </c>
      <c r="AE2280" s="2">
        <v>0</v>
      </c>
      <c r="AF2280" s="2">
        <v>0</v>
      </c>
      <c r="AG2280" s="2">
        <v>0</v>
      </c>
      <c r="AH2280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>
        <v>0</v>
      </c>
      <c r="AO2280" s="2">
        <v>0</v>
      </c>
      <c r="AP2280" s="7">
        <f t="shared" si="71"/>
        <v>0</v>
      </c>
    </row>
    <row r="2281" spans="1:42" x14ac:dyDescent="0.2">
      <c r="A2281">
        <v>1</v>
      </c>
      <c r="B2281" s="1">
        <v>43952</v>
      </c>
      <c r="C2281" s="1">
        <v>44348</v>
      </c>
      <c r="D2281">
        <v>200281</v>
      </c>
      <c r="E2281" s="1">
        <v>44287</v>
      </c>
      <c r="F2281" s="2">
        <v>0</v>
      </c>
      <c r="G2281" s="2">
        <v>0</v>
      </c>
      <c r="H2281">
        <v>2.3E-2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t="s">
        <v>242</v>
      </c>
      <c r="W2281" s="5" t="str">
        <f t="shared" si="70"/>
        <v>385V</v>
      </c>
      <c r="X2281">
        <v>15</v>
      </c>
      <c r="Y2281" t="s">
        <v>40</v>
      </c>
      <c r="Z2281" t="s">
        <v>73</v>
      </c>
      <c r="AA2281" s="2">
        <v>0</v>
      </c>
      <c r="AB2281" s="2">
        <v>0</v>
      </c>
      <c r="AC2281" t="s">
        <v>168</v>
      </c>
      <c r="AD2281" s="2">
        <v>0</v>
      </c>
      <c r="AE2281" s="2">
        <v>0</v>
      </c>
      <c r="AF2281" s="2">
        <v>0</v>
      </c>
      <c r="AG2281" s="2">
        <v>0</v>
      </c>
      <c r="AH2281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7">
        <f t="shared" si="71"/>
        <v>0</v>
      </c>
    </row>
    <row r="2282" spans="1:42" x14ac:dyDescent="0.2">
      <c r="A2282">
        <v>1</v>
      </c>
      <c r="B2282" s="1">
        <v>43952</v>
      </c>
      <c r="C2282" s="1">
        <v>44348</v>
      </c>
      <c r="D2282">
        <v>200281</v>
      </c>
      <c r="E2282" s="1">
        <v>44317</v>
      </c>
      <c r="F2282" s="2">
        <v>0</v>
      </c>
      <c r="G2282" s="2">
        <v>0</v>
      </c>
      <c r="H2282">
        <v>2.3E-2</v>
      </c>
      <c r="I2282" s="2">
        <v>0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t="s">
        <v>242</v>
      </c>
      <c r="W2282" s="5" t="str">
        <f t="shared" si="70"/>
        <v>385V</v>
      </c>
      <c r="X2282">
        <v>15</v>
      </c>
      <c r="Y2282" t="s">
        <v>40</v>
      </c>
      <c r="Z2282" t="s">
        <v>73</v>
      </c>
      <c r="AA2282" s="2">
        <v>0</v>
      </c>
      <c r="AB2282" s="2">
        <v>0</v>
      </c>
      <c r="AC2282" t="s">
        <v>168</v>
      </c>
      <c r="AD2282" s="2">
        <v>0</v>
      </c>
      <c r="AE2282" s="2">
        <v>0</v>
      </c>
      <c r="AF2282" s="2">
        <v>0</v>
      </c>
      <c r="AG2282" s="2">
        <v>0</v>
      </c>
      <c r="AH228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0</v>
      </c>
      <c r="AN2282" s="2">
        <v>0</v>
      </c>
      <c r="AO2282" s="2">
        <v>0</v>
      </c>
      <c r="AP2282" s="7">
        <f t="shared" si="71"/>
        <v>0</v>
      </c>
    </row>
    <row r="2283" spans="1:42" x14ac:dyDescent="0.2">
      <c r="A2283">
        <v>1</v>
      </c>
      <c r="B2283" s="1">
        <v>43952</v>
      </c>
      <c r="C2283" s="1">
        <v>44348</v>
      </c>
      <c r="D2283">
        <v>200281</v>
      </c>
      <c r="E2283" s="1">
        <v>44348</v>
      </c>
      <c r="F2283" s="2">
        <v>0</v>
      </c>
      <c r="G2283" s="2">
        <v>0</v>
      </c>
      <c r="H2283">
        <v>2.3E-2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t="s">
        <v>242</v>
      </c>
      <c r="W2283" s="5" t="str">
        <f t="shared" si="70"/>
        <v>385V</v>
      </c>
      <c r="X2283">
        <v>15</v>
      </c>
      <c r="Y2283" t="s">
        <v>40</v>
      </c>
      <c r="Z2283" t="s">
        <v>73</v>
      </c>
      <c r="AA2283" s="2">
        <v>0</v>
      </c>
      <c r="AB2283" s="2">
        <v>0</v>
      </c>
      <c r="AC2283" t="s">
        <v>168</v>
      </c>
      <c r="AD2283" s="2">
        <v>0</v>
      </c>
      <c r="AE2283" s="2">
        <v>0</v>
      </c>
      <c r="AF2283" s="2">
        <v>0</v>
      </c>
      <c r="AG2283" s="2">
        <v>0</v>
      </c>
      <c r="AH2283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7">
        <f t="shared" si="71"/>
        <v>0</v>
      </c>
    </row>
    <row r="2284" spans="1:42" x14ac:dyDescent="0.2">
      <c r="A2284">
        <v>1</v>
      </c>
      <c r="B2284" s="1">
        <v>43952</v>
      </c>
      <c r="C2284" s="1">
        <v>44348</v>
      </c>
      <c r="D2284">
        <v>200327</v>
      </c>
      <c r="E2284" s="1">
        <v>43952</v>
      </c>
      <c r="F2284" s="2">
        <v>0</v>
      </c>
      <c r="G2284" s="2">
        <v>0</v>
      </c>
      <c r="H2284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t="s">
        <v>243</v>
      </c>
      <c r="W2284" s="5" t="str">
        <f t="shared" si="70"/>
        <v>385V</v>
      </c>
      <c r="X2284">
        <v>15</v>
      </c>
      <c r="Y2284" t="s">
        <v>40</v>
      </c>
      <c r="Z2284" t="s">
        <v>73</v>
      </c>
      <c r="AA2284" s="2">
        <v>0</v>
      </c>
      <c r="AB2284" s="2">
        <v>0</v>
      </c>
      <c r="AC2284" t="s">
        <v>168</v>
      </c>
      <c r="AD2284" s="2">
        <v>0</v>
      </c>
      <c r="AE2284" s="2">
        <v>0</v>
      </c>
      <c r="AF2284" s="2">
        <v>0</v>
      </c>
      <c r="AG2284" s="2">
        <v>0</v>
      </c>
      <c r="AH2284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>
        <v>0</v>
      </c>
      <c r="AO2284" s="2">
        <v>0</v>
      </c>
      <c r="AP2284" s="7">
        <f t="shared" si="71"/>
        <v>0</v>
      </c>
    </row>
    <row r="2285" spans="1:42" x14ac:dyDescent="0.2">
      <c r="A2285">
        <v>1</v>
      </c>
      <c r="B2285" s="1">
        <v>43952</v>
      </c>
      <c r="C2285" s="1">
        <v>44348</v>
      </c>
      <c r="D2285">
        <v>200327</v>
      </c>
      <c r="E2285" s="1">
        <v>43983</v>
      </c>
      <c r="F2285" s="2">
        <v>0</v>
      </c>
      <c r="G2285" s="2">
        <v>0</v>
      </c>
      <c r="H2285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t="s">
        <v>243</v>
      </c>
      <c r="W2285" s="5" t="str">
        <f t="shared" si="70"/>
        <v>385V</v>
      </c>
      <c r="X2285">
        <v>15</v>
      </c>
      <c r="Y2285" t="s">
        <v>40</v>
      </c>
      <c r="Z2285" t="s">
        <v>73</v>
      </c>
      <c r="AA2285" s="2">
        <v>0</v>
      </c>
      <c r="AB2285" s="2">
        <v>0</v>
      </c>
      <c r="AC2285" t="s">
        <v>168</v>
      </c>
      <c r="AD2285" s="2">
        <v>0</v>
      </c>
      <c r="AE2285" s="2">
        <v>0</v>
      </c>
      <c r="AF2285" s="2">
        <v>0</v>
      </c>
      <c r="AG2285" s="2">
        <v>0</v>
      </c>
      <c r="AH2285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7">
        <f t="shared" si="71"/>
        <v>0</v>
      </c>
    </row>
    <row r="2286" spans="1:42" x14ac:dyDescent="0.2">
      <c r="A2286">
        <v>1</v>
      </c>
      <c r="B2286" s="1">
        <v>43952</v>
      </c>
      <c r="C2286" s="1">
        <v>44348</v>
      </c>
      <c r="D2286">
        <v>200327</v>
      </c>
      <c r="E2286" s="1">
        <v>44013</v>
      </c>
      <c r="F2286" s="2">
        <v>0</v>
      </c>
      <c r="G2286" s="2">
        <v>0</v>
      </c>
      <c r="H2286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t="s">
        <v>243</v>
      </c>
      <c r="W2286" s="5" t="str">
        <f t="shared" si="70"/>
        <v>385V</v>
      </c>
      <c r="X2286">
        <v>15</v>
      </c>
      <c r="Y2286" t="s">
        <v>40</v>
      </c>
      <c r="Z2286" t="s">
        <v>73</v>
      </c>
      <c r="AA2286" s="2">
        <v>0</v>
      </c>
      <c r="AB2286" s="2">
        <v>0</v>
      </c>
      <c r="AC2286" t="s">
        <v>168</v>
      </c>
      <c r="AD2286" s="2">
        <v>0</v>
      </c>
      <c r="AE2286" s="2">
        <v>0</v>
      </c>
      <c r="AF2286" s="2">
        <v>0</v>
      </c>
      <c r="AG2286" s="2">
        <v>0</v>
      </c>
      <c r="AH2286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0</v>
      </c>
      <c r="AP2286" s="7">
        <f t="shared" si="71"/>
        <v>0</v>
      </c>
    </row>
    <row r="2287" spans="1:42" x14ac:dyDescent="0.2">
      <c r="A2287">
        <v>1</v>
      </c>
      <c r="B2287" s="1">
        <v>43952</v>
      </c>
      <c r="C2287" s="1">
        <v>44348</v>
      </c>
      <c r="D2287">
        <v>200327</v>
      </c>
      <c r="E2287" s="1">
        <v>44044</v>
      </c>
      <c r="F2287" s="2">
        <v>0</v>
      </c>
      <c r="G2287" s="2">
        <v>0</v>
      </c>
      <c r="H2287">
        <v>2.3E-2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t="s">
        <v>243</v>
      </c>
      <c r="W2287" s="5" t="str">
        <f t="shared" si="70"/>
        <v>385V</v>
      </c>
      <c r="X2287">
        <v>15</v>
      </c>
      <c r="Y2287" t="s">
        <v>40</v>
      </c>
      <c r="Z2287" t="s">
        <v>73</v>
      </c>
      <c r="AA2287" s="2">
        <v>0</v>
      </c>
      <c r="AB2287" s="2">
        <v>0</v>
      </c>
      <c r="AC2287" t="s">
        <v>168</v>
      </c>
      <c r="AD2287" s="2">
        <v>0</v>
      </c>
      <c r="AE2287" s="2">
        <v>0</v>
      </c>
      <c r="AF2287" s="2">
        <v>0</v>
      </c>
      <c r="AG2287" s="2">
        <v>0</v>
      </c>
      <c r="AH2287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7">
        <f t="shared" si="71"/>
        <v>0</v>
      </c>
    </row>
    <row r="2288" spans="1:42" x14ac:dyDescent="0.2">
      <c r="A2288">
        <v>1</v>
      </c>
      <c r="B2288" s="1">
        <v>43952</v>
      </c>
      <c r="C2288" s="1">
        <v>44348</v>
      </c>
      <c r="D2288">
        <v>200327</v>
      </c>
      <c r="E2288" s="1">
        <v>44075</v>
      </c>
      <c r="F2288" s="2">
        <v>0</v>
      </c>
      <c r="G2288" s="2">
        <v>0</v>
      </c>
      <c r="H2288">
        <v>2.3E-2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t="s">
        <v>243</v>
      </c>
      <c r="W2288" s="5" t="str">
        <f t="shared" si="70"/>
        <v>385V</v>
      </c>
      <c r="X2288">
        <v>15</v>
      </c>
      <c r="Y2288" t="s">
        <v>40</v>
      </c>
      <c r="Z2288" t="s">
        <v>73</v>
      </c>
      <c r="AA2288" s="2">
        <v>0</v>
      </c>
      <c r="AB2288" s="2">
        <v>0</v>
      </c>
      <c r="AC2288" t="s">
        <v>168</v>
      </c>
      <c r="AD2288" s="2">
        <v>0</v>
      </c>
      <c r="AE2288" s="2">
        <v>0</v>
      </c>
      <c r="AF2288" s="2">
        <v>0</v>
      </c>
      <c r="AG2288" s="2">
        <v>0</v>
      </c>
      <c r="AH2288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0</v>
      </c>
      <c r="AN2288" s="2">
        <v>0</v>
      </c>
      <c r="AO2288" s="2">
        <v>0</v>
      </c>
      <c r="AP2288" s="7">
        <f t="shared" si="71"/>
        <v>0</v>
      </c>
    </row>
    <row r="2289" spans="1:42" x14ac:dyDescent="0.2">
      <c r="A2289">
        <v>1</v>
      </c>
      <c r="B2289" s="1">
        <v>43952</v>
      </c>
      <c r="C2289" s="1">
        <v>44348</v>
      </c>
      <c r="D2289">
        <v>200327</v>
      </c>
      <c r="E2289" s="1">
        <v>44105</v>
      </c>
      <c r="F2289" s="2">
        <v>0</v>
      </c>
      <c r="G2289" s="2">
        <v>0</v>
      </c>
      <c r="H2289">
        <v>2.3E-2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t="s">
        <v>243</v>
      </c>
      <c r="W2289" s="5" t="str">
        <f t="shared" si="70"/>
        <v>385V</v>
      </c>
      <c r="X2289">
        <v>15</v>
      </c>
      <c r="Y2289" t="s">
        <v>40</v>
      </c>
      <c r="Z2289" t="s">
        <v>73</v>
      </c>
      <c r="AA2289" s="2">
        <v>0</v>
      </c>
      <c r="AB2289" s="2">
        <v>0</v>
      </c>
      <c r="AC2289" t="s">
        <v>168</v>
      </c>
      <c r="AD2289" s="2">
        <v>0</v>
      </c>
      <c r="AE2289" s="2">
        <v>0</v>
      </c>
      <c r="AF2289" s="2">
        <v>0</v>
      </c>
      <c r="AG2289" s="2">
        <v>0</v>
      </c>
      <c r="AH2289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7">
        <f t="shared" si="71"/>
        <v>0</v>
      </c>
    </row>
    <row r="2290" spans="1:42" x14ac:dyDescent="0.2">
      <c r="A2290">
        <v>1</v>
      </c>
      <c r="B2290" s="1">
        <v>43952</v>
      </c>
      <c r="C2290" s="1">
        <v>44348</v>
      </c>
      <c r="D2290">
        <v>200327</v>
      </c>
      <c r="E2290" s="1">
        <v>44136</v>
      </c>
      <c r="F2290" s="2">
        <v>0</v>
      </c>
      <c r="G2290" s="2">
        <v>0</v>
      </c>
      <c r="H2290">
        <v>2.3E-2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t="s">
        <v>243</v>
      </c>
      <c r="W2290" s="5" t="str">
        <f t="shared" si="70"/>
        <v>385V</v>
      </c>
      <c r="X2290">
        <v>15</v>
      </c>
      <c r="Y2290" t="s">
        <v>40</v>
      </c>
      <c r="Z2290" t="s">
        <v>73</v>
      </c>
      <c r="AA2290" s="2">
        <v>0</v>
      </c>
      <c r="AB2290" s="2">
        <v>0</v>
      </c>
      <c r="AC2290" t="s">
        <v>168</v>
      </c>
      <c r="AD2290" s="2">
        <v>0</v>
      </c>
      <c r="AE2290" s="2">
        <v>0</v>
      </c>
      <c r="AF2290" s="2">
        <v>0</v>
      </c>
      <c r="AG2290" s="2">
        <v>0</v>
      </c>
      <c r="AH2290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7">
        <f t="shared" si="71"/>
        <v>0</v>
      </c>
    </row>
    <row r="2291" spans="1:42" x14ac:dyDescent="0.2">
      <c r="A2291">
        <v>1</v>
      </c>
      <c r="B2291" s="1">
        <v>43952</v>
      </c>
      <c r="C2291" s="1">
        <v>44348</v>
      </c>
      <c r="D2291">
        <v>200327</v>
      </c>
      <c r="E2291" s="1">
        <v>44166</v>
      </c>
      <c r="F2291" s="2">
        <v>0</v>
      </c>
      <c r="G2291" s="2">
        <v>0</v>
      </c>
      <c r="H2291">
        <v>2.3E-2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t="s">
        <v>243</v>
      </c>
      <c r="W2291" s="5" t="str">
        <f t="shared" si="70"/>
        <v>385V</v>
      </c>
      <c r="X2291">
        <v>15</v>
      </c>
      <c r="Y2291" t="s">
        <v>40</v>
      </c>
      <c r="Z2291" t="s">
        <v>73</v>
      </c>
      <c r="AA2291" s="2">
        <v>0</v>
      </c>
      <c r="AB2291" s="2">
        <v>0</v>
      </c>
      <c r="AC2291" t="s">
        <v>168</v>
      </c>
      <c r="AD2291" s="2">
        <v>0</v>
      </c>
      <c r="AE2291" s="2">
        <v>0</v>
      </c>
      <c r="AF2291" s="2">
        <v>0</v>
      </c>
      <c r="AG2291" s="2">
        <v>0</v>
      </c>
      <c r="AH2291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7">
        <f t="shared" si="71"/>
        <v>0</v>
      </c>
    </row>
    <row r="2292" spans="1:42" x14ac:dyDescent="0.2">
      <c r="A2292">
        <v>1</v>
      </c>
      <c r="B2292" s="1">
        <v>43952</v>
      </c>
      <c r="C2292" s="1">
        <v>44348</v>
      </c>
      <c r="D2292">
        <v>200327</v>
      </c>
      <c r="E2292" s="1">
        <v>44197</v>
      </c>
      <c r="F2292" s="2">
        <v>0</v>
      </c>
      <c r="G2292" s="2">
        <v>0</v>
      </c>
      <c r="H2292">
        <v>2.3E-2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t="s">
        <v>243</v>
      </c>
      <c r="W2292" s="5" t="str">
        <f t="shared" si="70"/>
        <v>385V</v>
      </c>
      <c r="X2292">
        <v>15</v>
      </c>
      <c r="Y2292" t="s">
        <v>40</v>
      </c>
      <c r="Z2292" t="s">
        <v>73</v>
      </c>
      <c r="AA2292" s="2">
        <v>0</v>
      </c>
      <c r="AB2292" s="2">
        <v>0</v>
      </c>
      <c r="AC2292" t="s">
        <v>168</v>
      </c>
      <c r="AD2292" s="2">
        <v>0</v>
      </c>
      <c r="AE2292" s="2">
        <v>0</v>
      </c>
      <c r="AF2292" s="2">
        <v>0</v>
      </c>
      <c r="AG2292" s="2">
        <v>0</v>
      </c>
      <c r="AH229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0</v>
      </c>
      <c r="AP2292" s="7">
        <f t="shared" si="71"/>
        <v>0</v>
      </c>
    </row>
    <row r="2293" spans="1:42" x14ac:dyDescent="0.2">
      <c r="A2293">
        <v>1</v>
      </c>
      <c r="B2293" s="1">
        <v>43952</v>
      </c>
      <c r="C2293" s="1">
        <v>44348</v>
      </c>
      <c r="D2293">
        <v>200327</v>
      </c>
      <c r="E2293" s="1">
        <v>44228</v>
      </c>
      <c r="F2293" s="2">
        <v>0</v>
      </c>
      <c r="G2293" s="2">
        <v>0</v>
      </c>
      <c r="H2293">
        <v>2.3E-2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t="s">
        <v>243</v>
      </c>
      <c r="W2293" s="5" t="str">
        <f t="shared" si="70"/>
        <v>385V</v>
      </c>
      <c r="X2293">
        <v>15</v>
      </c>
      <c r="Y2293" t="s">
        <v>40</v>
      </c>
      <c r="Z2293" t="s">
        <v>73</v>
      </c>
      <c r="AA2293" s="2">
        <v>0</v>
      </c>
      <c r="AB2293" s="2">
        <v>0</v>
      </c>
      <c r="AC2293" t="s">
        <v>168</v>
      </c>
      <c r="AD2293" s="2">
        <v>0</v>
      </c>
      <c r="AE2293" s="2">
        <v>0</v>
      </c>
      <c r="AF2293" s="2">
        <v>0</v>
      </c>
      <c r="AG2293" s="2">
        <v>0</v>
      </c>
      <c r="AH2293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7">
        <f t="shared" si="71"/>
        <v>0</v>
      </c>
    </row>
    <row r="2294" spans="1:42" x14ac:dyDescent="0.2">
      <c r="A2294">
        <v>1</v>
      </c>
      <c r="B2294" s="1">
        <v>43952</v>
      </c>
      <c r="C2294" s="1">
        <v>44348</v>
      </c>
      <c r="D2294">
        <v>200327</v>
      </c>
      <c r="E2294" s="1">
        <v>44256</v>
      </c>
      <c r="F2294" s="2">
        <v>0</v>
      </c>
      <c r="G2294" s="2">
        <v>0</v>
      </c>
      <c r="H2294">
        <v>2.3E-2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t="s">
        <v>243</v>
      </c>
      <c r="W2294" s="5" t="str">
        <f t="shared" si="70"/>
        <v>385V</v>
      </c>
      <c r="X2294">
        <v>15</v>
      </c>
      <c r="Y2294" t="s">
        <v>40</v>
      </c>
      <c r="Z2294" t="s">
        <v>73</v>
      </c>
      <c r="AA2294" s="2">
        <v>0</v>
      </c>
      <c r="AB2294" s="2">
        <v>0</v>
      </c>
      <c r="AC2294" t="s">
        <v>168</v>
      </c>
      <c r="AD2294" s="2">
        <v>0</v>
      </c>
      <c r="AE2294" s="2">
        <v>0</v>
      </c>
      <c r="AF2294" s="2">
        <v>0</v>
      </c>
      <c r="AG2294" s="2">
        <v>0</v>
      </c>
      <c r="AH2294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0</v>
      </c>
      <c r="AP2294" s="7">
        <f t="shared" si="71"/>
        <v>0</v>
      </c>
    </row>
    <row r="2295" spans="1:42" x14ac:dyDescent="0.2">
      <c r="A2295">
        <v>1</v>
      </c>
      <c r="B2295" s="1">
        <v>43952</v>
      </c>
      <c r="C2295" s="1">
        <v>44348</v>
      </c>
      <c r="D2295">
        <v>200327</v>
      </c>
      <c r="E2295" s="1">
        <v>44287</v>
      </c>
      <c r="F2295" s="2">
        <v>0</v>
      </c>
      <c r="G2295" s="2">
        <v>0</v>
      </c>
      <c r="H2295">
        <v>2.3E-2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t="s">
        <v>243</v>
      </c>
      <c r="W2295" s="5" t="str">
        <f t="shared" si="70"/>
        <v>385V</v>
      </c>
      <c r="X2295">
        <v>15</v>
      </c>
      <c r="Y2295" t="s">
        <v>40</v>
      </c>
      <c r="Z2295" t="s">
        <v>73</v>
      </c>
      <c r="AA2295" s="2">
        <v>0</v>
      </c>
      <c r="AB2295" s="2">
        <v>0</v>
      </c>
      <c r="AC2295" t="s">
        <v>168</v>
      </c>
      <c r="AD2295" s="2">
        <v>0</v>
      </c>
      <c r="AE2295" s="2">
        <v>0</v>
      </c>
      <c r="AF2295" s="2">
        <v>0</v>
      </c>
      <c r="AG2295" s="2">
        <v>0</v>
      </c>
      <c r="AH2295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7">
        <f t="shared" si="71"/>
        <v>0</v>
      </c>
    </row>
    <row r="2296" spans="1:42" x14ac:dyDescent="0.2">
      <c r="A2296">
        <v>1</v>
      </c>
      <c r="B2296" s="1">
        <v>43952</v>
      </c>
      <c r="C2296" s="1">
        <v>44348</v>
      </c>
      <c r="D2296">
        <v>200327</v>
      </c>
      <c r="E2296" s="1">
        <v>44317</v>
      </c>
      <c r="F2296" s="2">
        <v>0</v>
      </c>
      <c r="G2296" s="2">
        <v>0</v>
      </c>
      <c r="H2296">
        <v>2.3E-2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t="s">
        <v>243</v>
      </c>
      <c r="W2296" s="5" t="str">
        <f t="shared" si="70"/>
        <v>385V</v>
      </c>
      <c r="X2296">
        <v>15</v>
      </c>
      <c r="Y2296" t="s">
        <v>40</v>
      </c>
      <c r="Z2296" t="s">
        <v>73</v>
      </c>
      <c r="AA2296" s="2">
        <v>0</v>
      </c>
      <c r="AB2296" s="2">
        <v>0</v>
      </c>
      <c r="AC2296" t="s">
        <v>168</v>
      </c>
      <c r="AD2296" s="2">
        <v>0</v>
      </c>
      <c r="AE2296" s="2">
        <v>0</v>
      </c>
      <c r="AF2296" s="2">
        <v>0</v>
      </c>
      <c r="AG2296" s="2">
        <v>0</v>
      </c>
      <c r="AH2296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0</v>
      </c>
      <c r="AO2296" s="2">
        <v>0</v>
      </c>
      <c r="AP2296" s="7">
        <f t="shared" si="71"/>
        <v>0</v>
      </c>
    </row>
    <row r="2297" spans="1:42" x14ac:dyDescent="0.2">
      <c r="A2297">
        <v>1</v>
      </c>
      <c r="B2297" s="1">
        <v>43952</v>
      </c>
      <c r="C2297" s="1">
        <v>44348</v>
      </c>
      <c r="D2297">
        <v>200327</v>
      </c>
      <c r="E2297" s="1">
        <v>44348</v>
      </c>
      <c r="F2297" s="2">
        <v>0</v>
      </c>
      <c r="G2297" s="2">
        <v>0</v>
      </c>
      <c r="H2297">
        <v>2.3E-2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t="s">
        <v>243</v>
      </c>
      <c r="W2297" s="5" t="str">
        <f t="shared" si="70"/>
        <v>385V</v>
      </c>
      <c r="X2297">
        <v>15</v>
      </c>
      <c r="Y2297" t="s">
        <v>40</v>
      </c>
      <c r="Z2297" t="s">
        <v>73</v>
      </c>
      <c r="AA2297" s="2">
        <v>0</v>
      </c>
      <c r="AB2297" s="2">
        <v>0</v>
      </c>
      <c r="AC2297" t="s">
        <v>168</v>
      </c>
      <c r="AD2297" s="2">
        <v>0</v>
      </c>
      <c r="AE2297" s="2">
        <v>0</v>
      </c>
      <c r="AF2297" s="2">
        <v>0</v>
      </c>
      <c r="AG2297" s="2">
        <v>0</v>
      </c>
      <c r="AH2297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7">
        <f t="shared" si="71"/>
        <v>0</v>
      </c>
    </row>
    <row r="2298" spans="1:42" x14ac:dyDescent="0.2">
      <c r="A2298">
        <v>1</v>
      </c>
      <c r="B2298" s="1">
        <v>43952</v>
      </c>
      <c r="C2298" s="1">
        <v>44348</v>
      </c>
      <c r="D2298">
        <v>163</v>
      </c>
      <c r="E2298" s="1">
        <v>43952</v>
      </c>
      <c r="F2298" s="2">
        <v>0</v>
      </c>
      <c r="G2298" s="2">
        <v>0</v>
      </c>
      <c r="H2298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t="s">
        <v>244</v>
      </c>
      <c r="W2298" s="5" t="str">
        <f t="shared" si="70"/>
        <v>3870</v>
      </c>
      <c r="X2298">
        <v>15</v>
      </c>
      <c r="Y2298" t="s">
        <v>40</v>
      </c>
      <c r="Z2298" t="s">
        <v>75</v>
      </c>
      <c r="AA2298" s="2">
        <v>0</v>
      </c>
      <c r="AB2298" s="2">
        <v>0</v>
      </c>
      <c r="AC2298" t="s">
        <v>168</v>
      </c>
      <c r="AD2298" s="2">
        <v>0</v>
      </c>
      <c r="AE2298" s="2">
        <v>0</v>
      </c>
      <c r="AF2298" s="2">
        <v>0</v>
      </c>
      <c r="AG2298" s="2">
        <v>0</v>
      </c>
      <c r="AH2298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>
        <v>0</v>
      </c>
      <c r="AO2298" s="2">
        <v>0</v>
      </c>
      <c r="AP2298" s="7">
        <f t="shared" si="71"/>
        <v>0</v>
      </c>
    </row>
    <row r="2299" spans="1:42" x14ac:dyDescent="0.2">
      <c r="A2299">
        <v>1</v>
      </c>
      <c r="B2299" s="1">
        <v>43952</v>
      </c>
      <c r="C2299" s="1">
        <v>44348</v>
      </c>
      <c r="D2299">
        <v>163</v>
      </c>
      <c r="E2299" s="1">
        <v>43983</v>
      </c>
      <c r="F2299" s="2">
        <v>0</v>
      </c>
      <c r="G2299" s="2">
        <v>0</v>
      </c>
      <c r="H2299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t="s">
        <v>244</v>
      </c>
      <c r="W2299" s="5" t="str">
        <f t="shared" si="70"/>
        <v>3870</v>
      </c>
      <c r="X2299">
        <v>15</v>
      </c>
      <c r="Y2299" t="s">
        <v>40</v>
      </c>
      <c r="Z2299" t="s">
        <v>75</v>
      </c>
      <c r="AA2299" s="2">
        <v>0</v>
      </c>
      <c r="AB2299" s="2">
        <v>0</v>
      </c>
      <c r="AC2299" t="s">
        <v>168</v>
      </c>
      <c r="AD2299" s="2">
        <v>0</v>
      </c>
      <c r="AE2299" s="2">
        <v>0</v>
      </c>
      <c r="AF2299" s="2">
        <v>0</v>
      </c>
      <c r="AG2299" s="2">
        <v>0</v>
      </c>
      <c r="AH2299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7">
        <f t="shared" si="71"/>
        <v>0</v>
      </c>
    </row>
    <row r="2300" spans="1:42" x14ac:dyDescent="0.2">
      <c r="A2300">
        <v>1</v>
      </c>
      <c r="B2300" s="1">
        <v>43952</v>
      </c>
      <c r="C2300" s="1">
        <v>44348</v>
      </c>
      <c r="D2300">
        <v>163</v>
      </c>
      <c r="E2300" s="1">
        <v>44013</v>
      </c>
      <c r="F2300" s="2">
        <v>0</v>
      </c>
      <c r="G2300" s="2">
        <v>0</v>
      </c>
      <c r="H2300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t="s">
        <v>244</v>
      </c>
      <c r="W2300" s="5" t="str">
        <f t="shared" si="70"/>
        <v>3870</v>
      </c>
      <c r="X2300">
        <v>15</v>
      </c>
      <c r="Y2300" t="s">
        <v>40</v>
      </c>
      <c r="Z2300" t="s">
        <v>75</v>
      </c>
      <c r="AA2300" s="2">
        <v>0</v>
      </c>
      <c r="AB2300" s="2">
        <v>0</v>
      </c>
      <c r="AC2300" t="s">
        <v>168</v>
      </c>
      <c r="AD2300" s="2">
        <v>0</v>
      </c>
      <c r="AE2300" s="2">
        <v>0</v>
      </c>
      <c r="AF2300" s="2">
        <v>0</v>
      </c>
      <c r="AG2300" s="2">
        <v>0</v>
      </c>
      <c r="AH2300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>
        <v>0</v>
      </c>
      <c r="AO2300" s="2">
        <v>0</v>
      </c>
      <c r="AP2300" s="7">
        <f t="shared" si="71"/>
        <v>0</v>
      </c>
    </row>
    <row r="2301" spans="1:42" x14ac:dyDescent="0.2">
      <c r="A2301">
        <v>1</v>
      </c>
      <c r="B2301" s="1">
        <v>43952</v>
      </c>
      <c r="C2301" s="1">
        <v>44348</v>
      </c>
      <c r="D2301">
        <v>163</v>
      </c>
      <c r="E2301" s="1">
        <v>44044</v>
      </c>
      <c r="F2301" s="2">
        <v>0</v>
      </c>
      <c r="G2301" s="2">
        <v>0</v>
      </c>
      <c r="H2301">
        <v>0.04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t="s">
        <v>244</v>
      </c>
      <c r="W2301" s="5" t="str">
        <f t="shared" si="70"/>
        <v>3870</v>
      </c>
      <c r="X2301">
        <v>15</v>
      </c>
      <c r="Y2301" t="s">
        <v>40</v>
      </c>
      <c r="Z2301" t="s">
        <v>75</v>
      </c>
      <c r="AA2301" s="2">
        <v>0</v>
      </c>
      <c r="AB2301" s="2">
        <v>0</v>
      </c>
      <c r="AC2301" t="s">
        <v>168</v>
      </c>
      <c r="AD2301" s="2">
        <v>0</v>
      </c>
      <c r="AE2301" s="2">
        <v>0</v>
      </c>
      <c r="AF2301" s="2">
        <v>0</v>
      </c>
      <c r="AG2301" s="2">
        <v>0</v>
      </c>
      <c r="AH2301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7">
        <f t="shared" si="71"/>
        <v>0</v>
      </c>
    </row>
    <row r="2302" spans="1:42" x14ac:dyDescent="0.2">
      <c r="A2302">
        <v>1</v>
      </c>
      <c r="B2302" s="1">
        <v>43952</v>
      </c>
      <c r="C2302" s="1">
        <v>44348</v>
      </c>
      <c r="D2302">
        <v>163</v>
      </c>
      <c r="E2302" s="1">
        <v>44075</v>
      </c>
      <c r="F2302" s="2">
        <v>0</v>
      </c>
      <c r="G2302" s="2">
        <v>0</v>
      </c>
      <c r="H2302">
        <v>0.04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t="s">
        <v>244</v>
      </c>
      <c r="W2302" s="5" t="str">
        <f t="shared" si="70"/>
        <v>3870</v>
      </c>
      <c r="X2302">
        <v>15</v>
      </c>
      <c r="Y2302" t="s">
        <v>40</v>
      </c>
      <c r="Z2302" t="s">
        <v>75</v>
      </c>
      <c r="AA2302" s="2">
        <v>0</v>
      </c>
      <c r="AB2302" s="2">
        <v>0</v>
      </c>
      <c r="AC2302" t="s">
        <v>168</v>
      </c>
      <c r="AD2302" s="2">
        <v>0</v>
      </c>
      <c r="AE2302" s="2">
        <v>0</v>
      </c>
      <c r="AF2302" s="2">
        <v>0</v>
      </c>
      <c r="AG2302" s="2">
        <v>0</v>
      </c>
      <c r="AH230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7">
        <f t="shared" si="71"/>
        <v>0</v>
      </c>
    </row>
    <row r="2303" spans="1:42" x14ac:dyDescent="0.2">
      <c r="A2303">
        <v>1</v>
      </c>
      <c r="B2303" s="1">
        <v>43952</v>
      </c>
      <c r="C2303" s="1">
        <v>44348</v>
      </c>
      <c r="D2303">
        <v>163</v>
      </c>
      <c r="E2303" s="1">
        <v>44105</v>
      </c>
      <c r="F2303" s="2">
        <v>0</v>
      </c>
      <c r="G2303" s="2">
        <v>0</v>
      </c>
      <c r="H2303">
        <v>0.04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t="s">
        <v>244</v>
      </c>
      <c r="W2303" s="5" t="str">
        <f t="shared" si="70"/>
        <v>3870</v>
      </c>
      <c r="X2303">
        <v>15</v>
      </c>
      <c r="Y2303" t="s">
        <v>40</v>
      </c>
      <c r="Z2303" t="s">
        <v>75</v>
      </c>
      <c r="AA2303" s="2">
        <v>0</v>
      </c>
      <c r="AB2303" s="2">
        <v>0</v>
      </c>
      <c r="AC2303" t="s">
        <v>168</v>
      </c>
      <c r="AD2303" s="2">
        <v>0</v>
      </c>
      <c r="AE2303" s="2">
        <v>0</v>
      </c>
      <c r="AF2303" s="2">
        <v>0</v>
      </c>
      <c r="AG2303" s="2">
        <v>0</v>
      </c>
      <c r="AH2303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7">
        <f t="shared" si="71"/>
        <v>0</v>
      </c>
    </row>
    <row r="2304" spans="1:42" x14ac:dyDescent="0.2">
      <c r="A2304">
        <v>1</v>
      </c>
      <c r="B2304" s="1">
        <v>43952</v>
      </c>
      <c r="C2304" s="1">
        <v>44348</v>
      </c>
      <c r="D2304">
        <v>163</v>
      </c>
      <c r="E2304" s="1">
        <v>44136</v>
      </c>
      <c r="F2304" s="2">
        <v>0</v>
      </c>
      <c r="G2304" s="2">
        <v>0</v>
      </c>
      <c r="H2304">
        <v>0.04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t="s">
        <v>244</v>
      </c>
      <c r="W2304" s="5" t="str">
        <f t="shared" si="70"/>
        <v>3870</v>
      </c>
      <c r="X2304">
        <v>15</v>
      </c>
      <c r="Y2304" t="s">
        <v>40</v>
      </c>
      <c r="Z2304" t="s">
        <v>75</v>
      </c>
      <c r="AA2304" s="2">
        <v>0</v>
      </c>
      <c r="AB2304" s="2">
        <v>0</v>
      </c>
      <c r="AC2304" t="s">
        <v>168</v>
      </c>
      <c r="AD2304" s="2">
        <v>0</v>
      </c>
      <c r="AE2304" s="2">
        <v>0</v>
      </c>
      <c r="AF2304" s="2">
        <v>0</v>
      </c>
      <c r="AG2304" s="2">
        <v>0</v>
      </c>
      <c r="AH2304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>
        <v>0</v>
      </c>
      <c r="AO2304" s="2">
        <v>0</v>
      </c>
      <c r="AP2304" s="7">
        <f t="shared" si="71"/>
        <v>0</v>
      </c>
    </row>
    <row r="2305" spans="1:42" x14ac:dyDescent="0.2">
      <c r="A2305">
        <v>1</v>
      </c>
      <c r="B2305" s="1">
        <v>43952</v>
      </c>
      <c r="C2305" s="1">
        <v>44348</v>
      </c>
      <c r="D2305">
        <v>163</v>
      </c>
      <c r="E2305" s="1">
        <v>44166</v>
      </c>
      <c r="F2305" s="2">
        <v>0</v>
      </c>
      <c r="G2305" s="2">
        <v>0</v>
      </c>
      <c r="H2305">
        <v>0.04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t="s">
        <v>244</v>
      </c>
      <c r="W2305" s="5" t="str">
        <f t="shared" si="70"/>
        <v>3870</v>
      </c>
      <c r="X2305">
        <v>15</v>
      </c>
      <c r="Y2305" t="s">
        <v>40</v>
      </c>
      <c r="Z2305" t="s">
        <v>75</v>
      </c>
      <c r="AA2305" s="2">
        <v>0</v>
      </c>
      <c r="AB2305" s="2">
        <v>0</v>
      </c>
      <c r="AC2305" t="s">
        <v>168</v>
      </c>
      <c r="AD2305" s="2">
        <v>0</v>
      </c>
      <c r="AE2305" s="2">
        <v>0</v>
      </c>
      <c r="AF2305" s="2">
        <v>0</v>
      </c>
      <c r="AG2305" s="2">
        <v>0</v>
      </c>
      <c r="AH2305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7">
        <f t="shared" si="71"/>
        <v>0</v>
      </c>
    </row>
    <row r="2306" spans="1:42" x14ac:dyDescent="0.2">
      <c r="A2306">
        <v>1</v>
      </c>
      <c r="B2306" s="1">
        <v>43952</v>
      </c>
      <c r="C2306" s="1">
        <v>44348</v>
      </c>
      <c r="D2306">
        <v>163</v>
      </c>
      <c r="E2306" s="1">
        <v>44197</v>
      </c>
      <c r="F2306" s="2">
        <v>0</v>
      </c>
      <c r="G2306" s="2">
        <v>0</v>
      </c>
      <c r="H2306">
        <v>0.04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t="s">
        <v>244</v>
      </c>
      <c r="W2306" s="5" t="str">
        <f t="shared" si="70"/>
        <v>3870</v>
      </c>
      <c r="X2306">
        <v>15</v>
      </c>
      <c r="Y2306" t="s">
        <v>40</v>
      </c>
      <c r="Z2306" t="s">
        <v>75</v>
      </c>
      <c r="AA2306" s="2">
        <v>0</v>
      </c>
      <c r="AB2306" s="2">
        <v>0</v>
      </c>
      <c r="AC2306" t="s">
        <v>168</v>
      </c>
      <c r="AD2306" s="2">
        <v>0</v>
      </c>
      <c r="AE2306" s="2">
        <v>0</v>
      </c>
      <c r="AF2306" s="2">
        <v>0</v>
      </c>
      <c r="AG2306" s="2">
        <v>0</v>
      </c>
      <c r="AH2306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>
        <v>0</v>
      </c>
      <c r="AO2306" s="2">
        <v>0</v>
      </c>
      <c r="AP2306" s="7">
        <f t="shared" si="71"/>
        <v>0</v>
      </c>
    </row>
    <row r="2307" spans="1:42" x14ac:dyDescent="0.2">
      <c r="A2307">
        <v>1</v>
      </c>
      <c r="B2307" s="1">
        <v>43952</v>
      </c>
      <c r="C2307" s="1">
        <v>44348</v>
      </c>
      <c r="D2307">
        <v>163</v>
      </c>
      <c r="E2307" s="1">
        <v>44228</v>
      </c>
      <c r="F2307" s="2">
        <v>0</v>
      </c>
      <c r="G2307" s="2">
        <v>0</v>
      </c>
      <c r="H2307">
        <v>0.04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t="s">
        <v>244</v>
      </c>
      <c r="W2307" s="5" t="str">
        <f t="shared" ref="W2307:W2370" si="72">MID(V2307,4,4)</f>
        <v>3870</v>
      </c>
      <c r="X2307">
        <v>15</v>
      </c>
      <c r="Y2307" t="s">
        <v>40</v>
      </c>
      <c r="Z2307" t="s">
        <v>75</v>
      </c>
      <c r="AA2307" s="2">
        <v>0</v>
      </c>
      <c r="AB2307" s="2">
        <v>0</v>
      </c>
      <c r="AC2307" t="s">
        <v>168</v>
      </c>
      <c r="AD2307" s="2">
        <v>0</v>
      </c>
      <c r="AE2307" s="2">
        <v>0</v>
      </c>
      <c r="AF2307" s="2">
        <v>0</v>
      </c>
      <c r="AG2307" s="2">
        <v>0</v>
      </c>
      <c r="AH2307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0</v>
      </c>
      <c r="AO2307" s="2">
        <v>0</v>
      </c>
      <c r="AP2307" s="7">
        <f t="shared" ref="AP2307:AP2370" si="73">I2307+K2307+M2307+T2307+AD2307+AL2307+AB2307+L2307</f>
        <v>0</v>
      </c>
    </row>
    <row r="2308" spans="1:42" x14ac:dyDescent="0.2">
      <c r="A2308">
        <v>1</v>
      </c>
      <c r="B2308" s="1">
        <v>43952</v>
      </c>
      <c r="C2308" s="1">
        <v>44348</v>
      </c>
      <c r="D2308">
        <v>163</v>
      </c>
      <c r="E2308" s="1">
        <v>44256</v>
      </c>
      <c r="F2308" s="2">
        <v>0</v>
      </c>
      <c r="G2308" s="2">
        <v>0</v>
      </c>
      <c r="H2308">
        <v>0.04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t="s">
        <v>244</v>
      </c>
      <c r="W2308" s="5" t="str">
        <f t="shared" si="72"/>
        <v>3870</v>
      </c>
      <c r="X2308">
        <v>15</v>
      </c>
      <c r="Y2308" t="s">
        <v>40</v>
      </c>
      <c r="Z2308" t="s">
        <v>75</v>
      </c>
      <c r="AA2308" s="2">
        <v>0</v>
      </c>
      <c r="AB2308" s="2">
        <v>0</v>
      </c>
      <c r="AC2308" t="s">
        <v>168</v>
      </c>
      <c r="AD2308" s="2">
        <v>0</v>
      </c>
      <c r="AE2308" s="2">
        <v>0</v>
      </c>
      <c r="AF2308" s="2">
        <v>0</v>
      </c>
      <c r="AG2308" s="2">
        <v>0</v>
      </c>
      <c r="AH2308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7">
        <f t="shared" si="73"/>
        <v>0</v>
      </c>
    </row>
    <row r="2309" spans="1:42" x14ac:dyDescent="0.2">
      <c r="A2309">
        <v>1</v>
      </c>
      <c r="B2309" s="1">
        <v>43952</v>
      </c>
      <c r="C2309" s="1">
        <v>44348</v>
      </c>
      <c r="D2309">
        <v>163</v>
      </c>
      <c r="E2309" s="1">
        <v>44287</v>
      </c>
      <c r="F2309" s="2">
        <v>0</v>
      </c>
      <c r="G2309" s="2">
        <v>0</v>
      </c>
      <c r="H2309">
        <v>0.04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t="s">
        <v>244</v>
      </c>
      <c r="W2309" s="5" t="str">
        <f t="shared" si="72"/>
        <v>3870</v>
      </c>
      <c r="X2309">
        <v>15</v>
      </c>
      <c r="Y2309" t="s">
        <v>40</v>
      </c>
      <c r="Z2309" t="s">
        <v>75</v>
      </c>
      <c r="AA2309" s="2">
        <v>0</v>
      </c>
      <c r="AB2309" s="2">
        <v>0</v>
      </c>
      <c r="AC2309" t="s">
        <v>168</v>
      </c>
      <c r="AD2309" s="2">
        <v>0</v>
      </c>
      <c r="AE2309" s="2">
        <v>0</v>
      </c>
      <c r="AF2309" s="2">
        <v>0</v>
      </c>
      <c r="AG2309" s="2">
        <v>0</v>
      </c>
      <c r="AH2309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7">
        <f t="shared" si="73"/>
        <v>0</v>
      </c>
    </row>
    <row r="2310" spans="1:42" x14ac:dyDescent="0.2">
      <c r="A2310">
        <v>1</v>
      </c>
      <c r="B2310" s="1">
        <v>43952</v>
      </c>
      <c r="C2310" s="1">
        <v>44348</v>
      </c>
      <c r="D2310">
        <v>163</v>
      </c>
      <c r="E2310" s="1">
        <v>44317</v>
      </c>
      <c r="F2310" s="2">
        <v>0</v>
      </c>
      <c r="G2310" s="2">
        <v>0</v>
      </c>
      <c r="H2310">
        <v>0.04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t="s">
        <v>244</v>
      </c>
      <c r="W2310" s="5" t="str">
        <f t="shared" si="72"/>
        <v>3870</v>
      </c>
      <c r="X2310">
        <v>15</v>
      </c>
      <c r="Y2310" t="s">
        <v>40</v>
      </c>
      <c r="Z2310" t="s">
        <v>75</v>
      </c>
      <c r="AA2310" s="2">
        <v>0</v>
      </c>
      <c r="AB2310" s="2">
        <v>0</v>
      </c>
      <c r="AC2310" t="s">
        <v>168</v>
      </c>
      <c r="AD2310" s="2">
        <v>0</v>
      </c>
      <c r="AE2310" s="2">
        <v>0</v>
      </c>
      <c r="AF2310" s="2">
        <v>0</v>
      </c>
      <c r="AG2310" s="2">
        <v>0</v>
      </c>
      <c r="AH2310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7">
        <f t="shared" si="73"/>
        <v>0</v>
      </c>
    </row>
    <row r="2311" spans="1:42" x14ac:dyDescent="0.2">
      <c r="A2311">
        <v>1</v>
      </c>
      <c r="B2311" s="1">
        <v>43952</v>
      </c>
      <c r="C2311" s="1">
        <v>44348</v>
      </c>
      <c r="D2311">
        <v>163</v>
      </c>
      <c r="E2311" s="1">
        <v>44348</v>
      </c>
      <c r="F2311" s="2">
        <v>0</v>
      </c>
      <c r="G2311" s="2">
        <v>0</v>
      </c>
      <c r="H2311">
        <v>0.04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t="s">
        <v>244</v>
      </c>
      <c r="W2311" s="5" t="str">
        <f t="shared" si="72"/>
        <v>3870</v>
      </c>
      <c r="X2311">
        <v>15</v>
      </c>
      <c r="Y2311" t="s">
        <v>40</v>
      </c>
      <c r="Z2311" t="s">
        <v>75</v>
      </c>
      <c r="AA2311" s="2">
        <v>0</v>
      </c>
      <c r="AB2311" s="2">
        <v>0</v>
      </c>
      <c r="AC2311" t="s">
        <v>168</v>
      </c>
      <c r="AD2311" s="2">
        <v>0</v>
      </c>
      <c r="AE2311" s="2">
        <v>0</v>
      </c>
      <c r="AF2311" s="2">
        <v>0</v>
      </c>
      <c r="AG2311" s="2">
        <v>0</v>
      </c>
      <c r="AH2311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>
        <v>0</v>
      </c>
      <c r="AO2311" s="2">
        <v>0</v>
      </c>
      <c r="AP2311" s="7">
        <f t="shared" si="73"/>
        <v>0</v>
      </c>
    </row>
    <row r="2312" spans="1:42" x14ac:dyDescent="0.2">
      <c r="A2312">
        <v>1</v>
      </c>
      <c r="B2312" s="1">
        <v>43952</v>
      </c>
      <c r="C2312" s="1">
        <v>44348</v>
      </c>
      <c r="D2312">
        <v>200236</v>
      </c>
      <c r="E2312" s="1">
        <v>43952</v>
      </c>
      <c r="F2312" s="2">
        <v>1871457.99</v>
      </c>
      <c r="G2312" s="2">
        <v>1871457.99</v>
      </c>
      <c r="H2312">
        <v>0.04</v>
      </c>
      <c r="I2312" s="2">
        <v>6238.19</v>
      </c>
      <c r="J2312" s="2">
        <v>286628.23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t="s">
        <v>245</v>
      </c>
      <c r="W2312" s="5" t="str">
        <f t="shared" si="72"/>
        <v>3870</v>
      </c>
      <c r="X2312">
        <v>15</v>
      </c>
      <c r="Y2312" t="s">
        <v>40</v>
      </c>
      <c r="Z2312" t="s">
        <v>75</v>
      </c>
      <c r="AA2312" s="2">
        <v>0</v>
      </c>
      <c r="AB2312" s="2">
        <v>0</v>
      </c>
      <c r="AC2312" t="s">
        <v>168</v>
      </c>
      <c r="AD2312" s="2">
        <v>0</v>
      </c>
      <c r="AE2312" s="2">
        <v>0</v>
      </c>
      <c r="AF2312" s="2">
        <v>0</v>
      </c>
      <c r="AG2312" s="2">
        <v>1871457.99</v>
      </c>
      <c r="AH231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0</v>
      </c>
      <c r="AN2312" s="2">
        <v>0</v>
      </c>
      <c r="AO2312" s="2">
        <v>6238.1900000000005</v>
      </c>
      <c r="AP2312" s="7">
        <f t="shared" si="73"/>
        <v>6238.19</v>
      </c>
    </row>
    <row r="2313" spans="1:42" x14ac:dyDescent="0.2">
      <c r="A2313">
        <v>1</v>
      </c>
      <c r="B2313" s="1">
        <v>43952</v>
      </c>
      <c r="C2313" s="1">
        <v>44348</v>
      </c>
      <c r="D2313">
        <v>200236</v>
      </c>
      <c r="E2313" s="1">
        <v>43983</v>
      </c>
      <c r="F2313" s="2">
        <v>1871457.99</v>
      </c>
      <c r="G2313" s="2">
        <v>1871457.99</v>
      </c>
      <c r="H2313">
        <v>0.04</v>
      </c>
      <c r="I2313" s="2">
        <v>6238.19</v>
      </c>
      <c r="J2313" s="2">
        <v>292866.42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t="s">
        <v>245</v>
      </c>
      <c r="W2313" s="5" t="str">
        <f t="shared" si="72"/>
        <v>3870</v>
      </c>
      <c r="X2313">
        <v>15</v>
      </c>
      <c r="Y2313" t="s">
        <v>40</v>
      </c>
      <c r="Z2313" t="s">
        <v>75</v>
      </c>
      <c r="AA2313" s="2">
        <v>0</v>
      </c>
      <c r="AB2313" s="2">
        <v>0</v>
      </c>
      <c r="AC2313" t="s">
        <v>168</v>
      </c>
      <c r="AD2313" s="2">
        <v>0</v>
      </c>
      <c r="AE2313" s="2">
        <v>0</v>
      </c>
      <c r="AF2313" s="2">
        <v>0</v>
      </c>
      <c r="AG2313" s="2">
        <v>1871457.99</v>
      </c>
      <c r="AH2313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6238.1900000000005</v>
      </c>
      <c r="AP2313" s="7">
        <f t="shared" si="73"/>
        <v>6238.19</v>
      </c>
    </row>
    <row r="2314" spans="1:42" x14ac:dyDescent="0.2">
      <c r="A2314">
        <v>1</v>
      </c>
      <c r="B2314" s="1">
        <v>43952</v>
      </c>
      <c r="C2314" s="1">
        <v>44348</v>
      </c>
      <c r="D2314">
        <v>200236</v>
      </c>
      <c r="E2314" s="1">
        <v>44013</v>
      </c>
      <c r="F2314" s="2">
        <v>1889338.61</v>
      </c>
      <c r="G2314" s="2">
        <v>1889338.61</v>
      </c>
      <c r="H2314">
        <v>0.04</v>
      </c>
      <c r="I2314" s="2">
        <v>6297.8</v>
      </c>
      <c r="J2314" s="2">
        <v>299164.21999999997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t="s">
        <v>245</v>
      </c>
      <c r="W2314" s="5" t="str">
        <f t="shared" si="72"/>
        <v>3870</v>
      </c>
      <c r="X2314">
        <v>15</v>
      </c>
      <c r="Y2314" t="s">
        <v>40</v>
      </c>
      <c r="Z2314" t="s">
        <v>75</v>
      </c>
      <c r="AA2314" s="2">
        <v>0</v>
      </c>
      <c r="AB2314" s="2">
        <v>0</v>
      </c>
      <c r="AC2314" t="s">
        <v>168</v>
      </c>
      <c r="AD2314" s="2">
        <v>0</v>
      </c>
      <c r="AE2314" s="2">
        <v>0</v>
      </c>
      <c r="AF2314" s="2">
        <v>0</v>
      </c>
      <c r="AG2314" s="2">
        <v>1889338.61</v>
      </c>
      <c r="AH2314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>
        <v>0</v>
      </c>
      <c r="AO2314" s="2">
        <v>6297.8</v>
      </c>
      <c r="AP2314" s="7">
        <f t="shared" si="73"/>
        <v>6297.8</v>
      </c>
    </row>
    <row r="2315" spans="1:42" x14ac:dyDescent="0.2">
      <c r="A2315">
        <v>1</v>
      </c>
      <c r="B2315" s="1">
        <v>43952</v>
      </c>
      <c r="C2315" s="1">
        <v>44348</v>
      </c>
      <c r="D2315">
        <v>200236</v>
      </c>
      <c r="E2315" s="1">
        <v>44044</v>
      </c>
      <c r="F2315" s="2">
        <v>1889338.61</v>
      </c>
      <c r="G2315" s="2">
        <v>1889338.61</v>
      </c>
      <c r="H2315">
        <v>0.04</v>
      </c>
      <c r="I2315" s="2">
        <v>6297.8</v>
      </c>
      <c r="J2315" s="2">
        <v>305462.02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t="s">
        <v>245</v>
      </c>
      <c r="W2315" s="5" t="str">
        <f t="shared" si="72"/>
        <v>3870</v>
      </c>
      <c r="X2315">
        <v>15</v>
      </c>
      <c r="Y2315" t="s">
        <v>40</v>
      </c>
      <c r="Z2315" t="s">
        <v>75</v>
      </c>
      <c r="AA2315" s="2">
        <v>0</v>
      </c>
      <c r="AB2315" s="2">
        <v>0</v>
      </c>
      <c r="AC2315" t="s">
        <v>168</v>
      </c>
      <c r="AD2315" s="2">
        <v>0</v>
      </c>
      <c r="AE2315" s="2">
        <v>0</v>
      </c>
      <c r="AF2315" s="2">
        <v>0</v>
      </c>
      <c r="AG2315" s="2">
        <v>1889338.61</v>
      </c>
      <c r="AH2315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6297.8</v>
      </c>
      <c r="AP2315" s="7">
        <f t="shared" si="73"/>
        <v>6297.8</v>
      </c>
    </row>
    <row r="2316" spans="1:42" x14ac:dyDescent="0.2">
      <c r="A2316">
        <v>1</v>
      </c>
      <c r="B2316" s="1">
        <v>43952</v>
      </c>
      <c r="C2316" s="1">
        <v>44348</v>
      </c>
      <c r="D2316">
        <v>200236</v>
      </c>
      <c r="E2316" s="1">
        <v>44075</v>
      </c>
      <c r="F2316" s="2">
        <v>1892726.77</v>
      </c>
      <c r="G2316" s="2">
        <v>1892726.77</v>
      </c>
      <c r="H2316">
        <v>0.04</v>
      </c>
      <c r="I2316" s="2">
        <v>6309.09</v>
      </c>
      <c r="J2316" s="2">
        <v>311771.11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t="s">
        <v>245</v>
      </c>
      <c r="W2316" s="5" t="str">
        <f t="shared" si="72"/>
        <v>3870</v>
      </c>
      <c r="X2316">
        <v>15</v>
      </c>
      <c r="Y2316" t="s">
        <v>40</v>
      </c>
      <c r="Z2316" t="s">
        <v>75</v>
      </c>
      <c r="AA2316" s="2">
        <v>0</v>
      </c>
      <c r="AB2316" s="2">
        <v>0</v>
      </c>
      <c r="AC2316" t="s">
        <v>168</v>
      </c>
      <c r="AD2316" s="2">
        <v>0</v>
      </c>
      <c r="AE2316" s="2">
        <v>0</v>
      </c>
      <c r="AF2316" s="2">
        <v>0</v>
      </c>
      <c r="AG2316" s="2">
        <v>1892726.77</v>
      </c>
      <c r="AH2316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6309.09</v>
      </c>
      <c r="AP2316" s="7">
        <f t="shared" si="73"/>
        <v>6309.09</v>
      </c>
    </row>
    <row r="2317" spans="1:42" x14ac:dyDescent="0.2">
      <c r="A2317">
        <v>1</v>
      </c>
      <c r="B2317" s="1">
        <v>43952</v>
      </c>
      <c r="C2317" s="1">
        <v>44348</v>
      </c>
      <c r="D2317">
        <v>200236</v>
      </c>
      <c r="E2317" s="1">
        <v>44105</v>
      </c>
      <c r="F2317" s="2">
        <v>1892726.77</v>
      </c>
      <c r="G2317" s="2">
        <v>1892726.77</v>
      </c>
      <c r="H2317">
        <v>0.04</v>
      </c>
      <c r="I2317" s="2">
        <v>6309.09</v>
      </c>
      <c r="J2317" s="2">
        <v>318080.2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t="s">
        <v>245</v>
      </c>
      <c r="W2317" s="5" t="str">
        <f t="shared" si="72"/>
        <v>3870</v>
      </c>
      <c r="X2317">
        <v>15</v>
      </c>
      <c r="Y2317" t="s">
        <v>40</v>
      </c>
      <c r="Z2317" t="s">
        <v>75</v>
      </c>
      <c r="AA2317" s="2">
        <v>0</v>
      </c>
      <c r="AB2317" s="2">
        <v>0</v>
      </c>
      <c r="AC2317" t="s">
        <v>168</v>
      </c>
      <c r="AD2317" s="2">
        <v>0</v>
      </c>
      <c r="AE2317" s="2">
        <v>0</v>
      </c>
      <c r="AF2317" s="2">
        <v>0</v>
      </c>
      <c r="AG2317" s="2">
        <v>1892726.77</v>
      </c>
      <c r="AH2317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6309.09</v>
      </c>
      <c r="AP2317" s="7">
        <f t="shared" si="73"/>
        <v>6309.09</v>
      </c>
    </row>
    <row r="2318" spans="1:42" x14ac:dyDescent="0.2">
      <c r="A2318">
        <v>1</v>
      </c>
      <c r="B2318" s="1">
        <v>43952</v>
      </c>
      <c r="C2318" s="1">
        <v>44348</v>
      </c>
      <c r="D2318">
        <v>200236</v>
      </c>
      <c r="E2318" s="1">
        <v>44136</v>
      </c>
      <c r="F2318" s="2">
        <v>1892726.77</v>
      </c>
      <c r="G2318" s="2">
        <v>1892726.77</v>
      </c>
      <c r="H2318">
        <v>0.04</v>
      </c>
      <c r="I2318" s="2">
        <v>6309.09</v>
      </c>
      <c r="J2318" s="2">
        <v>324389.28999999998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t="s">
        <v>245</v>
      </c>
      <c r="W2318" s="5" t="str">
        <f t="shared" si="72"/>
        <v>3870</v>
      </c>
      <c r="X2318">
        <v>15</v>
      </c>
      <c r="Y2318" t="s">
        <v>40</v>
      </c>
      <c r="Z2318" t="s">
        <v>75</v>
      </c>
      <c r="AA2318" s="2">
        <v>0</v>
      </c>
      <c r="AB2318" s="2">
        <v>0</v>
      </c>
      <c r="AC2318" t="s">
        <v>168</v>
      </c>
      <c r="AD2318" s="2">
        <v>0</v>
      </c>
      <c r="AE2318" s="2">
        <v>0</v>
      </c>
      <c r="AF2318" s="2">
        <v>0</v>
      </c>
      <c r="AG2318" s="2">
        <v>1892726.77</v>
      </c>
      <c r="AH2318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6309.09</v>
      </c>
      <c r="AP2318" s="7">
        <f t="shared" si="73"/>
        <v>6309.09</v>
      </c>
    </row>
    <row r="2319" spans="1:42" x14ac:dyDescent="0.2">
      <c r="A2319">
        <v>1</v>
      </c>
      <c r="B2319" s="1">
        <v>43952</v>
      </c>
      <c r="C2319" s="1">
        <v>44348</v>
      </c>
      <c r="D2319">
        <v>200236</v>
      </c>
      <c r="E2319" s="1">
        <v>44166</v>
      </c>
      <c r="F2319" s="2">
        <v>1892726.77</v>
      </c>
      <c r="G2319" s="2">
        <v>1892726.77</v>
      </c>
      <c r="H2319">
        <v>0.04</v>
      </c>
      <c r="I2319" s="2">
        <v>6309.09</v>
      </c>
      <c r="J2319" s="2">
        <v>241151.21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t="s">
        <v>245</v>
      </c>
      <c r="W2319" s="5" t="str">
        <f t="shared" si="72"/>
        <v>3870</v>
      </c>
      <c r="X2319">
        <v>15</v>
      </c>
      <c r="Y2319" t="s">
        <v>40</v>
      </c>
      <c r="Z2319" t="s">
        <v>75</v>
      </c>
      <c r="AA2319" s="2">
        <v>0</v>
      </c>
      <c r="AB2319" s="2">
        <v>-89547.17</v>
      </c>
      <c r="AC2319" t="s">
        <v>168</v>
      </c>
      <c r="AD2319" s="2">
        <v>0</v>
      </c>
      <c r="AE2319" s="2">
        <v>0</v>
      </c>
      <c r="AF2319" s="2">
        <v>0</v>
      </c>
      <c r="AG2319" s="2">
        <v>1892726.77</v>
      </c>
      <c r="AH2319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6309.09</v>
      </c>
      <c r="AP2319" s="7">
        <f t="shared" si="73"/>
        <v>-83238.080000000002</v>
      </c>
    </row>
    <row r="2320" spans="1:42" x14ac:dyDescent="0.2">
      <c r="A2320">
        <v>1</v>
      </c>
      <c r="B2320" s="1">
        <v>43952</v>
      </c>
      <c r="C2320" s="1">
        <v>44348</v>
      </c>
      <c r="D2320">
        <v>200236</v>
      </c>
      <c r="E2320" s="1">
        <v>44197</v>
      </c>
      <c r="F2320" s="2">
        <v>1803179.6</v>
      </c>
      <c r="G2320" s="2">
        <v>1803179.6</v>
      </c>
      <c r="H2320">
        <v>0.04</v>
      </c>
      <c r="I2320" s="2">
        <v>6010.6</v>
      </c>
      <c r="J2320" s="2">
        <v>247161.81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t="s">
        <v>245</v>
      </c>
      <c r="W2320" s="5" t="str">
        <f t="shared" si="72"/>
        <v>3870</v>
      </c>
      <c r="X2320">
        <v>15</v>
      </c>
      <c r="Y2320" t="s">
        <v>40</v>
      </c>
      <c r="Z2320" t="s">
        <v>75</v>
      </c>
      <c r="AA2320" s="2">
        <v>0</v>
      </c>
      <c r="AB2320" s="2">
        <v>0</v>
      </c>
      <c r="AC2320" t="s">
        <v>168</v>
      </c>
      <c r="AD2320" s="2">
        <v>0</v>
      </c>
      <c r="AE2320" s="2">
        <v>0</v>
      </c>
      <c r="AF2320" s="2">
        <v>0</v>
      </c>
      <c r="AG2320" s="2">
        <v>1803179.6</v>
      </c>
      <c r="AH2320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0</v>
      </c>
      <c r="AN2320" s="2">
        <v>0</v>
      </c>
      <c r="AO2320" s="2">
        <v>6010.6</v>
      </c>
      <c r="AP2320" s="7">
        <f t="shared" si="73"/>
        <v>6010.6</v>
      </c>
    </row>
    <row r="2321" spans="1:42" x14ac:dyDescent="0.2">
      <c r="A2321">
        <v>1</v>
      </c>
      <c r="B2321" s="1">
        <v>43952</v>
      </c>
      <c r="C2321" s="1">
        <v>44348</v>
      </c>
      <c r="D2321">
        <v>200236</v>
      </c>
      <c r="E2321" s="1">
        <v>44228</v>
      </c>
      <c r="F2321" s="2">
        <v>1803179.6</v>
      </c>
      <c r="G2321" s="2">
        <v>1803179.6</v>
      </c>
      <c r="H2321">
        <v>0.04</v>
      </c>
      <c r="I2321" s="2">
        <v>6010.6</v>
      </c>
      <c r="J2321" s="2">
        <v>253172.41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t="s">
        <v>245</v>
      </c>
      <c r="W2321" s="5" t="str">
        <f t="shared" si="72"/>
        <v>3870</v>
      </c>
      <c r="X2321">
        <v>15</v>
      </c>
      <c r="Y2321" t="s">
        <v>40</v>
      </c>
      <c r="Z2321" t="s">
        <v>75</v>
      </c>
      <c r="AA2321" s="2">
        <v>0</v>
      </c>
      <c r="AB2321" s="2">
        <v>0</v>
      </c>
      <c r="AC2321" t="s">
        <v>168</v>
      </c>
      <c r="AD2321" s="2">
        <v>0</v>
      </c>
      <c r="AE2321" s="2">
        <v>0</v>
      </c>
      <c r="AF2321" s="2">
        <v>0</v>
      </c>
      <c r="AG2321" s="2">
        <v>1803179.6</v>
      </c>
      <c r="AH2321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6010.6</v>
      </c>
      <c r="AP2321" s="7">
        <f t="shared" si="73"/>
        <v>6010.6</v>
      </c>
    </row>
    <row r="2322" spans="1:42" x14ac:dyDescent="0.2">
      <c r="A2322">
        <v>1</v>
      </c>
      <c r="B2322" s="1">
        <v>43952</v>
      </c>
      <c r="C2322" s="1">
        <v>44348</v>
      </c>
      <c r="D2322">
        <v>200236</v>
      </c>
      <c r="E2322" s="1">
        <v>44256</v>
      </c>
      <c r="F2322" s="2">
        <v>1803179.6</v>
      </c>
      <c r="G2322" s="2">
        <v>1803179.6</v>
      </c>
      <c r="H2322">
        <v>0.04</v>
      </c>
      <c r="I2322" s="2">
        <v>6010.6</v>
      </c>
      <c r="J2322" s="2">
        <v>259183.01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t="s">
        <v>245</v>
      </c>
      <c r="W2322" s="5" t="str">
        <f t="shared" si="72"/>
        <v>3870</v>
      </c>
      <c r="X2322">
        <v>15</v>
      </c>
      <c r="Y2322" t="s">
        <v>40</v>
      </c>
      <c r="Z2322" t="s">
        <v>75</v>
      </c>
      <c r="AA2322" s="2">
        <v>0</v>
      </c>
      <c r="AB2322" s="2">
        <v>0</v>
      </c>
      <c r="AC2322" t="s">
        <v>168</v>
      </c>
      <c r="AD2322" s="2">
        <v>0</v>
      </c>
      <c r="AE2322" s="2">
        <v>0</v>
      </c>
      <c r="AF2322" s="2">
        <v>0</v>
      </c>
      <c r="AG2322" s="2">
        <v>1803179.6</v>
      </c>
      <c r="AH232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0</v>
      </c>
      <c r="AN2322" s="2">
        <v>0</v>
      </c>
      <c r="AO2322" s="2">
        <v>6010.6</v>
      </c>
      <c r="AP2322" s="7">
        <f t="shared" si="73"/>
        <v>6010.6</v>
      </c>
    </row>
    <row r="2323" spans="1:42" x14ac:dyDescent="0.2">
      <c r="A2323">
        <v>1</v>
      </c>
      <c r="B2323" s="1">
        <v>43952</v>
      </c>
      <c r="C2323" s="1">
        <v>44348</v>
      </c>
      <c r="D2323">
        <v>200236</v>
      </c>
      <c r="E2323" s="1">
        <v>44287</v>
      </c>
      <c r="F2323" s="2">
        <v>1807656.6</v>
      </c>
      <c r="G2323" s="2">
        <v>1807656.6</v>
      </c>
      <c r="H2323">
        <v>0.04</v>
      </c>
      <c r="I2323" s="2">
        <v>6025.52</v>
      </c>
      <c r="J2323" s="2">
        <v>265208.53000000003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t="s">
        <v>245</v>
      </c>
      <c r="W2323" s="5" t="str">
        <f t="shared" si="72"/>
        <v>3870</v>
      </c>
      <c r="X2323">
        <v>15</v>
      </c>
      <c r="Y2323" t="s">
        <v>40</v>
      </c>
      <c r="Z2323" t="s">
        <v>75</v>
      </c>
      <c r="AA2323" s="2">
        <v>0</v>
      </c>
      <c r="AB2323" s="2">
        <v>0</v>
      </c>
      <c r="AC2323" t="s">
        <v>168</v>
      </c>
      <c r="AD2323" s="2">
        <v>0</v>
      </c>
      <c r="AE2323" s="2">
        <v>0</v>
      </c>
      <c r="AF2323" s="2">
        <v>0</v>
      </c>
      <c r="AG2323" s="2">
        <v>1807656.6</v>
      </c>
      <c r="AH2323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6025.52</v>
      </c>
      <c r="AP2323" s="7">
        <f t="shared" si="73"/>
        <v>6025.52</v>
      </c>
    </row>
    <row r="2324" spans="1:42" x14ac:dyDescent="0.2">
      <c r="A2324">
        <v>1</v>
      </c>
      <c r="B2324" s="1">
        <v>43952</v>
      </c>
      <c r="C2324" s="1">
        <v>44348</v>
      </c>
      <c r="D2324">
        <v>200236</v>
      </c>
      <c r="E2324" s="1">
        <v>44317</v>
      </c>
      <c r="F2324" s="2">
        <v>1842402.5</v>
      </c>
      <c r="G2324" s="2">
        <v>1842402.5</v>
      </c>
      <c r="H2324">
        <v>0.04</v>
      </c>
      <c r="I2324" s="2">
        <v>6141.34</v>
      </c>
      <c r="J2324" s="2">
        <v>271349.87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t="s">
        <v>245</v>
      </c>
      <c r="W2324" s="5" t="str">
        <f t="shared" si="72"/>
        <v>3870</v>
      </c>
      <c r="X2324">
        <v>15</v>
      </c>
      <c r="Y2324" t="s">
        <v>40</v>
      </c>
      <c r="Z2324" t="s">
        <v>75</v>
      </c>
      <c r="AA2324" s="2">
        <v>0</v>
      </c>
      <c r="AB2324" s="2">
        <v>0</v>
      </c>
      <c r="AC2324" t="s">
        <v>168</v>
      </c>
      <c r="AD2324" s="2">
        <v>0</v>
      </c>
      <c r="AE2324" s="2">
        <v>0</v>
      </c>
      <c r="AF2324" s="2">
        <v>0</v>
      </c>
      <c r="AG2324" s="2">
        <v>1842402.5</v>
      </c>
      <c r="AH2324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>
        <v>0</v>
      </c>
      <c r="AO2324" s="2">
        <v>6141.34</v>
      </c>
      <c r="AP2324" s="7">
        <f t="shared" si="73"/>
        <v>6141.34</v>
      </c>
    </row>
    <row r="2325" spans="1:42" x14ac:dyDescent="0.2">
      <c r="A2325">
        <v>1</v>
      </c>
      <c r="B2325" s="1">
        <v>43952</v>
      </c>
      <c r="C2325" s="1">
        <v>44348</v>
      </c>
      <c r="D2325">
        <v>200236</v>
      </c>
      <c r="E2325" s="1">
        <v>44348</v>
      </c>
      <c r="F2325" s="2">
        <v>1842402.5</v>
      </c>
      <c r="G2325" s="2">
        <v>1842402.5</v>
      </c>
      <c r="H2325">
        <v>0.04</v>
      </c>
      <c r="I2325" s="2">
        <v>6141.34</v>
      </c>
      <c r="J2325" s="2">
        <v>131251.78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-146239.43</v>
      </c>
      <c r="S2325" s="2">
        <v>0</v>
      </c>
      <c r="T2325" s="2">
        <v>0</v>
      </c>
      <c r="U2325" s="2">
        <v>0</v>
      </c>
      <c r="V2325" t="s">
        <v>245</v>
      </c>
      <c r="W2325" s="5" t="str">
        <f t="shared" si="72"/>
        <v>3870</v>
      </c>
      <c r="X2325">
        <v>15</v>
      </c>
      <c r="Y2325" t="s">
        <v>40</v>
      </c>
      <c r="Z2325" t="s">
        <v>75</v>
      </c>
      <c r="AA2325" s="2">
        <v>0</v>
      </c>
      <c r="AB2325" s="2">
        <v>0</v>
      </c>
      <c r="AC2325" t="s">
        <v>168</v>
      </c>
      <c r="AD2325" s="2">
        <v>0</v>
      </c>
      <c r="AE2325" s="2">
        <v>0</v>
      </c>
      <c r="AF2325" s="2">
        <v>0</v>
      </c>
      <c r="AG2325" s="2">
        <v>1842402.5</v>
      </c>
      <c r="AH2325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>
        <v>0</v>
      </c>
      <c r="AO2325" s="2">
        <v>6141.34</v>
      </c>
      <c r="AP2325" s="7">
        <f t="shared" si="73"/>
        <v>6141.34</v>
      </c>
    </row>
    <row r="2326" spans="1:42" x14ac:dyDescent="0.2">
      <c r="A2326">
        <v>1</v>
      </c>
      <c r="B2326" s="1">
        <v>43952</v>
      </c>
      <c r="C2326" s="1">
        <v>44348</v>
      </c>
      <c r="D2326">
        <v>200282</v>
      </c>
      <c r="E2326" s="1">
        <v>43952</v>
      </c>
      <c r="F2326" s="2">
        <v>46850.41</v>
      </c>
      <c r="G2326" s="2">
        <v>46850.41</v>
      </c>
      <c r="H2326">
        <v>0.04</v>
      </c>
      <c r="I2326" s="2">
        <v>156.16999999999999</v>
      </c>
      <c r="J2326" s="2">
        <v>6427.17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t="s">
        <v>246</v>
      </c>
      <c r="W2326" s="5" t="str">
        <f t="shared" si="72"/>
        <v>3870</v>
      </c>
      <c r="X2326">
        <v>15</v>
      </c>
      <c r="Y2326" t="s">
        <v>40</v>
      </c>
      <c r="Z2326" t="s">
        <v>75</v>
      </c>
      <c r="AA2326" s="2">
        <v>0</v>
      </c>
      <c r="AB2326" s="2">
        <v>0</v>
      </c>
      <c r="AC2326" t="s">
        <v>168</v>
      </c>
      <c r="AD2326" s="2">
        <v>0</v>
      </c>
      <c r="AE2326" s="2">
        <v>0</v>
      </c>
      <c r="AF2326" s="2">
        <v>0</v>
      </c>
      <c r="AG2326" s="2">
        <v>46850.41</v>
      </c>
      <c r="AH2326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>
        <v>0</v>
      </c>
      <c r="AO2326" s="2">
        <v>156.17000000000002</v>
      </c>
      <c r="AP2326" s="7">
        <f t="shared" si="73"/>
        <v>156.16999999999999</v>
      </c>
    </row>
    <row r="2327" spans="1:42" x14ac:dyDescent="0.2">
      <c r="A2327">
        <v>1</v>
      </c>
      <c r="B2327" s="1">
        <v>43952</v>
      </c>
      <c r="C2327" s="1">
        <v>44348</v>
      </c>
      <c r="D2327">
        <v>200282</v>
      </c>
      <c r="E2327" s="1">
        <v>43983</v>
      </c>
      <c r="F2327" s="2">
        <v>46850.41</v>
      </c>
      <c r="G2327" s="2">
        <v>46850.41</v>
      </c>
      <c r="H2327">
        <v>0.04</v>
      </c>
      <c r="I2327" s="2">
        <v>156.16999999999999</v>
      </c>
      <c r="J2327" s="2">
        <v>6583.34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t="s">
        <v>246</v>
      </c>
      <c r="W2327" s="5" t="str">
        <f t="shared" si="72"/>
        <v>3870</v>
      </c>
      <c r="X2327">
        <v>15</v>
      </c>
      <c r="Y2327" t="s">
        <v>40</v>
      </c>
      <c r="Z2327" t="s">
        <v>75</v>
      </c>
      <c r="AA2327" s="2">
        <v>0</v>
      </c>
      <c r="AB2327" s="2">
        <v>0</v>
      </c>
      <c r="AC2327" t="s">
        <v>168</v>
      </c>
      <c r="AD2327" s="2">
        <v>0</v>
      </c>
      <c r="AE2327" s="2">
        <v>0</v>
      </c>
      <c r="AF2327" s="2">
        <v>0</v>
      </c>
      <c r="AG2327" s="2">
        <v>46850.41</v>
      </c>
      <c r="AH2327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156.17000000000002</v>
      </c>
      <c r="AP2327" s="7">
        <f t="shared" si="73"/>
        <v>156.16999999999999</v>
      </c>
    </row>
    <row r="2328" spans="1:42" x14ac:dyDescent="0.2">
      <c r="A2328">
        <v>1</v>
      </c>
      <c r="B2328" s="1">
        <v>43952</v>
      </c>
      <c r="C2328" s="1">
        <v>44348</v>
      </c>
      <c r="D2328">
        <v>200282</v>
      </c>
      <c r="E2328" s="1">
        <v>44013</v>
      </c>
      <c r="F2328" s="2">
        <v>46850.41</v>
      </c>
      <c r="G2328" s="2">
        <v>46850.41</v>
      </c>
      <c r="H2328">
        <v>0.04</v>
      </c>
      <c r="I2328" s="2">
        <v>156.16999999999999</v>
      </c>
      <c r="J2328" s="2">
        <v>6739.51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t="s">
        <v>246</v>
      </c>
      <c r="W2328" s="5" t="str">
        <f t="shared" si="72"/>
        <v>3870</v>
      </c>
      <c r="X2328">
        <v>15</v>
      </c>
      <c r="Y2328" t="s">
        <v>40</v>
      </c>
      <c r="Z2328" t="s">
        <v>75</v>
      </c>
      <c r="AA2328" s="2">
        <v>0</v>
      </c>
      <c r="AB2328" s="2">
        <v>0</v>
      </c>
      <c r="AC2328" t="s">
        <v>168</v>
      </c>
      <c r="AD2328" s="2">
        <v>0</v>
      </c>
      <c r="AE2328" s="2">
        <v>0</v>
      </c>
      <c r="AF2328" s="2">
        <v>0</v>
      </c>
      <c r="AG2328" s="2">
        <v>46850.41</v>
      </c>
      <c r="AH2328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0</v>
      </c>
      <c r="AN2328" s="2">
        <v>0</v>
      </c>
      <c r="AO2328" s="2">
        <v>156.17000000000002</v>
      </c>
      <c r="AP2328" s="7">
        <f t="shared" si="73"/>
        <v>156.16999999999999</v>
      </c>
    </row>
    <row r="2329" spans="1:42" x14ac:dyDescent="0.2">
      <c r="A2329">
        <v>1</v>
      </c>
      <c r="B2329" s="1">
        <v>43952</v>
      </c>
      <c r="C2329" s="1">
        <v>44348</v>
      </c>
      <c r="D2329">
        <v>200282</v>
      </c>
      <c r="E2329" s="1">
        <v>44044</v>
      </c>
      <c r="F2329" s="2">
        <v>46850.41</v>
      </c>
      <c r="G2329" s="2">
        <v>46850.41</v>
      </c>
      <c r="H2329">
        <v>0.04</v>
      </c>
      <c r="I2329" s="2">
        <v>156.16999999999999</v>
      </c>
      <c r="J2329" s="2">
        <v>6895.68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t="s">
        <v>246</v>
      </c>
      <c r="W2329" s="5" t="str">
        <f t="shared" si="72"/>
        <v>3870</v>
      </c>
      <c r="X2329">
        <v>15</v>
      </c>
      <c r="Y2329" t="s">
        <v>40</v>
      </c>
      <c r="Z2329" t="s">
        <v>75</v>
      </c>
      <c r="AA2329" s="2">
        <v>0</v>
      </c>
      <c r="AB2329" s="2">
        <v>0</v>
      </c>
      <c r="AC2329" t="s">
        <v>168</v>
      </c>
      <c r="AD2329" s="2">
        <v>0</v>
      </c>
      <c r="AE2329" s="2">
        <v>0</v>
      </c>
      <c r="AF2329" s="2">
        <v>0</v>
      </c>
      <c r="AG2329" s="2">
        <v>46850.41</v>
      </c>
      <c r="AH2329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156.17000000000002</v>
      </c>
      <c r="AP2329" s="7">
        <f t="shared" si="73"/>
        <v>156.16999999999999</v>
      </c>
    </row>
    <row r="2330" spans="1:42" x14ac:dyDescent="0.2">
      <c r="A2330">
        <v>1</v>
      </c>
      <c r="B2330" s="1">
        <v>43952</v>
      </c>
      <c r="C2330" s="1">
        <v>44348</v>
      </c>
      <c r="D2330">
        <v>200282</v>
      </c>
      <c r="E2330" s="1">
        <v>44075</v>
      </c>
      <c r="F2330" s="2">
        <v>46850.41</v>
      </c>
      <c r="G2330" s="2">
        <v>46850.41</v>
      </c>
      <c r="H2330">
        <v>0.04</v>
      </c>
      <c r="I2330" s="2">
        <v>156.16999999999999</v>
      </c>
      <c r="J2330" s="2">
        <v>7051.85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t="s">
        <v>246</v>
      </c>
      <c r="W2330" s="5" t="str">
        <f t="shared" si="72"/>
        <v>3870</v>
      </c>
      <c r="X2330">
        <v>15</v>
      </c>
      <c r="Y2330" t="s">
        <v>40</v>
      </c>
      <c r="Z2330" t="s">
        <v>75</v>
      </c>
      <c r="AA2330" s="2">
        <v>0</v>
      </c>
      <c r="AB2330" s="2">
        <v>0</v>
      </c>
      <c r="AC2330" t="s">
        <v>168</v>
      </c>
      <c r="AD2330" s="2">
        <v>0</v>
      </c>
      <c r="AE2330" s="2">
        <v>0</v>
      </c>
      <c r="AF2330" s="2">
        <v>0</v>
      </c>
      <c r="AG2330" s="2">
        <v>46850.41</v>
      </c>
      <c r="AH2330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0</v>
      </c>
      <c r="AN2330" s="2">
        <v>0</v>
      </c>
      <c r="AO2330" s="2">
        <v>156.17000000000002</v>
      </c>
      <c r="AP2330" s="7">
        <f t="shared" si="73"/>
        <v>156.16999999999999</v>
      </c>
    </row>
    <row r="2331" spans="1:42" x14ac:dyDescent="0.2">
      <c r="A2331">
        <v>1</v>
      </c>
      <c r="B2331" s="1">
        <v>43952</v>
      </c>
      <c r="C2331" s="1">
        <v>44348</v>
      </c>
      <c r="D2331">
        <v>200282</v>
      </c>
      <c r="E2331" s="1">
        <v>44105</v>
      </c>
      <c r="F2331" s="2">
        <v>46850.41</v>
      </c>
      <c r="G2331" s="2">
        <v>46850.41</v>
      </c>
      <c r="H2331">
        <v>0.04</v>
      </c>
      <c r="I2331" s="2">
        <v>156.16999999999999</v>
      </c>
      <c r="J2331" s="2">
        <v>7208.02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t="s">
        <v>246</v>
      </c>
      <c r="W2331" s="5" t="str">
        <f t="shared" si="72"/>
        <v>3870</v>
      </c>
      <c r="X2331">
        <v>15</v>
      </c>
      <c r="Y2331" t="s">
        <v>40</v>
      </c>
      <c r="Z2331" t="s">
        <v>75</v>
      </c>
      <c r="AA2331" s="2">
        <v>0</v>
      </c>
      <c r="AB2331" s="2">
        <v>0</v>
      </c>
      <c r="AC2331" t="s">
        <v>168</v>
      </c>
      <c r="AD2331" s="2">
        <v>0</v>
      </c>
      <c r="AE2331" s="2">
        <v>0</v>
      </c>
      <c r="AF2331" s="2">
        <v>0</v>
      </c>
      <c r="AG2331" s="2">
        <v>46850.41</v>
      </c>
      <c r="AH2331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156.17000000000002</v>
      </c>
      <c r="AP2331" s="7">
        <f t="shared" si="73"/>
        <v>156.16999999999999</v>
      </c>
    </row>
    <row r="2332" spans="1:42" x14ac:dyDescent="0.2">
      <c r="A2332">
        <v>1</v>
      </c>
      <c r="B2332" s="1">
        <v>43952</v>
      </c>
      <c r="C2332" s="1">
        <v>44348</v>
      </c>
      <c r="D2332">
        <v>200282</v>
      </c>
      <c r="E2332" s="1">
        <v>44136</v>
      </c>
      <c r="F2332" s="2">
        <v>46850.41</v>
      </c>
      <c r="G2332" s="2">
        <v>46850.41</v>
      </c>
      <c r="H2332">
        <v>0.04</v>
      </c>
      <c r="I2332" s="2">
        <v>156.16999999999999</v>
      </c>
      <c r="J2332" s="2">
        <v>7364.19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t="s">
        <v>246</v>
      </c>
      <c r="W2332" s="5" t="str">
        <f t="shared" si="72"/>
        <v>3870</v>
      </c>
      <c r="X2332">
        <v>15</v>
      </c>
      <c r="Y2332" t="s">
        <v>40</v>
      </c>
      <c r="Z2332" t="s">
        <v>75</v>
      </c>
      <c r="AA2332" s="2">
        <v>0</v>
      </c>
      <c r="AB2332" s="2">
        <v>0</v>
      </c>
      <c r="AC2332" t="s">
        <v>168</v>
      </c>
      <c r="AD2332" s="2">
        <v>0</v>
      </c>
      <c r="AE2332" s="2">
        <v>0</v>
      </c>
      <c r="AF2332" s="2">
        <v>0</v>
      </c>
      <c r="AG2332" s="2">
        <v>46850.41</v>
      </c>
      <c r="AH233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>
        <v>0</v>
      </c>
      <c r="AO2332" s="2">
        <v>156.17000000000002</v>
      </c>
      <c r="AP2332" s="7">
        <f t="shared" si="73"/>
        <v>156.16999999999999</v>
      </c>
    </row>
    <row r="2333" spans="1:42" x14ac:dyDescent="0.2">
      <c r="A2333">
        <v>1</v>
      </c>
      <c r="B2333" s="1">
        <v>43952</v>
      </c>
      <c r="C2333" s="1">
        <v>44348</v>
      </c>
      <c r="D2333">
        <v>200282</v>
      </c>
      <c r="E2333" s="1">
        <v>44166</v>
      </c>
      <c r="F2333" s="2">
        <v>46850.41</v>
      </c>
      <c r="G2333" s="2">
        <v>46850.41</v>
      </c>
      <c r="H2333">
        <v>0.04</v>
      </c>
      <c r="I2333" s="2">
        <v>156.16999999999999</v>
      </c>
      <c r="J2333" s="2">
        <v>7520.36</v>
      </c>
      <c r="K2333" s="2">
        <v>0</v>
      </c>
      <c r="L2333" s="2">
        <v>0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t="s">
        <v>246</v>
      </c>
      <c r="W2333" s="5" t="str">
        <f t="shared" si="72"/>
        <v>3870</v>
      </c>
      <c r="X2333">
        <v>15</v>
      </c>
      <c r="Y2333" t="s">
        <v>40</v>
      </c>
      <c r="Z2333" t="s">
        <v>75</v>
      </c>
      <c r="AA2333" s="2">
        <v>0</v>
      </c>
      <c r="AB2333" s="2">
        <v>0</v>
      </c>
      <c r="AC2333" t="s">
        <v>168</v>
      </c>
      <c r="AD2333" s="2">
        <v>0</v>
      </c>
      <c r="AE2333" s="2">
        <v>0</v>
      </c>
      <c r="AF2333" s="2">
        <v>0</v>
      </c>
      <c r="AG2333" s="2">
        <v>46850.41</v>
      </c>
      <c r="AH2333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156.17000000000002</v>
      </c>
      <c r="AP2333" s="7">
        <f t="shared" si="73"/>
        <v>156.16999999999999</v>
      </c>
    </row>
    <row r="2334" spans="1:42" x14ac:dyDescent="0.2">
      <c r="A2334">
        <v>1</v>
      </c>
      <c r="B2334" s="1">
        <v>43952</v>
      </c>
      <c r="C2334" s="1">
        <v>44348</v>
      </c>
      <c r="D2334">
        <v>200282</v>
      </c>
      <c r="E2334" s="1">
        <v>44197</v>
      </c>
      <c r="F2334" s="2">
        <v>46850.41</v>
      </c>
      <c r="G2334" s="2">
        <v>46850.41</v>
      </c>
      <c r="H2334">
        <v>0.04</v>
      </c>
      <c r="I2334" s="2">
        <v>156.16999999999999</v>
      </c>
      <c r="J2334" s="2">
        <v>7676.53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t="s">
        <v>246</v>
      </c>
      <c r="W2334" s="5" t="str">
        <f t="shared" si="72"/>
        <v>3870</v>
      </c>
      <c r="X2334">
        <v>15</v>
      </c>
      <c r="Y2334" t="s">
        <v>40</v>
      </c>
      <c r="Z2334" t="s">
        <v>75</v>
      </c>
      <c r="AA2334" s="2">
        <v>0</v>
      </c>
      <c r="AB2334" s="2">
        <v>0</v>
      </c>
      <c r="AC2334" t="s">
        <v>168</v>
      </c>
      <c r="AD2334" s="2">
        <v>0</v>
      </c>
      <c r="AE2334" s="2">
        <v>0</v>
      </c>
      <c r="AF2334" s="2">
        <v>0</v>
      </c>
      <c r="AG2334" s="2">
        <v>46850.41</v>
      </c>
      <c r="AH2334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156.17000000000002</v>
      </c>
      <c r="AP2334" s="7">
        <f t="shared" si="73"/>
        <v>156.16999999999999</v>
      </c>
    </row>
    <row r="2335" spans="1:42" x14ac:dyDescent="0.2">
      <c r="A2335">
        <v>1</v>
      </c>
      <c r="B2335" s="1">
        <v>43952</v>
      </c>
      <c r="C2335" s="1">
        <v>44348</v>
      </c>
      <c r="D2335">
        <v>200282</v>
      </c>
      <c r="E2335" s="1">
        <v>44228</v>
      </c>
      <c r="F2335" s="2">
        <v>46850.41</v>
      </c>
      <c r="G2335" s="2">
        <v>46850.41</v>
      </c>
      <c r="H2335">
        <v>0.04</v>
      </c>
      <c r="I2335" s="2">
        <v>156.16999999999999</v>
      </c>
      <c r="J2335" s="2">
        <v>7832.7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t="s">
        <v>246</v>
      </c>
      <c r="W2335" s="5" t="str">
        <f t="shared" si="72"/>
        <v>3870</v>
      </c>
      <c r="X2335">
        <v>15</v>
      </c>
      <c r="Y2335" t="s">
        <v>40</v>
      </c>
      <c r="Z2335" t="s">
        <v>75</v>
      </c>
      <c r="AA2335" s="2">
        <v>0</v>
      </c>
      <c r="AB2335" s="2">
        <v>0</v>
      </c>
      <c r="AC2335" t="s">
        <v>168</v>
      </c>
      <c r="AD2335" s="2">
        <v>0</v>
      </c>
      <c r="AE2335" s="2">
        <v>0</v>
      </c>
      <c r="AF2335" s="2">
        <v>0</v>
      </c>
      <c r="AG2335" s="2">
        <v>46850.41</v>
      </c>
      <c r="AH2335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156.17000000000002</v>
      </c>
      <c r="AP2335" s="7">
        <f t="shared" si="73"/>
        <v>156.16999999999999</v>
      </c>
    </row>
    <row r="2336" spans="1:42" x14ac:dyDescent="0.2">
      <c r="A2336">
        <v>1</v>
      </c>
      <c r="B2336" s="1">
        <v>43952</v>
      </c>
      <c r="C2336" s="1">
        <v>44348</v>
      </c>
      <c r="D2336">
        <v>200282</v>
      </c>
      <c r="E2336" s="1">
        <v>44256</v>
      </c>
      <c r="F2336" s="2">
        <v>46850.41</v>
      </c>
      <c r="G2336" s="2">
        <v>46850.41</v>
      </c>
      <c r="H2336">
        <v>0.04</v>
      </c>
      <c r="I2336" s="2">
        <v>156.16999999999999</v>
      </c>
      <c r="J2336" s="2">
        <v>7988.87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t="s">
        <v>246</v>
      </c>
      <c r="W2336" s="5" t="str">
        <f t="shared" si="72"/>
        <v>3870</v>
      </c>
      <c r="X2336">
        <v>15</v>
      </c>
      <c r="Y2336" t="s">
        <v>40</v>
      </c>
      <c r="Z2336" t="s">
        <v>75</v>
      </c>
      <c r="AA2336" s="2">
        <v>0</v>
      </c>
      <c r="AB2336" s="2">
        <v>0</v>
      </c>
      <c r="AC2336" t="s">
        <v>168</v>
      </c>
      <c r="AD2336" s="2">
        <v>0</v>
      </c>
      <c r="AE2336" s="2">
        <v>0</v>
      </c>
      <c r="AF2336" s="2">
        <v>0</v>
      </c>
      <c r="AG2336" s="2">
        <v>46850.41</v>
      </c>
      <c r="AH2336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">
        <v>156.17000000000002</v>
      </c>
      <c r="AP2336" s="7">
        <f t="shared" si="73"/>
        <v>156.16999999999999</v>
      </c>
    </row>
    <row r="2337" spans="1:42" x14ac:dyDescent="0.2">
      <c r="A2337">
        <v>1</v>
      </c>
      <c r="B2337" s="1">
        <v>43952</v>
      </c>
      <c r="C2337" s="1">
        <v>44348</v>
      </c>
      <c r="D2337">
        <v>200282</v>
      </c>
      <c r="E2337" s="1">
        <v>44287</v>
      </c>
      <c r="F2337" s="2">
        <v>46850.41</v>
      </c>
      <c r="G2337" s="2">
        <v>46850.41</v>
      </c>
      <c r="H2337">
        <v>0.04</v>
      </c>
      <c r="I2337" s="2">
        <v>156.16999999999999</v>
      </c>
      <c r="J2337" s="2">
        <v>8145.04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t="s">
        <v>246</v>
      </c>
      <c r="W2337" s="5" t="str">
        <f t="shared" si="72"/>
        <v>3870</v>
      </c>
      <c r="X2337">
        <v>15</v>
      </c>
      <c r="Y2337" t="s">
        <v>40</v>
      </c>
      <c r="Z2337" t="s">
        <v>75</v>
      </c>
      <c r="AA2337" s="2">
        <v>0</v>
      </c>
      <c r="AB2337" s="2">
        <v>0</v>
      </c>
      <c r="AC2337" t="s">
        <v>168</v>
      </c>
      <c r="AD2337" s="2">
        <v>0</v>
      </c>
      <c r="AE2337" s="2">
        <v>0</v>
      </c>
      <c r="AF2337" s="2">
        <v>0</v>
      </c>
      <c r="AG2337" s="2">
        <v>46850.41</v>
      </c>
      <c r="AH2337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156.17000000000002</v>
      </c>
      <c r="AP2337" s="7">
        <f t="shared" si="73"/>
        <v>156.16999999999999</v>
      </c>
    </row>
    <row r="2338" spans="1:42" x14ac:dyDescent="0.2">
      <c r="A2338">
        <v>1</v>
      </c>
      <c r="B2338" s="1">
        <v>43952</v>
      </c>
      <c r="C2338" s="1">
        <v>44348</v>
      </c>
      <c r="D2338">
        <v>200282</v>
      </c>
      <c r="E2338" s="1">
        <v>44317</v>
      </c>
      <c r="F2338" s="2">
        <v>46850.41</v>
      </c>
      <c r="G2338" s="2">
        <v>46850.41</v>
      </c>
      <c r="H2338">
        <v>0.04</v>
      </c>
      <c r="I2338" s="2">
        <v>156.16999999999999</v>
      </c>
      <c r="J2338" s="2">
        <v>8301.2099999999991</v>
      </c>
      <c r="K2338" s="2">
        <v>0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t="s">
        <v>246</v>
      </c>
      <c r="W2338" s="5" t="str">
        <f t="shared" si="72"/>
        <v>3870</v>
      </c>
      <c r="X2338">
        <v>15</v>
      </c>
      <c r="Y2338" t="s">
        <v>40</v>
      </c>
      <c r="Z2338" t="s">
        <v>75</v>
      </c>
      <c r="AA2338" s="2">
        <v>0</v>
      </c>
      <c r="AB2338" s="2">
        <v>0</v>
      </c>
      <c r="AC2338" t="s">
        <v>168</v>
      </c>
      <c r="AD2338" s="2">
        <v>0</v>
      </c>
      <c r="AE2338" s="2">
        <v>0</v>
      </c>
      <c r="AF2338" s="2">
        <v>0</v>
      </c>
      <c r="AG2338" s="2">
        <v>46850.41</v>
      </c>
      <c r="AH2338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0</v>
      </c>
      <c r="AN2338" s="2">
        <v>0</v>
      </c>
      <c r="AO2338" s="2">
        <v>156.17000000000002</v>
      </c>
      <c r="AP2338" s="7">
        <f t="shared" si="73"/>
        <v>156.16999999999999</v>
      </c>
    </row>
    <row r="2339" spans="1:42" x14ac:dyDescent="0.2">
      <c r="A2339">
        <v>1</v>
      </c>
      <c r="B2339" s="1">
        <v>43952</v>
      </c>
      <c r="C2339" s="1">
        <v>44348</v>
      </c>
      <c r="D2339">
        <v>200282</v>
      </c>
      <c r="E2339" s="1">
        <v>44348</v>
      </c>
      <c r="F2339" s="2">
        <v>46850.41</v>
      </c>
      <c r="G2339" s="2">
        <v>46850.41</v>
      </c>
      <c r="H2339">
        <v>0.04</v>
      </c>
      <c r="I2339" s="2">
        <v>156.16999999999999</v>
      </c>
      <c r="J2339" s="2">
        <v>8457.3799999999992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t="s">
        <v>246</v>
      </c>
      <c r="W2339" s="5" t="str">
        <f t="shared" si="72"/>
        <v>3870</v>
      </c>
      <c r="X2339">
        <v>15</v>
      </c>
      <c r="Y2339" t="s">
        <v>40</v>
      </c>
      <c r="Z2339" t="s">
        <v>75</v>
      </c>
      <c r="AA2339" s="2">
        <v>0</v>
      </c>
      <c r="AB2339" s="2">
        <v>0</v>
      </c>
      <c r="AC2339" t="s">
        <v>168</v>
      </c>
      <c r="AD2339" s="2">
        <v>0</v>
      </c>
      <c r="AE2339" s="2">
        <v>0</v>
      </c>
      <c r="AF2339" s="2">
        <v>0</v>
      </c>
      <c r="AG2339" s="2">
        <v>46850.41</v>
      </c>
      <c r="AH2339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156.17000000000002</v>
      </c>
      <c r="AP2339" s="7">
        <f t="shared" si="73"/>
        <v>156.16999999999999</v>
      </c>
    </row>
    <row r="2340" spans="1:42" x14ac:dyDescent="0.2">
      <c r="A2340">
        <v>1</v>
      </c>
      <c r="B2340" s="1">
        <v>43952</v>
      </c>
      <c r="C2340" s="1">
        <v>44348</v>
      </c>
      <c r="D2340">
        <v>200328</v>
      </c>
      <c r="E2340" s="1">
        <v>43952</v>
      </c>
      <c r="F2340" s="2">
        <v>0</v>
      </c>
      <c r="G2340" s="2">
        <v>0</v>
      </c>
      <c r="H2340">
        <v>0.04</v>
      </c>
      <c r="I2340" s="2">
        <v>0</v>
      </c>
      <c r="J2340" s="2">
        <v>339602.4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t="s">
        <v>247</v>
      </c>
      <c r="W2340" s="5" t="str">
        <f t="shared" si="72"/>
        <v>3870</v>
      </c>
      <c r="X2340">
        <v>15</v>
      </c>
      <c r="Y2340" t="s">
        <v>40</v>
      </c>
      <c r="Z2340" t="s">
        <v>75</v>
      </c>
      <c r="AA2340" s="2">
        <v>0</v>
      </c>
      <c r="AB2340" s="2">
        <v>0</v>
      </c>
      <c r="AC2340" t="s">
        <v>168</v>
      </c>
      <c r="AD2340" s="2">
        <v>0</v>
      </c>
      <c r="AE2340" s="2">
        <v>0</v>
      </c>
      <c r="AF2340" s="2">
        <v>0</v>
      </c>
      <c r="AG2340" s="2">
        <v>0</v>
      </c>
      <c r="AH2340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0</v>
      </c>
      <c r="AN2340" s="2">
        <v>0</v>
      </c>
      <c r="AO2340" s="2">
        <v>0</v>
      </c>
      <c r="AP2340" s="7">
        <f t="shared" si="73"/>
        <v>0</v>
      </c>
    </row>
    <row r="2341" spans="1:42" x14ac:dyDescent="0.2">
      <c r="A2341">
        <v>1</v>
      </c>
      <c r="B2341" s="1">
        <v>43952</v>
      </c>
      <c r="C2341" s="1">
        <v>44348</v>
      </c>
      <c r="D2341">
        <v>200328</v>
      </c>
      <c r="E2341" s="1">
        <v>43983</v>
      </c>
      <c r="F2341" s="2">
        <v>0</v>
      </c>
      <c r="G2341" s="2">
        <v>0</v>
      </c>
      <c r="H2341">
        <v>0.04</v>
      </c>
      <c r="I2341" s="2">
        <v>0</v>
      </c>
      <c r="J2341" s="2">
        <v>339602.4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t="s">
        <v>247</v>
      </c>
      <c r="W2341" s="5" t="str">
        <f t="shared" si="72"/>
        <v>3870</v>
      </c>
      <c r="X2341">
        <v>15</v>
      </c>
      <c r="Y2341" t="s">
        <v>40</v>
      </c>
      <c r="Z2341" t="s">
        <v>75</v>
      </c>
      <c r="AA2341" s="2">
        <v>0</v>
      </c>
      <c r="AB2341" s="2">
        <v>0</v>
      </c>
      <c r="AC2341" t="s">
        <v>168</v>
      </c>
      <c r="AD2341" s="2">
        <v>0</v>
      </c>
      <c r="AE2341" s="2">
        <v>0</v>
      </c>
      <c r="AF2341" s="2">
        <v>0</v>
      </c>
      <c r="AG2341" s="2">
        <v>0</v>
      </c>
      <c r="AH2341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0</v>
      </c>
      <c r="AP2341" s="7">
        <f t="shared" si="73"/>
        <v>0</v>
      </c>
    </row>
    <row r="2342" spans="1:42" x14ac:dyDescent="0.2">
      <c r="A2342">
        <v>1</v>
      </c>
      <c r="B2342" s="1">
        <v>43952</v>
      </c>
      <c r="C2342" s="1">
        <v>44348</v>
      </c>
      <c r="D2342">
        <v>200328</v>
      </c>
      <c r="E2342" s="1">
        <v>44013</v>
      </c>
      <c r="F2342" s="2">
        <v>0</v>
      </c>
      <c r="G2342" s="2">
        <v>0</v>
      </c>
      <c r="H2342">
        <v>0.04</v>
      </c>
      <c r="I2342" s="2">
        <v>0</v>
      </c>
      <c r="J2342" s="2">
        <v>339602.4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t="s">
        <v>247</v>
      </c>
      <c r="W2342" s="5" t="str">
        <f t="shared" si="72"/>
        <v>3870</v>
      </c>
      <c r="X2342">
        <v>15</v>
      </c>
      <c r="Y2342" t="s">
        <v>40</v>
      </c>
      <c r="Z2342" t="s">
        <v>75</v>
      </c>
      <c r="AA2342" s="2">
        <v>0</v>
      </c>
      <c r="AB2342" s="2">
        <v>0</v>
      </c>
      <c r="AC2342" t="s">
        <v>168</v>
      </c>
      <c r="AD2342" s="2">
        <v>0</v>
      </c>
      <c r="AE2342" s="2">
        <v>0</v>
      </c>
      <c r="AF2342" s="2">
        <v>0</v>
      </c>
      <c r="AG2342" s="2">
        <v>0</v>
      </c>
      <c r="AH234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>
        <v>0</v>
      </c>
      <c r="AO2342" s="2">
        <v>0</v>
      </c>
      <c r="AP2342" s="7">
        <f t="shared" si="73"/>
        <v>0</v>
      </c>
    </row>
    <row r="2343" spans="1:42" x14ac:dyDescent="0.2">
      <c r="A2343">
        <v>1</v>
      </c>
      <c r="B2343" s="1">
        <v>43952</v>
      </c>
      <c r="C2343" s="1">
        <v>44348</v>
      </c>
      <c r="D2343">
        <v>200328</v>
      </c>
      <c r="E2343" s="1">
        <v>44044</v>
      </c>
      <c r="F2343" s="2">
        <v>0</v>
      </c>
      <c r="G2343" s="2">
        <v>0</v>
      </c>
      <c r="H2343">
        <v>0.04</v>
      </c>
      <c r="I2343" s="2">
        <v>0</v>
      </c>
      <c r="J2343" s="2">
        <v>339602.4</v>
      </c>
      <c r="K2343" s="2">
        <v>0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t="s">
        <v>247</v>
      </c>
      <c r="W2343" s="5" t="str">
        <f t="shared" si="72"/>
        <v>3870</v>
      </c>
      <c r="X2343">
        <v>15</v>
      </c>
      <c r="Y2343" t="s">
        <v>40</v>
      </c>
      <c r="Z2343" t="s">
        <v>75</v>
      </c>
      <c r="AA2343" s="2">
        <v>0</v>
      </c>
      <c r="AB2343" s="2">
        <v>0</v>
      </c>
      <c r="AC2343" t="s">
        <v>168</v>
      </c>
      <c r="AD2343" s="2">
        <v>0</v>
      </c>
      <c r="AE2343" s="2">
        <v>0</v>
      </c>
      <c r="AF2343" s="2">
        <v>0</v>
      </c>
      <c r="AG2343" s="2">
        <v>0</v>
      </c>
      <c r="AH2343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7">
        <f t="shared" si="73"/>
        <v>0</v>
      </c>
    </row>
    <row r="2344" spans="1:42" x14ac:dyDescent="0.2">
      <c r="A2344">
        <v>1</v>
      </c>
      <c r="B2344" s="1">
        <v>43952</v>
      </c>
      <c r="C2344" s="1">
        <v>44348</v>
      </c>
      <c r="D2344">
        <v>200328</v>
      </c>
      <c r="E2344" s="1">
        <v>44075</v>
      </c>
      <c r="F2344" s="2">
        <v>0</v>
      </c>
      <c r="G2344" s="2">
        <v>0</v>
      </c>
      <c r="H2344">
        <v>0.04</v>
      </c>
      <c r="I2344" s="2">
        <v>0</v>
      </c>
      <c r="J2344" s="2">
        <v>339602.4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t="s">
        <v>247</v>
      </c>
      <c r="W2344" s="5" t="str">
        <f t="shared" si="72"/>
        <v>3870</v>
      </c>
      <c r="X2344">
        <v>15</v>
      </c>
      <c r="Y2344" t="s">
        <v>40</v>
      </c>
      <c r="Z2344" t="s">
        <v>75</v>
      </c>
      <c r="AA2344" s="2">
        <v>0</v>
      </c>
      <c r="AB2344" s="2">
        <v>0</v>
      </c>
      <c r="AC2344" t="s">
        <v>168</v>
      </c>
      <c r="AD2344" s="2">
        <v>0</v>
      </c>
      <c r="AE2344" s="2">
        <v>0</v>
      </c>
      <c r="AF2344" s="2">
        <v>0</v>
      </c>
      <c r="AG2344" s="2">
        <v>0</v>
      </c>
      <c r="AH2344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0</v>
      </c>
      <c r="AN2344" s="2">
        <v>0</v>
      </c>
      <c r="AO2344" s="2">
        <v>0</v>
      </c>
      <c r="AP2344" s="7">
        <f t="shared" si="73"/>
        <v>0</v>
      </c>
    </row>
    <row r="2345" spans="1:42" x14ac:dyDescent="0.2">
      <c r="A2345">
        <v>1</v>
      </c>
      <c r="B2345" s="1">
        <v>43952</v>
      </c>
      <c r="C2345" s="1">
        <v>44348</v>
      </c>
      <c r="D2345">
        <v>200328</v>
      </c>
      <c r="E2345" s="1">
        <v>44105</v>
      </c>
      <c r="F2345" s="2">
        <v>1311.72</v>
      </c>
      <c r="G2345" s="2">
        <v>1311.72</v>
      </c>
      <c r="H2345">
        <v>0.04</v>
      </c>
      <c r="I2345" s="2">
        <v>4.37</v>
      </c>
      <c r="J2345" s="2">
        <v>339602.4</v>
      </c>
      <c r="K2345" s="2">
        <v>0</v>
      </c>
      <c r="L2345" s="2">
        <v>0</v>
      </c>
      <c r="M2345" s="2">
        <v>-4.37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t="s">
        <v>247</v>
      </c>
      <c r="W2345" s="5" t="str">
        <f t="shared" si="72"/>
        <v>3870</v>
      </c>
      <c r="X2345">
        <v>15</v>
      </c>
      <c r="Y2345" t="s">
        <v>40</v>
      </c>
      <c r="Z2345" t="s">
        <v>75</v>
      </c>
      <c r="AA2345" s="2">
        <v>0</v>
      </c>
      <c r="AB2345" s="2">
        <v>0</v>
      </c>
      <c r="AC2345" t="s">
        <v>168</v>
      </c>
      <c r="AD2345" s="2">
        <v>0</v>
      </c>
      <c r="AE2345" s="2">
        <v>0</v>
      </c>
      <c r="AF2345" s="2">
        <v>0</v>
      </c>
      <c r="AG2345" s="2">
        <v>1311.72</v>
      </c>
      <c r="AH2345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7">
        <f t="shared" si="73"/>
        <v>0</v>
      </c>
    </row>
    <row r="2346" spans="1:42" x14ac:dyDescent="0.2">
      <c r="A2346">
        <v>1</v>
      </c>
      <c r="B2346" s="1">
        <v>43952</v>
      </c>
      <c r="C2346" s="1">
        <v>44348</v>
      </c>
      <c r="D2346">
        <v>200328</v>
      </c>
      <c r="E2346" s="1">
        <v>44136</v>
      </c>
      <c r="F2346" s="2">
        <v>1311.72</v>
      </c>
      <c r="G2346" s="2">
        <v>1311.72</v>
      </c>
      <c r="H2346">
        <v>0.04</v>
      </c>
      <c r="I2346" s="2">
        <v>4.37</v>
      </c>
      <c r="J2346" s="2">
        <v>339602.4</v>
      </c>
      <c r="K2346" s="2">
        <v>0</v>
      </c>
      <c r="L2346" s="2">
        <v>0</v>
      </c>
      <c r="M2346" s="2">
        <v>-4.37</v>
      </c>
      <c r="N2346" s="2">
        <v>0</v>
      </c>
      <c r="O2346" s="2">
        <v>0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t="s">
        <v>247</v>
      </c>
      <c r="W2346" s="5" t="str">
        <f t="shared" si="72"/>
        <v>3870</v>
      </c>
      <c r="X2346">
        <v>15</v>
      </c>
      <c r="Y2346" t="s">
        <v>40</v>
      </c>
      <c r="Z2346" t="s">
        <v>75</v>
      </c>
      <c r="AA2346" s="2">
        <v>0</v>
      </c>
      <c r="AB2346" s="2">
        <v>0</v>
      </c>
      <c r="AC2346" t="s">
        <v>168</v>
      </c>
      <c r="AD2346" s="2">
        <v>0</v>
      </c>
      <c r="AE2346" s="2">
        <v>0</v>
      </c>
      <c r="AF2346" s="2">
        <v>0</v>
      </c>
      <c r="AG2346" s="2">
        <v>1311.72</v>
      </c>
      <c r="AH2346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0</v>
      </c>
      <c r="AN2346" s="2">
        <v>0</v>
      </c>
      <c r="AO2346" s="2">
        <v>0</v>
      </c>
      <c r="AP2346" s="7">
        <f t="shared" si="73"/>
        <v>0</v>
      </c>
    </row>
    <row r="2347" spans="1:42" x14ac:dyDescent="0.2">
      <c r="A2347">
        <v>1</v>
      </c>
      <c r="B2347" s="1">
        <v>43952</v>
      </c>
      <c r="C2347" s="1">
        <v>44348</v>
      </c>
      <c r="D2347">
        <v>200328</v>
      </c>
      <c r="E2347" s="1">
        <v>44166</v>
      </c>
      <c r="F2347" s="2">
        <v>1311.72</v>
      </c>
      <c r="G2347" s="2">
        <v>1311.72</v>
      </c>
      <c r="H2347">
        <v>0.04</v>
      </c>
      <c r="I2347" s="2">
        <v>4.37</v>
      </c>
      <c r="J2347" s="2">
        <v>339602.4</v>
      </c>
      <c r="K2347" s="2">
        <v>0</v>
      </c>
      <c r="L2347" s="2">
        <v>0</v>
      </c>
      <c r="M2347" s="2">
        <v>-4.37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t="s">
        <v>247</v>
      </c>
      <c r="W2347" s="5" t="str">
        <f t="shared" si="72"/>
        <v>3870</v>
      </c>
      <c r="X2347">
        <v>15</v>
      </c>
      <c r="Y2347" t="s">
        <v>40</v>
      </c>
      <c r="Z2347" t="s">
        <v>75</v>
      </c>
      <c r="AA2347" s="2">
        <v>0</v>
      </c>
      <c r="AB2347" s="2">
        <v>0</v>
      </c>
      <c r="AC2347" t="s">
        <v>168</v>
      </c>
      <c r="AD2347" s="2">
        <v>0</v>
      </c>
      <c r="AE2347" s="2">
        <v>0</v>
      </c>
      <c r="AF2347" s="2">
        <v>0</v>
      </c>
      <c r="AG2347" s="2">
        <v>1311.72</v>
      </c>
      <c r="AH2347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7">
        <f t="shared" si="73"/>
        <v>0</v>
      </c>
    </row>
    <row r="2348" spans="1:42" x14ac:dyDescent="0.2">
      <c r="A2348">
        <v>1</v>
      </c>
      <c r="B2348" s="1">
        <v>43952</v>
      </c>
      <c r="C2348" s="1">
        <v>44348</v>
      </c>
      <c r="D2348">
        <v>200328</v>
      </c>
      <c r="E2348" s="1">
        <v>44197</v>
      </c>
      <c r="F2348" s="2">
        <v>1467.68</v>
      </c>
      <c r="G2348" s="2">
        <v>1467.68</v>
      </c>
      <c r="H2348">
        <v>0.04</v>
      </c>
      <c r="I2348" s="2">
        <v>4.8899999999999997</v>
      </c>
      <c r="J2348" s="2">
        <v>339602.4</v>
      </c>
      <c r="K2348" s="2">
        <v>0</v>
      </c>
      <c r="L2348" s="2">
        <v>0</v>
      </c>
      <c r="M2348" s="2">
        <v>-4.8899999999999997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t="s">
        <v>247</v>
      </c>
      <c r="W2348" s="5" t="str">
        <f t="shared" si="72"/>
        <v>3870</v>
      </c>
      <c r="X2348">
        <v>15</v>
      </c>
      <c r="Y2348" t="s">
        <v>40</v>
      </c>
      <c r="Z2348" t="s">
        <v>75</v>
      </c>
      <c r="AA2348" s="2">
        <v>0</v>
      </c>
      <c r="AB2348" s="2">
        <v>0</v>
      </c>
      <c r="AC2348" t="s">
        <v>168</v>
      </c>
      <c r="AD2348" s="2">
        <v>0</v>
      </c>
      <c r="AE2348" s="2">
        <v>0</v>
      </c>
      <c r="AF2348" s="2">
        <v>0</v>
      </c>
      <c r="AG2348" s="2">
        <v>1467.68</v>
      </c>
      <c r="AH2348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7">
        <f t="shared" si="73"/>
        <v>0</v>
      </c>
    </row>
    <row r="2349" spans="1:42" x14ac:dyDescent="0.2">
      <c r="A2349">
        <v>1</v>
      </c>
      <c r="B2349" s="1">
        <v>43952</v>
      </c>
      <c r="C2349" s="1">
        <v>44348</v>
      </c>
      <c r="D2349">
        <v>200328</v>
      </c>
      <c r="E2349" s="1">
        <v>44228</v>
      </c>
      <c r="F2349" s="2">
        <v>1467.68</v>
      </c>
      <c r="G2349" s="2">
        <v>1467.68</v>
      </c>
      <c r="H2349">
        <v>0.04</v>
      </c>
      <c r="I2349" s="2">
        <v>4.8899999999999997</v>
      </c>
      <c r="J2349" s="2">
        <v>339602.4</v>
      </c>
      <c r="K2349" s="2">
        <v>0</v>
      </c>
      <c r="L2349" s="2">
        <v>0</v>
      </c>
      <c r="M2349" s="2">
        <v>-4.8899999999999997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t="s">
        <v>247</v>
      </c>
      <c r="W2349" s="5" t="str">
        <f t="shared" si="72"/>
        <v>3870</v>
      </c>
      <c r="X2349">
        <v>15</v>
      </c>
      <c r="Y2349" t="s">
        <v>40</v>
      </c>
      <c r="Z2349" t="s">
        <v>75</v>
      </c>
      <c r="AA2349" s="2">
        <v>0</v>
      </c>
      <c r="AB2349" s="2">
        <v>0</v>
      </c>
      <c r="AC2349" t="s">
        <v>168</v>
      </c>
      <c r="AD2349" s="2">
        <v>0</v>
      </c>
      <c r="AE2349" s="2">
        <v>0</v>
      </c>
      <c r="AF2349" s="2">
        <v>0</v>
      </c>
      <c r="AG2349" s="2">
        <v>1467.68</v>
      </c>
      <c r="AH2349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0</v>
      </c>
      <c r="AN2349" s="2">
        <v>0</v>
      </c>
      <c r="AO2349" s="2">
        <v>0</v>
      </c>
      <c r="AP2349" s="7">
        <f t="shared" si="73"/>
        <v>0</v>
      </c>
    </row>
    <row r="2350" spans="1:42" x14ac:dyDescent="0.2">
      <c r="A2350">
        <v>1</v>
      </c>
      <c r="B2350" s="1">
        <v>43952</v>
      </c>
      <c r="C2350" s="1">
        <v>44348</v>
      </c>
      <c r="D2350">
        <v>200328</v>
      </c>
      <c r="E2350" s="1">
        <v>44256</v>
      </c>
      <c r="F2350" s="2">
        <v>18936.88</v>
      </c>
      <c r="G2350" s="2">
        <v>18936.88</v>
      </c>
      <c r="H2350">
        <v>0.04</v>
      </c>
      <c r="I2350" s="2">
        <v>63.12</v>
      </c>
      <c r="J2350" s="2">
        <v>339675.3</v>
      </c>
      <c r="K2350" s="2">
        <v>72.900000000000006</v>
      </c>
      <c r="L2350" s="2">
        <v>0</v>
      </c>
      <c r="M2350" s="2">
        <v>-63.12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t="s">
        <v>247</v>
      </c>
      <c r="W2350" s="5" t="str">
        <f t="shared" si="72"/>
        <v>3870</v>
      </c>
      <c r="X2350">
        <v>15</v>
      </c>
      <c r="Y2350" t="s">
        <v>40</v>
      </c>
      <c r="Z2350" t="s">
        <v>75</v>
      </c>
      <c r="AA2350" s="2">
        <v>0</v>
      </c>
      <c r="AB2350" s="2">
        <v>0</v>
      </c>
      <c r="AC2350" t="s">
        <v>168</v>
      </c>
      <c r="AD2350" s="2">
        <v>0</v>
      </c>
      <c r="AE2350" s="2">
        <v>0</v>
      </c>
      <c r="AF2350" s="2">
        <v>0</v>
      </c>
      <c r="AG2350" s="2">
        <v>18936.88</v>
      </c>
      <c r="AH2350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0</v>
      </c>
      <c r="AN2350" s="2">
        <v>0</v>
      </c>
      <c r="AO2350" s="2">
        <v>72.900000000000006</v>
      </c>
      <c r="AP2350" s="7">
        <f t="shared" si="73"/>
        <v>72.900000000000006</v>
      </c>
    </row>
    <row r="2351" spans="1:42" x14ac:dyDescent="0.2">
      <c r="A2351">
        <v>1</v>
      </c>
      <c r="B2351" s="1">
        <v>43952</v>
      </c>
      <c r="C2351" s="1">
        <v>44348</v>
      </c>
      <c r="D2351">
        <v>200328</v>
      </c>
      <c r="E2351" s="1">
        <v>44287</v>
      </c>
      <c r="F2351" s="2">
        <v>18936.88</v>
      </c>
      <c r="G2351" s="2">
        <v>18936.88</v>
      </c>
      <c r="H2351">
        <v>0.04</v>
      </c>
      <c r="I2351" s="2">
        <v>63.12</v>
      </c>
      <c r="J2351" s="2">
        <v>339738.42</v>
      </c>
      <c r="K2351" s="2">
        <v>63.12</v>
      </c>
      <c r="L2351" s="2">
        <v>0</v>
      </c>
      <c r="M2351" s="2">
        <v>-63.12</v>
      </c>
      <c r="N2351" s="2">
        <v>0</v>
      </c>
      <c r="O2351" s="2">
        <v>0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t="s">
        <v>247</v>
      </c>
      <c r="W2351" s="5" t="str">
        <f t="shared" si="72"/>
        <v>3870</v>
      </c>
      <c r="X2351">
        <v>15</v>
      </c>
      <c r="Y2351" t="s">
        <v>40</v>
      </c>
      <c r="Z2351" t="s">
        <v>75</v>
      </c>
      <c r="AA2351" s="2">
        <v>0</v>
      </c>
      <c r="AB2351" s="2">
        <v>0</v>
      </c>
      <c r="AC2351" t="s">
        <v>168</v>
      </c>
      <c r="AD2351" s="2">
        <v>0</v>
      </c>
      <c r="AE2351" s="2">
        <v>0</v>
      </c>
      <c r="AF2351" s="2">
        <v>0</v>
      </c>
      <c r="AG2351" s="2">
        <v>18936.88</v>
      </c>
      <c r="AH2351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63.120000000000005</v>
      </c>
      <c r="AP2351" s="7">
        <f t="shared" si="73"/>
        <v>63.12</v>
      </c>
    </row>
    <row r="2352" spans="1:42" x14ac:dyDescent="0.2">
      <c r="A2352">
        <v>1</v>
      </c>
      <c r="B2352" s="1">
        <v>43952</v>
      </c>
      <c r="C2352" s="1">
        <v>44348</v>
      </c>
      <c r="D2352">
        <v>200328</v>
      </c>
      <c r="E2352" s="1">
        <v>44317</v>
      </c>
      <c r="F2352" s="2">
        <v>18936.88</v>
      </c>
      <c r="G2352" s="2">
        <v>18936.88</v>
      </c>
      <c r="H2352">
        <v>0.04</v>
      </c>
      <c r="I2352" s="2">
        <v>63.12</v>
      </c>
      <c r="J2352" s="2">
        <v>339801.54</v>
      </c>
      <c r="K2352" s="2">
        <v>63.12</v>
      </c>
      <c r="L2352" s="2">
        <v>0</v>
      </c>
      <c r="M2352" s="2">
        <v>-63.12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t="s">
        <v>247</v>
      </c>
      <c r="W2352" s="5" t="str">
        <f t="shared" si="72"/>
        <v>3870</v>
      </c>
      <c r="X2352">
        <v>15</v>
      </c>
      <c r="Y2352" t="s">
        <v>40</v>
      </c>
      <c r="Z2352" t="s">
        <v>75</v>
      </c>
      <c r="AA2352" s="2">
        <v>0</v>
      </c>
      <c r="AB2352" s="2">
        <v>0</v>
      </c>
      <c r="AC2352" t="s">
        <v>168</v>
      </c>
      <c r="AD2352" s="2">
        <v>0</v>
      </c>
      <c r="AE2352" s="2">
        <v>0</v>
      </c>
      <c r="AF2352" s="2">
        <v>0</v>
      </c>
      <c r="AG2352" s="2">
        <v>18936.88</v>
      </c>
      <c r="AH235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0</v>
      </c>
      <c r="AN2352" s="2">
        <v>0</v>
      </c>
      <c r="AO2352" s="2">
        <v>63.120000000000005</v>
      </c>
      <c r="AP2352" s="7">
        <f t="shared" si="73"/>
        <v>63.12</v>
      </c>
    </row>
    <row r="2353" spans="1:42" x14ac:dyDescent="0.2">
      <c r="A2353">
        <v>1</v>
      </c>
      <c r="B2353" s="1">
        <v>43952</v>
      </c>
      <c r="C2353" s="1">
        <v>44348</v>
      </c>
      <c r="D2353">
        <v>200328</v>
      </c>
      <c r="E2353" s="1">
        <v>44348</v>
      </c>
      <c r="F2353" s="2">
        <v>23413.88</v>
      </c>
      <c r="G2353" s="2">
        <v>23413.88</v>
      </c>
      <c r="H2353">
        <v>0.04</v>
      </c>
      <c r="I2353" s="2">
        <v>78.05</v>
      </c>
      <c r="J2353" s="2">
        <v>486119.02</v>
      </c>
      <c r="K2353" s="2">
        <v>0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v>146239.43</v>
      </c>
      <c r="T2353" s="2">
        <v>0</v>
      </c>
      <c r="U2353" s="2">
        <v>0</v>
      </c>
      <c r="V2353" t="s">
        <v>247</v>
      </c>
      <c r="W2353" s="5" t="str">
        <f t="shared" si="72"/>
        <v>3870</v>
      </c>
      <c r="X2353">
        <v>15</v>
      </c>
      <c r="Y2353" t="s">
        <v>40</v>
      </c>
      <c r="Z2353" t="s">
        <v>75</v>
      </c>
      <c r="AA2353" s="2">
        <v>0</v>
      </c>
      <c r="AB2353" s="2">
        <v>0</v>
      </c>
      <c r="AC2353" t="s">
        <v>168</v>
      </c>
      <c r="AD2353" s="2">
        <v>0</v>
      </c>
      <c r="AE2353" s="2">
        <v>0</v>
      </c>
      <c r="AF2353" s="2">
        <v>0</v>
      </c>
      <c r="AG2353" s="2">
        <v>23413.88</v>
      </c>
      <c r="AH2353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78.05</v>
      </c>
      <c r="AP2353" s="7">
        <f t="shared" si="73"/>
        <v>78.05</v>
      </c>
    </row>
    <row r="2354" spans="1:42" x14ac:dyDescent="0.2">
      <c r="A2354">
        <v>1</v>
      </c>
      <c r="B2354" s="1">
        <v>43952</v>
      </c>
      <c r="C2354" s="1">
        <v>44348</v>
      </c>
      <c r="D2354">
        <v>164</v>
      </c>
      <c r="E2354" s="1">
        <v>43952</v>
      </c>
      <c r="F2354" s="2">
        <v>0</v>
      </c>
      <c r="G2354" s="2">
        <v>0</v>
      </c>
      <c r="H2354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t="s">
        <v>248</v>
      </c>
      <c r="W2354" s="5" t="str">
        <f t="shared" si="72"/>
        <v>3890</v>
      </c>
      <c r="X2354">
        <v>16</v>
      </c>
      <c r="Y2354" t="s">
        <v>77</v>
      </c>
      <c r="Z2354" t="s">
        <v>78</v>
      </c>
      <c r="AA2354" s="2">
        <v>0</v>
      </c>
      <c r="AB2354" s="2">
        <v>0</v>
      </c>
      <c r="AC2354" t="s">
        <v>168</v>
      </c>
      <c r="AD2354" s="2">
        <v>0</v>
      </c>
      <c r="AE2354" s="2">
        <v>0</v>
      </c>
      <c r="AF2354" s="2">
        <v>0</v>
      </c>
      <c r="AG2354" s="2">
        <v>0</v>
      </c>
      <c r="AH2354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0</v>
      </c>
      <c r="AN2354" s="2">
        <v>0</v>
      </c>
      <c r="AO2354" s="2">
        <v>0</v>
      </c>
      <c r="AP2354" s="7">
        <f t="shared" si="73"/>
        <v>0</v>
      </c>
    </row>
    <row r="2355" spans="1:42" x14ac:dyDescent="0.2">
      <c r="A2355">
        <v>1</v>
      </c>
      <c r="B2355" s="1">
        <v>43952</v>
      </c>
      <c r="C2355" s="1">
        <v>44348</v>
      </c>
      <c r="D2355">
        <v>164</v>
      </c>
      <c r="E2355" s="1">
        <v>43983</v>
      </c>
      <c r="F2355" s="2">
        <v>0</v>
      </c>
      <c r="G2355" s="2">
        <v>0</v>
      </c>
      <c r="H2355">
        <v>0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2">
        <v>0</v>
      </c>
      <c r="O2355" s="2">
        <v>0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t="s">
        <v>248</v>
      </c>
      <c r="W2355" s="5" t="str">
        <f t="shared" si="72"/>
        <v>3890</v>
      </c>
      <c r="X2355">
        <v>16</v>
      </c>
      <c r="Y2355" t="s">
        <v>77</v>
      </c>
      <c r="Z2355" t="s">
        <v>78</v>
      </c>
      <c r="AA2355" s="2">
        <v>0</v>
      </c>
      <c r="AB2355" s="2">
        <v>0</v>
      </c>
      <c r="AC2355" t="s">
        <v>168</v>
      </c>
      <c r="AD2355" s="2">
        <v>0</v>
      </c>
      <c r="AE2355" s="2">
        <v>0</v>
      </c>
      <c r="AF2355" s="2">
        <v>0</v>
      </c>
      <c r="AG2355" s="2">
        <v>0</v>
      </c>
      <c r="AH2355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7">
        <f t="shared" si="73"/>
        <v>0</v>
      </c>
    </row>
    <row r="2356" spans="1:42" x14ac:dyDescent="0.2">
      <c r="A2356">
        <v>1</v>
      </c>
      <c r="B2356" s="1">
        <v>43952</v>
      </c>
      <c r="C2356" s="1">
        <v>44348</v>
      </c>
      <c r="D2356">
        <v>164</v>
      </c>
      <c r="E2356" s="1">
        <v>44013</v>
      </c>
      <c r="F2356" s="2">
        <v>0</v>
      </c>
      <c r="G2356" s="2">
        <v>0</v>
      </c>
      <c r="H2356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0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t="s">
        <v>248</v>
      </c>
      <c r="W2356" s="5" t="str">
        <f t="shared" si="72"/>
        <v>3890</v>
      </c>
      <c r="X2356">
        <v>16</v>
      </c>
      <c r="Y2356" t="s">
        <v>77</v>
      </c>
      <c r="Z2356" t="s">
        <v>78</v>
      </c>
      <c r="AA2356" s="2">
        <v>0</v>
      </c>
      <c r="AB2356" s="2">
        <v>0</v>
      </c>
      <c r="AC2356" t="s">
        <v>168</v>
      </c>
      <c r="AD2356" s="2">
        <v>0</v>
      </c>
      <c r="AE2356" s="2">
        <v>0</v>
      </c>
      <c r="AF2356" s="2">
        <v>0</v>
      </c>
      <c r="AG2356" s="2">
        <v>0</v>
      </c>
      <c r="AH2356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0</v>
      </c>
      <c r="AN2356" s="2">
        <v>0</v>
      </c>
      <c r="AO2356" s="2">
        <v>0</v>
      </c>
      <c r="AP2356" s="7">
        <f t="shared" si="73"/>
        <v>0</v>
      </c>
    </row>
    <row r="2357" spans="1:42" x14ac:dyDescent="0.2">
      <c r="A2357">
        <v>1</v>
      </c>
      <c r="B2357" s="1">
        <v>43952</v>
      </c>
      <c r="C2357" s="1">
        <v>44348</v>
      </c>
      <c r="D2357">
        <v>164</v>
      </c>
      <c r="E2357" s="1">
        <v>44044</v>
      </c>
      <c r="F2357" s="2">
        <v>0</v>
      </c>
      <c r="G2357" s="2">
        <v>0</v>
      </c>
      <c r="H2357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t="s">
        <v>248</v>
      </c>
      <c r="W2357" s="5" t="str">
        <f t="shared" si="72"/>
        <v>3890</v>
      </c>
      <c r="X2357">
        <v>16</v>
      </c>
      <c r="Y2357" t="s">
        <v>77</v>
      </c>
      <c r="Z2357" t="s">
        <v>78</v>
      </c>
      <c r="AA2357" s="2">
        <v>0</v>
      </c>
      <c r="AB2357" s="2">
        <v>0</v>
      </c>
      <c r="AC2357" t="s">
        <v>168</v>
      </c>
      <c r="AD2357" s="2">
        <v>0</v>
      </c>
      <c r="AE2357" s="2">
        <v>0</v>
      </c>
      <c r="AF2357" s="2">
        <v>0</v>
      </c>
      <c r="AG2357" s="2">
        <v>0</v>
      </c>
      <c r="AH2357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7">
        <f t="shared" si="73"/>
        <v>0</v>
      </c>
    </row>
    <row r="2358" spans="1:42" x14ac:dyDescent="0.2">
      <c r="A2358">
        <v>1</v>
      </c>
      <c r="B2358" s="1">
        <v>43952</v>
      </c>
      <c r="C2358" s="1">
        <v>44348</v>
      </c>
      <c r="D2358">
        <v>164</v>
      </c>
      <c r="E2358" s="1">
        <v>44075</v>
      </c>
      <c r="F2358" s="2">
        <v>0</v>
      </c>
      <c r="G2358" s="2">
        <v>0</v>
      </c>
      <c r="H2358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t="s">
        <v>248</v>
      </c>
      <c r="W2358" s="5" t="str">
        <f t="shared" si="72"/>
        <v>3890</v>
      </c>
      <c r="X2358">
        <v>16</v>
      </c>
      <c r="Y2358" t="s">
        <v>77</v>
      </c>
      <c r="Z2358" t="s">
        <v>78</v>
      </c>
      <c r="AA2358" s="2">
        <v>0</v>
      </c>
      <c r="AB2358" s="2">
        <v>0</v>
      </c>
      <c r="AC2358" t="s">
        <v>168</v>
      </c>
      <c r="AD2358" s="2">
        <v>0</v>
      </c>
      <c r="AE2358" s="2">
        <v>0</v>
      </c>
      <c r="AF2358" s="2">
        <v>0</v>
      </c>
      <c r="AG2358" s="2">
        <v>0</v>
      </c>
      <c r="AH2358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0</v>
      </c>
      <c r="AN2358" s="2">
        <v>0</v>
      </c>
      <c r="AO2358" s="2">
        <v>0</v>
      </c>
      <c r="AP2358" s="7">
        <f t="shared" si="73"/>
        <v>0</v>
      </c>
    </row>
    <row r="2359" spans="1:42" x14ac:dyDescent="0.2">
      <c r="A2359">
        <v>1</v>
      </c>
      <c r="B2359" s="1">
        <v>43952</v>
      </c>
      <c r="C2359" s="1">
        <v>44348</v>
      </c>
      <c r="D2359">
        <v>164</v>
      </c>
      <c r="E2359" s="1">
        <v>44105</v>
      </c>
      <c r="F2359" s="2">
        <v>0</v>
      </c>
      <c r="G2359" s="2">
        <v>0</v>
      </c>
      <c r="H2359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t="s">
        <v>248</v>
      </c>
      <c r="W2359" s="5" t="str">
        <f t="shared" si="72"/>
        <v>3890</v>
      </c>
      <c r="X2359">
        <v>16</v>
      </c>
      <c r="Y2359" t="s">
        <v>77</v>
      </c>
      <c r="Z2359" t="s">
        <v>78</v>
      </c>
      <c r="AA2359" s="2">
        <v>0</v>
      </c>
      <c r="AB2359" s="2">
        <v>0</v>
      </c>
      <c r="AC2359" t="s">
        <v>168</v>
      </c>
      <c r="AD2359" s="2">
        <v>0</v>
      </c>
      <c r="AE2359" s="2">
        <v>0</v>
      </c>
      <c r="AF2359" s="2">
        <v>0</v>
      </c>
      <c r="AG2359" s="2">
        <v>0</v>
      </c>
      <c r="AH2359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7">
        <f t="shared" si="73"/>
        <v>0</v>
      </c>
    </row>
    <row r="2360" spans="1:42" x14ac:dyDescent="0.2">
      <c r="A2360">
        <v>1</v>
      </c>
      <c r="B2360" s="1">
        <v>43952</v>
      </c>
      <c r="C2360" s="1">
        <v>44348</v>
      </c>
      <c r="D2360">
        <v>164</v>
      </c>
      <c r="E2360" s="1">
        <v>44136</v>
      </c>
      <c r="F2360" s="2">
        <v>0</v>
      </c>
      <c r="G2360" s="2">
        <v>0</v>
      </c>
      <c r="H2360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t="s">
        <v>248</v>
      </c>
      <c r="W2360" s="5" t="str">
        <f t="shared" si="72"/>
        <v>3890</v>
      </c>
      <c r="X2360">
        <v>16</v>
      </c>
      <c r="Y2360" t="s">
        <v>77</v>
      </c>
      <c r="Z2360" t="s">
        <v>78</v>
      </c>
      <c r="AA2360" s="2">
        <v>0</v>
      </c>
      <c r="AB2360" s="2">
        <v>0</v>
      </c>
      <c r="AC2360" t="s">
        <v>168</v>
      </c>
      <c r="AD2360" s="2">
        <v>0</v>
      </c>
      <c r="AE2360" s="2">
        <v>0</v>
      </c>
      <c r="AF2360" s="2">
        <v>0</v>
      </c>
      <c r="AG2360" s="2">
        <v>0</v>
      </c>
      <c r="AH2360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0</v>
      </c>
      <c r="AN2360" s="2">
        <v>0</v>
      </c>
      <c r="AO2360" s="2">
        <v>0</v>
      </c>
      <c r="AP2360" s="7">
        <f t="shared" si="73"/>
        <v>0</v>
      </c>
    </row>
    <row r="2361" spans="1:42" x14ac:dyDescent="0.2">
      <c r="A2361">
        <v>1</v>
      </c>
      <c r="B2361" s="1">
        <v>43952</v>
      </c>
      <c r="C2361" s="1">
        <v>44348</v>
      </c>
      <c r="D2361">
        <v>164</v>
      </c>
      <c r="E2361" s="1">
        <v>44166</v>
      </c>
      <c r="F2361" s="2">
        <v>0</v>
      </c>
      <c r="G2361" s="2">
        <v>0</v>
      </c>
      <c r="H2361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t="s">
        <v>248</v>
      </c>
      <c r="W2361" s="5" t="str">
        <f t="shared" si="72"/>
        <v>3890</v>
      </c>
      <c r="X2361">
        <v>16</v>
      </c>
      <c r="Y2361" t="s">
        <v>77</v>
      </c>
      <c r="Z2361" t="s">
        <v>78</v>
      </c>
      <c r="AA2361" s="2">
        <v>0</v>
      </c>
      <c r="AB2361" s="2">
        <v>0</v>
      </c>
      <c r="AC2361" t="s">
        <v>168</v>
      </c>
      <c r="AD2361" s="2">
        <v>0</v>
      </c>
      <c r="AE2361" s="2">
        <v>0</v>
      </c>
      <c r="AF2361" s="2">
        <v>0</v>
      </c>
      <c r="AG2361" s="2">
        <v>0</v>
      </c>
      <c r="AH2361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7">
        <f t="shared" si="73"/>
        <v>0</v>
      </c>
    </row>
    <row r="2362" spans="1:42" x14ac:dyDescent="0.2">
      <c r="A2362">
        <v>1</v>
      </c>
      <c r="B2362" s="1">
        <v>43952</v>
      </c>
      <c r="C2362" s="1">
        <v>44348</v>
      </c>
      <c r="D2362">
        <v>164</v>
      </c>
      <c r="E2362" s="1">
        <v>44197</v>
      </c>
      <c r="F2362" s="2">
        <v>0</v>
      </c>
      <c r="G2362" s="2">
        <v>0</v>
      </c>
      <c r="H236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t="s">
        <v>248</v>
      </c>
      <c r="W2362" s="5" t="str">
        <f t="shared" si="72"/>
        <v>3890</v>
      </c>
      <c r="X2362">
        <v>16</v>
      </c>
      <c r="Y2362" t="s">
        <v>77</v>
      </c>
      <c r="Z2362" t="s">
        <v>78</v>
      </c>
      <c r="AA2362" s="2">
        <v>0</v>
      </c>
      <c r="AB2362" s="2">
        <v>0</v>
      </c>
      <c r="AC2362" t="s">
        <v>168</v>
      </c>
      <c r="AD2362" s="2">
        <v>0</v>
      </c>
      <c r="AE2362" s="2">
        <v>0</v>
      </c>
      <c r="AF2362" s="2">
        <v>0</v>
      </c>
      <c r="AG2362" s="2">
        <v>0</v>
      </c>
      <c r="AH236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0</v>
      </c>
      <c r="AN2362" s="2">
        <v>0</v>
      </c>
      <c r="AO2362" s="2">
        <v>0</v>
      </c>
      <c r="AP2362" s="7">
        <f t="shared" si="73"/>
        <v>0</v>
      </c>
    </row>
    <row r="2363" spans="1:42" x14ac:dyDescent="0.2">
      <c r="A2363">
        <v>1</v>
      </c>
      <c r="B2363" s="1">
        <v>43952</v>
      </c>
      <c r="C2363" s="1">
        <v>44348</v>
      </c>
      <c r="D2363">
        <v>164</v>
      </c>
      <c r="E2363" s="1">
        <v>44228</v>
      </c>
      <c r="F2363" s="2">
        <v>0</v>
      </c>
      <c r="G2363" s="2">
        <v>0</v>
      </c>
      <c r="H2363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t="s">
        <v>248</v>
      </c>
      <c r="W2363" s="5" t="str">
        <f t="shared" si="72"/>
        <v>3890</v>
      </c>
      <c r="X2363">
        <v>16</v>
      </c>
      <c r="Y2363" t="s">
        <v>77</v>
      </c>
      <c r="Z2363" t="s">
        <v>78</v>
      </c>
      <c r="AA2363" s="2">
        <v>0</v>
      </c>
      <c r="AB2363" s="2">
        <v>0</v>
      </c>
      <c r="AC2363" t="s">
        <v>168</v>
      </c>
      <c r="AD2363" s="2">
        <v>0</v>
      </c>
      <c r="AE2363" s="2">
        <v>0</v>
      </c>
      <c r="AF2363" s="2">
        <v>0</v>
      </c>
      <c r="AG2363" s="2">
        <v>0</v>
      </c>
      <c r="AH2363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7">
        <f t="shared" si="73"/>
        <v>0</v>
      </c>
    </row>
    <row r="2364" spans="1:42" x14ac:dyDescent="0.2">
      <c r="A2364">
        <v>1</v>
      </c>
      <c r="B2364" s="1">
        <v>43952</v>
      </c>
      <c r="C2364" s="1">
        <v>44348</v>
      </c>
      <c r="D2364">
        <v>164</v>
      </c>
      <c r="E2364" s="1">
        <v>44256</v>
      </c>
      <c r="F2364" s="2">
        <v>0</v>
      </c>
      <c r="G2364" s="2">
        <v>0</v>
      </c>
      <c r="H2364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t="s">
        <v>248</v>
      </c>
      <c r="W2364" s="5" t="str">
        <f t="shared" si="72"/>
        <v>3890</v>
      </c>
      <c r="X2364">
        <v>16</v>
      </c>
      <c r="Y2364" t="s">
        <v>77</v>
      </c>
      <c r="Z2364" t="s">
        <v>78</v>
      </c>
      <c r="AA2364" s="2">
        <v>0</v>
      </c>
      <c r="AB2364" s="2">
        <v>0</v>
      </c>
      <c r="AC2364" t="s">
        <v>168</v>
      </c>
      <c r="AD2364" s="2">
        <v>0</v>
      </c>
      <c r="AE2364" s="2">
        <v>0</v>
      </c>
      <c r="AF2364" s="2">
        <v>0</v>
      </c>
      <c r="AG2364" s="2">
        <v>0</v>
      </c>
      <c r="AH2364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>
        <v>0</v>
      </c>
      <c r="AO2364" s="2">
        <v>0</v>
      </c>
      <c r="AP2364" s="7">
        <f t="shared" si="73"/>
        <v>0</v>
      </c>
    </row>
    <row r="2365" spans="1:42" x14ac:dyDescent="0.2">
      <c r="A2365">
        <v>1</v>
      </c>
      <c r="B2365" s="1">
        <v>43952</v>
      </c>
      <c r="C2365" s="1">
        <v>44348</v>
      </c>
      <c r="D2365">
        <v>164</v>
      </c>
      <c r="E2365" s="1">
        <v>44287</v>
      </c>
      <c r="F2365" s="2">
        <v>0</v>
      </c>
      <c r="G2365" s="2">
        <v>0</v>
      </c>
      <c r="H2365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t="s">
        <v>248</v>
      </c>
      <c r="W2365" s="5" t="str">
        <f t="shared" si="72"/>
        <v>3890</v>
      </c>
      <c r="X2365">
        <v>16</v>
      </c>
      <c r="Y2365" t="s">
        <v>77</v>
      </c>
      <c r="Z2365" t="s">
        <v>78</v>
      </c>
      <c r="AA2365" s="2">
        <v>0</v>
      </c>
      <c r="AB2365" s="2">
        <v>0</v>
      </c>
      <c r="AC2365" t="s">
        <v>168</v>
      </c>
      <c r="AD2365" s="2">
        <v>0</v>
      </c>
      <c r="AE2365" s="2">
        <v>0</v>
      </c>
      <c r="AF2365" s="2">
        <v>0</v>
      </c>
      <c r="AG2365" s="2">
        <v>0</v>
      </c>
      <c r="AH2365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0</v>
      </c>
      <c r="AP2365" s="7">
        <f t="shared" si="73"/>
        <v>0</v>
      </c>
    </row>
    <row r="2366" spans="1:42" x14ac:dyDescent="0.2">
      <c r="A2366">
        <v>1</v>
      </c>
      <c r="B2366" s="1">
        <v>43952</v>
      </c>
      <c r="C2366" s="1">
        <v>44348</v>
      </c>
      <c r="D2366">
        <v>164</v>
      </c>
      <c r="E2366" s="1">
        <v>44317</v>
      </c>
      <c r="F2366" s="2">
        <v>0</v>
      </c>
      <c r="G2366" s="2">
        <v>0</v>
      </c>
      <c r="H2366">
        <v>0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t="s">
        <v>248</v>
      </c>
      <c r="W2366" s="5" t="str">
        <f t="shared" si="72"/>
        <v>3890</v>
      </c>
      <c r="X2366">
        <v>16</v>
      </c>
      <c r="Y2366" t="s">
        <v>77</v>
      </c>
      <c r="Z2366" t="s">
        <v>78</v>
      </c>
      <c r="AA2366" s="2">
        <v>0</v>
      </c>
      <c r="AB2366" s="2">
        <v>0</v>
      </c>
      <c r="AC2366" t="s">
        <v>168</v>
      </c>
      <c r="AD2366" s="2">
        <v>0</v>
      </c>
      <c r="AE2366" s="2">
        <v>0</v>
      </c>
      <c r="AF2366" s="2">
        <v>0</v>
      </c>
      <c r="AG2366" s="2">
        <v>0</v>
      </c>
      <c r="AH2366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0</v>
      </c>
      <c r="AN2366" s="2">
        <v>0</v>
      </c>
      <c r="AO2366" s="2">
        <v>0</v>
      </c>
      <c r="AP2366" s="7">
        <f t="shared" si="73"/>
        <v>0</v>
      </c>
    </row>
    <row r="2367" spans="1:42" x14ac:dyDescent="0.2">
      <c r="A2367">
        <v>1</v>
      </c>
      <c r="B2367" s="1">
        <v>43952</v>
      </c>
      <c r="C2367" s="1">
        <v>44348</v>
      </c>
      <c r="D2367">
        <v>164</v>
      </c>
      <c r="E2367" s="1">
        <v>44348</v>
      </c>
      <c r="F2367" s="2">
        <v>0</v>
      </c>
      <c r="G2367" s="2">
        <v>0</v>
      </c>
      <c r="H2367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t="s">
        <v>248</v>
      </c>
      <c r="W2367" s="5" t="str">
        <f t="shared" si="72"/>
        <v>3890</v>
      </c>
      <c r="X2367">
        <v>16</v>
      </c>
      <c r="Y2367" t="s">
        <v>77</v>
      </c>
      <c r="Z2367" t="s">
        <v>78</v>
      </c>
      <c r="AA2367" s="2">
        <v>0</v>
      </c>
      <c r="AB2367" s="2">
        <v>0</v>
      </c>
      <c r="AC2367" t="s">
        <v>168</v>
      </c>
      <c r="AD2367" s="2">
        <v>0</v>
      </c>
      <c r="AE2367" s="2">
        <v>0</v>
      </c>
      <c r="AF2367" s="2">
        <v>0</v>
      </c>
      <c r="AG2367" s="2">
        <v>0</v>
      </c>
      <c r="AH2367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7">
        <f t="shared" si="73"/>
        <v>0</v>
      </c>
    </row>
    <row r="2368" spans="1:42" x14ac:dyDescent="0.2">
      <c r="A2368">
        <v>1</v>
      </c>
      <c r="B2368" s="1">
        <v>43952</v>
      </c>
      <c r="C2368" s="1">
        <v>44348</v>
      </c>
      <c r="D2368">
        <v>200237</v>
      </c>
      <c r="E2368" s="1">
        <v>43952</v>
      </c>
      <c r="F2368" s="2">
        <v>4041861.17</v>
      </c>
      <c r="G2368" s="2">
        <v>4041861.17</v>
      </c>
      <c r="H2368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t="s">
        <v>249</v>
      </c>
      <c r="W2368" s="5" t="str">
        <f t="shared" si="72"/>
        <v>3890</v>
      </c>
      <c r="X2368">
        <v>16</v>
      </c>
      <c r="Y2368" t="s">
        <v>77</v>
      </c>
      <c r="Z2368" t="s">
        <v>78</v>
      </c>
      <c r="AA2368" s="2">
        <v>0</v>
      </c>
      <c r="AB2368" s="2">
        <v>0</v>
      </c>
      <c r="AC2368" t="s">
        <v>168</v>
      </c>
      <c r="AD2368" s="2">
        <v>0</v>
      </c>
      <c r="AE2368" s="2">
        <v>0</v>
      </c>
      <c r="AF2368" s="2">
        <v>0</v>
      </c>
      <c r="AG2368" s="2">
        <v>4041861.17</v>
      </c>
      <c r="AH2368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>
        <v>0</v>
      </c>
      <c r="AO2368" s="2">
        <v>0</v>
      </c>
      <c r="AP2368" s="7">
        <f t="shared" si="73"/>
        <v>0</v>
      </c>
    </row>
    <row r="2369" spans="1:42" x14ac:dyDescent="0.2">
      <c r="A2369">
        <v>1</v>
      </c>
      <c r="B2369" s="1">
        <v>43952</v>
      </c>
      <c r="C2369" s="1">
        <v>44348</v>
      </c>
      <c r="D2369">
        <v>200237</v>
      </c>
      <c r="E2369" s="1">
        <v>43983</v>
      </c>
      <c r="F2369" s="2">
        <v>4041861.17</v>
      </c>
      <c r="G2369" s="2">
        <v>4041861.17</v>
      </c>
      <c r="H2369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t="s">
        <v>249</v>
      </c>
      <c r="W2369" s="5" t="str">
        <f t="shared" si="72"/>
        <v>3890</v>
      </c>
      <c r="X2369">
        <v>16</v>
      </c>
      <c r="Y2369" t="s">
        <v>77</v>
      </c>
      <c r="Z2369" t="s">
        <v>78</v>
      </c>
      <c r="AA2369" s="2">
        <v>0</v>
      </c>
      <c r="AB2369" s="2">
        <v>0</v>
      </c>
      <c r="AC2369" t="s">
        <v>168</v>
      </c>
      <c r="AD2369" s="2">
        <v>0</v>
      </c>
      <c r="AE2369" s="2">
        <v>0</v>
      </c>
      <c r="AF2369" s="2">
        <v>0</v>
      </c>
      <c r="AG2369" s="2">
        <v>4041861.17</v>
      </c>
      <c r="AH2369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7">
        <f t="shared" si="73"/>
        <v>0</v>
      </c>
    </row>
    <row r="2370" spans="1:42" x14ac:dyDescent="0.2">
      <c r="A2370">
        <v>1</v>
      </c>
      <c r="B2370" s="1">
        <v>43952</v>
      </c>
      <c r="C2370" s="1">
        <v>44348</v>
      </c>
      <c r="D2370">
        <v>200237</v>
      </c>
      <c r="E2370" s="1">
        <v>44013</v>
      </c>
      <c r="F2370" s="2">
        <v>4041861.17</v>
      </c>
      <c r="G2370" s="2">
        <v>4041861.17</v>
      </c>
      <c r="H2370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t="s">
        <v>249</v>
      </c>
      <c r="W2370" s="5" t="str">
        <f t="shared" si="72"/>
        <v>3890</v>
      </c>
      <c r="X2370">
        <v>16</v>
      </c>
      <c r="Y2370" t="s">
        <v>77</v>
      </c>
      <c r="Z2370" t="s">
        <v>78</v>
      </c>
      <c r="AA2370" s="2">
        <v>0</v>
      </c>
      <c r="AB2370" s="2">
        <v>0</v>
      </c>
      <c r="AC2370" t="s">
        <v>168</v>
      </c>
      <c r="AD2370" s="2">
        <v>0</v>
      </c>
      <c r="AE2370" s="2">
        <v>0</v>
      </c>
      <c r="AF2370" s="2">
        <v>0</v>
      </c>
      <c r="AG2370" s="2">
        <v>4041861.17</v>
      </c>
      <c r="AH2370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0</v>
      </c>
      <c r="AN2370" s="2">
        <v>0</v>
      </c>
      <c r="AO2370" s="2">
        <v>0</v>
      </c>
      <c r="AP2370" s="7">
        <f t="shared" si="73"/>
        <v>0</v>
      </c>
    </row>
    <row r="2371" spans="1:42" x14ac:dyDescent="0.2">
      <c r="A2371">
        <v>1</v>
      </c>
      <c r="B2371" s="1">
        <v>43952</v>
      </c>
      <c r="C2371" s="1">
        <v>44348</v>
      </c>
      <c r="D2371">
        <v>200237</v>
      </c>
      <c r="E2371" s="1">
        <v>44044</v>
      </c>
      <c r="F2371" s="2">
        <v>4041861.17</v>
      </c>
      <c r="G2371" s="2">
        <v>4041861.17</v>
      </c>
      <c r="H2371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t="s">
        <v>249</v>
      </c>
      <c r="W2371" s="5" t="str">
        <f t="shared" ref="W2371:W2434" si="74">MID(V2371,4,4)</f>
        <v>3890</v>
      </c>
      <c r="X2371">
        <v>16</v>
      </c>
      <c r="Y2371" t="s">
        <v>77</v>
      </c>
      <c r="Z2371" t="s">
        <v>78</v>
      </c>
      <c r="AA2371" s="2">
        <v>0</v>
      </c>
      <c r="AB2371" s="2">
        <v>0</v>
      </c>
      <c r="AC2371" t="s">
        <v>168</v>
      </c>
      <c r="AD2371" s="2">
        <v>0</v>
      </c>
      <c r="AE2371" s="2">
        <v>0</v>
      </c>
      <c r="AF2371" s="2">
        <v>0</v>
      </c>
      <c r="AG2371" s="2">
        <v>4041861.17</v>
      </c>
      <c r="AH2371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7">
        <f t="shared" ref="AP2371:AP2434" si="75">I2371+K2371+M2371+T2371+AD2371+AL2371+AB2371+L2371</f>
        <v>0</v>
      </c>
    </row>
    <row r="2372" spans="1:42" x14ac:dyDescent="0.2">
      <c r="A2372">
        <v>1</v>
      </c>
      <c r="B2372" s="1">
        <v>43952</v>
      </c>
      <c r="C2372" s="1">
        <v>44348</v>
      </c>
      <c r="D2372">
        <v>200237</v>
      </c>
      <c r="E2372" s="1">
        <v>44075</v>
      </c>
      <c r="F2372" s="2">
        <v>4041861.17</v>
      </c>
      <c r="G2372" s="2">
        <v>4041861.17</v>
      </c>
      <c r="H237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t="s">
        <v>249</v>
      </c>
      <c r="W2372" s="5" t="str">
        <f t="shared" si="74"/>
        <v>3890</v>
      </c>
      <c r="X2372">
        <v>16</v>
      </c>
      <c r="Y2372" t="s">
        <v>77</v>
      </c>
      <c r="Z2372" t="s">
        <v>78</v>
      </c>
      <c r="AA2372" s="2">
        <v>0</v>
      </c>
      <c r="AB2372" s="2">
        <v>0</v>
      </c>
      <c r="AC2372" t="s">
        <v>168</v>
      </c>
      <c r="AD2372" s="2">
        <v>0</v>
      </c>
      <c r="AE2372" s="2">
        <v>0</v>
      </c>
      <c r="AF2372" s="2">
        <v>0</v>
      </c>
      <c r="AG2372" s="2">
        <v>4041861.17</v>
      </c>
      <c r="AH237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>
        <v>0</v>
      </c>
      <c r="AO2372" s="2">
        <v>0</v>
      </c>
      <c r="AP2372" s="7">
        <f t="shared" si="75"/>
        <v>0</v>
      </c>
    </row>
    <row r="2373" spans="1:42" x14ac:dyDescent="0.2">
      <c r="A2373">
        <v>1</v>
      </c>
      <c r="B2373" s="1">
        <v>43952</v>
      </c>
      <c r="C2373" s="1">
        <v>44348</v>
      </c>
      <c r="D2373">
        <v>200237</v>
      </c>
      <c r="E2373" s="1">
        <v>44105</v>
      </c>
      <c r="F2373" s="2">
        <v>4041861.17</v>
      </c>
      <c r="G2373" s="2">
        <v>4041861.17</v>
      </c>
      <c r="H2373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t="s">
        <v>249</v>
      </c>
      <c r="W2373" s="5" t="str">
        <f t="shared" si="74"/>
        <v>3890</v>
      </c>
      <c r="X2373">
        <v>16</v>
      </c>
      <c r="Y2373" t="s">
        <v>77</v>
      </c>
      <c r="Z2373" t="s">
        <v>78</v>
      </c>
      <c r="AA2373" s="2">
        <v>0</v>
      </c>
      <c r="AB2373" s="2">
        <v>0</v>
      </c>
      <c r="AC2373" t="s">
        <v>168</v>
      </c>
      <c r="AD2373" s="2">
        <v>0</v>
      </c>
      <c r="AE2373" s="2">
        <v>0</v>
      </c>
      <c r="AF2373" s="2">
        <v>0</v>
      </c>
      <c r="AG2373" s="2">
        <v>4041861.17</v>
      </c>
      <c r="AH2373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7">
        <f t="shared" si="75"/>
        <v>0</v>
      </c>
    </row>
    <row r="2374" spans="1:42" x14ac:dyDescent="0.2">
      <c r="A2374">
        <v>1</v>
      </c>
      <c r="B2374" s="1">
        <v>43952</v>
      </c>
      <c r="C2374" s="1">
        <v>44348</v>
      </c>
      <c r="D2374">
        <v>200237</v>
      </c>
      <c r="E2374" s="1">
        <v>44136</v>
      </c>
      <c r="F2374" s="2">
        <v>4041861.17</v>
      </c>
      <c r="G2374" s="2">
        <v>4041861.17</v>
      </c>
      <c r="H2374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t="s">
        <v>249</v>
      </c>
      <c r="W2374" s="5" t="str">
        <f t="shared" si="74"/>
        <v>3890</v>
      </c>
      <c r="X2374">
        <v>16</v>
      </c>
      <c r="Y2374" t="s">
        <v>77</v>
      </c>
      <c r="Z2374" t="s">
        <v>78</v>
      </c>
      <c r="AA2374" s="2">
        <v>0</v>
      </c>
      <c r="AB2374" s="2">
        <v>0</v>
      </c>
      <c r="AC2374" t="s">
        <v>168</v>
      </c>
      <c r="AD2374" s="2">
        <v>0</v>
      </c>
      <c r="AE2374" s="2">
        <v>0</v>
      </c>
      <c r="AF2374" s="2">
        <v>0</v>
      </c>
      <c r="AG2374" s="2">
        <v>4041861.17</v>
      </c>
      <c r="AH2374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0</v>
      </c>
      <c r="AN2374" s="2">
        <v>0</v>
      </c>
      <c r="AO2374" s="2">
        <v>0</v>
      </c>
      <c r="AP2374" s="7">
        <f t="shared" si="75"/>
        <v>0</v>
      </c>
    </row>
    <row r="2375" spans="1:42" x14ac:dyDescent="0.2">
      <c r="A2375">
        <v>1</v>
      </c>
      <c r="B2375" s="1">
        <v>43952</v>
      </c>
      <c r="C2375" s="1">
        <v>44348</v>
      </c>
      <c r="D2375">
        <v>200237</v>
      </c>
      <c r="E2375" s="1">
        <v>44166</v>
      </c>
      <c r="F2375" s="2">
        <v>4041861.17</v>
      </c>
      <c r="G2375" s="2">
        <v>4041861.17</v>
      </c>
      <c r="H2375">
        <v>0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t="s">
        <v>249</v>
      </c>
      <c r="W2375" s="5" t="str">
        <f t="shared" si="74"/>
        <v>3890</v>
      </c>
      <c r="X2375">
        <v>16</v>
      </c>
      <c r="Y2375" t="s">
        <v>77</v>
      </c>
      <c r="Z2375" t="s">
        <v>78</v>
      </c>
      <c r="AA2375" s="2">
        <v>0</v>
      </c>
      <c r="AB2375" s="2">
        <v>0</v>
      </c>
      <c r="AC2375" t="s">
        <v>168</v>
      </c>
      <c r="AD2375" s="2">
        <v>0</v>
      </c>
      <c r="AE2375" s="2">
        <v>0</v>
      </c>
      <c r="AF2375" s="2">
        <v>0</v>
      </c>
      <c r="AG2375" s="2">
        <v>4041861.17</v>
      </c>
      <c r="AH2375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7">
        <f t="shared" si="75"/>
        <v>0</v>
      </c>
    </row>
    <row r="2376" spans="1:42" x14ac:dyDescent="0.2">
      <c r="A2376">
        <v>1</v>
      </c>
      <c r="B2376" s="1">
        <v>43952</v>
      </c>
      <c r="C2376" s="1">
        <v>44348</v>
      </c>
      <c r="D2376">
        <v>200237</v>
      </c>
      <c r="E2376" s="1">
        <v>44197</v>
      </c>
      <c r="F2376" s="2">
        <v>4041861.17</v>
      </c>
      <c r="G2376" s="2">
        <v>4041861.17</v>
      </c>
      <c r="H2376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t="s">
        <v>249</v>
      </c>
      <c r="W2376" s="5" t="str">
        <f t="shared" si="74"/>
        <v>3890</v>
      </c>
      <c r="X2376">
        <v>16</v>
      </c>
      <c r="Y2376" t="s">
        <v>77</v>
      </c>
      <c r="Z2376" t="s">
        <v>78</v>
      </c>
      <c r="AA2376" s="2">
        <v>0</v>
      </c>
      <c r="AB2376" s="2">
        <v>0</v>
      </c>
      <c r="AC2376" t="s">
        <v>168</v>
      </c>
      <c r="AD2376" s="2">
        <v>0</v>
      </c>
      <c r="AE2376" s="2">
        <v>0</v>
      </c>
      <c r="AF2376" s="2">
        <v>0</v>
      </c>
      <c r="AG2376" s="2">
        <v>4041861.17</v>
      </c>
      <c r="AH2376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>
        <v>0</v>
      </c>
      <c r="AO2376" s="2">
        <v>0</v>
      </c>
      <c r="AP2376" s="7">
        <f t="shared" si="75"/>
        <v>0</v>
      </c>
    </row>
    <row r="2377" spans="1:42" x14ac:dyDescent="0.2">
      <c r="A2377">
        <v>1</v>
      </c>
      <c r="B2377" s="1">
        <v>43952</v>
      </c>
      <c r="C2377" s="1">
        <v>44348</v>
      </c>
      <c r="D2377">
        <v>200237</v>
      </c>
      <c r="E2377" s="1">
        <v>44228</v>
      </c>
      <c r="F2377" s="2">
        <v>4041861.17</v>
      </c>
      <c r="G2377" s="2">
        <v>4041861.17</v>
      </c>
      <c r="H2377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2">
        <v>0</v>
      </c>
      <c r="O2377" s="2">
        <v>3675344.83</v>
      </c>
      <c r="P2377" s="2">
        <v>0</v>
      </c>
      <c r="Q2377" s="2">
        <v>-130181.37</v>
      </c>
      <c r="R2377" s="2">
        <v>0</v>
      </c>
      <c r="S2377" s="2">
        <v>0</v>
      </c>
      <c r="T2377" s="2">
        <v>0</v>
      </c>
      <c r="U2377" s="2">
        <v>0</v>
      </c>
      <c r="V2377" t="s">
        <v>249</v>
      </c>
      <c r="W2377" s="5" t="str">
        <f t="shared" si="74"/>
        <v>3890</v>
      </c>
      <c r="X2377">
        <v>16</v>
      </c>
      <c r="Y2377" t="s">
        <v>77</v>
      </c>
      <c r="Z2377" t="s">
        <v>78</v>
      </c>
      <c r="AA2377" s="2">
        <v>0</v>
      </c>
      <c r="AB2377" s="2">
        <v>-3545163.46</v>
      </c>
      <c r="AC2377" t="s">
        <v>168</v>
      </c>
      <c r="AD2377" s="2">
        <v>0</v>
      </c>
      <c r="AE2377" s="2">
        <v>0</v>
      </c>
      <c r="AF2377" s="2">
        <v>0</v>
      </c>
      <c r="AG2377" s="2">
        <v>4041861.17</v>
      </c>
      <c r="AH2377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7">
        <f>I2377+K2377+M2377+T2377+AD2377+AL2377+L2377</f>
        <v>0</v>
      </c>
    </row>
    <row r="2378" spans="1:42" x14ac:dyDescent="0.2">
      <c r="A2378">
        <v>1</v>
      </c>
      <c r="B2378" s="1">
        <v>43952</v>
      </c>
      <c r="C2378" s="1">
        <v>44348</v>
      </c>
      <c r="D2378">
        <v>200237</v>
      </c>
      <c r="E2378" s="1">
        <v>44256</v>
      </c>
      <c r="F2378" s="2">
        <v>496697.71</v>
      </c>
      <c r="G2378" s="2">
        <v>496697.71</v>
      </c>
      <c r="H2378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t="s">
        <v>249</v>
      </c>
      <c r="W2378" s="5" t="str">
        <f t="shared" si="74"/>
        <v>3890</v>
      </c>
      <c r="X2378">
        <v>16</v>
      </c>
      <c r="Y2378" t="s">
        <v>77</v>
      </c>
      <c r="Z2378" t="s">
        <v>78</v>
      </c>
      <c r="AA2378" s="2">
        <v>0</v>
      </c>
      <c r="AB2378" s="2">
        <v>0</v>
      </c>
      <c r="AC2378" t="s">
        <v>168</v>
      </c>
      <c r="AD2378" s="2">
        <v>0</v>
      </c>
      <c r="AE2378" s="2">
        <v>0</v>
      </c>
      <c r="AF2378" s="2">
        <v>0</v>
      </c>
      <c r="AG2378" s="2">
        <v>496697.71</v>
      </c>
      <c r="AH2378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>
        <v>0</v>
      </c>
      <c r="AO2378" s="2">
        <v>0</v>
      </c>
      <c r="AP2378" s="7">
        <f t="shared" si="75"/>
        <v>0</v>
      </c>
    </row>
    <row r="2379" spans="1:42" x14ac:dyDescent="0.2">
      <c r="A2379">
        <v>1</v>
      </c>
      <c r="B2379" s="1">
        <v>43952</v>
      </c>
      <c r="C2379" s="1">
        <v>44348</v>
      </c>
      <c r="D2379">
        <v>200237</v>
      </c>
      <c r="E2379" s="1">
        <v>44287</v>
      </c>
      <c r="F2379" s="2">
        <v>496697.71</v>
      </c>
      <c r="G2379" s="2">
        <v>496697.71</v>
      </c>
      <c r="H2379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t="s">
        <v>249</v>
      </c>
      <c r="W2379" s="5" t="str">
        <f t="shared" si="74"/>
        <v>3890</v>
      </c>
      <c r="X2379">
        <v>16</v>
      </c>
      <c r="Y2379" t="s">
        <v>77</v>
      </c>
      <c r="Z2379" t="s">
        <v>78</v>
      </c>
      <c r="AA2379" s="2">
        <v>0</v>
      </c>
      <c r="AB2379" s="2">
        <v>0</v>
      </c>
      <c r="AC2379" t="s">
        <v>168</v>
      </c>
      <c r="AD2379" s="2">
        <v>0</v>
      </c>
      <c r="AE2379" s="2">
        <v>0</v>
      </c>
      <c r="AF2379" s="2">
        <v>0</v>
      </c>
      <c r="AG2379" s="2">
        <v>496697.71</v>
      </c>
      <c r="AH2379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7">
        <f t="shared" si="75"/>
        <v>0</v>
      </c>
    </row>
    <row r="2380" spans="1:42" x14ac:dyDescent="0.2">
      <c r="A2380">
        <v>1</v>
      </c>
      <c r="B2380" s="1">
        <v>43952</v>
      </c>
      <c r="C2380" s="1">
        <v>44348</v>
      </c>
      <c r="D2380">
        <v>200237</v>
      </c>
      <c r="E2380" s="1">
        <v>44317</v>
      </c>
      <c r="F2380" s="2">
        <v>496697.71</v>
      </c>
      <c r="G2380" s="2">
        <v>496697.71</v>
      </c>
      <c r="H2380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t="s">
        <v>249</v>
      </c>
      <c r="W2380" s="5" t="str">
        <f t="shared" si="74"/>
        <v>3890</v>
      </c>
      <c r="X2380">
        <v>16</v>
      </c>
      <c r="Y2380" t="s">
        <v>77</v>
      </c>
      <c r="Z2380" t="s">
        <v>78</v>
      </c>
      <c r="AA2380" s="2">
        <v>0</v>
      </c>
      <c r="AB2380" s="2">
        <v>0</v>
      </c>
      <c r="AC2380" t="s">
        <v>168</v>
      </c>
      <c r="AD2380" s="2">
        <v>0</v>
      </c>
      <c r="AE2380" s="2">
        <v>0</v>
      </c>
      <c r="AF2380" s="2">
        <v>0</v>
      </c>
      <c r="AG2380" s="2">
        <v>496697.71</v>
      </c>
      <c r="AH2380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0</v>
      </c>
      <c r="AN2380" s="2">
        <v>0</v>
      </c>
      <c r="AO2380" s="2">
        <v>0</v>
      </c>
      <c r="AP2380" s="7">
        <f t="shared" si="75"/>
        <v>0</v>
      </c>
    </row>
    <row r="2381" spans="1:42" x14ac:dyDescent="0.2">
      <c r="A2381">
        <v>1</v>
      </c>
      <c r="B2381" s="1">
        <v>43952</v>
      </c>
      <c r="C2381" s="1">
        <v>44348</v>
      </c>
      <c r="D2381">
        <v>200237</v>
      </c>
      <c r="E2381" s="1">
        <v>44348</v>
      </c>
      <c r="F2381" s="2">
        <v>496697.71</v>
      </c>
      <c r="G2381" s="2">
        <v>496697.71</v>
      </c>
      <c r="H2381">
        <v>0</v>
      </c>
      <c r="I2381" s="2">
        <v>0</v>
      </c>
      <c r="J2381" s="2">
        <v>0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t="s">
        <v>249</v>
      </c>
      <c r="W2381" s="5" t="str">
        <f t="shared" si="74"/>
        <v>3890</v>
      </c>
      <c r="X2381">
        <v>16</v>
      </c>
      <c r="Y2381" t="s">
        <v>77</v>
      </c>
      <c r="Z2381" t="s">
        <v>78</v>
      </c>
      <c r="AA2381" s="2">
        <v>0</v>
      </c>
      <c r="AB2381" s="2">
        <v>0</v>
      </c>
      <c r="AC2381" t="s">
        <v>168</v>
      </c>
      <c r="AD2381" s="2">
        <v>0</v>
      </c>
      <c r="AE2381" s="2">
        <v>0</v>
      </c>
      <c r="AF2381" s="2">
        <v>0</v>
      </c>
      <c r="AG2381" s="2">
        <v>496697.71</v>
      </c>
      <c r="AH2381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7">
        <f t="shared" si="75"/>
        <v>0</v>
      </c>
    </row>
    <row r="2382" spans="1:42" x14ac:dyDescent="0.2">
      <c r="A2382">
        <v>1</v>
      </c>
      <c r="B2382" s="1">
        <v>43952</v>
      </c>
      <c r="C2382" s="1">
        <v>44348</v>
      </c>
      <c r="D2382">
        <v>200283</v>
      </c>
      <c r="E2382" s="1">
        <v>43952</v>
      </c>
      <c r="F2382" s="2">
        <v>0</v>
      </c>
      <c r="G2382" s="2">
        <v>0</v>
      </c>
      <c r="H238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t="s">
        <v>250</v>
      </c>
      <c r="W2382" s="5" t="str">
        <f t="shared" si="74"/>
        <v>3890</v>
      </c>
      <c r="X2382">
        <v>16</v>
      </c>
      <c r="Y2382" t="s">
        <v>77</v>
      </c>
      <c r="Z2382" t="s">
        <v>78</v>
      </c>
      <c r="AA2382" s="2">
        <v>0</v>
      </c>
      <c r="AB2382" s="2">
        <v>0</v>
      </c>
      <c r="AC2382" t="s">
        <v>168</v>
      </c>
      <c r="AD2382" s="2">
        <v>0</v>
      </c>
      <c r="AE2382" s="2">
        <v>0</v>
      </c>
      <c r="AF2382" s="2">
        <v>0</v>
      </c>
      <c r="AG2382" s="2">
        <v>0</v>
      </c>
      <c r="AH238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7">
        <f t="shared" si="75"/>
        <v>0</v>
      </c>
    </row>
    <row r="2383" spans="1:42" x14ac:dyDescent="0.2">
      <c r="A2383">
        <v>1</v>
      </c>
      <c r="B2383" s="1">
        <v>43952</v>
      </c>
      <c r="C2383" s="1">
        <v>44348</v>
      </c>
      <c r="D2383">
        <v>200283</v>
      </c>
      <c r="E2383" s="1">
        <v>43983</v>
      </c>
      <c r="F2383" s="2">
        <v>0</v>
      </c>
      <c r="G2383" s="2">
        <v>0</v>
      </c>
      <c r="H2383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t="s">
        <v>250</v>
      </c>
      <c r="W2383" s="5" t="str">
        <f t="shared" si="74"/>
        <v>3890</v>
      </c>
      <c r="X2383">
        <v>16</v>
      </c>
      <c r="Y2383" t="s">
        <v>77</v>
      </c>
      <c r="Z2383" t="s">
        <v>78</v>
      </c>
      <c r="AA2383" s="2">
        <v>0</v>
      </c>
      <c r="AB2383" s="2">
        <v>0</v>
      </c>
      <c r="AC2383" t="s">
        <v>168</v>
      </c>
      <c r="AD2383" s="2">
        <v>0</v>
      </c>
      <c r="AE2383" s="2">
        <v>0</v>
      </c>
      <c r="AF2383" s="2">
        <v>0</v>
      </c>
      <c r="AG2383" s="2">
        <v>0</v>
      </c>
      <c r="AH2383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7">
        <f t="shared" si="75"/>
        <v>0</v>
      </c>
    </row>
    <row r="2384" spans="1:42" x14ac:dyDescent="0.2">
      <c r="A2384">
        <v>1</v>
      </c>
      <c r="B2384" s="1">
        <v>43952</v>
      </c>
      <c r="C2384" s="1">
        <v>44348</v>
      </c>
      <c r="D2384">
        <v>200283</v>
      </c>
      <c r="E2384" s="1">
        <v>44013</v>
      </c>
      <c r="F2384" s="2">
        <v>0</v>
      </c>
      <c r="G2384" s="2">
        <v>0</v>
      </c>
      <c r="H2384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t="s">
        <v>250</v>
      </c>
      <c r="W2384" s="5" t="str">
        <f t="shared" si="74"/>
        <v>3890</v>
      </c>
      <c r="X2384">
        <v>16</v>
      </c>
      <c r="Y2384" t="s">
        <v>77</v>
      </c>
      <c r="Z2384" t="s">
        <v>78</v>
      </c>
      <c r="AA2384" s="2">
        <v>0</v>
      </c>
      <c r="AB2384" s="2">
        <v>0</v>
      </c>
      <c r="AC2384" t="s">
        <v>168</v>
      </c>
      <c r="AD2384" s="2">
        <v>0</v>
      </c>
      <c r="AE2384" s="2">
        <v>0</v>
      </c>
      <c r="AF2384" s="2">
        <v>0</v>
      </c>
      <c r="AG2384" s="2">
        <v>0</v>
      </c>
      <c r="AH2384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7">
        <f t="shared" si="75"/>
        <v>0</v>
      </c>
    </row>
    <row r="2385" spans="1:42" x14ac:dyDescent="0.2">
      <c r="A2385">
        <v>1</v>
      </c>
      <c r="B2385" s="1">
        <v>43952</v>
      </c>
      <c r="C2385" s="1">
        <v>44348</v>
      </c>
      <c r="D2385">
        <v>200283</v>
      </c>
      <c r="E2385" s="1">
        <v>44044</v>
      </c>
      <c r="F2385" s="2">
        <v>0</v>
      </c>
      <c r="G2385" s="2">
        <v>0</v>
      </c>
      <c r="H2385">
        <v>0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t="s">
        <v>250</v>
      </c>
      <c r="W2385" s="5" t="str">
        <f t="shared" si="74"/>
        <v>3890</v>
      </c>
      <c r="X2385">
        <v>16</v>
      </c>
      <c r="Y2385" t="s">
        <v>77</v>
      </c>
      <c r="Z2385" t="s">
        <v>78</v>
      </c>
      <c r="AA2385" s="2">
        <v>0</v>
      </c>
      <c r="AB2385" s="2">
        <v>0</v>
      </c>
      <c r="AC2385" t="s">
        <v>168</v>
      </c>
      <c r="AD2385" s="2">
        <v>0</v>
      </c>
      <c r="AE2385" s="2">
        <v>0</v>
      </c>
      <c r="AF2385" s="2">
        <v>0</v>
      </c>
      <c r="AG2385" s="2">
        <v>0</v>
      </c>
      <c r="AH2385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7">
        <f t="shared" si="75"/>
        <v>0</v>
      </c>
    </row>
    <row r="2386" spans="1:42" x14ac:dyDescent="0.2">
      <c r="A2386">
        <v>1</v>
      </c>
      <c r="B2386" s="1">
        <v>43952</v>
      </c>
      <c r="C2386" s="1">
        <v>44348</v>
      </c>
      <c r="D2386">
        <v>200283</v>
      </c>
      <c r="E2386" s="1">
        <v>44075</v>
      </c>
      <c r="F2386" s="2">
        <v>0</v>
      </c>
      <c r="G2386" s="2">
        <v>0</v>
      </c>
      <c r="H2386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t="s">
        <v>250</v>
      </c>
      <c r="W2386" s="5" t="str">
        <f t="shared" si="74"/>
        <v>3890</v>
      </c>
      <c r="X2386">
        <v>16</v>
      </c>
      <c r="Y2386" t="s">
        <v>77</v>
      </c>
      <c r="Z2386" t="s">
        <v>78</v>
      </c>
      <c r="AA2386" s="2">
        <v>0</v>
      </c>
      <c r="AB2386" s="2">
        <v>0</v>
      </c>
      <c r="AC2386" t="s">
        <v>168</v>
      </c>
      <c r="AD2386" s="2">
        <v>0</v>
      </c>
      <c r="AE2386" s="2">
        <v>0</v>
      </c>
      <c r="AF2386" s="2">
        <v>0</v>
      </c>
      <c r="AG2386" s="2">
        <v>0</v>
      </c>
      <c r="AH2386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0</v>
      </c>
      <c r="AP2386" s="7">
        <f t="shared" si="75"/>
        <v>0</v>
      </c>
    </row>
    <row r="2387" spans="1:42" x14ac:dyDescent="0.2">
      <c r="A2387">
        <v>1</v>
      </c>
      <c r="B2387" s="1">
        <v>43952</v>
      </c>
      <c r="C2387" s="1">
        <v>44348</v>
      </c>
      <c r="D2387">
        <v>200283</v>
      </c>
      <c r="E2387" s="1">
        <v>44105</v>
      </c>
      <c r="F2387" s="2">
        <v>0</v>
      </c>
      <c r="G2387" s="2">
        <v>0</v>
      </c>
      <c r="H2387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t="s">
        <v>250</v>
      </c>
      <c r="W2387" s="5" t="str">
        <f t="shared" si="74"/>
        <v>3890</v>
      </c>
      <c r="X2387">
        <v>16</v>
      </c>
      <c r="Y2387" t="s">
        <v>77</v>
      </c>
      <c r="Z2387" t="s">
        <v>78</v>
      </c>
      <c r="AA2387" s="2">
        <v>0</v>
      </c>
      <c r="AB2387" s="2">
        <v>0</v>
      </c>
      <c r="AC2387" t="s">
        <v>168</v>
      </c>
      <c r="AD2387" s="2">
        <v>0</v>
      </c>
      <c r="AE2387" s="2">
        <v>0</v>
      </c>
      <c r="AF2387" s="2">
        <v>0</v>
      </c>
      <c r="AG2387" s="2">
        <v>0</v>
      </c>
      <c r="AH2387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7">
        <f t="shared" si="75"/>
        <v>0</v>
      </c>
    </row>
    <row r="2388" spans="1:42" x14ac:dyDescent="0.2">
      <c r="A2388">
        <v>1</v>
      </c>
      <c r="B2388" s="1">
        <v>43952</v>
      </c>
      <c r="C2388" s="1">
        <v>44348</v>
      </c>
      <c r="D2388">
        <v>200283</v>
      </c>
      <c r="E2388" s="1">
        <v>44136</v>
      </c>
      <c r="F2388" s="2">
        <v>0</v>
      </c>
      <c r="G2388" s="2">
        <v>0</v>
      </c>
      <c r="H2388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t="s">
        <v>250</v>
      </c>
      <c r="W2388" s="5" t="str">
        <f t="shared" si="74"/>
        <v>3890</v>
      </c>
      <c r="X2388">
        <v>16</v>
      </c>
      <c r="Y2388" t="s">
        <v>77</v>
      </c>
      <c r="Z2388" t="s">
        <v>78</v>
      </c>
      <c r="AA2388" s="2">
        <v>0</v>
      </c>
      <c r="AB2388" s="2">
        <v>0</v>
      </c>
      <c r="AC2388" t="s">
        <v>168</v>
      </c>
      <c r="AD2388" s="2">
        <v>0</v>
      </c>
      <c r="AE2388" s="2">
        <v>0</v>
      </c>
      <c r="AF2388" s="2">
        <v>0</v>
      </c>
      <c r="AG2388" s="2">
        <v>0</v>
      </c>
      <c r="AH2388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0</v>
      </c>
      <c r="AN2388" s="2">
        <v>0</v>
      </c>
      <c r="AO2388" s="2">
        <v>0</v>
      </c>
      <c r="AP2388" s="7">
        <f t="shared" si="75"/>
        <v>0</v>
      </c>
    </row>
    <row r="2389" spans="1:42" x14ac:dyDescent="0.2">
      <c r="A2389">
        <v>1</v>
      </c>
      <c r="B2389" s="1">
        <v>43952</v>
      </c>
      <c r="C2389" s="1">
        <v>44348</v>
      </c>
      <c r="D2389">
        <v>200283</v>
      </c>
      <c r="E2389" s="1">
        <v>44166</v>
      </c>
      <c r="F2389" s="2">
        <v>0</v>
      </c>
      <c r="G2389" s="2">
        <v>0</v>
      </c>
      <c r="H2389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t="s">
        <v>250</v>
      </c>
      <c r="W2389" s="5" t="str">
        <f t="shared" si="74"/>
        <v>3890</v>
      </c>
      <c r="X2389">
        <v>16</v>
      </c>
      <c r="Y2389" t="s">
        <v>77</v>
      </c>
      <c r="Z2389" t="s">
        <v>78</v>
      </c>
      <c r="AA2389" s="2">
        <v>0</v>
      </c>
      <c r="AB2389" s="2">
        <v>0</v>
      </c>
      <c r="AC2389" t="s">
        <v>168</v>
      </c>
      <c r="AD2389" s="2">
        <v>0</v>
      </c>
      <c r="AE2389" s="2">
        <v>0</v>
      </c>
      <c r="AF2389" s="2">
        <v>0</v>
      </c>
      <c r="AG2389" s="2">
        <v>0</v>
      </c>
      <c r="AH2389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7">
        <f t="shared" si="75"/>
        <v>0</v>
      </c>
    </row>
    <row r="2390" spans="1:42" x14ac:dyDescent="0.2">
      <c r="A2390">
        <v>1</v>
      </c>
      <c r="B2390" s="1">
        <v>43952</v>
      </c>
      <c r="C2390" s="1">
        <v>44348</v>
      </c>
      <c r="D2390">
        <v>200283</v>
      </c>
      <c r="E2390" s="1">
        <v>44197</v>
      </c>
      <c r="F2390" s="2">
        <v>0</v>
      </c>
      <c r="G2390" s="2">
        <v>0</v>
      </c>
      <c r="H2390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t="s">
        <v>250</v>
      </c>
      <c r="W2390" s="5" t="str">
        <f t="shared" si="74"/>
        <v>3890</v>
      </c>
      <c r="X2390">
        <v>16</v>
      </c>
      <c r="Y2390" t="s">
        <v>77</v>
      </c>
      <c r="Z2390" t="s">
        <v>78</v>
      </c>
      <c r="AA2390" s="2">
        <v>0</v>
      </c>
      <c r="AB2390" s="2">
        <v>0</v>
      </c>
      <c r="AC2390" t="s">
        <v>168</v>
      </c>
      <c r="AD2390" s="2">
        <v>0</v>
      </c>
      <c r="AE2390" s="2">
        <v>0</v>
      </c>
      <c r="AF2390" s="2">
        <v>0</v>
      </c>
      <c r="AG2390" s="2">
        <v>0</v>
      </c>
      <c r="AH2390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0</v>
      </c>
      <c r="AN2390" s="2">
        <v>0</v>
      </c>
      <c r="AO2390" s="2">
        <v>0</v>
      </c>
      <c r="AP2390" s="7">
        <f t="shared" si="75"/>
        <v>0</v>
      </c>
    </row>
    <row r="2391" spans="1:42" x14ac:dyDescent="0.2">
      <c r="A2391">
        <v>1</v>
      </c>
      <c r="B2391" s="1">
        <v>43952</v>
      </c>
      <c r="C2391" s="1">
        <v>44348</v>
      </c>
      <c r="D2391">
        <v>200283</v>
      </c>
      <c r="E2391" s="1">
        <v>44228</v>
      </c>
      <c r="F2391" s="2">
        <v>0</v>
      </c>
      <c r="G2391" s="2">
        <v>0</v>
      </c>
      <c r="H2391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t="s">
        <v>250</v>
      </c>
      <c r="W2391" s="5" t="str">
        <f t="shared" si="74"/>
        <v>3890</v>
      </c>
      <c r="X2391">
        <v>16</v>
      </c>
      <c r="Y2391" t="s">
        <v>77</v>
      </c>
      <c r="Z2391" t="s">
        <v>78</v>
      </c>
      <c r="AA2391" s="2">
        <v>0</v>
      </c>
      <c r="AB2391" s="2">
        <v>0</v>
      </c>
      <c r="AC2391" t="s">
        <v>168</v>
      </c>
      <c r="AD2391" s="2">
        <v>0</v>
      </c>
      <c r="AE2391" s="2">
        <v>0</v>
      </c>
      <c r="AF2391" s="2">
        <v>0</v>
      </c>
      <c r="AG2391" s="2">
        <v>0</v>
      </c>
      <c r="AH2391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7">
        <f t="shared" si="75"/>
        <v>0</v>
      </c>
    </row>
    <row r="2392" spans="1:42" x14ac:dyDescent="0.2">
      <c r="A2392">
        <v>1</v>
      </c>
      <c r="B2392" s="1">
        <v>43952</v>
      </c>
      <c r="C2392" s="1">
        <v>44348</v>
      </c>
      <c r="D2392">
        <v>200283</v>
      </c>
      <c r="E2392" s="1">
        <v>44256</v>
      </c>
      <c r="F2392" s="2">
        <v>0</v>
      </c>
      <c r="G2392" s="2">
        <v>0</v>
      </c>
      <c r="H239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t="s">
        <v>250</v>
      </c>
      <c r="W2392" s="5" t="str">
        <f t="shared" si="74"/>
        <v>3890</v>
      </c>
      <c r="X2392">
        <v>16</v>
      </c>
      <c r="Y2392" t="s">
        <v>77</v>
      </c>
      <c r="Z2392" t="s">
        <v>78</v>
      </c>
      <c r="AA2392" s="2">
        <v>0</v>
      </c>
      <c r="AB2392" s="2">
        <v>0</v>
      </c>
      <c r="AC2392" t="s">
        <v>168</v>
      </c>
      <c r="AD2392" s="2">
        <v>0</v>
      </c>
      <c r="AE2392" s="2">
        <v>0</v>
      </c>
      <c r="AF2392" s="2">
        <v>0</v>
      </c>
      <c r="AG2392" s="2">
        <v>0</v>
      </c>
      <c r="AH239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0</v>
      </c>
      <c r="AN2392" s="2">
        <v>0</v>
      </c>
      <c r="AO2392" s="2">
        <v>0</v>
      </c>
      <c r="AP2392" s="7">
        <f t="shared" si="75"/>
        <v>0</v>
      </c>
    </row>
    <row r="2393" spans="1:42" x14ac:dyDescent="0.2">
      <c r="A2393">
        <v>1</v>
      </c>
      <c r="B2393" s="1">
        <v>43952</v>
      </c>
      <c r="C2393" s="1">
        <v>44348</v>
      </c>
      <c r="D2393">
        <v>200283</v>
      </c>
      <c r="E2393" s="1">
        <v>44287</v>
      </c>
      <c r="F2393" s="2">
        <v>0</v>
      </c>
      <c r="G2393" s="2">
        <v>0</v>
      </c>
      <c r="H2393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t="s">
        <v>250</v>
      </c>
      <c r="W2393" s="5" t="str">
        <f t="shared" si="74"/>
        <v>3890</v>
      </c>
      <c r="X2393">
        <v>16</v>
      </c>
      <c r="Y2393" t="s">
        <v>77</v>
      </c>
      <c r="Z2393" t="s">
        <v>78</v>
      </c>
      <c r="AA2393" s="2">
        <v>0</v>
      </c>
      <c r="AB2393" s="2">
        <v>0</v>
      </c>
      <c r="AC2393" t="s">
        <v>168</v>
      </c>
      <c r="AD2393" s="2">
        <v>0</v>
      </c>
      <c r="AE2393" s="2">
        <v>0</v>
      </c>
      <c r="AF2393" s="2">
        <v>0</v>
      </c>
      <c r="AG2393" s="2">
        <v>0</v>
      </c>
      <c r="AH2393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7">
        <f t="shared" si="75"/>
        <v>0</v>
      </c>
    </row>
    <row r="2394" spans="1:42" x14ac:dyDescent="0.2">
      <c r="A2394">
        <v>1</v>
      </c>
      <c r="B2394" s="1">
        <v>43952</v>
      </c>
      <c r="C2394" s="1">
        <v>44348</v>
      </c>
      <c r="D2394">
        <v>200283</v>
      </c>
      <c r="E2394" s="1">
        <v>44317</v>
      </c>
      <c r="F2394" s="2">
        <v>0</v>
      </c>
      <c r="G2394" s="2">
        <v>0</v>
      </c>
      <c r="H2394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t="s">
        <v>250</v>
      </c>
      <c r="W2394" s="5" t="str">
        <f t="shared" si="74"/>
        <v>3890</v>
      </c>
      <c r="X2394">
        <v>16</v>
      </c>
      <c r="Y2394" t="s">
        <v>77</v>
      </c>
      <c r="Z2394" t="s">
        <v>78</v>
      </c>
      <c r="AA2394" s="2">
        <v>0</v>
      </c>
      <c r="AB2394" s="2">
        <v>0</v>
      </c>
      <c r="AC2394" t="s">
        <v>168</v>
      </c>
      <c r="AD2394" s="2">
        <v>0</v>
      </c>
      <c r="AE2394" s="2">
        <v>0</v>
      </c>
      <c r="AF2394" s="2">
        <v>0</v>
      </c>
      <c r="AG2394" s="2">
        <v>0</v>
      </c>
      <c r="AH2394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>
        <v>0</v>
      </c>
      <c r="AO2394" s="2">
        <v>0</v>
      </c>
      <c r="AP2394" s="7">
        <f t="shared" si="75"/>
        <v>0</v>
      </c>
    </row>
    <row r="2395" spans="1:42" x14ac:dyDescent="0.2">
      <c r="A2395">
        <v>1</v>
      </c>
      <c r="B2395" s="1">
        <v>43952</v>
      </c>
      <c r="C2395" s="1">
        <v>44348</v>
      </c>
      <c r="D2395">
        <v>200283</v>
      </c>
      <c r="E2395" s="1">
        <v>44348</v>
      </c>
      <c r="F2395" s="2">
        <v>0</v>
      </c>
      <c r="G2395" s="2">
        <v>0</v>
      </c>
      <c r="H2395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t="s">
        <v>250</v>
      </c>
      <c r="W2395" s="5" t="str">
        <f t="shared" si="74"/>
        <v>3890</v>
      </c>
      <c r="X2395">
        <v>16</v>
      </c>
      <c r="Y2395" t="s">
        <v>77</v>
      </c>
      <c r="Z2395" t="s">
        <v>78</v>
      </c>
      <c r="AA2395" s="2">
        <v>0</v>
      </c>
      <c r="AB2395" s="2">
        <v>0</v>
      </c>
      <c r="AC2395" t="s">
        <v>168</v>
      </c>
      <c r="AD2395" s="2">
        <v>0</v>
      </c>
      <c r="AE2395" s="2">
        <v>0</v>
      </c>
      <c r="AF2395" s="2">
        <v>0</v>
      </c>
      <c r="AG2395" s="2">
        <v>0</v>
      </c>
      <c r="AH2395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7">
        <f t="shared" si="75"/>
        <v>0</v>
      </c>
    </row>
    <row r="2396" spans="1:42" x14ac:dyDescent="0.2">
      <c r="A2396">
        <v>1</v>
      </c>
      <c r="B2396" s="1">
        <v>43952</v>
      </c>
      <c r="C2396" s="1">
        <v>44348</v>
      </c>
      <c r="D2396">
        <v>200329</v>
      </c>
      <c r="E2396" s="1">
        <v>43952</v>
      </c>
      <c r="F2396" s="2">
        <v>0</v>
      </c>
      <c r="G2396" s="2">
        <v>0</v>
      </c>
      <c r="H2396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t="s">
        <v>251</v>
      </c>
      <c r="W2396" s="5" t="str">
        <f t="shared" si="74"/>
        <v>3890</v>
      </c>
      <c r="X2396">
        <v>16</v>
      </c>
      <c r="Y2396" t="s">
        <v>77</v>
      </c>
      <c r="Z2396" t="s">
        <v>78</v>
      </c>
      <c r="AA2396" s="2">
        <v>0</v>
      </c>
      <c r="AB2396" s="2">
        <v>0</v>
      </c>
      <c r="AC2396" t="s">
        <v>168</v>
      </c>
      <c r="AD2396" s="2">
        <v>0</v>
      </c>
      <c r="AE2396" s="2">
        <v>0</v>
      </c>
      <c r="AF2396" s="2">
        <v>0</v>
      </c>
      <c r="AG2396" s="2">
        <v>0</v>
      </c>
      <c r="AH2396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>
        <v>0</v>
      </c>
      <c r="AO2396" s="2">
        <v>0</v>
      </c>
      <c r="AP2396" s="7">
        <f t="shared" si="75"/>
        <v>0</v>
      </c>
    </row>
    <row r="2397" spans="1:42" x14ac:dyDescent="0.2">
      <c r="A2397">
        <v>1</v>
      </c>
      <c r="B2397" s="1">
        <v>43952</v>
      </c>
      <c r="C2397" s="1">
        <v>44348</v>
      </c>
      <c r="D2397">
        <v>200329</v>
      </c>
      <c r="E2397" s="1">
        <v>43983</v>
      </c>
      <c r="F2397" s="2">
        <v>0</v>
      </c>
      <c r="G2397" s="2">
        <v>0</v>
      </c>
      <c r="H2397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t="s">
        <v>251</v>
      </c>
      <c r="W2397" s="5" t="str">
        <f t="shared" si="74"/>
        <v>3890</v>
      </c>
      <c r="X2397">
        <v>16</v>
      </c>
      <c r="Y2397" t="s">
        <v>77</v>
      </c>
      <c r="Z2397" t="s">
        <v>78</v>
      </c>
      <c r="AA2397" s="2">
        <v>0</v>
      </c>
      <c r="AB2397" s="2">
        <v>0</v>
      </c>
      <c r="AC2397" t="s">
        <v>168</v>
      </c>
      <c r="AD2397" s="2">
        <v>0</v>
      </c>
      <c r="AE2397" s="2">
        <v>0</v>
      </c>
      <c r="AF2397" s="2">
        <v>0</v>
      </c>
      <c r="AG2397" s="2">
        <v>0</v>
      </c>
      <c r="AH2397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7">
        <f t="shared" si="75"/>
        <v>0</v>
      </c>
    </row>
    <row r="2398" spans="1:42" x14ac:dyDescent="0.2">
      <c r="A2398">
        <v>1</v>
      </c>
      <c r="B2398" s="1">
        <v>43952</v>
      </c>
      <c r="C2398" s="1">
        <v>44348</v>
      </c>
      <c r="D2398">
        <v>200329</v>
      </c>
      <c r="E2398" s="1">
        <v>44013</v>
      </c>
      <c r="F2398" s="2">
        <v>0</v>
      </c>
      <c r="G2398" s="2">
        <v>0</v>
      </c>
      <c r="H2398">
        <v>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t="s">
        <v>251</v>
      </c>
      <c r="W2398" s="5" t="str">
        <f t="shared" si="74"/>
        <v>3890</v>
      </c>
      <c r="X2398">
        <v>16</v>
      </c>
      <c r="Y2398" t="s">
        <v>77</v>
      </c>
      <c r="Z2398" t="s">
        <v>78</v>
      </c>
      <c r="AA2398" s="2">
        <v>0</v>
      </c>
      <c r="AB2398" s="2">
        <v>0</v>
      </c>
      <c r="AC2398" t="s">
        <v>168</v>
      </c>
      <c r="AD2398" s="2">
        <v>0</v>
      </c>
      <c r="AE2398" s="2">
        <v>0</v>
      </c>
      <c r="AF2398" s="2">
        <v>0</v>
      </c>
      <c r="AG2398" s="2">
        <v>0</v>
      </c>
      <c r="AH2398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0</v>
      </c>
      <c r="AN2398" s="2">
        <v>0</v>
      </c>
      <c r="AO2398" s="2">
        <v>0</v>
      </c>
      <c r="AP2398" s="7">
        <f t="shared" si="75"/>
        <v>0</v>
      </c>
    </row>
    <row r="2399" spans="1:42" x14ac:dyDescent="0.2">
      <c r="A2399">
        <v>1</v>
      </c>
      <c r="B2399" s="1">
        <v>43952</v>
      </c>
      <c r="C2399" s="1">
        <v>44348</v>
      </c>
      <c r="D2399">
        <v>200329</v>
      </c>
      <c r="E2399" s="1">
        <v>44044</v>
      </c>
      <c r="F2399" s="2">
        <v>0</v>
      </c>
      <c r="G2399" s="2">
        <v>0</v>
      </c>
      <c r="H2399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t="s">
        <v>251</v>
      </c>
      <c r="W2399" s="5" t="str">
        <f t="shared" si="74"/>
        <v>3890</v>
      </c>
      <c r="X2399">
        <v>16</v>
      </c>
      <c r="Y2399" t="s">
        <v>77</v>
      </c>
      <c r="Z2399" t="s">
        <v>78</v>
      </c>
      <c r="AA2399" s="2">
        <v>0</v>
      </c>
      <c r="AB2399" s="2">
        <v>0</v>
      </c>
      <c r="AC2399" t="s">
        <v>168</v>
      </c>
      <c r="AD2399" s="2">
        <v>0</v>
      </c>
      <c r="AE2399" s="2">
        <v>0</v>
      </c>
      <c r="AF2399" s="2">
        <v>0</v>
      </c>
      <c r="AG2399" s="2">
        <v>0</v>
      </c>
      <c r="AH2399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7">
        <f t="shared" si="75"/>
        <v>0</v>
      </c>
    </row>
    <row r="2400" spans="1:42" x14ac:dyDescent="0.2">
      <c r="A2400">
        <v>1</v>
      </c>
      <c r="B2400" s="1">
        <v>43952</v>
      </c>
      <c r="C2400" s="1">
        <v>44348</v>
      </c>
      <c r="D2400">
        <v>200329</v>
      </c>
      <c r="E2400" s="1">
        <v>44075</v>
      </c>
      <c r="F2400" s="2">
        <v>0</v>
      </c>
      <c r="G2400" s="2">
        <v>0</v>
      </c>
      <c r="H2400">
        <v>0</v>
      </c>
      <c r="I2400" s="2">
        <v>0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t="s">
        <v>251</v>
      </c>
      <c r="W2400" s="5" t="str">
        <f t="shared" si="74"/>
        <v>3890</v>
      </c>
      <c r="X2400">
        <v>16</v>
      </c>
      <c r="Y2400" t="s">
        <v>77</v>
      </c>
      <c r="Z2400" t="s">
        <v>78</v>
      </c>
      <c r="AA2400" s="2">
        <v>0</v>
      </c>
      <c r="AB2400" s="2">
        <v>0</v>
      </c>
      <c r="AC2400" t="s">
        <v>168</v>
      </c>
      <c r="AD2400" s="2">
        <v>0</v>
      </c>
      <c r="AE2400" s="2">
        <v>0</v>
      </c>
      <c r="AF2400" s="2">
        <v>0</v>
      </c>
      <c r="AG2400" s="2">
        <v>0</v>
      </c>
      <c r="AH2400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7">
        <f t="shared" si="75"/>
        <v>0</v>
      </c>
    </row>
    <row r="2401" spans="1:42" x14ac:dyDescent="0.2">
      <c r="A2401">
        <v>1</v>
      </c>
      <c r="B2401" s="1">
        <v>43952</v>
      </c>
      <c r="C2401" s="1">
        <v>44348</v>
      </c>
      <c r="D2401">
        <v>200329</v>
      </c>
      <c r="E2401" s="1">
        <v>44105</v>
      </c>
      <c r="F2401" s="2">
        <v>0</v>
      </c>
      <c r="G2401" s="2">
        <v>0</v>
      </c>
      <c r="H2401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t="s">
        <v>251</v>
      </c>
      <c r="W2401" s="5" t="str">
        <f t="shared" si="74"/>
        <v>3890</v>
      </c>
      <c r="X2401">
        <v>16</v>
      </c>
      <c r="Y2401" t="s">
        <v>77</v>
      </c>
      <c r="Z2401" t="s">
        <v>78</v>
      </c>
      <c r="AA2401" s="2">
        <v>0</v>
      </c>
      <c r="AB2401" s="2">
        <v>0</v>
      </c>
      <c r="AC2401" t="s">
        <v>168</v>
      </c>
      <c r="AD2401" s="2">
        <v>0</v>
      </c>
      <c r="AE2401" s="2">
        <v>0</v>
      </c>
      <c r="AF2401" s="2">
        <v>0</v>
      </c>
      <c r="AG2401" s="2">
        <v>0</v>
      </c>
      <c r="AH2401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7">
        <f t="shared" si="75"/>
        <v>0</v>
      </c>
    </row>
    <row r="2402" spans="1:42" x14ac:dyDescent="0.2">
      <c r="A2402">
        <v>1</v>
      </c>
      <c r="B2402" s="1">
        <v>43952</v>
      </c>
      <c r="C2402" s="1">
        <v>44348</v>
      </c>
      <c r="D2402">
        <v>200329</v>
      </c>
      <c r="E2402" s="1">
        <v>44136</v>
      </c>
      <c r="F2402" s="2">
        <v>0</v>
      </c>
      <c r="G2402" s="2">
        <v>0</v>
      </c>
      <c r="H2402">
        <v>0</v>
      </c>
      <c r="I2402" s="2">
        <v>0</v>
      </c>
      <c r="J2402" s="2">
        <v>0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t="s">
        <v>251</v>
      </c>
      <c r="W2402" s="5" t="str">
        <f t="shared" si="74"/>
        <v>3890</v>
      </c>
      <c r="X2402">
        <v>16</v>
      </c>
      <c r="Y2402" t="s">
        <v>77</v>
      </c>
      <c r="Z2402" t="s">
        <v>78</v>
      </c>
      <c r="AA2402" s="2">
        <v>0</v>
      </c>
      <c r="AB2402" s="2">
        <v>0</v>
      </c>
      <c r="AC2402" t="s">
        <v>168</v>
      </c>
      <c r="AD2402" s="2">
        <v>0</v>
      </c>
      <c r="AE2402" s="2">
        <v>0</v>
      </c>
      <c r="AF2402" s="2">
        <v>0</v>
      </c>
      <c r="AG2402" s="2">
        <v>0</v>
      </c>
      <c r="AH240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0</v>
      </c>
      <c r="AN2402" s="2">
        <v>0</v>
      </c>
      <c r="AO2402" s="2">
        <v>0</v>
      </c>
      <c r="AP2402" s="7">
        <f t="shared" si="75"/>
        <v>0</v>
      </c>
    </row>
    <row r="2403" spans="1:42" x14ac:dyDescent="0.2">
      <c r="A2403">
        <v>1</v>
      </c>
      <c r="B2403" s="1">
        <v>43952</v>
      </c>
      <c r="C2403" s="1">
        <v>44348</v>
      </c>
      <c r="D2403">
        <v>200329</v>
      </c>
      <c r="E2403" s="1">
        <v>44166</v>
      </c>
      <c r="F2403" s="2">
        <v>0</v>
      </c>
      <c r="G2403" s="2">
        <v>0</v>
      </c>
      <c r="H2403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t="s">
        <v>251</v>
      </c>
      <c r="W2403" s="5" t="str">
        <f t="shared" si="74"/>
        <v>3890</v>
      </c>
      <c r="X2403">
        <v>16</v>
      </c>
      <c r="Y2403" t="s">
        <v>77</v>
      </c>
      <c r="Z2403" t="s">
        <v>78</v>
      </c>
      <c r="AA2403" s="2">
        <v>0</v>
      </c>
      <c r="AB2403" s="2">
        <v>0</v>
      </c>
      <c r="AC2403" t="s">
        <v>168</v>
      </c>
      <c r="AD2403" s="2">
        <v>0</v>
      </c>
      <c r="AE2403" s="2">
        <v>0</v>
      </c>
      <c r="AF2403" s="2">
        <v>0</v>
      </c>
      <c r="AG2403" s="2">
        <v>0</v>
      </c>
      <c r="AH2403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7">
        <f t="shared" si="75"/>
        <v>0</v>
      </c>
    </row>
    <row r="2404" spans="1:42" x14ac:dyDescent="0.2">
      <c r="A2404">
        <v>1</v>
      </c>
      <c r="B2404" s="1">
        <v>43952</v>
      </c>
      <c r="C2404" s="1">
        <v>44348</v>
      </c>
      <c r="D2404">
        <v>200329</v>
      </c>
      <c r="E2404" s="1">
        <v>44197</v>
      </c>
      <c r="F2404" s="2">
        <v>0</v>
      </c>
      <c r="G2404" s="2">
        <v>0</v>
      </c>
      <c r="H2404">
        <v>0</v>
      </c>
      <c r="I2404" s="2">
        <v>0</v>
      </c>
      <c r="J2404" s="2">
        <v>0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t="s">
        <v>251</v>
      </c>
      <c r="W2404" s="5" t="str">
        <f t="shared" si="74"/>
        <v>3890</v>
      </c>
      <c r="X2404">
        <v>16</v>
      </c>
      <c r="Y2404" t="s">
        <v>77</v>
      </c>
      <c r="Z2404" t="s">
        <v>78</v>
      </c>
      <c r="AA2404" s="2">
        <v>0</v>
      </c>
      <c r="AB2404" s="2">
        <v>0</v>
      </c>
      <c r="AC2404" t="s">
        <v>168</v>
      </c>
      <c r="AD2404" s="2">
        <v>0</v>
      </c>
      <c r="AE2404" s="2">
        <v>0</v>
      </c>
      <c r="AF2404" s="2">
        <v>0</v>
      </c>
      <c r="AG2404" s="2">
        <v>0</v>
      </c>
      <c r="AH2404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0</v>
      </c>
      <c r="AN2404" s="2">
        <v>0</v>
      </c>
      <c r="AO2404" s="2">
        <v>0</v>
      </c>
      <c r="AP2404" s="7">
        <f t="shared" si="75"/>
        <v>0</v>
      </c>
    </row>
    <row r="2405" spans="1:42" x14ac:dyDescent="0.2">
      <c r="A2405">
        <v>1</v>
      </c>
      <c r="B2405" s="1">
        <v>43952</v>
      </c>
      <c r="C2405" s="1">
        <v>44348</v>
      </c>
      <c r="D2405">
        <v>200329</v>
      </c>
      <c r="E2405" s="1">
        <v>44228</v>
      </c>
      <c r="F2405" s="2">
        <v>0</v>
      </c>
      <c r="G2405" s="2">
        <v>0</v>
      </c>
      <c r="H2405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t="s">
        <v>251</v>
      </c>
      <c r="W2405" s="5" t="str">
        <f t="shared" si="74"/>
        <v>3890</v>
      </c>
      <c r="X2405">
        <v>16</v>
      </c>
      <c r="Y2405" t="s">
        <v>77</v>
      </c>
      <c r="Z2405" t="s">
        <v>78</v>
      </c>
      <c r="AA2405" s="2">
        <v>0</v>
      </c>
      <c r="AB2405" s="2">
        <v>0</v>
      </c>
      <c r="AC2405" t="s">
        <v>168</v>
      </c>
      <c r="AD2405" s="2">
        <v>0</v>
      </c>
      <c r="AE2405" s="2">
        <v>0</v>
      </c>
      <c r="AF2405" s="2">
        <v>0</v>
      </c>
      <c r="AG2405" s="2">
        <v>0</v>
      </c>
      <c r="AH2405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7">
        <f t="shared" si="75"/>
        <v>0</v>
      </c>
    </row>
    <row r="2406" spans="1:42" x14ac:dyDescent="0.2">
      <c r="A2406">
        <v>1</v>
      </c>
      <c r="B2406" s="1">
        <v>43952</v>
      </c>
      <c r="C2406" s="1">
        <v>44348</v>
      </c>
      <c r="D2406">
        <v>200329</v>
      </c>
      <c r="E2406" s="1">
        <v>44256</v>
      </c>
      <c r="F2406" s="2">
        <v>0</v>
      </c>
      <c r="G2406" s="2">
        <v>0</v>
      </c>
      <c r="H2406">
        <v>0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t="s">
        <v>251</v>
      </c>
      <c r="W2406" s="5" t="str">
        <f t="shared" si="74"/>
        <v>3890</v>
      </c>
      <c r="X2406">
        <v>16</v>
      </c>
      <c r="Y2406" t="s">
        <v>77</v>
      </c>
      <c r="Z2406" t="s">
        <v>78</v>
      </c>
      <c r="AA2406" s="2">
        <v>0</v>
      </c>
      <c r="AB2406" s="2">
        <v>0</v>
      </c>
      <c r="AC2406" t="s">
        <v>168</v>
      </c>
      <c r="AD2406" s="2">
        <v>0</v>
      </c>
      <c r="AE2406" s="2">
        <v>0</v>
      </c>
      <c r="AF2406" s="2">
        <v>0</v>
      </c>
      <c r="AG2406" s="2">
        <v>0</v>
      </c>
      <c r="AH2406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0</v>
      </c>
      <c r="AN2406" s="2">
        <v>0</v>
      </c>
      <c r="AO2406" s="2">
        <v>0</v>
      </c>
      <c r="AP2406" s="7">
        <f t="shared" si="75"/>
        <v>0</v>
      </c>
    </row>
    <row r="2407" spans="1:42" x14ac:dyDescent="0.2">
      <c r="A2407">
        <v>1</v>
      </c>
      <c r="B2407" s="1">
        <v>43952</v>
      </c>
      <c r="C2407" s="1">
        <v>44348</v>
      </c>
      <c r="D2407">
        <v>200329</v>
      </c>
      <c r="E2407" s="1">
        <v>44287</v>
      </c>
      <c r="F2407" s="2">
        <v>0</v>
      </c>
      <c r="G2407" s="2">
        <v>0</v>
      </c>
      <c r="H2407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t="s">
        <v>251</v>
      </c>
      <c r="W2407" s="5" t="str">
        <f t="shared" si="74"/>
        <v>3890</v>
      </c>
      <c r="X2407">
        <v>16</v>
      </c>
      <c r="Y2407" t="s">
        <v>77</v>
      </c>
      <c r="Z2407" t="s">
        <v>78</v>
      </c>
      <c r="AA2407" s="2">
        <v>0</v>
      </c>
      <c r="AB2407" s="2">
        <v>0</v>
      </c>
      <c r="AC2407" t="s">
        <v>168</v>
      </c>
      <c r="AD2407" s="2">
        <v>0</v>
      </c>
      <c r="AE2407" s="2">
        <v>0</v>
      </c>
      <c r="AF2407" s="2">
        <v>0</v>
      </c>
      <c r="AG2407" s="2">
        <v>0</v>
      </c>
      <c r="AH2407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7">
        <f t="shared" si="75"/>
        <v>0</v>
      </c>
    </row>
    <row r="2408" spans="1:42" x14ac:dyDescent="0.2">
      <c r="A2408">
        <v>1</v>
      </c>
      <c r="B2408" s="1">
        <v>43952</v>
      </c>
      <c r="C2408" s="1">
        <v>44348</v>
      </c>
      <c r="D2408">
        <v>200329</v>
      </c>
      <c r="E2408" s="1">
        <v>44317</v>
      </c>
      <c r="F2408" s="2">
        <v>0</v>
      </c>
      <c r="G2408" s="2">
        <v>0</v>
      </c>
      <c r="H2408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t="s">
        <v>251</v>
      </c>
      <c r="W2408" s="5" t="str">
        <f t="shared" si="74"/>
        <v>3890</v>
      </c>
      <c r="X2408">
        <v>16</v>
      </c>
      <c r="Y2408" t="s">
        <v>77</v>
      </c>
      <c r="Z2408" t="s">
        <v>78</v>
      </c>
      <c r="AA2408" s="2">
        <v>0</v>
      </c>
      <c r="AB2408" s="2">
        <v>0</v>
      </c>
      <c r="AC2408" t="s">
        <v>168</v>
      </c>
      <c r="AD2408" s="2">
        <v>0</v>
      </c>
      <c r="AE2408" s="2">
        <v>0</v>
      </c>
      <c r="AF2408" s="2">
        <v>0</v>
      </c>
      <c r="AG2408" s="2">
        <v>0</v>
      </c>
      <c r="AH2408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7">
        <f t="shared" si="75"/>
        <v>0</v>
      </c>
    </row>
    <row r="2409" spans="1:42" x14ac:dyDescent="0.2">
      <c r="A2409">
        <v>1</v>
      </c>
      <c r="B2409" s="1">
        <v>43952</v>
      </c>
      <c r="C2409" s="1">
        <v>44348</v>
      </c>
      <c r="D2409">
        <v>200329</v>
      </c>
      <c r="E2409" s="1">
        <v>44348</v>
      </c>
      <c r="F2409" s="2">
        <v>0</v>
      </c>
      <c r="G2409" s="2">
        <v>0</v>
      </c>
      <c r="H2409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t="s">
        <v>251</v>
      </c>
      <c r="W2409" s="5" t="str">
        <f t="shared" si="74"/>
        <v>3890</v>
      </c>
      <c r="X2409">
        <v>16</v>
      </c>
      <c r="Y2409" t="s">
        <v>77</v>
      </c>
      <c r="Z2409" t="s">
        <v>78</v>
      </c>
      <c r="AA2409" s="2">
        <v>0</v>
      </c>
      <c r="AB2409" s="2">
        <v>0</v>
      </c>
      <c r="AC2409" t="s">
        <v>168</v>
      </c>
      <c r="AD2409" s="2">
        <v>0</v>
      </c>
      <c r="AE2409" s="2">
        <v>0</v>
      </c>
      <c r="AF2409" s="2">
        <v>0</v>
      </c>
      <c r="AG2409" s="2">
        <v>0</v>
      </c>
      <c r="AH2409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7">
        <f t="shared" si="75"/>
        <v>0</v>
      </c>
    </row>
    <row r="2410" spans="1:42" x14ac:dyDescent="0.2">
      <c r="A2410">
        <v>1</v>
      </c>
      <c r="B2410" s="1">
        <v>43952</v>
      </c>
      <c r="C2410" s="1">
        <v>44348</v>
      </c>
      <c r="D2410">
        <v>165</v>
      </c>
      <c r="E2410" s="1">
        <v>43952</v>
      </c>
      <c r="F2410" s="2">
        <v>0</v>
      </c>
      <c r="G2410" s="2">
        <v>0</v>
      </c>
      <c r="H2410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t="s">
        <v>252</v>
      </c>
      <c r="W2410" s="5" t="str">
        <f t="shared" si="74"/>
        <v>389A</v>
      </c>
      <c r="X2410">
        <v>16</v>
      </c>
      <c r="Y2410" t="s">
        <v>77</v>
      </c>
      <c r="Z2410" t="s">
        <v>78</v>
      </c>
      <c r="AA2410" s="2">
        <v>0</v>
      </c>
      <c r="AB2410" s="2">
        <v>0</v>
      </c>
      <c r="AC2410" t="s">
        <v>168</v>
      </c>
      <c r="AD2410" s="2">
        <v>0</v>
      </c>
      <c r="AE2410" s="2">
        <v>0</v>
      </c>
      <c r="AF2410" s="2">
        <v>0</v>
      </c>
      <c r="AG2410" s="2">
        <v>0</v>
      </c>
      <c r="AH2410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0</v>
      </c>
      <c r="AN2410" s="2">
        <v>0</v>
      </c>
      <c r="AO2410" s="2">
        <v>0</v>
      </c>
      <c r="AP2410" s="7">
        <f t="shared" si="75"/>
        <v>0</v>
      </c>
    </row>
    <row r="2411" spans="1:42" x14ac:dyDescent="0.2">
      <c r="A2411">
        <v>1</v>
      </c>
      <c r="B2411" s="1">
        <v>43952</v>
      </c>
      <c r="C2411" s="1">
        <v>44348</v>
      </c>
      <c r="D2411">
        <v>165</v>
      </c>
      <c r="E2411" s="1">
        <v>43983</v>
      </c>
      <c r="F2411" s="2">
        <v>0</v>
      </c>
      <c r="G2411" s="2">
        <v>0</v>
      </c>
      <c r="H2411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t="s">
        <v>252</v>
      </c>
      <c r="W2411" s="5" t="str">
        <f t="shared" si="74"/>
        <v>389A</v>
      </c>
      <c r="X2411">
        <v>16</v>
      </c>
      <c r="Y2411" t="s">
        <v>77</v>
      </c>
      <c r="Z2411" t="s">
        <v>78</v>
      </c>
      <c r="AA2411" s="2">
        <v>0</v>
      </c>
      <c r="AB2411" s="2">
        <v>0</v>
      </c>
      <c r="AC2411" t="s">
        <v>168</v>
      </c>
      <c r="AD2411" s="2">
        <v>0</v>
      </c>
      <c r="AE2411" s="2">
        <v>0</v>
      </c>
      <c r="AF2411" s="2">
        <v>0</v>
      </c>
      <c r="AG2411" s="2">
        <v>0</v>
      </c>
      <c r="AH2411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7">
        <f t="shared" si="75"/>
        <v>0</v>
      </c>
    </row>
    <row r="2412" spans="1:42" x14ac:dyDescent="0.2">
      <c r="A2412">
        <v>1</v>
      </c>
      <c r="B2412" s="1">
        <v>43952</v>
      </c>
      <c r="C2412" s="1">
        <v>44348</v>
      </c>
      <c r="D2412">
        <v>165</v>
      </c>
      <c r="E2412" s="1">
        <v>44013</v>
      </c>
      <c r="F2412" s="2">
        <v>0</v>
      </c>
      <c r="G2412" s="2">
        <v>0</v>
      </c>
      <c r="H241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t="s">
        <v>252</v>
      </c>
      <c r="W2412" s="5" t="str">
        <f t="shared" si="74"/>
        <v>389A</v>
      </c>
      <c r="X2412">
        <v>16</v>
      </c>
      <c r="Y2412" t="s">
        <v>77</v>
      </c>
      <c r="Z2412" t="s">
        <v>78</v>
      </c>
      <c r="AA2412" s="2">
        <v>0</v>
      </c>
      <c r="AB2412" s="2">
        <v>0</v>
      </c>
      <c r="AC2412" t="s">
        <v>168</v>
      </c>
      <c r="AD2412" s="2">
        <v>0</v>
      </c>
      <c r="AE2412" s="2">
        <v>0</v>
      </c>
      <c r="AF2412" s="2">
        <v>0</v>
      </c>
      <c r="AG2412" s="2">
        <v>0</v>
      </c>
      <c r="AH241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7">
        <f t="shared" si="75"/>
        <v>0</v>
      </c>
    </row>
    <row r="2413" spans="1:42" x14ac:dyDescent="0.2">
      <c r="A2413">
        <v>1</v>
      </c>
      <c r="B2413" s="1">
        <v>43952</v>
      </c>
      <c r="C2413" s="1">
        <v>44348</v>
      </c>
      <c r="D2413">
        <v>165</v>
      </c>
      <c r="E2413" s="1">
        <v>44044</v>
      </c>
      <c r="F2413" s="2">
        <v>0</v>
      </c>
      <c r="G2413" s="2">
        <v>0</v>
      </c>
      <c r="H2413">
        <v>0</v>
      </c>
      <c r="I2413" s="2">
        <v>0</v>
      </c>
      <c r="J2413" s="2">
        <v>0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t="s">
        <v>252</v>
      </c>
      <c r="W2413" s="5" t="str">
        <f t="shared" si="74"/>
        <v>389A</v>
      </c>
      <c r="X2413">
        <v>16</v>
      </c>
      <c r="Y2413" t="s">
        <v>77</v>
      </c>
      <c r="Z2413" t="s">
        <v>78</v>
      </c>
      <c r="AA2413" s="2">
        <v>0</v>
      </c>
      <c r="AB2413" s="2">
        <v>0</v>
      </c>
      <c r="AC2413" t="s">
        <v>168</v>
      </c>
      <c r="AD2413" s="2">
        <v>0</v>
      </c>
      <c r="AE2413" s="2">
        <v>0</v>
      </c>
      <c r="AF2413" s="2">
        <v>0</v>
      </c>
      <c r="AG2413" s="2">
        <v>0</v>
      </c>
      <c r="AH2413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7">
        <f t="shared" si="75"/>
        <v>0</v>
      </c>
    </row>
    <row r="2414" spans="1:42" x14ac:dyDescent="0.2">
      <c r="A2414">
        <v>1</v>
      </c>
      <c r="B2414" s="1">
        <v>43952</v>
      </c>
      <c r="C2414" s="1">
        <v>44348</v>
      </c>
      <c r="D2414">
        <v>165</v>
      </c>
      <c r="E2414" s="1">
        <v>44075</v>
      </c>
      <c r="F2414" s="2">
        <v>0</v>
      </c>
      <c r="G2414" s="2">
        <v>0</v>
      </c>
      <c r="H2414">
        <v>0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t="s">
        <v>252</v>
      </c>
      <c r="W2414" s="5" t="str">
        <f t="shared" si="74"/>
        <v>389A</v>
      </c>
      <c r="X2414">
        <v>16</v>
      </c>
      <c r="Y2414" t="s">
        <v>77</v>
      </c>
      <c r="Z2414" t="s">
        <v>78</v>
      </c>
      <c r="AA2414" s="2">
        <v>0</v>
      </c>
      <c r="AB2414" s="2">
        <v>0</v>
      </c>
      <c r="AC2414" t="s">
        <v>168</v>
      </c>
      <c r="AD2414" s="2">
        <v>0</v>
      </c>
      <c r="AE2414" s="2">
        <v>0</v>
      </c>
      <c r="AF2414" s="2">
        <v>0</v>
      </c>
      <c r="AG2414" s="2">
        <v>0</v>
      </c>
      <c r="AH2414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7">
        <f t="shared" si="75"/>
        <v>0</v>
      </c>
    </row>
    <row r="2415" spans="1:42" x14ac:dyDescent="0.2">
      <c r="A2415">
        <v>1</v>
      </c>
      <c r="B2415" s="1">
        <v>43952</v>
      </c>
      <c r="C2415" s="1">
        <v>44348</v>
      </c>
      <c r="D2415">
        <v>165</v>
      </c>
      <c r="E2415" s="1">
        <v>44105</v>
      </c>
      <c r="F2415" s="2">
        <v>0</v>
      </c>
      <c r="G2415" s="2">
        <v>0</v>
      </c>
      <c r="H2415">
        <v>0</v>
      </c>
      <c r="I2415" s="2">
        <v>0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t="s">
        <v>252</v>
      </c>
      <c r="W2415" s="5" t="str">
        <f t="shared" si="74"/>
        <v>389A</v>
      </c>
      <c r="X2415">
        <v>16</v>
      </c>
      <c r="Y2415" t="s">
        <v>77</v>
      </c>
      <c r="Z2415" t="s">
        <v>78</v>
      </c>
      <c r="AA2415" s="2">
        <v>0</v>
      </c>
      <c r="AB2415" s="2">
        <v>0</v>
      </c>
      <c r="AC2415" t="s">
        <v>168</v>
      </c>
      <c r="AD2415" s="2">
        <v>0</v>
      </c>
      <c r="AE2415" s="2">
        <v>0</v>
      </c>
      <c r="AF2415" s="2">
        <v>0</v>
      </c>
      <c r="AG2415" s="2">
        <v>0</v>
      </c>
      <c r="AH2415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7">
        <f t="shared" si="75"/>
        <v>0</v>
      </c>
    </row>
    <row r="2416" spans="1:42" x14ac:dyDescent="0.2">
      <c r="A2416">
        <v>1</v>
      </c>
      <c r="B2416" s="1">
        <v>43952</v>
      </c>
      <c r="C2416" s="1">
        <v>44348</v>
      </c>
      <c r="D2416">
        <v>165</v>
      </c>
      <c r="E2416" s="1">
        <v>44136</v>
      </c>
      <c r="F2416" s="2">
        <v>0</v>
      </c>
      <c r="G2416" s="2">
        <v>0</v>
      </c>
      <c r="H2416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t="s">
        <v>252</v>
      </c>
      <c r="W2416" s="5" t="str">
        <f t="shared" si="74"/>
        <v>389A</v>
      </c>
      <c r="X2416">
        <v>16</v>
      </c>
      <c r="Y2416" t="s">
        <v>77</v>
      </c>
      <c r="Z2416" t="s">
        <v>78</v>
      </c>
      <c r="AA2416" s="2">
        <v>0</v>
      </c>
      <c r="AB2416" s="2">
        <v>0</v>
      </c>
      <c r="AC2416" t="s">
        <v>168</v>
      </c>
      <c r="AD2416" s="2">
        <v>0</v>
      </c>
      <c r="AE2416" s="2">
        <v>0</v>
      </c>
      <c r="AF2416" s="2">
        <v>0</v>
      </c>
      <c r="AG2416" s="2">
        <v>0</v>
      </c>
      <c r="AH2416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7">
        <f t="shared" si="75"/>
        <v>0</v>
      </c>
    </row>
    <row r="2417" spans="1:42" x14ac:dyDescent="0.2">
      <c r="A2417">
        <v>1</v>
      </c>
      <c r="B2417" s="1">
        <v>43952</v>
      </c>
      <c r="C2417" s="1">
        <v>44348</v>
      </c>
      <c r="D2417">
        <v>165</v>
      </c>
      <c r="E2417" s="1">
        <v>44166</v>
      </c>
      <c r="F2417" s="2">
        <v>0</v>
      </c>
      <c r="G2417" s="2">
        <v>0</v>
      </c>
      <c r="H2417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t="s">
        <v>252</v>
      </c>
      <c r="W2417" s="5" t="str">
        <f t="shared" si="74"/>
        <v>389A</v>
      </c>
      <c r="X2417">
        <v>16</v>
      </c>
      <c r="Y2417" t="s">
        <v>77</v>
      </c>
      <c r="Z2417" t="s">
        <v>78</v>
      </c>
      <c r="AA2417" s="2">
        <v>0</v>
      </c>
      <c r="AB2417" s="2">
        <v>0</v>
      </c>
      <c r="AC2417" t="s">
        <v>168</v>
      </c>
      <c r="AD2417" s="2">
        <v>0</v>
      </c>
      <c r="AE2417" s="2">
        <v>0</v>
      </c>
      <c r="AF2417" s="2">
        <v>0</v>
      </c>
      <c r="AG2417" s="2">
        <v>0</v>
      </c>
      <c r="AH2417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7">
        <f t="shared" si="75"/>
        <v>0</v>
      </c>
    </row>
    <row r="2418" spans="1:42" x14ac:dyDescent="0.2">
      <c r="A2418">
        <v>1</v>
      </c>
      <c r="B2418" s="1">
        <v>43952</v>
      </c>
      <c r="C2418" s="1">
        <v>44348</v>
      </c>
      <c r="D2418">
        <v>165</v>
      </c>
      <c r="E2418" s="1">
        <v>44197</v>
      </c>
      <c r="F2418" s="2">
        <v>0</v>
      </c>
      <c r="G2418" s="2">
        <v>0</v>
      </c>
      <c r="H2418">
        <v>0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t="s">
        <v>252</v>
      </c>
      <c r="W2418" s="5" t="str">
        <f t="shared" si="74"/>
        <v>389A</v>
      </c>
      <c r="X2418">
        <v>16</v>
      </c>
      <c r="Y2418" t="s">
        <v>77</v>
      </c>
      <c r="Z2418" t="s">
        <v>78</v>
      </c>
      <c r="AA2418" s="2">
        <v>0</v>
      </c>
      <c r="AB2418" s="2">
        <v>0</v>
      </c>
      <c r="AC2418" t="s">
        <v>168</v>
      </c>
      <c r="AD2418" s="2">
        <v>0</v>
      </c>
      <c r="AE2418" s="2">
        <v>0</v>
      </c>
      <c r="AF2418" s="2">
        <v>0</v>
      </c>
      <c r="AG2418" s="2">
        <v>0</v>
      </c>
      <c r="AH2418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0</v>
      </c>
      <c r="AN2418" s="2">
        <v>0</v>
      </c>
      <c r="AO2418" s="2">
        <v>0</v>
      </c>
      <c r="AP2418" s="7">
        <f t="shared" si="75"/>
        <v>0</v>
      </c>
    </row>
    <row r="2419" spans="1:42" x14ac:dyDescent="0.2">
      <c r="A2419">
        <v>1</v>
      </c>
      <c r="B2419" s="1">
        <v>43952</v>
      </c>
      <c r="C2419" s="1">
        <v>44348</v>
      </c>
      <c r="D2419">
        <v>165</v>
      </c>
      <c r="E2419" s="1">
        <v>44228</v>
      </c>
      <c r="F2419" s="2">
        <v>0</v>
      </c>
      <c r="G2419" s="2">
        <v>0</v>
      </c>
      <c r="H2419">
        <v>0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t="s">
        <v>252</v>
      </c>
      <c r="W2419" s="5" t="str">
        <f t="shared" si="74"/>
        <v>389A</v>
      </c>
      <c r="X2419">
        <v>16</v>
      </c>
      <c r="Y2419" t="s">
        <v>77</v>
      </c>
      <c r="Z2419" t="s">
        <v>78</v>
      </c>
      <c r="AA2419" s="2">
        <v>0</v>
      </c>
      <c r="AB2419" s="2">
        <v>0</v>
      </c>
      <c r="AC2419" t="s">
        <v>168</v>
      </c>
      <c r="AD2419" s="2">
        <v>0</v>
      </c>
      <c r="AE2419" s="2">
        <v>0</v>
      </c>
      <c r="AF2419" s="2">
        <v>0</v>
      </c>
      <c r="AG2419" s="2">
        <v>0</v>
      </c>
      <c r="AH2419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7">
        <f t="shared" si="75"/>
        <v>0</v>
      </c>
    </row>
    <row r="2420" spans="1:42" x14ac:dyDescent="0.2">
      <c r="A2420">
        <v>1</v>
      </c>
      <c r="B2420" s="1">
        <v>43952</v>
      </c>
      <c r="C2420" s="1">
        <v>44348</v>
      </c>
      <c r="D2420">
        <v>165</v>
      </c>
      <c r="E2420" s="1">
        <v>44256</v>
      </c>
      <c r="F2420" s="2">
        <v>0</v>
      </c>
      <c r="G2420" s="2">
        <v>0</v>
      </c>
      <c r="H2420">
        <v>0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t="s">
        <v>252</v>
      </c>
      <c r="W2420" s="5" t="str">
        <f t="shared" si="74"/>
        <v>389A</v>
      </c>
      <c r="X2420">
        <v>16</v>
      </c>
      <c r="Y2420" t="s">
        <v>77</v>
      </c>
      <c r="Z2420" t="s">
        <v>78</v>
      </c>
      <c r="AA2420" s="2">
        <v>0</v>
      </c>
      <c r="AB2420" s="2">
        <v>0</v>
      </c>
      <c r="AC2420" t="s">
        <v>168</v>
      </c>
      <c r="AD2420" s="2">
        <v>0</v>
      </c>
      <c r="AE2420" s="2">
        <v>0</v>
      </c>
      <c r="AF2420" s="2">
        <v>0</v>
      </c>
      <c r="AG2420" s="2">
        <v>0</v>
      </c>
      <c r="AH2420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>
        <v>0</v>
      </c>
      <c r="AO2420" s="2">
        <v>0</v>
      </c>
      <c r="AP2420" s="7">
        <f t="shared" si="75"/>
        <v>0</v>
      </c>
    </row>
    <row r="2421" spans="1:42" x14ac:dyDescent="0.2">
      <c r="A2421">
        <v>1</v>
      </c>
      <c r="B2421" s="1">
        <v>43952</v>
      </c>
      <c r="C2421" s="1">
        <v>44348</v>
      </c>
      <c r="D2421">
        <v>165</v>
      </c>
      <c r="E2421" s="1">
        <v>44287</v>
      </c>
      <c r="F2421" s="2">
        <v>0</v>
      </c>
      <c r="G2421" s="2">
        <v>0</v>
      </c>
      <c r="H2421">
        <v>0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t="s">
        <v>252</v>
      </c>
      <c r="W2421" s="5" t="str">
        <f t="shared" si="74"/>
        <v>389A</v>
      </c>
      <c r="X2421">
        <v>16</v>
      </c>
      <c r="Y2421" t="s">
        <v>77</v>
      </c>
      <c r="Z2421" t="s">
        <v>78</v>
      </c>
      <c r="AA2421" s="2">
        <v>0</v>
      </c>
      <c r="AB2421" s="2">
        <v>0</v>
      </c>
      <c r="AC2421" t="s">
        <v>168</v>
      </c>
      <c r="AD2421" s="2">
        <v>0</v>
      </c>
      <c r="AE2421" s="2">
        <v>0</v>
      </c>
      <c r="AF2421" s="2">
        <v>0</v>
      </c>
      <c r="AG2421" s="2">
        <v>0</v>
      </c>
      <c r="AH2421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7">
        <f t="shared" si="75"/>
        <v>0</v>
      </c>
    </row>
    <row r="2422" spans="1:42" x14ac:dyDescent="0.2">
      <c r="A2422">
        <v>1</v>
      </c>
      <c r="B2422" s="1">
        <v>43952</v>
      </c>
      <c r="C2422" s="1">
        <v>44348</v>
      </c>
      <c r="D2422">
        <v>165</v>
      </c>
      <c r="E2422" s="1">
        <v>44317</v>
      </c>
      <c r="F2422" s="2">
        <v>0</v>
      </c>
      <c r="G2422" s="2">
        <v>0</v>
      </c>
      <c r="H242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t="s">
        <v>252</v>
      </c>
      <c r="W2422" s="5" t="str">
        <f t="shared" si="74"/>
        <v>389A</v>
      </c>
      <c r="X2422">
        <v>16</v>
      </c>
      <c r="Y2422" t="s">
        <v>77</v>
      </c>
      <c r="Z2422" t="s">
        <v>78</v>
      </c>
      <c r="AA2422" s="2">
        <v>0</v>
      </c>
      <c r="AB2422" s="2">
        <v>0</v>
      </c>
      <c r="AC2422" t="s">
        <v>168</v>
      </c>
      <c r="AD2422" s="2">
        <v>0</v>
      </c>
      <c r="AE2422" s="2">
        <v>0</v>
      </c>
      <c r="AF2422" s="2">
        <v>0</v>
      </c>
      <c r="AG2422" s="2">
        <v>0</v>
      </c>
      <c r="AH242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7">
        <f t="shared" si="75"/>
        <v>0</v>
      </c>
    </row>
    <row r="2423" spans="1:42" x14ac:dyDescent="0.2">
      <c r="A2423">
        <v>1</v>
      </c>
      <c r="B2423" s="1">
        <v>43952</v>
      </c>
      <c r="C2423" s="1">
        <v>44348</v>
      </c>
      <c r="D2423">
        <v>165</v>
      </c>
      <c r="E2423" s="1">
        <v>44348</v>
      </c>
      <c r="F2423" s="2">
        <v>0</v>
      </c>
      <c r="G2423" s="2">
        <v>0</v>
      </c>
      <c r="H2423">
        <v>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t="s">
        <v>252</v>
      </c>
      <c r="W2423" s="5" t="str">
        <f t="shared" si="74"/>
        <v>389A</v>
      </c>
      <c r="X2423">
        <v>16</v>
      </c>
      <c r="Y2423" t="s">
        <v>77</v>
      </c>
      <c r="Z2423" t="s">
        <v>78</v>
      </c>
      <c r="AA2423" s="2">
        <v>0</v>
      </c>
      <c r="AB2423" s="2">
        <v>0</v>
      </c>
      <c r="AC2423" t="s">
        <v>168</v>
      </c>
      <c r="AD2423" s="2">
        <v>0</v>
      </c>
      <c r="AE2423" s="2">
        <v>0</v>
      </c>
      <c r="AF2423" s="2">
        <v>0</v>
      </c>
      <c r="AG2423" s="2">
        <v>0</v>
      </c>
      <c r="AH2423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7">
        <f t="shared" si="75"/>
        <v>0</v>
      </c>
    </row>
    <row r="2424" spans="1:42" x14ac:dyDescent="0.2">
      <c r="A2424">
        <v>1</v>
      </c>
      <c r="B2424" s="1">
        <v>43952</v>
      </c>
      <c r="C2424" s="1">
        <v>44348</v>
      </c>
      <c r="D2424">
        <v>200238</v>
      </c>
      <c r="E2424" s="1">
        <v>43952</v>
      </c>
      <c r="F2424" s="2">
        <v>1616.45</v>
      </c>
      <c r="G2424" s="2">
        <v>1616.45</v>
      </c>
      <c r="H2424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t="s">
        <v>253</v>
      </c>
      <c r="W2424" s="5" t="str">
        <f t="shared" si="74"/>
        <v>389A</v>
      </c>
      <c r="X2424">
        <v>16</v>
      </c>
      <c r="Y2424" t="s">
        <v>77</v>
      </c>
      <c r="Z2424" t="s">
        <v>78</v>
      </c>
      <c r="AA2424" s="2">
        <v>0</v>
      </c>
      <c r="AB2424" s="2">
        <v>0</v>
      </c>
      <c r="AC2424" t="s">
        <v>168</v>
      </c>
      <c r="AD2424" s="2">
        <v>0</v>
      </c>
      <c r="AE2424" s="2">
        <v>0</v>
      </c>
      <c r="AF2424" s="2">
        <v>0</v>
      </c>
      <c r="AG2424" s="2">
        <v>1616.45</v>
      </c>
      <c r="AH2424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7">
        <f t="shared" si="75"/>
        <v>0</v>
      </c>
    </row>
    <row r="2425" spans="1:42" x14ac:dyDescent="0.2">
      <c r="A2425">
        <v>1</v>
      </c>
      <c r="B2425" s="1">
        <v>43952</v>
      </c>
      <c r="C2425" s="1">
        <v>44348</v>
      </c>
      <c r="D2425">
        <v>200238</v>
      </c>
      <c r="E2425" s="1">
        <v>43983</v>
      </c>
      <c r="F2425" s="2">
        <v>1616.45</v>
      </c>
      <c r="G2425" s="2">
        <v>1616.45</v>
      </c>
      <c r="H2425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t="s">
        <v>253</v>
      </c>
      <c r="W2425" s="5" t="str">
        <f t="shared" si="74"/>
        <v>389A</v>
      </c>
      <c r="X2425">
        <v>16</v>
      </c>
      <c r="Y2425" t="s">
        <v>77</v>
      </c>
      <c r="Z2425" t="s">
        <v>78</v>
      </c>
      <c r="AA2425" s="2">
        <v>0</v>
      </c>
      <c r="AB2425" s="2">
        <v>0</v>
      </c>
      <c r="AC2425" t="s">
        <v>168</v>
      </c>
      <c r="AD2425" s="2">
        <v>0</v>
      </c>
      <c r="AE2425" s="2">
        <v>0</v>
      </c>
      <c r="AF2425" s="2">
        <v>0</v>
      </c>
      <c r="AG2425" s="2">
        <v>1616.45</v>
      </c>
      <c r="AH2425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7">
        <f t="shared" si="75"/>
        <v>0</v>
      </c>
    </row>
    <row r="2426" spans="1:42" x14ac:dyDescent="0.2">
      <c r="A2426">
        <v>1</v>
      </c>
      <c r="B2426" s="1">
        <v>43952</v>
      </c>
      <c r="C2426" s="1">
        <v>44348</v>
      </c>
      <c r="D2426">
        <v>200238</v>
      </c>
      <c r="E2426" s="1">
        <v>44013</v>
      </c>
      <c r="F2426" s="2">
        <v>1616.45</v>
      </c>
      <c r="G2426" s="2">
        <v>1616.45</v>
      </c>
      <c r="H2426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t="s">
        <v>253</v>
      </c>
      <c r="W2426" s="5" t="str">
        <f t="shared" si="74"/>
        <v>389A</v>
      </c>
      <c r="X2426">
        <v>16</v>
      </c>
      <c r="Y2426" t="s">
        <v>77</v>
      </c>
      <c r="Z2426" t="s">
        <v>78</v>
      </c>
      <c r="AA2426" s="2">
        <v>0</v>
      </c>
      <c r="AB2426" s="2">
        <v>0</v>
      </c>
      <c r="AC2426" t="s">
        <v>168</v>
      </c>
      <c r="AD2426" s="2">
        <v>0</v>
      </c>
      <c r="AE2426" s="2">
        <v>0</v>
      </c>
      <c r="AF2426" s="2">
        <v>0</v>
      </c>
      <c r="AG2426" s="2">
        <v>1616.45</v>
      </c>
      <c r="AH2426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7">
        <f t="shared" si="75"/>
        <v>0</v>
      </c>
    </row>
    <row r="2427" spans="1:42" x14ac:dyDescent="0.2">
      <c r="A2427">
        <v>1</v>
      </c>
      <c r="B2427" s="1">
        <v>43952</v>
      </c>
      <c r="C2427" s="1">
        <v>44348</v>
      </c>
      <c r="D2427">
        <v>200238</v>
      </c>
      <c r="E2427" s="1">
        <v>44044</v>
      </c>
      <c r="F2427" s="2">
        <v>1616.45</v>
      </c>
      <c r="G2427" s="2">
        <v>1616.45</v>
      </c>
      <c r="H2427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t="s">
        <v>253</v>
      </c>
      <c r="W2427" s="5" t="str">
        <f t="shared" si="74"/>
        <v>389A</v>
      </c>
      <c r="X2427">
        <v>16</v>
      </c>
      <c r="Y2427" t="s">
        <v>77</v>
      </c>
      <c r="Z2427" t="s">
        <v>78</v>
      </c>
      <c r="AA2427" s="2">
        <v>0</v>
      </c>
      <c r="AB2427" s="2">
        <v>0</v>
      </c>
      <c r="AC2427" t="s">
        <v>168</v>
      </c>
      <c r="AD2427" s="2">
        <v>0</v>
      </c>
      <c r="AE2427" s="2">
        <v>0</v>
      </c>
      <c r="AF2427" s="2">
        <v>0</v>
      </c>
      <c r="AG2427" s="2">
        <v>1616.45</v>
      </c>
      <c r="AH2427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7">
        <f t="shared" si="75"/>
        <v>0</v>
      </c>
    </row>
    <row r="2428" spans="1:42" x14ac:dyDescent="0.2">
      <c r="A2428">
        <v>1</v>
      </c>
      <c r="B2428" s="1">
        <v>43952</v>
      </c>
      <c r="C2428" s="1">
        <v>44348</v>
      </c>
      <c r="D2428">
        <v>200238</v>
      </c>
      <c r="E2428" s="1">
        <v>44075</v>
      </c>
      <c r="F2428" s="2">
        <v>1616.45</v>
      </c>
      <c r="G2428" s="2">
        <v>1616.45</v>
      </c>
      <c r="H2428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t="s">
        <v>253</v>
      </c>
      <c r="W2428" s="5" t="str">
        <f t="shared" si="74"/>
        <v>389A</v>
      </c>
      <c r="X2428">
        <v>16</v>
      </c>
      <c r="Y2428" t="s">
        <v>77</v>
      </c>
      <c r="Z2428" t="s">
        <v>78</v>
      </c>
      <c r="AA2428" s="2">
        <v>0</v>
      </c>
      <c r="AB2428" s="2">
        <v>0</v>
      </c>
      <c r="AC2428" t="s">
        <v>168</v>
      </c>
      <c r="AD2428" s="2">
        <v>0</v>
      </c>
      <c r="AE2428" s="2">
        <v>0</v>
      </c>
      <c r="AF2428" s="2">
        <v>0</v>
      </c>
      <c r="AG2428" s="2">
        <v>1616.45</v>
      </c>
      <c r="AH2428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7">
        <f t="shared" si="75"/>
        <v>0</v>
      </c>
    </row>
    <row r="2429" spans="1:42" x14ac:dyDescent="0.2">
      <c r="A2429">
        <v>1</v>
      </c>
      <c r="B2429" s="1">
        <v>43952</v>
      </c>
      <c r="C2429" s="1">
        <v>44348</v>
      </c>
      <c r="D2429">
        <v>200238</v>
      </c>
      <c r="E2429" s="1">
        <v>44105</v>
      </c>
      <c r="F2429" s="2">
        <v>1616.45</v>
      </c>
      <c r="G2429" s="2">
        <v>1616.45</v>
      </c>
      <c r="H2429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t="s">
        <v>253</v>
      </c>
      <c r="W2429" s="5" t="str">
        <f t="shared" si="74"/>
        <v>389A</v>
      </c>
      <c r="X2429">
        <v>16</v>
      </c>
      <c r="Y2429" t="s">
        <v>77</v>
      </c>
      <c r="Z2429" t="s">
        <v>78</v>
      </c>
      <c r="AA2429" s="2">
        <v>0</v>
      </c>
      <c r="AB2429" s="2">
        <v>0</v>
      </c>
      <c r="AC2429" t="s">
        <v>168</v>
      </c>
      <c r="AD2429" s="2">
        <v>0</v>
      </c>
      <c r="AE2429" s="2">
        <v>0</v>
      </c>
      <c r="AF2429" s="2">
        <v>0</v>
      </c>
      <c r="AG2429" s="2">
        <v>1616.45</v>
      </c>
      <c r="AH2429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7">
        <f t="shared" si="75"/>
        <v>0</v>
      </c>
    </row>
    <row r="2430" spans="1:42" x14ac:dyDescent="0.2">
      <c r="A2430">
        <v>1</v>
      </c>
      <c r="B2430" s="1">
        <v>43952</v>
      </c>
      <c r="C2430" s="1">
        <v>44348</v>
      </c>
      <c r="D2430">
        <v>200238</v>
      </c>
      <c r="E2430" s="1">
        <v>44136</v>
      </c>
      <c r="F2430" s="2">
        <v>1616.45</v>
      </c>
      <c r="G2430" s="2">
        <v>1616.45</v>
      </c>
      <c r="H2430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t="s">
        <v>253</v>
      </c>
      <c r="W2430" s="5" t="str">
        <f t="shared" si="74"/>
        <v>389A</v>
      </c>
      <c r="X2430">
        <v>16</v>
      </c>
      <c r="Y2430" t="s">
        <v>77</v>
      </c>
      <c r="Z2430" t="s">
        <v>78</v>
      </c>
      <c r="AA2430" s="2">
        <v>0</v>
      </c>
      <c r="AB2430" s="2">
        <v>0</v>
      </c>
      <c r="AC2430" t="s">
        <v>168</v>
      </c>
      <c r="AD2430" s="2">
        <v>0</v>
      </c>
      <c r="AE2430" s="2">
        <v>0</v>
      </c>
      <c r="AF2430" s="2">
        <v>0</v>
      </c>
      <c r="AG2430" s="2">
        <v>1616.45</v>
      </c>
      <c r="AH2430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>
        <v>0</v>
      </c>
      <c r="AO2430" s="2">
        <v>0</v>
      </c>
      <c r="AP2430" s="7">
        <f t="shared" si="75"/>
        <v>0</v>
      </c>
    </row>
    <row r="2431" spans="1:42" x14ac:dyDescent="0.2">
      <c r="A2431">
        <v>1</v>
      </c>
      <c r="B2431" s="1">
        <v>43952</v>
      </c>
      <c r="C2431" s="1">
        <v>44348</v>
      </c>
      <c r="D2431">
        <v>200238</v>
      </c>
      <c r="E2431" s="1">
        <v>44166</v>
      </c>
      <c r="F2431" s="2">
        <v>1616.45</v>
      </c>
      <c r="G2431" s="2">
        <v>1616.45</v>
      </c>
      <c r="H2431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t="s">
        <v>253</v>
      </c>
      <c r="W2431" s="5" t="str">
        <f t="shared" si="74"/>
        <v>389A</v>
      </c>
      <c r="X2431">
        <v>16</v>
      </c>
      <c r="Y2431" t="s">
        <v>77</v>
      </c>
      <c r="Z2431" t="s">
        <v>78</v>
      </c>
      <c r="AA2431" s="2">
        <v>0</v>
      </c>
      <c r="AB2431" s="2">
        <v>0</v>
      </c>
      <c r="AC2431" t="s">
        <v>168</v>
      </c>
      <c r="AD2431" s="2">
        <v>0</v>
      </c>
      <c r="AE2431" s="2">
        <v>0</v>
      </c>
      <c r="AF2431" s="2">
        <v>0</v>
      </c>
      <c r="AG2431" s="2">
        <v>1616.45</v>
      </c>
      <c r="AH2431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7">
        <f t="shared" si="75"/>
        <v>0</v>
      </c>
    </row>
    <row r="2432" spans="1:42" x14ac:dyDescent="0.2">
      <c r="A2432">
        <v>1</v>
      </c>
      <c r="B2432" s="1">
        <v>43952</v>
      </c>
      <c r="C2432" s="1">
        <v>44348</v>
      </c>
      <c r="D2432">
        <v>200238</v>
      </c>
      <c r="E2432" s="1">
        <v>44197</v>
      </c>
      <c r="F2432" s="2">
        <v>1616.45</v>
      </c>
      <c r="G2432" s="2">
        <v>1616.45</v>
      </c>
      <c r="H243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t="s">
        <v>253</v>
      </c>
      <c r="W2432" s="5" t="str">
        <f t="shared" si="74"/>
        <v>389A</v>
      </c>
      <c r="X2432">
        <v>16</v>
      </c>
      <c r="Y2432" t="s">
        <v>77</v>
      </c>
      <c r="Z2432" t="s">
        <v>78</v>
      </c>
      <c r="AA2432" s="2">
        <v>0</v>
      </c>
      <c r="AB2432" s="2">
        <v>0</v>
      </c>
      <c r="AC2432" t="s">
        <v>168</v>
      </c>
      <c r="AD2432" s="2">
        <v>0</v>
      </c>
      <c r="AE2432" s="2">
        <v>0</v>
      </c>
      <c r="AF2432" s="2">
        <v>0</v>
      </c>
      <c r="AG2432" s="2">
        <v>1616.45</v>
      </c>
      <c r="AH243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0</v>
      </c>
      <c r="AN2432" s="2">
        <v>0</v>
      </c>
      <c r="AO2432" s="2">
        <v>0</v>
      </c>
      <c r="AP2432" s="7">
        <f t="shared" si="75"/>
        <v>0</v>
      </c>
    </row>
    <row r="2433" spans="1:42" x14ac:dyDescent="0.2">
      <c r="A2433">
        <v>1</v>
      </c>
      <c r="B2433" s="1">
        <v>43952</v>
      </c>
      <c r="C2433" s="1">
        <v>44348</v>
      </c>
      <c r="D2433">
        <v>200238</v>
      </c>
      <c r="E2433" s="1">
        <v>44228</v>
      </c>
      <c r="F2433" s="2">
        <v>1616.45</v>
      </c>
      <c r="G2433" s="2">
        <v>1616.45</v>
      </c>
      <c r="H2433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t="s">
        <v>253</v>
      </c>
      <c r="W2433" s="5" t="str">
        <f t="shared" si="74"/>
        <v>389A</v>
      </c>
      <c r="X2433">
        <v>16</v>
      </c>
      <c r="Y2433" t="s">
        <v>77</v>
      </c>
      <c r="Z2433" t="s">
        <v>78</v>
      </c>
      <c r="AA2433" s="2">
        <v>0</v>
      </c>
      <c r="AB2433" s="2">
        <v>0</v>
      </c>
      <c r="AC2433" t="s">
        <v>168</v>
      </c>
      <c r="AD2433" s="2">
        <v>0</v>
      </c>
      <c r="AE2433" s="2">
        <v>0</v>
      </c>
      <c r="AF2433" s="2">
        <v>0</v>
      </c>
      <c r="AG2433" s="2">
        <v>1616.45</v>
      </c>
      <c r="AH2433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7">
        <f t="shared" si="75"/>
        <v>0</v>
      </c>
    </row>
    <row r="2434" spans="1:42" x14ac:dyDescent="0.2">
      <c r="A2434">
        <v>1</v>
      </c>
      <c r="B2434" s="1">
        <v>43952</v>
      </c>
      <c r="C2434" s="1">
        <v>44348</v>
      </c>
      <c r="D2434">
        <v>200238</v>
      </c>
      <c r="E2434" s="1">
        <v>44256</v>
      </c>
      <c r="F2434" s="2">
        <v>1616.45</v>
      </c>
      <c r="G2434" s="2">
        <v>1616.45</v>
      </c>
      <c r="H2434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t="s">
        <v>253</v>
      </c>
      <c r="W2434" s="5" t="str">
        <f t="shared" si="74"/>
        <v>389A</v>
      </c>
      <c r="X2434">
        <v>16</v>
      </c>
      <c r="Y2434" t="s">
        <v>77</v>
      </c>
      <c r="Z2434" t="s">
        <v>78</v>
      </c>
      <c r="AA2434" s="2">
        <v>0</v>
      </c>
      <c r="AB2434" s="2">
        <v>0</v>
      </c>
      <c r="AC2434" t="s">
        <v>168</v>
      </c>
      <c r="AD2434" s="2">
        <v>0</v>
      </c>
      <c r="AE2434" s="2">
        <v>0</v>
      </c>
      <c r="AF2434" s="2">
        <v>0</v>
      </c>
      <c r="AG2434" s="2">
        <v>1616.45</v>
      </c>
      <c r="AH2434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>
        <v>0</v>
      </c>
      <c r="AO2434" s="2">
        <v>0</v>
      </c>
      <c r="AP2434" s="7">
        <f t="shared" si="75"/>
        <v>0</v>
      </c>
    </row>
    <row r="2435" spans="1:42" x14ac:dyDescent="0.2">
      <c r="A2435">
        <v>1</v>
      </c>
      <c r="B2435" s="1">
        <v>43952</v>
      </c>
      <c r="C2435" s="1">
        <v>44348</v>
      </c>
      <c r="D2435">
        <v>200238</v>
      </c>
      <c r="E2435" s="1">
        <v>44287</v>
      </c>
      <c r="F2435" s="2">
        <v>1616.45</v>
      </c>
      <c r="G2435" s="2">
        <v>1616.45</v>
      </c>
      <c r="H2435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t="s">
        <v>253</v>
      </c>
      <c r="W2435" s="5" t="str">
        <f t="shared" ref="W2435:W2498" si="76">MID(V2435,4,4)</f>
        <v>389A</v>
      </c>
      <c r="X2435">
        <v>16</v>
      </c>
      <c r="Y2435" t="s">
        <v>77</v>
      </c>
      <c r="Z2435" t="s">
        <v>78</v>
      </c>
      <c r="AA2435" s="2">
        <v>0</v>
      </c>
      <c r="AB2435" s="2">
        <v>0</v>
      </c>
      <c r="AC2435" t="s">
        <v>168</v>
      </c>
      <c r="AD2435" s="2">
        <v>0</v>
      </c>
      <c r="AE2435" s="2">
        <v>0</v>
      </c>
      <c r="AF2435" s="2">
        <v>0</v>
      </c>
      <c r="AG2435" s="2">
        <v>1616.45</v>
      </c>
      <c r="AH2435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0</v>
      </c>
      <c r="AP2435" s="7">
        <f t="shared" ref="AP2435:AP2498" si="77">I2435+K2435+M2435+T2435+AD2435+AL2435+AB2435+L2435</f>
        <v>0</v>
      </c>
    </row>
    <row r="2436" spans="1:42" x14ac:dyDescent="0.2">
      <c r="A2436">
        <v>1</v>
      </c>
      <c r="B2436" s="1">
        <v>43952</v>
      </c>
      <c r="C2436" s="1">
        <v>44348</v>
      </c>
      <c r="D2436">
        <v>200238</v>
      </c>
      <c r="E2436" s="1">
        <v>44317</v>
      </c>
      <c r="F2436" s="2">
        <v>1616.45</v>
      </c>
      <c r="G2436" s="2">
        <v>1616.45</v>
      </c>
      <c r="H2436">
        <v>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t="s">
        <v>253</v>
      </c>
      <c r="W2436" s="5" t="str">
        <f t="shared" si="76"/>
        <v>389A</v>
      </c>
      <c r="X2436">
        <v>16</v>
      </c>
      <c r="Y2436" t="s">
        <v>77</v>
      </c>
      <c r="Z2436" t="s">
        <v>78</v>
      </c>
      <c r="AA2436" s="2">
        <v>0</v>
      </c>
      <c r="AB2436" s="2">
        <v>0</v>
      </c>
      <c r="AC2436" t="s">
        <v>168</v>
      </c>
      <c r="AD2436" s="2">
        <v>0</v>
      </c>
      <c r="AE2436" s="2">
        <v>0</v>
      </c>
      <c r="AF2436" s="2">
        <v>0</v>
      </c>
      <c r="AG2436" s="2">
        <v>1616.45</v>
      </c>
      <c r="AH2436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>
        <v>0</v>
      </c>
      <c r="AO2436" s="2">
        <v>0</v>
      </c>
      <c r="AP2436" s="7">
        <f t="shared" si="77"/>
        <v>0</v>
      </c>
    </row>
    <row r="2437" spans="1:42" x14ac:dyDescent="0.2">
      <c r="A2437">
        <v>1</v>
      </c>
      <c r="B2437" s="1">
        <v>43952</v>
      </c>
      <c r="C2437" s="1">
        <v>44348</v>
      </c>
      <c r="D2437">
        <v>200238</v>
      </c>
      <c r="E2437" s="1">
        <v>44348</v>
      </c>
      <c r="F2437" s="2">
        <v>1616.45</v>
      </c>
      <c r="G2437" s="2">
        <v>1616.45</v>
      </c>
      <c r="H2437">
        <v>0</v>
      </c>
      <c r="I2437" s="2">
        <v>0</v>
      </c>
      <c r="J2437" s="2">
        <v>0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t="s">
        <v>253</v>
      </c>
      <c r="W2437" s="5" t="str">
        <f t="shared" si="76"/>
        <v>389A</v>
      </c>
      <c r="X2437">
        <v>16</v>
      </c>
      <c r="Y2437" t="s">
        <v>77</v>
      </c>
      <c r="Z2437" t="s">
        <v>78</v>
      </c>
      <c r="AA2437" s="2">
        <v>0</v>
      </c>
      <c r="AB2437" s="2">
        <v>0</v>
      </c>
      <c r="AC2437" t="s">
        <v>168</v>
      </c>
      <c r="AD2437" s="2">
        <v>0</v>
      </c>
      <c r="AE2437" s="2">
        <v>0</v>
      </c>
      <c r="AF2437" s="2">
        <v>0</v>
      </c>
      <c r="AG2437" s="2">
        <v>1616.45</v>
      </c>
      <c r="AH2437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>
        <v>0</v>
      </c>
      <c r="AO2437" s="2">
        <v>0</v>
      </c>
      <c r="AP2437" s="7">
        <f t="shared" si="77"/>
        <v>0</v>
      </c>
    </row>
    <row r="2438" spans="1:42" x14ac:dyDescent="0.2">
      <c r="A2438">
        <v>1</v>
      </c>
      <c r="B2438" s="1">
        <v>43952</v>
      </c>
      <c r="C2438" s="1">
        <v>44348</v>
      </c>
      <c r="D2438">
        <v>200284</v>
      </c>
      <c r="E2438" s="1">
        <v>43952</v>
      </c>
      <c r="F2438" s="2">
        <v>238080.94</v>
      </c>
      <c r="G2438" s="2">
        <v>238080.94</v>
      </c>
      <c r="H2438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t="s">
        <v>254</v>
      </c>
      <c r="W2438" s="5" t="str">
        <f t="shared" si="76"/>
        <v>389A</v>
      </c>
      <c r="X2438">
        <v>16</v>
      </c>
      <c r="Y2438" t="s">
        <v>77</v>
      </c>
      <c r="Z2438" t="s">
        <v>78</v>
      </c>
      <c r="AA2438" s="2">
        <v>0</v>
      </c>
      <c r="AB2438" s="2">
        <v>0</v>
      </c>
      <c r="AC2438" t="s">
        <v>168</v>
      </c>
      <c r="AD2438" s="2">
        <v>0</v>
      </c>
      <c r="AE2438" s="2">
        <v>0</v>
      </c>
      <c r="AF2438" s="2">
        <v>0</v>
      </c>
      <c r="AG2438" s="2">
        <v>238080.94</v>
      </c>
      <c r="AH2438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0</v>
      </c>
      <c r="AP2438" s="7">
        <f t="shared" si="77"/>
        <v>0</v>
      </c>
    </row>
    <row r="2439" spans="1:42" x14ac:dyDescent="0.2">
      <c r="A2439">
        <v>1</v>
      </c>
      <c r="B2439" s="1">
        <v>43952</v>
      </c>
      <c r="C2439" s="1">
        <v>44348</v>
      </c>
      <c r="D2439">
        <v>200284</v>
      </c>
      <c r="E2439" s="1">
        <v>43983</v>
      </c>
      <c r="F2439" s="2">
        <v>238080.94</v>
      </c>
      <c r="G2439" s="2">
        <v>238080.94</v>
      </c>
      <c r="H2439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t="s">
        <v>254</v>
      </c>
      <c r="W2439" s="5" t="str">
        <f t="shared" si="76"/>
        <v>389A</v>
      </c>
      <c r="X2439">
        <v>16</v>
      </c>
      <c r="Y2439" t="s">
        <v>77</v>
      </c>
      <c r="Z2439" t="s">
        <v>78</v>
      </c>
      <c r="AA2439" s="2">
        <v>0</v>
      </c>
      <c r="AB2439" s="2">
        <v>0</v>
      </c>
      <c r="AC2439" t="s">
        <v>168</v>
      </c>
      <c r="AD2439" s="2">
        <v>0</v>
      </c>
      <c r="AE2439" s="2">
        <v>0</v>
      </c>
      <c r="AF2439" s="2">
        <v>0</v>
      </c>
      <c r="AG2439" s="2">
        <v>238080.94</v>
      </c>
      <c r="AH2439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7">
        <f t="shared" si="77"/>
        <v>0</v>
      </c>
    </row>
    <row r="2440" spans="1:42" x14ac:dyDescent="0.2">
      <c r="A2440">
        <v>1</v>
      </c>
      <c r="B2440" s="1">
        <v>43952</v>
      </c>
      <c r="C2440" s="1">
        <v>44348</v>
      </c>
      <c r="D2440">
        <v>200284</v>
      </c>
      <c r="E2440" s="1">
        <v>44013</v>
      </c>
      <c r="F2440" s="2">
        <v>238080.94</v>
      </c>
      <c r="G2440" s="2">
        <v>238080.94</v>
      </c>
      <c r="H2440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t="s">
        <v>254</v>
      </c>
      <c r="W2440" s="5" t="str">
        <f t="shared" si="76"/>
        <v>389A</v>
      </c>
      <c r="X2440">
        <v>16</v>
      </c>
      <c r="Y2440" t="s">
        <v>77</v>
      </c>
      <c r="Z2440" t="s">
        <v>78</v>
      </c>
      <c r="AA2440" s="2">
        <v>0</v>
      </c>
      <c r="AB2440" s="2">
        <v>0</v>
      </c>
      <c r="AC2440" t="s">
        <v>168</v>
      </c>
      <c r="AD2440" s="2">
        <v>0</v>
      </c>
      <c r="AE2440" s="2">
        <v>0</v>
      </c>
      <c r="AF2440" s="2">
        <v>0</v>
      </c>
      <c r="AG2440" s="2">
        <v>238080.94</v>
      </c>
      <c r="AH2440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>
        <v>0</v>
      </c>
      <c r="AO2440" s="2">
        <v>0</v>
      </c>
      <c r="AP2440" s="7">
        <f t="shared" si="77"/>
        <v>0</v>
      </c>
    </row>
    <row r="2441" spans="1:42" x14ac:dyDescent="0.2">
      <c r="A2441">
        <v>1</v>
      </c>
      <c r="B2441" s="1">
        <v>43952</v>
      </c>
      <c r="C2441" s="1">
        <v>44348</v>
      </c>
      <c r="D2441">
        <v>200284</v>
      </c>
      <c r="E2441" s="1">
        <v>44044</v>
      </c>
      <c r="F2441" s="2">
        <v>238080.94</v>
      </c>
      <c r="G2441" s="2">
        <v>238080.94</v>
      </c>
      <c r="H2441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t="s">
        <v>254</v>
      </c>
      <c r="W2441" s="5" t="str">
        <f t="shared" si="76"/>
        <v>389A</v>
      </c>
      <c r="X2441">
        <v>16</v>
      </c>
      <c r="Y2441" t="s">
        <v>77</v>
      </c>
      <c r="Z2441" t="s">
        <v>78</v>
      </c>
      <c r="AA2441" s="2">
        <v>0</v>
      </c>
      <c r="AB2441" s="2">
        <v>0</v>
      </c>
      <c r="AC2441" t="s">
        <v>168</v>
      </c>
      <c r="AD2441" s="2">
        <v>0</v>
      </c>
      <c r="AE2441" s="2">
        <v>0</v>
      </c>
      <c r="AF2441" s="2">
        <v>0</v>
      </c>
      <c r="AG2441" s="2">
        <v>238080.94</v>
      </c>
      <c r="AH2441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7">
        <f t="shared" si="77"/>
        <v>0</v>
      </c>
    </row>
    <row r="2442" spans="1:42" x14ac:dyDescent="0.2">
      <c r="A2442">
        <v>1</v>
      </c>
      <c r="B2442" s="1">
        <v>43952</v>
      </c>
      <c r="C2442" s="1">
        <v>44348</v>
      </c>
      <c r="D2442">
        <v>200284</v>
      </c>
      <c r="E2442" s="1">
        <v>44075</v>
      </c>
      <c r="F2442" s="2">
        <v>238080.94</v>
      </c>
      <c r="G2442" s="2">
        <v>238080.94</v>
      </c>
      <c r="H244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t="s">
        <v>254</v>
      </c>
      <c r="W2442" s="5" t="str">
        <f t="shared" si="76"/>
        <v>389A</v>
      </c>
      <c r="X2442">
        <v>16</v>
      </c>
      <c r="Y2442" t="s">
        <v>77</v>
      </c>
      <c r="Z2442" t="s">
        <v>78</v>
      </c>
      <c r="AA2442" s="2">
        <v>0</v>
      </c>
      <c r="AB2442" s="2">
        <v>0</v>
      </c>
      <c r="AC2442" t="s">
        <v>168</v>
      </c>
      <c r="AD2442" s="2">
        <v>0</v>
      </c>
      <c r="AE2442" s="2">
        <v>0</v>
      </c>
      <c r="AF2442" s="2">
        <v>0</v>
      </c>
      <c r="AG2442" s="2">
        <v>238080.94</v>
      </c>
      <c r="AH244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7">
        <f t="shared" si="77"/>
        <v>0</v>
      </c>
    </row>
    <row r="2443" spans="1:42" x14ac:dyDescent="0.2">
      <c r="A2443">
        <v>1</v>
      </c>
      <c r="B2443" s="1">
        <v>43952</v>
      </c>
      <c r="C2443" s="1">
        <v>44348</v>
      </c>
      <c r="D2443">
        <v>200284</v>
      </c>
      <c r="E2443" s="1">
        <v>44105</v>
      </c>
      <c r="F2443" s="2">
        <v>238080.94</v>
      </c>
      <c r="G2443" s="2">
        <v>238080.94</v>
      </c>
      <c r="H2443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t="s">
        <v>254</v>
      </c>
      <c r="W2443" s="5" t="str">
        <f t="shared" si="76"/>
        <v>389A</v>
      </c>
      <c r="X2443">
        <v>16</v>
      </c>
      <c r="Y2443" t="s">
        <v>77</v>
      </c>
      <c r="Z2443" t="s">
        <v>78</v>
      </c>
      <c r="AA2443" s="2">
        <v>0</v>
      </c>
      <c r="AB2443" s="2">
        <v>0</v>
      </c>
      <c r="AC2443" t="s">
        <v>168</v>
      </c>
      <c r="AD2443" s="2">
        <v>0</v>
      </c>
      <c r="AE2443" s="2">
        <v>0</v>
      </c>
      <c r="AF2443" s="2">
        <v>0</v>
      </c>
      <c r="AG2443" s="2">
        <v>238080.94</v>
      </c>
      <c r="AH2443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7">
        <f t="shared" si="77"/>
        <v>0</v>
      </c>
    </row>
    <row r="2444" spans="1:42" x14ac:dyDescent="0.2">
      <c r="A2444">
        <v>1</v>
      </c>
      <c r="B2444" s="1">
        <v>43952</v>
      </c>
      <c r="C2444" s="1">
        <v>44348</v>
      </c>
      <c r="D2444">
        <v>200284</v>
      </c>
      <c r="E2444" s="1">
        <v>44136</v>
      </c>
      <c r="F2444" s="2">
        <v>238080.94</v>
      </c>
      <c r="G2444" s="2">
        <v>238080.94</v>
      </c>
      <c r="H2444">
        <v>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t="s">
        <v>254</v>
      </c>
      <c r="W2444" s="5" t="str">
        <f t="shared" si="76"/>
        <v>389A</v>
      </c>
      <c r="X2444">
        <v>16</v>
      </c>
      <c r="Y2444" t="s">
        <v>77</v>
      </c>
      <c r="Z2444" t="s">
        <v>78</v>
      </c>
      <c r="AA2444" s="2">
        <v>0</v>
      </c>
      <c r="AB2444" s="2">
        <v>0</v>
      </c>
      <c r="AC2444" t="s">
        <v>168</v>
      </c>
      <c r="AD2444" s="2">
        <v>0</v>
      </c>
      <c r="AE2444" s="2">
        <v>0</v>
      </c>
      <c r="AF2444" s="2">
        <v>0</v>
      </c>
      <c r="AG2444" s="2">
        <v>238080.94</v>
      </c>
      <c r="AH2444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0</v>
      </c>
      <c r="AN2444" s="2">
        <v>0</v>
      </c>
      <c r="AO2444" s="2">
        <v>0</v>
      </c>
      <c r="AP2444" s="7">
        <f t="shared" si="77"/>
        <v>0</v>
      </c>
    </row>
    <row r="2445" spans="1:42" x14ac:dyDescent="0.2">
      <c r="A2445">
        <v>1</v>
      </c>
      <c r="B2445" s="1">
        <v>43952</v>
      </c>
      <c r="C2445" s="1">
        <v>44348</v>
      </c>
      <c r="D2445">
        <v>200284</v>
      </c>
      <c r="E2445" s="1">
        <v>44166</v>
      </c>
      <c r="F2445" s="2">
        <v>238080.94</v>
      </c>
      <c r="G2445" s="2">
        <v>238080.94</v>
      </c>
      <c r="H2445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t="s">
        <v>254</v>
      </c>
      <c r="W2445" s="5" t="str">
        <f t="shared" si="76"/>
        <v>389A</v>
      </c>
      <c r="X2445">
        <v>16</v>
      </c>
      <c r="Y2445" t="s">
        <v>77</v>
      </c>
      <c r="Z2445" t="s">
        <v>78</v>
      </c>
      <c r="AA2445" s="2">
        <v>0</v>
      </c>
      <c r="AB2445" s="2">
        <v>0</v>
      </c>
      <c r="AC2445" t="s">
        <v>168</v>
      </c>
      <c r="AD2445" s="2">
        <v>0</v>
      </c>
      <c r="AE2445" s="2">
        <v>0</v>
      </c>
      <c r="AF2445" s="2">
        <v>0</v>
      </c>
      <c r="AG2445" s="2">
        <v>238080.94</v>
      </c>
      <c r="AH2445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7">
        <f t="shared" si="77"/>
        <v>0</v>
      </c>
    </row>
    <row r="2446" spans="1:42" x14ac:dyDescent="0.2">
      <c r="A2446">
        <v>1</v>
      </c>
      <c r="B2446" s="1">
        <v>43952</v>
      </c>
      <c r="C2446" s="1">
        <v>44348</v>
      </c>
      <c r="D2446">
        <v>200284</v>
      </c>
      <c r="E2446" s="1">
        <v>44197</v>
      </c>
      <c r="F2446" s="2">
        <v>238080.94</v>
      </c>
      <c r="G2446" s="2">
        <v>238080.94</v>
      </c>
      <c r="H2446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t="s">
        <v>254</v>
      </c>
      <c r="W2446" s="5" t="str">
        <f t="shared" si="76"/>
        <v>389A</v>
      </c>
      <c r="X2446">
        <v>16</v>
      </c>
      <c r="Y2446" t="s">
        <v>77</v>
      </c>
      <c r="Z2446" t="s">
        <v>78</v>
      </c>
      <c r="AA2446" s="2">
        <v>0</v>
      </c>
      <c r="AB2446" s="2">
        <v>0</v>
      </c>
      <c r="AC2446" t="s">
        <v>168</v>
      </c>
      <c r="AD2446" s="2">
        <v>0</v>
      </c>
      <c r="AE2446" s="2">
        <v>0</v>
      </c>
      <c r="AF2446" s="2">
        <v>0</v>
      </c>
      <c r="AG2446" s="2">
        <v>238080.94</v>
      </c>
      <c r="AH2446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0</v>
      </c>
      <c r="AP2446" s="7">
        <f t="shared" si="77"/>
        <v>0</v>
      </c>
    </row>
    <row r="2447" spans="1:42" x14ac:dyDescent="0.2">
      <c r="A2447">
        <v>1</v>
      </c>
      <c r="B2447" s="1">
        <v>43952</v>
      </c>
      <c r="C2447" s="1">
        <v>44348</v>
      </c>
      <c r="D2447">
        <v>200284</v>
      </c>
      <c r="E2447" s="1">
        <v>44228</v>
      </c>
      <c r="F2447" s="2">
        <v>238080.94</v>
      </c>
      <c r="G2447" s="2">
        <v>238080.94</v>
      </c>
      <c r="H2447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t="s">
        <v>254</v>
      </c>
      <c r="W2447" s="5" t="str">
        <f t="shared" si="76"/>
        <v>389A</v>
      </c>
      <c r="X2447">
        <v>16</v>
      </c>
      <c r="Y2447" t="s">
        <v>77</v>
      </c>
      <c r="Z2447" t="s">
        <v>78</v>
      </c>
      <c r="AA2447" s="2">
        <v>0</v>
      </c>
      <c r="AB2447" s="2">
        <v>0</v>
      </c>
      <c r="AC2447" t="s">
        <v>168</v>
      </c>
      <c r="AD2447" s="2">
        <v>0</v>
      </c>
      <c r="AE2447" s="2">
        <v>0</v>
      </c>
      <c r="AF2447" s="2">
        <v>0</v>
      </c>
      <c r="AG2447" s="2">
        <v>238080.94</v>
      </c>
      <c r="AH2447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7">
        <f t="shared" si="77"/>
        <v>0</v>
      </c>
    </row>
    <row r="2448" spans="1:42" x14ac:dyDescent="0.2">
      <c r="A2448">
        <v>1</v>
      </c>
      <c r="B2448" s="1">
        <v>43952</v>
      </c>
      <c r="C2448" s="1">
        <v>44348</v>
      </c>
      <c r="D2448">
        <v>200284</v>
      </c>
      <c r="E2448" s="1">
        <v>44256</v>
      </c>
      <c r="F2448" s="2">
        <v>238080.94</v>
      </c>
      <c r="G2448" s="2">
        <v>238080.94</v>
      </c>
      <c r="H2448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t="s">
        <v>254</v>
      </c>
      <c r="W2448" s="5" t="str">
        <f t="shared" si="76"/>
        <v>389A</v>
      </c>
      <c r="X2448">
        <v>16</v>
      </c>
      <c r="Y2448" t="s">
        <v>77</v>
      </c>
      <c r="Z2448" t="s">
        <v>78</v>
      </c>
      <c r="AA2448" s="2">
        <v>0</v>
      </c>
      <c r="AB2448" s="2">
        <v>0</v>
      </c>
      <c r="AC2448" t="s">
        <v>168</v>
      </c>
      <c r="AD2448" s="2">
        <v>0</v>
      </c>
      <c r="AE2448" s="2">
        <v>0</v>
      </c>
      <c r="AF2448" s="2">
        <v>0</v>
      </c>
      <c r="AG2448" s="2">
        <v>238080.94</v>
      </c>
      <c r="AH2448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7">
        <f t="shared" si="77"/>
        <v>0</v>
      </c>
    </row>
    <row r="2449" spans="1:42" x14ac:dyDescent="0.2">
      <c r="A2449">
        <v>1</v>
      </c>
      <c r="B2449" s="1">
        <v>43952</v>
      </c>
      <c r="C2449" s="1">
        <v>44348</v>
      </c>
      <c r="D2449">
        <v>200284</v>
      </c>
      <c r="E2449" s="1">
        <v>44287</v>
      </c>
      <c r="F2449" s="2">
        <v>238080.94</v>
      </c>
      <c r="G2449" s="2">
        <v>238080.94</v>
      </c>
      <c r="H2449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t="s">
        <v>254</v>
      </c>
      <c r="W2449" s="5" t="str">
        <f t="shared" si="76"/>
        <v>389A</v>
      </c>
      <c r="X2449">
        <v>16</v>
      </c>
      <c r="Y2449" t="s">
        <v>77</v>
      </c>
      <c r="Z2449" t="s">
        <v>78</v>
      </c>
      <c r="AA2449" s="2">
        <v>0</v>
      </c>
      <c r="AB2449" s="2">
        <v>0</v>
      </c>
      <c r="AC2449" t="s">
        <v>168</v>
      </c>
      <c r="AD2449" s="2">
        <v>0</v>
      </c>
      <c r="AE2449" s="2">
        <v>0</v>
      </c>
      <c r="AF2449" s="2">
        <v>0</v>
      </c>
      <c r="AG2449" s="2">
        <v>238080.94</v>
      </c>
      <c r="AH2449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7">
        <f t="shared" si="77"/>
        <v>0</v>
      </c>
    </row>
    <row r="2450" spans="1:42" x14ac:dyDescent="0.2">
      <c r="A2450">
        <v>1</v>
      </c>
      <c r="B2450" s="1">
        <v>43952</v>
      </c>
      <c r="C2450" s="1">
        <v>44348</v>
      </c>
      <c r="D2450">
        <v>200284</v>
      </c>
      <c r="E2450" s="1">
        <v>44317</v>
      </c>
      <c r="F2450" s="2">
        <v>238080.94</v>
      </c>
      <c r="G2450" s="2">
        <v>238080.94</v>
      </c>
      <c r="H2450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t="s">
        <v>254</v>
      </c>
      <c r="W2450" s="5" t="str">
        <f t="shared" si="76"/>
        <v>389A</v>
      </c>
      <c r="X2450">
        <v>16</v>
      </c>
      <c r="Y2450" t="s">
        <v>77</v>
      </c>
      <c r="Z2450" t="s">
        <v>78</v>
      </c>
      <c r="AA2450" s="2">
        <v>0</v>
      </c>
      <c r="AB2450" s="2">
        <v>0</v>
      </c>
      <c r="AC2450" t="s">
        <v>168</v>
      </c>
      <c r="AD2450" s="2">
        <v>0</v>
      </c>
      <c r="AE2450" s="2">
        <v>0</v>
      </c>
      <c r="AF2450" s="2">
        <v>0</v>
      </c>
      <c r="AG2450" s="2">
        <v>238080.94</v>
      </c>
      <c r="AH2450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>
        <v>0</v>
      </c>
      <c r="AO2450" s="2">
        <v>0</v>
      </c>
      <c r="AP2450" s="7">
        <f t="shared" si="77"/>
        <v>0</v>
      </c>
    </row>
    <row r="2451" spans="1:42" x14ac:dyDescent="0.2">
      <c r="A2451">
        <v>1</v>
      </c>
      <c r="B2451" s="1">
        <v>43952</v>
      </c>
      <c r="C2451" s="1">
        <v>44348</v>
      </c>
      <c r="D2451">
        <v>200284</v>
      </c>
      <c r="E2451" s="1">
        <v>44348</v>
      </c>
      <c r="F2451" s="2">
        <v>238080.94</v>
      </c>
      <c r="G2451" s="2">
        <v>238080.94</v>
      </c>
      <c r="H2451">
        <v>0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t="s">
        <v>254</v>
      </c>
      <c r="W2451" s="5" t="str">
        <f t="shared" si="76"/>
        <v>389A</v>
      </c>
      <c r="X2451">
        <v>16</v>
      </c>
      <c r="Y2451" t="s">
        <v>77</v>
      </c>
      <c r="Z2451" t="s">
        <v>78</v>
      </c>
      <c r="AA2451" s="2">
        <v>0</v>
      </c>
      <c r="AB2451" s="2">
        <v>0</v>
      </c>
      <c r="AC2451" t="s">
        <v>168</v>
      </c>
      <c r="AD2451" s="2">
        <v>0</v>
      </c>
      <c r="AE2451" s="2">
        <v>0</v>
      </c>
      <c r="AF2451" s="2">
        <v>0</v>
      </c>
      <c r="AG2451" s="2">
        <v>238080.94</v>
      </c>
      <c r="AH2451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7">
        <f t="shared" si="77"/>
        <v>0</v>
      </c>
    </row>
    <row r="2452" spans="1:42" x14ac:dyDescent="0.2">
      <c r="A2452">
        <v>1</v>
      </c>
      <c r="B2452" s="1">
        <v>43952</v>
      </c>
      <c r="C2452" s="1">
        <v>44348</v>
      </c>
      <c r="D2452">
        <v>200330</v>
      </c>
      <c r="E2452" s="1">
        <v>43952</v>
      </c>
      <c r="F2452" s="2">
        <v>0</v>
      </c>
      <c r="G2452" s="2">
        <v>0</v>
      </c>
      <c r="H245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t="s">
        <v>255</v>
      </c>
      <c r="W2452" s="5" t="str">
        <f t="shared" si="76"/>
        <v>389A</v>
      </c>
      <c r="X2452">
        <v>16</v>
      </c>
      <c r="Y2452" t="s">
        <v>77</v>
      </c>
      <c r="Z2452" t="s">
        <v>78</v>
      </c>
      <c r="AA2452" s="2">
        <v>0</v>
      </c>
      <c r="AB2452" s="2">
        <v>0</v>
      </c>
      <c r="AC2452" t="s">
        <v>168</v>
      </c>
      <c r="AD2452" s="2">
        <v>0</v>
      </c>
      <c r="AE2452" s="2">
        <v>0</v>
      </c>
      <c r="AF2452" s="2">
        <v>0</v>
      </c>
      <c r="AG2452" s="2">
        <v>0</v>
      </c>
      <c r="AH245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7">
        <f t="shared" si="77"/>
        <v>0</v>
      </c>
    </row>
    <row r="2453" spans="1:42" x14ac:dyDescent="0.2">
      <c r="A2453">
        <v>1</v>
      </c>
      <c r="B2453" s="1">
        <v>43952</v>
      </c>
      <c r="C2453" s="1">
        <v>44348</v>
      </c>
      <c r="D2453">
        <v>200330</v>
      </c>
      <c r="E2453" s="1">
        <v>43983</v>
      </c>
      <c r="F2453" s="2">
        <v>0</v>
      </c>
      <c r="G2453" s="2">
        <v>0</v>
      </c>
      <c r="H2453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t="s">
        <v>255</v>
      </c>
      <c r="W2453" s="5" t="str">
        <f t="shared" si="76"/>
        <v>389A</v>
      </c>
      <c r="X2453">
        <v>16</v>
      </c>
      <c r="Y2453" t="s">
        <v>77</v>
      </c>
      <c r="Z2453" t="s">
        <v>78</v>
      </c>
      <c r="AA2453" s="2">
        <v>0</v>
      </c>
      <c r="AB2453" s="2">
        <v>0</v>
      </c>
      <c r="AC2453" t="s">
        <v>168</v>
      </c>
      <c r="AD2453" s="2">
        <v>0</v>
      </c>
      <c r="AE2453" s="2">
        <v>0</v>
      </c>
      <c r="AF2453" s="2">
        <v>0</v>
      </c>
      <c r="AG2453" s="2">
        <v>0</v>
      </c>
      <c r="AH2453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7">
        <f t="shared" si="77"/>
        <v>0</v>
      </c>
    </row>
    <row r="2454" spans="1:42" x14ac:dyDescent="0.2">
      <c r="A2454">
        <v>1</v>
      </c>
      <c r="B2454" s="1">
        <v>43952</v>
      </c>
      <c r="C2454" s="1">
        <v>44348</v>
      </c>
      <c r="D2454">
        <v>200330</v>
      </c>
      <c r="E2454" s="1">
        <v>44013</v>
      </c>
      <c r="F2454" s="2">
        <v>0</v>
      </c>
      <c r="G2454" s="2">
        <v>0</v>
      </c>
      <c r="H2454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t="s">
        <v>255</v>
      </c>
      <c r="W2454" s="5" t="str">
        <f t="shared" si="76"/>
        <v>389A</v>
      </c>
      <c r="X2454">
        <v>16</v>
      </c>
      <c r="Y2454" t="s">
        <v>77</v>
      </c>
      <c r="Z2454" t="s">
        <v>78</v>
      </c>
      <c r="AA2454" s="2">
        <v>0</v>
      </c>
      <c r="AB2454" s="2">
        <v>0</v>
      </c>
      <c r="AC2454" t="s">
        <v>168</v>
      </c>
      <c r="AD2454" s="2">
        <v>0</v>
      </c>
      <c r="AE2454" s="2">
        <v>0</v>
      </c>
      <c r="AF2454" s="2">
        <v>0</v>
      </c>
      <c r="AG2454" s="2">
        <v>0</v>
      </c>
      <c r="AH2454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7">
        <f t="shared" si="77"/>
        <v>0</v>
      </c>
    </row>
    <row r="2455" spans="1:42" x14ac:dyDescent="0.2">
      <c r="A2455">
        <v>1</v>
      </c>
      <c r="B2455" s="1">
        <v>43952</v>
      </c>
      <c r="C2455" s="1">
        <v>44348</v>
      </c>
      <c r="D2455">
        <v>200330</v>
      </c>
      <c r="E2455" s="1">
        <v>44044</v>
      </c>
      <c r="F2455" s="2">
        <v>0</v>
      </c>
      <c r="G2455" s="2">
        <v>0</v>
      </c>
      <c r="H2455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t="s">
        <v>255</v>
      </c>
      <c r="W2455" s="5" t="str">
        <f t="shared" si="76"/>
        <v>389A</v>
      </c>
      <c r="X2455">
        <v>16</v>
      </c>
      <c r="Y2455" t="s">
        <v>77</v>
      </c>
      <c r="Z2455" t="s">
        <v>78</v>
      </c>
      <c r="AA2455" s="2">
        <v>0</v>
      </c>
      <c r="AB2455" s="2">
        <v>0</v>
      </c>
      <c r="AC2455" t="s">
        <v>168</v>
      </c>
      <c r="AD2455" s="2">
        <v>0</v>
      </c>
      <c r="AE2455" s="2">
        <v>0</v>
      </c>
      <c r="AF2455" s="2">
        <v>0</v>
      </c>
      <c r="AG2455" s="2">
        <v>0</v>
      </c>
      <c r="AH2455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7">
        <f t="shared" si="77"/>
        <v>0</v>
      </c>
    </row>
    <row r="2456" spans="1:42" x14ac:dyDescent="0.2">
      <c r="A2456">
        <v>1</v>
      </c>
      <c r="B2456" s="1">
        <v>43952</v>
      </c>
      <c r="C2456" s="1">
        <v>44348</v>
      </c>
      <c r="D2456">
        <v>200330</v>
      </c>
      <c r="E2456" s="1">
        <v>44075</v>
      </c>
      <c r="F2456" s="2">
        <v>0</v>
      </c>
      <c r="G2456" s="2">
        <v>0</v>
      </c>
      <c r="H2456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t="s">
        <v>255</v>
      </c>
      <c r="W2456" s="5" t="str">
        <f t="shared" si="76"/>
        <v>389A</v>
      </c>
      <c r="X2456">
        <v>16</v>
      </c>
      <c r="Y2456" t="s">
        <v>77</v>
      </c>
      <c r="Z2456" t="s">
        <v>78</v>
      </c>
      <c r="AA2456" s="2">
        <v>0</v>
      </c>
      <c r="AB2456" s="2">
        <v>0</v>
      </c>
      <c r="AC2456" t="s">
        <v>168</v>
      </c>
      <c r="AD2456" s="2">
        <v>0</v>
      </c>
      <c r="AE2456" s="2">
        <v>0</v>
      </c>
      <c r="AF2456" s="2">
        <v>0</v>
      </c>
      <c r="AG2456" s="2">
        <v>0</v>
      </c>
      <c r="AH2456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7">
        <f t="shared" si="77"/>
        <v>0</v>
      </c>
    </row>
    <row r="2457" spans="1:42" x14ac:dyDescent="0.2">
      <c r="A2457">
        <v>1</v>
      </c>
      <c r="B2457" s="1">
        <v>43952</v>
      </c>
      <c r="C2457" s="1">
        <v>44348</v>
      </c>
      <c r="D2457">
        <v>200330</v>
      </c>
      <c r="E2457" s="1">
        <v>44105</v>
      </c>
      <c r="F2457" s="2">
        <v>0</v>
      </c>
      <c r="G2457" s="2">
        <v>0</v>
      </c>
      <c r="H2457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t="s">
        <v>255</v>
      </c>
      <c r="W2457" s="5" t="str">
        <f t="shared" si="76"/>
        <v>389A</v>
      </c>
      <c r="X2457">
        <v>16</v>
      </c>
      <c r="Y2457" t="s">
        <v>77</v>
      </c>
      <c r="Z2457" t="s">
        <v>78</v>
      </c>
      <c r="AA2457" s="2">
        <v>0</v>
      </c>
      <c r="AB2457" s="2">
        <v>0</v>
      </c>
      <c r="AC2457" t="s">
        <v>168</v>
      </c>
      <c r="AD2457" s="2">
        <v>0</v>
      </c>
      <c r="AE2457" s="2">
        <v>0</v>
      </c>
      <c r="AF2457" s="2">
        <v>0</v>
      </c>
      <c r="AG2457" s="2">
        <v>0</v>
      </c>
      <c r="AH2457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7">
        <f t="shared" si="77"/>
        <v>0</v>
      </c>
    </row>
    <row r="2458" spans="1:42" x14ac:dyDescent="0.2">
      <c r="A2458">
        <v>1</v>
      </c>
      <c r="B2458" s="1">
        <v>43952</v>
      </c>
      <c r="C2458" s="1">
        <v>44348</v>
      </c>
      <c r="D2458">
        <v>200330</v>
      </c>
      <c r="E2458" s="1">
        <v>44136</v>
      </c>
      <c r="F2458" s="2">
        <v>0</v>
      </c>
      <c r="G2458" s="2">
        <v>0</v>
      </c>
      <c r="H2458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t="s">
        <v>255</v>
      </c>
      <c r="W2458" s="5" t="str">
        <f t="shared" si="76"/>
        <v>389A</v>
      </c>
      <c r="X2458">
        <v>16</v>
      </c>
      <c r="Y2458" t="s">
        <v>77</v>
      </c>
      <c r="Z2458" t="s">
        <v>78</v>
      </c>
      <c r="AA2458" s="2">
        <v>0</v>
      </c>
      <c r="AB2458" s="2">
        <v>0</v>
      </c>
      <c r="AC2458" t="s">
        <v>168</v>
      </c>
      <c r="AD2458" s="2">
        <v>0</v>
      </c>
      <c r="AE2458" s="2">
        <v>0</v>
      </c>
      <c r="AF2458" s="2">
        <v>0</v>
      </c>
      <c r="AG2458" s="2">
        <v>0</v>
      </c>
      <c r="AH2458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7">
        <f t="shared" si="77"/>
        <v>0</v>
      </c>
    </row>
    <row r="2459" spans="1:42" x14ac:dyDescent="0.2">
      <c r="A2459">
        <v>1</v>
      </c>
      <c r="B2459" s="1">
        <v>43952</v>
      </c>
      <c r="C2459" s="1">
        <v>44348</v>
      </c>
      <c r="D2459">
        <v>200330</v>
      </c>
      <c r="E2459" s="1">
        <v>44166</v>
      </c>
      <c r="F2459" s="2">
        <v>0</v>
      </c>
      <c r="G2459" s="2">
        <v>0</v>
      </c>
      <c r="H2459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t="s">
        <v>255</v>
      </c>
      <c r="W2459" s="5" t="str">
        <f t="shared" si="76"/>
        <v>389A</v>
      </c>
      <c r="X2459">
        <v>16</v>
      </c>
      <c r="Y2459" t="s">
        <v>77</v>
      </c>
      <c r="Z2459" t="s">
        <v>78</v>
      </c>
      <c r="AA2459" s="2">
        <v>0</v>
      </c>
      <c r="AB2459" s="2">
        <v>0</v>
      </c>
      <c r="AC2459" t="s">
        <v>168</v>
      </c>
      <c r="AD2459" s="2">
        <v>0</v>
      </c>
      <c r="AE2459" s="2">
        <v>0</v>
      </c>
      <c r="AF2459" s="2">
        <v>0</v>
      </c>
      <c r="AG2459" s="2">
        <v>0</v>
      </c>
      <c r="AH2459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7">
        <f t="shared" si="77"/>
        <v>0</v>
      </c>
    </row>
    <row r="2460" spans="1:42" x14ac:dyDescent="0.2">
      <c r="A2460">
        <v>1</v>
      </c>
      <c r="B2460" s="1">
        <v>43952</v>
      </c>
      <c r="C2460" s="1">
        <v>44348</v>
      </c>
      <c r="D2460">
        <v>200330</v>
      </c>
      <c r="E2460" s="1">
        <v>44197</v>
      </c>
      <c r="F2460" s="2">
        <v>0</v>
      </c>
      <c r="G2460" s="2">
        <v>0</v>
      </c>
      <c r="H2460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t="s">
        <v>255</v>
      </c>
      <c r="W2460" s="5" t="str">
        <f t="shared" si="76"/>
        <v>389A</v>
      </c>
      <c r="X2460">
        <v>16</v>
      </c>
      <c r="Y2460" t="s">
        <v>77</v>
      </c>
      <c r="Z2460" t="s">
        <v>78</v>
      </c>
      <c r="AA2460" s="2">
        <v>0</v>
      </c>
      <c r="AB2460" s="2">
        <v>0</v>
      </c>
      <c r="AC2460" t="s">
        <v>168</v>
      </c>
      <c r="AD2460" s="2">
        <v>0</v>
      </c>
      <c r="AE2460" s="2">
        <v>0</v>
      </c>
      <c r="AF2460" s="2">
        <v>0</v>
      </c>
      <c r="AG2460" s="2">
        <v>0</v>
      </c>
      <c r="AH2460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7">
        <f t="shared" si="77"/>
        <v>0</v>
      </c>
    </row>
    <row r="2461" spans="1:42" x14ac:dyDescent="0.2">
      <c r="A2461">
        <v>1</v>
      </c>
      <c r="B2461" s="1">
        <v>43952</v>
      </c>
      <c r="C2461" s="1">
        <v>44348</v>
      </c>
      <c r="D2461">
        <v>200330</v>
      </c>
      <c r="E2461" s="1">
        <v>44228</v>
      </c>
      <c r="F2461" s="2">
        <v>0</v>
      </c>
      <c r="G2461" s="2">
        <v>0</v>
      </c>
      <c r="H2461">
        <v>0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t="s">
        <v>255</v>
      </c>
      <c r="W2461" s="5" t="str">
        <f t="shared" si="76"/>
        <v>389A</v>
      </c>
      <c r="X2461">
        <v>16</v>
      </c>
      <c r="Y2461" t="s">
        <v>77</v>
      </c>
      <c r="Z2461" t="s">
        <v>78</v>
      </c>
      <c r="AA2461" s="2">
        <v>0</v>
      </c>
      <c r="AB2461" s="2">
        <v>0</v>
      </c>
      <c r="AC2461" t="s">
        <v>168</v>
      </c>
      <c r="AD2461" s="2">
        <v>0</v>
      </c>
      <c r="AE2461" s="2">
        <v>0</v>
      </c>
      <c r="AF2461" s="2">
        <v>0</v>
      </c>
      <c r="AG2461" s="2">
        <v>0</v>
      </c>
      <c r="AH2461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7">
        <f t="shared" si="77"/>
        <v>0</v>
      </c>
    </row>
    <row r="2462" spans="1:42" x14ac:dyDescent="0.2">
      <c r="A2462">
        <v>1</v>
      </c>
      <c r="B2462" s="1">
        <v>43952</v>
      </c>
      <c r="C2462" s="1">
        <v>44348</v>
      </c>
      <c r="D2462">
        <v>200330</v>
      </c>
      <c r="E2462" s="1">
        <v>44256</v>
      </c>
      <c r="F2462" s="2">
        <v>0</v>
      </c>
      <c r="G2462" s="2">
        <v>0</v>
      </c>
      <c r="H2462">
        <v>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t="s">
        <v>255</v>
      </c>
      <c r="W2462" s="5" t="str">
        <f t="shared" si="76"/>
        <v>389A</v>
      </c>
      <c r="X2462">
        <v>16</v>
      </c>
      <c r="Y2462" t="s">
        <v>77</v>
      </c>
      <c r="Z2462" t="s">
        <v>78</v>
      </c>
      <c r="AA2462" s="2">
        <v>0</v>
      </c>
      <c r="AB2462" s="2">
        <v>0</v>
      </c>
      <c r="AC2462" t="s">
        <v>168</v>
      </c>
      <c r="AD2462" s="2">
        <v>0</v>
      </c>
      <c r="AE2462" s="2">
        <v>0</v>
      </c>
      <c r="AF2462" s="2">
        <v>0</v>
      </c>
      <c r="AG2462" s="2">
        <v>0</v>
      </c>
      <c r="AH246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7">
        <f t="shared" si="77"/>
        <v>0</v>
      </c>
    </row>
    <row r="2463" spans="1:42" x14ac:dyDescent="0.2">
      <c r="A2463">
        <v>1</v>
      </c>
      <c r="B2463" s="1">
        <v>43952</v>
      </c>
      <c r="C2463" s="1">
        <v>44348</v>
      </c>
      <c r="D2463">
        <v>200330</v>
      </c>
      <c r="E2463" s="1">
        <v>44287</v>
      </c>
      <c r="F2463" s="2">
        <v>0</v>
      </c>
      <c r="G2463" s="2">
        <v>0</v>
      </c>
      <c r="H2463">
        <v>0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t="s">
        <v>255</v>
      </c>
      <c r="W2463" s="5" t="str">
        <f t="shared" si="76"/>
        <v>389A</v>
      </c>
      <c r="X2463">
        <v>16</v>
      </c>
      <c r="Y2463" t="s">
        <v>77</v>
      </c>
      <c r="Z2463" t="s">
        <v>78</v>
      </c>
      <c r="AA2463" s="2">
        <v>0</v>
      </c>
      <c r="AB2463" s="2">
        <v>0</v>
      </c>
      <c r="AC2463" t="s">
        <v>168</v>
      </c>
      <c r="AD2463" s="2">
        <v>0</v>
      </c>
      <c r="AE2463" s="2">
        <v>0</v>
      </c>
      <c r="AF2463" s="2">
        <v>0</v>
      </c>
      <c r="AG2463" s="2">
        <v>0</v>
      </c>
      <c r="AH2463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7">
        <f t="shared" si="77"/>
        <v>0</v>
      </c>
    </row>
    <row r="2464" spans="1:42" x14ac:dyDescent="0.2">
      <c r="A2464">
        <v>1</v>
      </c>
      <c r="B2464" s="1">
        <v>43952</v>
      </c>
      <c r="C2464" s="1">
        <v>44348</v>
      </c>
      <c r="D2464">
        <v>200330</v>
      </c>
      <c r="E2464" s="1">
        <v>44317</v>
      </c>
      <c r="F2464" s="2">
        <v>0</v>
      </c>
      <c r="G2464" s="2">
        <v>0</v>
      </c>
      <c r="H2464">
        <v>0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t="s">
        <v>255</v>
      </c>
      <c r="W2464" s="5" t="str">
        <f t="shared" si="76"/>
        <v>389A</v>
      </c>
      <c r="X2464">
        <v>16</v>
      </c>
      <c r="Y2464" t="s">
        <v>77</v>
      </c>
      <c r="Z2464" t="s">
        <v>78</v>
      </c>
      <c r="AA2464" s="2">
        <v>0</v>
      </c>
      <c r="AB2464" s="2">
        <v>0</v>
      </c>
      <c r="AC2464" t="s">
        <v>168</v>
      </c>
      <c r="AD2464" s="2">
        <v>0</v>
      </c>
      <c r="AE2464" s="2">
        <v>0</v>
      </c>
      <c r="AF2464" s="2">
        <v>0</v>
      </c>
      <c r="AG2464" s="2">
        <v>0</v>
      </c>
      <c r="AH2464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7">
        <f t="shared" si="77"/>
        <v>0</v>
      </c>
    </row>
    <row r="2465" spans="1:42" x14ac:dyDescent="0.2">
      <c r="A2465">
        <v>1</v>
      </c>
      <c r="B2465" s="1">
        <v>43952</v>
      </c>
      <c r="C2465" s="1">
        <v>44348</v>
      </c>
      <c r="D2465">
        <v>200330</v>
      </c>
      <c r="E2465" s="1">
        <v>44348</v>
      </c>
      <c r="F2465" s="2">
        <v>0</v>
      </c>
      <c r="G2465" s="2">
        <v>0</v>
      </c>
      <c r="H2465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t="s">
        <v>255</v>
      </c>
      <c r="W2465" s="5" t="str">
        <f t="shared" si="76"/>
        <v>389A</v>
      </c>
      <c r="X2465">
        <v>16</v>
      </c>
      <c r="Y2465" t="s">
        <v>77</v>
      </c>
      <c r="Z2465" t="s">
        <v>78</v>
      </c>
      <c r="AA2465" s="2">
        <v>0</v>
      </c>
      <c r="AB2465" s="2">
        <v>0</v>
      </c>
      <c r="AC2465" t="s">
        <v>168</v>
      </c>
      <c r="AD2465" s="2">
        <v>0</v>
      </c>
      <c r="AE2465" s="2">
        <v>0</v>
      </c>
      <c r="AF2465" s="2">
        <v>0</v>
      </c>
      <c r="AG2465" s="2">
        <v>0</v>
      </c>
      <c r="AH2465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7">
        <f t="shared" si="77"/>
        <v>0</v>
      </c>
    </row>
    <row r="2466" spans="1:42" x14ac:dyDescent="0.2">
      <c r="A2466">
        <v>1</v>
      </c>
      <c r="B2466" s="1">
        <v>43952</v>
      </c>
      <c r="C2466" s="1">
        <v>44348</v>
      </c>
      <c r="D2466">
        <v>166</v>
      </c>
      <c r="E2466" s="1">
        <v>43952</v>
      </c>
      <c r="F2466" s="2">
        <v>0</v>
      </c>
      <c r="G2466" s="2">
        <v>0</v>
      </c>
      <c r="H2466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t="s">
        <v>256</v>
      </c>
      <c r="W2466" s="5" t="str">
        <f t="shared" si="76"/>
        <v>3900</v>
      </c>
      <c r="X2466">
        <v>16</v>
      </c>
      <c r="Y2466" t="s">
        <v>77</v>
      </c>
      <c r="Z2466" t="s">
        <v>81</v>
      </c>
      <c r="AA2466" s="2">
        <v>0</v>
      </c>
      <c r="AB2466" s="2">
        <v>0</v>
      </c>
      <c r="AC2466" t="s">
        <v>168</v>
      </c>
      <c r="AD2466" s="2">
        <v>0</v>
      </c>
      <c r="AE2466" s="2">
        <v>0</v>
      </c>
      <c r="AF2466" s="2">
        <v>0</v>
      </c>
      <c r="AG2466" s="2">
        <v>0</v>
      </c>
      <c r="AH2466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0</v>
      </c>
      <c r="AN2466" s="2">
        <v>0</v>
      </c>
      <c r="AO2466" s="2">
        <v>0</v>
      </c>
      <c r="AP2466" s="7">
        <f t="shared" si="77"/>
        <v>0</v>
      </c>
    </row>
    <row r="2467" spans="1:42" x14ac:dyDescent="0.2">
      <c r="A2467">
        <v>1</v>
      </c>
      <c r="B2467" s="1">
        <v>43952</v>
      </c>
      <c r="C2467" s="1">
        <v>44348</v>
      </c>
      <c r="D2467">
        <v>166</v>
      </c>
      <c r="E2467" s="1">
        <v>43983</v>
      </c>
      <c r="F2467" s="2">
        <v>0</v>
      </c>
      <c r="G2467" s="2">
        <v>0</v>
      </c>
      <c r="H2467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t="s">
        <v>256</v>
      </c>
      <c r="W2467" s="5" t="str">
        <f t="shared" si="76"/>
        <v>3900</v>
      </c>
      <c r="X2467">
        <v>16</v>
      </c>
      <c r="Y2467" t="s">
        <v>77</v>
      </c>
      <c r="Z2467" t="s">
        <v>81</v>
      </c>
      <c r="AA2467" s="2">
        <v>0</v>
      </c>
      <c r="AB2467" s="2">
        <v>0</v>
      </c>
      <c r="AC2467" t="s">
        <v>168</v>
      </c>
      <c r="AD2467" s="2">
        <v>0</v>
      </c>
      <c r="AE2467" s="2">
        <v>0</v>
      </c>
      <c r="AF2467" s="2">
        <v>0</v>
      </c>
      <c r="AG2467" s="2">
        <v>0</v>
      </c>
      <c r="AH2467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7">
        <f t="shared" si="77"/>
        <v>0</v>
      </c>
    </row>
    <row r="2468" spans="1:42" x14ac:dyDescent="0.2">
      <c r="A2468">
        <v>1</v>
      </c>
      <c r="B2468" s="1">
        <v>43952</v>
      </c>
      <c r="C2468" s="1">
        <v>44348</v>
      </c>
      <c r="D2468">
        <v>166</v>
      </c>
      <c r="E2468" s="1">
        <v>44013</v>
      </c>
      <c r="F2468" s="2">
        <v>0</v>
      </c>
      <c r="G2468" s="2">
        <v>0</v>
      </c>
      <c r="H2468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t="s">
        <v>256</v>
      </c>
      <c r="W2468" s="5" t="str">
        <f t="shared" si="76"/>
        <v>3900</v>
      </c>
      <c r="X2468">
        <v>16</v>
      </c>
      <c r="Y2468" t="s">
        <v>77</v>
      </c>
      <c r="Z2468" t="s">
        <v>81</v>
      </c>
      <c r="AA2468" s="2">
        <v>0</v>
      </c>
      <c r="AB2468" s="2">
        <v>0</v>
      </c>
      <c r="AC2468" t="s">
        <v>168</v>
      </c>
      <c r="AD2468" s="2">
        <v>0</v>
      </c>
      <c r="AE2468" s="2">
        <v>0</v>
      </c>
      <c r="AF2468" s="2">
        <v>0</v>
      </c>
      <c r="AG2468" s="2">
        <v>0</v>
      </c>
      <c r="AH2468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>
        <v>0</v>
      </c>
      <c r="AO2468" s="2">
        <v>0</v>
      </c>
      <c r="AP2468" s="7">
        <f t="shared" si="77"/>
        <v>0</v>
      </c>
    </row>
    <row r="2469" spans="1:42" x14ac:dyDescent="0.2">
      <c r="A2469">
        <v>1</v>
      </c>
      <c r="B2469" s="1">
        <v>43952</v>
      </c>
      <c r="C2469" s="1">
        <v>44348</v>
      </c>
      <c r="D2469">
        <v>166</v>
      </c>
      <c r="E2469" s="1">
        <v>44044</v>
      </c>
      <c r="F2469" s="2">
        <v>0</v>
      </c>
      <c r="G2469" s="2">
        <v>0</v>
      </c>
      <c r="H2469">
        <v>2.3E-2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t="s">
        <v>256</v>
      </c>
      <c r="W2469" s="5" t="str">
        <f t="shared" si="76"/>
        <v>3900</v>
      </c>
      <c r="X2469">
        <v>16</v>
      </c>
      <c r="Y2469" t="s">
        <v>77</v>
      </c>
      <c r="Z2469" t="s">
        <v>81</v>
      </c>
      <c r="AA2469" s="2">
        <v>0</v>
      </c>
      <c r="AB2469" s="2">
        <v>0</v>
      </c>
      <c r="AC2469" t="s">
        <v>168</v>
      </c>
      <c r="AD2469" s="2">
        <v>0</v>
      </c>
      <c r="AE2469" s="2">
        <v>0</v>
      </c>
      <c r="AF2469" s="2">
        <v>0</v>
      </c>
      <c r="AG2469" s="2">
        <v>0</v>
      </c>
      <c r="AH2469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0</v>
      </c>
      <c r="AP2469" s="7">
        <f t="shared" si="77"/>
        <v>0</v>
      </c>
    </row>
    <row r="2470" spans="1:42" x14ac:dyDescent="0.2">
      <c r="A2470">
        <v>1</v>
      </c>
      <c r="B2470" s="1">
        <v>43952</v>
      </c>
      <c r="C2470" s="1">
        <v>44348</v>
      </c>
      <c r="D2470">
        <v>166</v>
      </c>
      <c r="E2470" s="1">
        <v>44075</v>
      </c>
      <c r="F2470" s="2">
        <v>0</v>
      </c>
      <c r="G2470" s="2">
        <v>0</v>
      </c>
      <c r="H2470">
        <v>2.3E-2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t="s">
        <v>256</v>
      </c>
      <c r="W2470" s="5" t="str">
        <f t="shared" si="76"/>
        <v>3900</v>
      </c>
      <c r="X2470">
        <v>16</v>
      </c>
      <c r="Y2470" t="s">
        <v>77</v>
      </c>
      <c r="Z2470" t="s">
        <v>81</v>
      </c>
      <c r="AA2470" s="2">
        <v>0</v>
      </c>
      <c r="AB2470" s="2">
        <v>0</v>
      </c>
      <c r="AC2470" t="s">
        <v>168</v>
      </c>
      <c r="AD2470" s="2">
        <v>0</v>
      </c>
      <c r="AE2470" s="2">
        <v>0</v>
      </c>
      <c r="AF2470" s="2">
        <v>0</v>
      </c>
      <c r="AG2470" s="2">
        <v>0</v>
      </c>
      <c r="AH2470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7">
        <f t="shared" si="77"/>
        <v>0</v>
      </c>
    </row>
    <row r="2471" spans="1:42" x14ac:dyDescent="0.2">
      <c r="A2471">
        <v>1</v>
      </c>
      <c r="B2471" s="1">
        <v>43952</v>
      </c>
      <c r="C2471" s="1">
        <v>44348</v>
      </c>
      <c r="D2471">
        <v>166</v>
      </c>
      <c r="E2471" s="1">
        <v>44105</v>
      </c>
      <c r="F2471" s="2">
        <v>0</v>
      </c>
      <c r="G2471" s="2">
        <v>0</v>
      </c>
      <c r="H2471">
        <v>2.3E-2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t="s">
        <v>256</v>
      </c>
      <c r="W2471" s="5" t="str">
        <f t="shared" si="76"/>
        <v>3900</v>
      </c>
      <c r="X2471">
        <v>16</v>
      </c>
      <c r="Y2471" t="s">
        <v>77</v>
      </c>
      <c r="Z2471" t="s">
        <v>81</v>
      </c>
      <c r="AA2471" s="2">
        <v>0</v>
      </c>
      <c r="AB2471" s="2">
        <v>0</v>
      </c>
      <c r="AC2471" t="s">
        <v>168</v>
      </c>
      <c r="AD2471" s="2">
        <v>0</v>
      </c>
      <c r="AE2471" s="2">
        <v>0</v>
      </c>
      <c r="AF2471" s="2">
        <v>0</v>
      </c>
      <c r="AG2471" s="2">
        <v>0</v>
      </c>
      <c r="AH2471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7">
        <f t="shared" si="77"/>
        <v>0</v>
      </c>
    </row>
    <row r="2472" spans="1:42" x14ac:dyDescent="0.2">
      <c r="A2472">
        <v>1</v>
      </c>
      <c r="B2472" s="1">
        <v>43952</v>
      </c>
      <c r="C2472" s="1">
        <v>44348</v>
      </c>
      <c r="D2472">
        <v>166</v>
      </c>
      <c r="E2472" s="1">
        <v>44136</v>
      </c>
      <c r="F2472" s="2">
        <v>0</v>
      </c>
      <c r="G2472" s="2">
        <v>0</v>
      </c>
      <c r="H2472">
        <v>2.3E-2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t="s">
        <v>256</v>
      </c>
      <c r="W2472" s="5" t="str">
        <f t="shared" si="76"/>
        <v>3900</v>
      </c>
      <c r="X2472">
        <v>16</v>
      </c>
      <c r="Y2472" t="s">
        <v>77</v>
      </c>
      <c r="Z2472" t="s">
        <v>81</v>
      </c>
      <c r="AA2472" s="2">
        <v>0</v>
      </c>
      <c r="AB2472" s="2">
        <v>0</v>
      </c>
      <c r="AC2472" t="s">
        <v>168</v>
      </c>
      <c r="AD2472" s="2">
        <v>0</v>
      </c>
      <c r="AE2472" s="2">
        <v>0</v>
      </c>
      <c r="AF2472" s="2">
        <v>0</v>
      </c>
      <c r="AG2472" s="2">
        <v>0</v>
      </c>
      <c r="AH247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>
        <v>0</v>
      </c>
      <c r="AO2472" s="2">
        <v>0</v>
      </c>
      <c r="AP2472" s="7">
        <f t="shared" si="77"/>
        <v>0</v>
      </c>
    </row>
    <row r="2473" spans="1:42" x14ac:dyDescent="0.2">
      <c r="A2473">
        <v>1</v>
      </c>
      <c r="B2473" s="1">
        <v>43952</v>
      </c>
      <c r="C2473" s="1">
        <v>44348</v>
      </c>
      <c r="D2473">
        <v>166</v>
      </c>
      <c r="E2473" s="1">
        <v>44166</v>
      </c>
      <c r="F2473" s="2">
        <v>0</v>
      </c>
      <c r="G2473" s="2">
        <v>0</v>
      </c>
      <c r="H2473">
        <v>2.3E-2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t="s">
        <v>256</v>
      </c>
      <c r="W2473" s="5" t="str">
        <f t="shared" si="76"/>
        <v>3900</v>
      </c>
      <c r="X2473">
        <v>16</v>
      </c>
      <c r="Y2473" t="s">
        <v>77</v>
      </c>
      <c r="Z2473" t="s">
        <v>81</v>
      </c>
      <c r="AA2473" s="2">
        <v>0</v>
      </c>
      <c r="AB2473" s="2">
        <v>0</v>
      </c>
      <c r="AC2473" t="s">
        <v>168</v>
      </c>
      <c r="AD2473" s="2">
        <v>0</v>
      </c>
      <c r="AE2473" s="2">
        <v>0</v>
      </c>
      <c r="AF2473" s="2">
        <v>0</v>
      </c>
      <c r="AG2473" s="2">
        <v>0</v>
      </c>
      <c r="AH2473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7">
        <f t="shared" si="77"/>
        <v>0</v>
      </c>
    </row>
    <row r="2474" spans="1:42" x14ac:dyDescent="0.2">
      <c r="A2474">
        <v>1</v>
      </c>
      <c r="B2474" s="1">
        <v>43952</v>
      </c>
      <c r="C2474" s="1">
        <v>44348</v>
      </c>
      <c r="D2474">
        <v>166</v>
      </c>
      <c r="E2474" s="1">
        <v>44197</v>
      </c>
      <c r="F2474" s="2">
        <v>0</v>
      </c>
      <c r="G2474" s="2">
        <v>0</v>
      </c>
      <c r="H2474">
        <v>2.3E-2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t="s">
        <v>256</v>
      </c>
      <c r="W2474" s="5" t="str">
        <f t="shared" si="76"/>
        <v>3900</v>
      </c>
      <c r="X2474">
        <v>16</v>
      </c>
      <c r="Y2474" t="s">
        <v>77</v>
      </c>
      <c r="Z2474" t="s">
        <v>81</v>
      </c>
      <c r="AA2474" s="2">
        <v>0</v>
      </c>
      <c r="AB2474" s="2">
        <v>0</v>
      </c>
      <c r="AC2474" t="s">
        <v>168</v>
      </c>
      <c r="AD2474" s="2">
        <v>0</v>
      </c>
      <c r="AE2474" s="2">
        <v>0</v>
      </c>
      <c r="AF2474" s="2">
        <v>0</v>
      </c>
      <c r="AG2474" s="2">
        <v>0</v>
      </c>
      <c r="AH2474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0</v>
      </c>
      <c r="AP2474" s="7">
        <f t="shared" si="77"/>
        <v>0</v>
      </c>
    </row>
    <row r="2475" spans="1:42" x14ac:dyDescent="0.2">
      <c r="A2475">
        <v>1</v>
      </c>
      <c r="B2475" s="1">
        <v>43952</v>
      </c>
      <c r="C2475" s="1">
        <v>44348</v>
      </c>
      <c r="D2475">
        <v>166</v>
      </c>
      <c r="E2475" s="1">
        <v>44228</v>
      </c>
      <c r="F2475" s="2">
        <v>0</v>
      </c>
      <c r="G2475" s="2">
        <v>0</v>
      </c>
      <c r="H2475">
        <v>2.3E-2</v>
      </c>
      <c r="I2475" s="2">
        <v>0</v>
      </c>
      <c r="J2475" s="2">
        <v>0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t="s">
        <v>256</v>
      </c>
      <c r="W2475" s="5" t="str">
        <f t="shared" si="76"/>
        <v>3900</v>
      </c>
      <c r="X2475">
        <v>16</v>
      </c>
      <c r="Y2475" t="s">
        <v>77</v>
      </c>
      <c r="Z2475" t="s">
        <v>81</v>
      </c>
      <c r="AA2475" s="2">
        <v>0</v>
      </c>
      <c r="AB2475" s="2">
        <v>0</v>
      </c>
      <c r="AC2475" t="s">
        <v>168</v>
      </c>
      <c r="AD2475" s="2">
        <v>0</v>
      </c>
      <c r="AE2475" s="2">
        <v>0</v>
      </c>
      <c r="AF2475" s="2">
        <v>0</v>
      </c>
      <c r="AG2475" s="2">
        <v>0</v>
      </c>
      <c r="AH2475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7">
        <f t="shared" si="77"/>
        <v>0</v>
      </c>
    </row>
    <row r="2476" spans="1:42" x14ac:dyDescent="0.2">
      <c r="A2476">
        <v>1</v>
      </c>
      <c r="B2476" s="1">
        <v>43952</v>
      </c>
      <c r="C2476" s="1">
        <v>44348</v>
      </c>
      <c r="D2476">
        <v>166</v>
      </c>
      <c r="E2476" s="1">
        <v>44256</v>
      </c>
      <c r="F2476" s="2">
        <v>0</v>
      </c>
      <c r="G2476" s="2">
        <v>0</v>
      </c>
      <c r="H2476">
        <v>2.3E-2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t="s">
        <v>256</v>
      </c>
      <c r="W2476" s="5" t="str">
        <f t="shared" si="76"/>
        <v>3900</v>
      </c>
      <c r="X2476">
        <v>16</v>
      </c>
      <c r="Y2476" t="s">
        <v>77</v>
      </c>
      <c r="Z2476" t="s">
        <v>81</v>
      </c>
      <c r="AA2476" s="2">
        <v>0</v>
      </c>
      <c r="AB2476" s="2">
        <v>0</v>
      </c>
      <c r="AC2476" t="s">
        <v>168</v>
      </c>
      <c r="AD2476" s="2">
        <v>0</v>
      </c>
      <c r="AE2476" s="2">
        <v>0</v>
      </c>
      <c r="AF2476" s="2">
        <v>0</v>
      </c>
      <c r="AG2476" s="2">
        <v>0</v>
      </c>
      <c r="AH2476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7">
        <f t="shared" si="77"/>
        <v>0</v>
      </c>
    </row>
    <row r="2477" spans="1:42" x14ac:dyDescent="0.2">
      <c r="A2477">
        <v>1</v>
      </c>
      <c r="B2477" s="1">
        <v>43952</v>
      </c>
      <c r="C2477" s="1">
        <v>44348</v>
      </c>
      <c r="D2477">
        <v>166</v>
      </c>
      <c r="E2477" s="1">
        <v>44287</v>
      </c>
      <c r="F2477" s="2">
        <v>0</v>
      </c>
      <c r="G2477" s="2">
        <v>0</v>
      </c>
      <c r="H2477">
        <v>2.3E-2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t="s">
        <v>256</v>
      </c>
      <c r="W2477" s="5" t="str">
        <f t="shared" si="76"/>
        <v>3900</v>
      </c>
      <c r="X2477">
        <v>16</v>
      </c>
      <c r="Y2477" t="s">
        <v>77</v>
      </c>
      <c r="Z2477" t="s">
        <v>81</v>
      </c>
      <c r="AA2477" s="2">
        <v>0</v>
      </c>
      <c r="AB2477" s="2">
        <v>0</v>
      </c>
      <c r="AC2477" t="s">
        <v>168</v>
      </c>
      <c r="AD2477" s="2">
        <v>0</v>
      </c>
      <c r="AE2477" s="2">
        <v>0</v>
      </c>
      <c r="AF2477" s="2">
        <v>0</v>
      </c>
      <c r="AG2477" s="2">
        <v>0</v>
      </c>
      <c r="AH2477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7">
        <f t="shared" si="77"/>
        <v>0</v>
      </c>
    </row>
    <row r="2478" spans="1:42" x14ac:dyDescent="0.2">
      <c r="A2478">
        <v>1</v>
      </c>
      <c r="B2478" s="1">
        <v>43952</v>
      </c>
      <c r="C2478" s="1">
        <v>44348</v>
      </c>
      <c r="D2478">
        <v>166</v>
      </c>
      <c r="E2478" s="1">
        <v>44317</v>
      </c>
      <c r="F2478" s="2">
        <v>0</v>
      </c>
      <c r="G2478" s="2">
        <v>0</v>
      </c>
      <c r="H2478">
        <v>2.3E-2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t="s">
        <v>256</v>
      </c>
      <c r="W2478" s="5" t="str">
        <f t="shared" si="76"/>
        <v>3900</v>
      </c>
      <c r="X2478">
        <v>16</v>
      </c>
      <c r="Y2478" t="s">
        <v>77</v>
      </c>
      <c r="Z2478" t="s">
        <v>81</v>
      </c>
      <c r="AA2478" s="2">
        <v>0</v>
      </c>
      <c r="AB2478" s="2">
        <v>0</v>
      </c>
      <c r="AC2478" t="s">
        <v>168</v>
      </c>
      <c r="AD2478" s="2">
        <v>0</v>
      </c>
      <c r="AE2478" s="2">
        <v>0</v>
      </c>
      <c r="AF2478" s="2">
        <v>0</v>
      </c>
      <c r="AG2478" s="2">
        <v>0</v>
      </c>
      <c r="AH2478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7">
        <f t="shared" si="77"/>
        <v>0</v>
      </c>
    </row>
    <row r="2479" spans="1:42" x14ac:dyDescent="0.2">
      <c r="A2479">
        <v>1</v>
      </c>
      <c r="B2479" s="1">
        <v>43952</v>
      </c>
      <c r="C2479" s="1">
        <v>44348</v>
      </c>
      <c r="D2479">
        <v>166</v>
      </c>
      <c r="E2479" s="1">
        <v>44348</v>
      </c>
      <c r="F2479" s="2">
        <v>0</v>
      </c>
      <c r="G2479" s="2">
        <v>0</v>
      </c>
      <c r="H2479">
        <v>2.3E-2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t="s">
        <v>256</v>
      </c>
      <c r="W2479" s="5" t="str">
        <f t="shared" si="76"/>
        <v>3900</v>
      </c>
      <c r="X2479">
        <v>16</v>
      </c>
      <c r="Y2479" t="s">
        <v>77</v>
      </c>
      <c r="Z2479" t="s">
        <v>81</v>
      </c>
      <c r="AA2479" s="2">
        <v>0</v>
      </c>
      <c r="AB2479" s="2">
        <v>0</v>
      </c>
      <c r="AC2479" t="s">
        <v>168</v>
      </c>
      <c r="AD2479" s="2">
        <v>0</v>
      </c>
      <c r="AE2479" s="2">
        <v>0</v>
      </c>
      <c r="AF2479" s="2">
        <v>0</v>
      </c>
      <c r="AG2479" s="2">
        <v>0</v>
      </c>
      <c r="AH2479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7">
        <f t="shared" si="77"/>
        <v>0</v>
      </c>
    </row>
    <row r="2480" spans="1:42" x14ac:dyDescent="0.2">
      <c r="A2480">
        <v>1</v>
      </c>
      <c r="B2480" s="1">
        <v>43952</v>
      </c>
      <c r="C2480" s="1">
        <v>44348</v>
      </c>
      <c r="D2480">
        <v>200239</v>
      </c>
      <c r="E2480" s="1">
        <v>43952</v>
      </c>
      <c r="F2480" s="2">
        <v>2084525.81</v>
      </c>
      <c r="G2480" s="2">
        <v>2084525.81</v>
      </c>
      <c r="H2480">
        <v>2.3E-2</v>
      </c>
      <c r="I2480" s="2">
        <v>3995.34</v>
      </c>
      <c r="J2480" s="2">
        <v>711552.3</v>
      </c>
      <c r="K2480" s="2">
        <v>0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t="s">
        <v>257</v>
      </c>
      <c r="W2480" s="5" t="str">
        <f t="shared" si="76"/>
        <v>3900</v>
      </c>
      <c r="X2480">
        <v>16</v>
      </c>
      <c r="Y2480" t="s">
        <v>77</v>
      </c>
      <c r="Z2480" t="s">
        <v>81</v>
      </c>
      <c r="AA2480" s="2">
        <v>0</v>
      </c>
      <c r="AB2480" s="2">
        <v>0</v>
      </c>
      <c r="AC2480" t="s">
        <v>168</v>
      </c>
      <c r="AD2480" s="2">
        <v>0</v>
      </c>
      <c r="AE2480" s="2">
        <v>0</v>
      </c>
      <c r="AF2480" s="2">
        <v>0</v>
      </c>
      <c r="AG2480" s="2">
        <v>2084525.81</v>
      </c>
      <c r="AH2480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0</v>
      </c>
      <c r="AN2480" s="2">
        <v>0</v>
      </c>
      <c r="AO2480" s="2">
        <v>3995.34</v>
      </c>
      <c r="AP2480" s="7">
        <f t="shared" si="77"/>
        <v>3995.34</v>
      </c>
    </row>
    <row r="2481" spans="1:42" x14ac:dyDescent="0.2">
      <c r="A2481">
        <v>1</v>
      </c>
      <c r="B2481" s="1">
        <v>43952</v>
      </c>
      <c r="C2481" s="1">
        <v>44348</v>
      </c>
      <c r="D2481">
        <v>200239</v>
      </c>
      <c r="E2481" s="1">
        <v>43983</v>
      </c>
      <c r="F2481" s="2">
        <v>2082315.54</v>
      </c>
      <c r="G2481" s="2">
        <v>2082315.54</v>
      </c>
      <c r="H2481">
        <v>2.3E-2</v>
      </c>
      <c r="I2481" s="2">
        <v>3991.1</v>
      </c>
      <c r="J2481" s="2">
        <v>715543.4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t="s">
        <v>257</v>
      </c>
      <c r="W2481" s="5" t="str">
        <f t="shared" si="76"/>
        <v>3900</v>
      </c>
      <c r="X2481">
        <v>16</v>
      </c>
      <c r="Y2481" t="s">
        <v>77</v>
      </c>
      <c r="Z2481" t="s">
        <v>81</v>
      </c>
      <c r="AA2481" s="2">
        <v>0</v>
      </c>
      <c r="AB2481" s="2">
        <v>0</v>
      </c>
      <c r="AC2481" t="s">
        <v>168</v>
      </c>
      <c r="AD2481" s="2">
        <v>0</v>
      </c>
      <c r="AE2481" s="2">
        <v>0</v>
      </c>
      <c r="AF2481" s="2">
        <v>0</v>
      </c>
      <c r="AG2481" s="2">
        <v>2082315.54</v>
      </c>
      <c r="AH2481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3991.1</v>
      </c>
      <c r="AP2481" s="7">
        <f t="shared" si="77"/>
        <v>3991.1</v>
      </c>
    </row>
    <row r="2482" spans="1:42" x14ac:dyDescent="0.2">
      <c r="A2482">
        <v>1</v>
      </c>
      <c r="B2482" s="1">
        <v>43952</v>
      </c>
      <c r="C2482" s="1">
        <v>44348</v>
      </c>
      <c r="D2482">
        <v>200239</v>
      </c>
      <c r="E2482" s="1">
        <v>44013</v>
      </c>
      <c r="F2482" s="2">
        <v>2082315.54</v>
      </c>
      <c r="G2482" s="2">
        <v>2082315.54</v>
      </c>
      <c r="H2482">
        <v>2.3E-2</v>
      </c>
      <c r="I2482" s="2">
        <v>3991.1</v>
      </c>
      <c r="J2482" s="2">
        <v>719534.5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t="s">
        <v>257</v>
      </c>
      <c r="W2482" s="5" t="str">
        <f t="shared" si="76"/>
        <v>3900</v>
      </c>
      <c r="X2482">
        <v>16</v>
      </c>
      <c r="Y2482" t="s">
        <v>77</v>
      </c>
      <c r="Z2482" t="s">
        <v>81</v>
      </c>
      <c r="AA2482" s="2">
        <v>0</v>
      </c>
      <c r="AB2482" s="2">
        <v>0</v>
      </c>
      <c r="AC2482" t="s">
        <v>168</v>
      </c>
      <c r="AD2482" s="2">
        <v>0</v>
      </c>
      <c r="AE2482" s="2">
        <v>0</v>
      </c>
      <c r="AF2482" s="2">
        <v>0</v>
      </c>
      <c r="AG2482" s="2">
        <v>2082315.54</v>
      </c>
      <c r="AH248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3991.1</v>
      </c>
      <c r="AP2482" s="7">
        <f t="shared" si="77"/>
        <v>3991.1</v>
      </c>
    </row>
    <row r="2483" spans="1:42" x14ac:dyDescent="0.2">
      <c r="A2483">
        <v>1</v>
      </c>
      <c r="B2483" s="1">
        <v>43952</v>
      </c>
      <c r="C2483" s="1">
        <v>44348</v>
      </c>
      <c r="D2483">
        <v>200239</v>
      </c>
      <c r="E2483" s="1">
        <v>44044</v>
      </c>
      <c r="F2483" s="2">
        <v>2082315.54</v>
      </c>
      <c r="G2483" s="2">
        <v>2082315.54</v>
      </c>
      <c r="H2483">
        <v>2.3E-2</v>
      </c>
      <c r="I2483" s="2">
        <v>3991.1</v>
      </c>
      <c r="J2483" s="2">
        <v>723525.6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t="s">
        <v>257</v>
      </c>
      <c r="W2483" s="5" t="str">
        <f t="shared" si="76"/>
        <v>3900</v>
      </c>
      <c r="X2483">
        <v>16</v>
      </c>
      <c r="Y2483" t="s">
        <v>77</v>
      </c>
      <c r="Z2483" t="s">
        <v>81</v>
      </c>
      <c r="AA2483" s="2">
        <v>0</v>
      </c>
      <c r="AB2483" s="2">
        <v>0</v>
      </c>
      <c r="AC2483" t="s">
        <v>168</v>
      </c>
      <c r="AD2483" s="2">
        <v>0</v>
      </c>
      <c r="AE2483" s="2">
        <v>0</v>
      </c>
      <c r="AF2483" s="2">
        <v>0</v>
      </c>
      <c r="AG2483" s="2">
        <v>2082315.54</v>
      </c>
      <c r="AH2483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3991.1</v>
      </c>
      <c r="AP2483" s="7">
        <f t="shared" si="77"/>
        <v>3991.1</v>
      </c>
    </row>
    <row r="2484" spans="1:42" x14ac:dyDescent="0.2">
      <c r="A2484">
        <v>1</v>
      </c>
      <c r="B2484" s="1">
        <v>43952</v>
      </c>
      <c r="C2484" s="1">
        <v>44348</v>
      </c>
      <c r="D2484">
        <v>200239</v>
      </c>
      <c r="E2484" s="1">
        <v>44075</v>
      </c>
      <c r="F2484" s="2">
        <v>2082315.54</v>
      </c>
      <c r="G2484" s="2">
        <v>2082315.54</v>
      </c>
      <c r="H2484">
        <v>2.3E-2</v>
      </c>
      <c r="I2484" s="2">
        <v>3991.1</v>
      </c>
      <c r="J2484" s="2">
        <v>727516.7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t="s">
        <v>257</v>
      </c>
      <c r="W2484" s="5" t="str">
        <f t="shared" si="76"/>
        <v>3900</v>
      </c>
      <c r="X2484">
        <v>16</v>
      </c>
      <c r="Y2484" t="s">
        <v>77</v>
      </c>
      <c r="Z2484" t="s">
        <v>81</v>
      </c>
      <c r="AA2484" s="2">
        <v>0</v>
      </c>
      <c r="AB2484" s="2">
        <v>0</v>
      </c>
      <c r="AC2484" t="s">
        <v>168</v>
      </c>
      <c r="AD2484" s="2">
        <v>0</v>
      </c>
      <c r="AE2484" s="2">
        <v>0</v>
      </c>
      <c r="AF2484" s="2">
        <v>0</v>
      </c>
      <c r="AG2484" s="2">
        <v>2082315.54</v>
      </c>
      <c r="AH2484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>
        <v>0</v>
      </c>
      <c r="AO2484" s="2">
        <v>3991.1</v>
      </c>
      <c r="AP2484" s="7">
        <f t="shared" si="77"/>
        <v>3991.1</v>
      </c>
    </row>
    <row r="2485" spans="1:42" x14ac:dyDescent="0.2">
      <c r="A2485">
        <v>1</v>
      </c>
      <c r="B2485" s="1">
        <v>43952</v>
      </c>
      <c r="C2485" s="1">
        <v>44348</v>
      </c>
      <c r="D2485">
        <v>200239</v>
      </c>
      <c r="E2485" s="1">
        <v>44105</v>
      </c>
      <c r="F2485" s="2">
        <v>2082315.54</v>
      </c>
      <c r="G2485" s="2">
        <v>2082315.54</v>
      </c>
      <c r="H2485">
        <v>2.3E-2</v>
      </c>
      <c r="I2485" s="2">
        <v>3991.1</v>
      </c>
      <c r="J2485" s="2">
        <v>731507.8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t="s">
        <v>257</v>
      </c>
      <c r="W2485" s="5" t="str">
        <f t="shared" si="76"/>
        <v>3900</v>
      </c>
      <c r="X2485">
        <v>16</v>
      </c>
      <c r="Y2485" t="s">
        <v>77</v>
      </c>
      <c r="Z2485" t="s">
        <v>81</v>
      </c>
      <c r="AA2485" s="2">
        <v>0</v>
      </c>
      <c r="AB2485" s="2">
        <v>0</v>
      </c>
      <c r="AC2485" t="s">
        <v>168</v>
      </c>
      <c r="AD2485" s="2">
        <v>0</v>
      </c>
      <c r="AE2485" s="2">
        <v>0</v>
      </c>
      <c r="AF2485" s="2">
        <v>0</v>
      </c>
      <c r="AG2485" s="2">
        <v>2082315.54</v>
      </c>
      <c r="AH2485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3991.1</v>
      </c>
      <c r="AP2485" s="7">
        <f t="shared" si="77"/>
        <v>3991.1</v>
      </c>
    </row>
    <row r="2486" spans="1:42" x14ac:dyDescent="0.2">
      <c r="A2486">
        <v>1</v>
      </c>
      <c r="B2486" s="1">
        <v>43952</v>
      </c>
      <c r="C2486" s="1">
        <v>44348</v>
      </c>
      <c r="D2486">
        <v>200239</v>
      </c>
      <c r="E2486" s="1">
        <v>44136</v>
      </c>
      <c r="F2486" s="2">
        <v>2082315.54</v>
      </c>
      <c r="G2486" s="2">
        <v>2082315.54</v>
      </c>
      <c r="H2486">
        <v>2.3E-2</v>
      </c>
      <c r="I2486" s="2">
        <v>3991.1</v>
      </c>
      <c r="J2486" s="2">
        <v>735498.9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t="s">
        <v>257</v>
      </c>
      <c r="W2486" s="5" t="str">
        <f t="shared" si="76"/>
        <v>3900</v>
      </c>
      <c r="X2486">
        <v>16</v>
      </c>
      <c r="Y2486" t="s">
        <v>77</v>
      </c>
      <c r="Z2486" t="s">
        <v>81</v>
      </c>
      <c r="AA2486" s="2">
        <v>0</v>
      </c>
      <c r="AB2486" s="2">
        <v>0</v>
      </c>
      <c r="AC2486" t="s">
        <v>168</v>
      </c>
      <c r="AD2486" s="2">
        <v>0</v>
      </c>
      <c r="AE2486" s="2">
        <v>0</v>
      </c>
      <c r="AF2486" s="2">
        <v>0</v>
      </c>
      <c r="AG2486" s="2">
        <v>2082315.54</v>
      </c>
      <c r="AH2486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>
        <v>0</v>
      </c>
      <c r="AO2486" s="2">
        <v>3991.1</v>
      </c>
      <c r="AP2486" s="7">
        <f t="shared" si="77"/>
        <v>3991.1</v>
      </c>
    </row>
    <row r="2487" spans="1:42" x14ac:dyDescent="0.2">
      <c r="A2487">
        <v>1</v>
      </c>
      <c r="B2487" s="1">
        <v>43952</v>
      </c>
      <c r="C2487" s="1">
        <v>44348</v>
      </c>
      <c r="D2487">
        <v>200239</v>
      </c>
      <c r="E2487" s="1">
        <v>44166</v>
      </c>
      <c r="F2487" s="2">
        <v>2083711.54</v>
      </c>
      <c r="G2487" s="2">
        <v>2083711.54</v>
      </c>
      <c r="H2487">
        <v>2.3E-2</v>
      </c>
      <c r="I2487" s="2">
        <v>3993.78</v>
      </c>
      <c r="J2487" s="2">
        <v>676060.1</v>
      </c>
      <c r="K2487" s="2">
        <v>0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38517.03</v>
      </c>
      <c r="R2487" s="2">
        <v>0</v>
      </c>
      <c r="S2487" s="2">
        <v>0</v>
      </c>
      <c r="T2487" s="2">
        <v>0</v>
      </c>
      <c r="U2487" s="2">
        <v>0</v>
      </c>
      <c r="V2487" t="s">
        <v>257</v>
      </c>
      <c r="W2487" s="5" t="str">
        <f t="shared" si="76"/>
        <v>3900</v>
      </c>
      <c r="X2487">
        <v>16</v>
      </c>
      <c r="Y2487" t="s">
        <v>77</v>
      </c>
      <c r="Z2487" t="s">
        <v>81</v>
      </c>
      <c r="AA2487" s="2">
        <v>0</v>
      </c>
      <c r="AB2487" s="2">
        <v>-101949.61</v>
      </c>
      <c r="AC2487" t="s">
        <v>168</v>
      </c>
      <c r="AD2487" s="2">
        <v>0</v>
      </c>
      <c r="AE2487" s="2">
        <v>0</v>
      </c>
      <c r="AF2487" s="2">
        <v>0</v>
      </c>
      <c r="AG2487" s="2">
        <v>2083711.54</v>
      </c>
      <c r="AH2487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3993.78</v>
      </c>
      <c r="AP2487" s="7">
        <f t="shared" si="77"/>
        <v>-97955.83</v>
      </c>
    </row>
    <row r="2488" spans="1:42" x14ac:dyDescent="0.2">
      <c r="A2488">
        <v>1</v>
      </c>
      <c r="B2488" s="1">
        <v>43952</v>
      </c>
      <c r="C2488" s="1">
        <v>44348</v>
      </c>
      <c r="D2488">
        <v>200239</v>
      </c>
      <c r="E2488" s="1">
        <v>44197</v>
      </c>
      <c r="F2488" s="2">
        <v>1981761.93</v>
      </c>
      <c r="G2488" s="2">
        <v>1981761.93</v>
      </c>
      <c r="H2488">
        <v>2.3E-2</v>
      </c>
      <c r="I2488" s="2">
        <v>3798.38</v>
      </c>
      <c r="J2488" s="2">
        <v>641341.44999999995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-38517.03</v>
      </c>
      <c r="R2488" s="2">
        <v>0</v>
      </c>
      <c r="S2488" s="2">
        <v>0</v>
      </c>
      <c r="T2488" s="2">
        <v>0</v>
      </c>
      <c r="U2488" s="2">
        <v>0</v>
      </c>
      <c r="V2488" t="s">
        <v>257</v>
      </c>
      <c r="W2488" s="5" t="str">
        <f t="shared" si="76"/>
        <v>3900</v>
      </c>
      <c r="X2488">
        <v>16</v>
      </c>
      <c r="Y2488" t="s">
        <v>77</v>
      </c>
      <c r="Z2488" t="s">
        <v>81</v>
      </c>
      <c r="AA2488" s="2">
        <v>0</v>
      </c>
      <c r="AB2488" s="2">
        <v>0</v>
      </c>
      <c r="AC2488" t="s">
        <v>168</v>
      </c>
      <c r="AD2488" s="2">
        <v>0</v>
      </c>
      <c r="AE2488" s="2">
        <v>0</v>
      </c>
      <c r="AF2488" s="2">
        <v>0</v>
      </c>
      <c r="AG2488" s="2">
        <v>1981761.93</v>
      </c>
      <c r="AH2488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0</v>
      </c>
      <c r="AN2488" s="2">
        <v>0</v>
      </c>
      <c r="AO2488" s="2">
        <v>3798.38</v>
      </c>
      <c r="AP2488" s="7">
        <f t="shared" si="77"/>
        <v>3798.38</v>
      </c>
    </row>
    <row r="2489" spans="1:42" x14ac:dyDescent="0.2">
      <c r="A2489">
        <v>1</v>
      </c>
      <c r="B2489" s="1">
        <v>43952</v>
      </c>
      <c r="C2489" s="1">
        <v>44348</v>
      </c>
      <c r="D2489">
        <v>200239</v>
      </c>
      <c r="E2489" s="1">
        <v>44228</v>
      </c>
      <c r="F2489" s="2">
        <v>1981761.93</v>
      </c>
      <c r="G2489" s="2">
        <v>1981761.93</v>
      </c>
      <c r="H2489">
        <v>2.3E-2</v>
      </c>
      <c r="I2489" s="2">
        <v>3798.38</v>
      </c>
      <c r="J2489" s="2">
        <v>645139.82999999996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t="s">
        <v>257</v>
      </c>
      <c r="W2489" s="5" t="str">
        <f t="shared" si="76"/>
        <v>3900</v>
      </c>
      <c r="X2489">
        <v>16</v>
      </c>
      <c r="Y2489" t="s">
        <v>77</v>
      </c>
      <c r="Z2489" t="s">
        <v>81</v>
      </c>
      <c r="AA2489" s="2">
        <v>0</v>
      </c>
      <c r="AB2489" s="2">
        <v>0</v>
      </c>
      <c r="AC2489" t="s">
        <v>168</v>
      </c>
      <c r="AD2489" s="2">
        <v>0</v>
      </c>
      <c r="AE2489" s="2">
        <v>0</v>
      </c>
      <c r="AF2489" s="2">
        <v>0</v>
      </c>
      <c r="AG2489" s="2">
        <v>1981761.93</v>
      </c>
      <c r="AH2489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3798.38</v>
      </c>
      <c r="AP2489" s="7">
        <f t="shared" si="77"/>
        <v>3798.38</v>
      </c>
    </row>
    <row r="2490" spans="1:42" x14ac:dyDescent="0.2">
      <c r="A2490">
        <v>1</v>
      </c>
      <c r="B2490" s="1">
        <v>43952</v>
      </c>
      <c r="C2490" s="1">
        <v>44348</v>
      </c>
      <c r="D2490">
        <v>200239</v>
      </c>
      <c r="E2490" s="1">
        <v>44256</v>
      </c>
      <c r="F2490" s="2">
        <v>1981761.93</v>
      </c>
      <c r="G2490" s="2">
        <v>1981761.93</v>
      </c>
      <c r="H2490">
        <v>2.3E-2</v>
      </c>
      <c r="I2490" s="2">
        <v>3798.38</v>
      </c>
      <c r="J2490" s="2">
        <v>648938.21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t="s">
        <v>257</v>
      </c>
      <c r="W2490" s="5" t="str">
        <f t="shared" si="76"/>
        <v>3900</v>
      </c>
      <c r="X2490">
        <v>16</v>
      </c>
      <c r="Y2490" t="s">
        <v>77</v>
      </c>
      <c r="Z2490" t="s">
        <v>81</v>
      </c>
      <c r="AA2490" s="2">
        <v>0</v>
      </c>
      <c r="AB2490" s="2">
        <v>0</v>
      </c>
      <c r="AC2490" t="s">
        <v>168</v>
      </c>
      <c r="AD2490" s="2">
        <v>0</v>
      </c>
      <c r="AE2490" s="2">
        <v>0</v>
      </c>
      <c r="AF2490" s="2">
        <v>0</v>
      </c>
      <c r="AG2490" s="2">
        <v>1981761.93</v>
      </c>
      <c r="AH2490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0</v>
      </c>
      <c r="AN2490" s="2">
        <v>0</v>
      </c>
      <c r="AO2490" s="2">
        <v>3798.38</v>
      </c>
      <c r="AP2490" s="7">
        <f t="shared" si="77"/>
        <v>3798.38</v>
      </c>
    </row>
    <row r="2491" spans="1:42" x14ac:dyDescent="0.2">
      <c r="A2491">
        <v>1</v>
      </c>
      <c r="B2491" s="1">
        <v>43952</v>
      </c>
      <c r="C2491" s="1">
        <v>44348</v>
      </c>
      <c r="D2491">
        <v>200239</v>
      </c>
      <c r="E2491" s="1">
        <v>44287</v>
      </c>
      <c r="F2491" s="2">
        <v>1981761.93</v>
      </c>
      <c r="G2491" s="2">
        <v>1981761.93</v>
      </c>
      <c r="H2491">
        <v>2.3E-2</v>
      </c>
      <c r="I2491" s="2">
        <v>3798.38</v>
      </c>
      <c r="J2491" s="2">
        <v>652736.59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t="s">
        <v>257</v>
      </c>
      <c r="W2491" s="5" t="str">
        <f t="shared" si="76"/>
        <v>3900</v>
      </c>
      <c r="X2491">
        <v>16</v>
      </c>
      <c r="Y2491" t="s">
        <v>77</v>
      </c>
      <c r="Z2491" t="s">
        <v>81</v>
      </c>
      <c r="AA2491" s="2">
        <v>0</v>
      </c>
      <c r="AB2491" s="2">
        <v>0</v>
      </c>
      <c r="AC2491" t="s">
        <v>168</v>
      </c>
      <c r="AD2491" s="2">
        <v>0</v>
      </c>
      <c r="AE2491" s="2">
        <v>0</v>
      </c>
      <c r="AF2491" s="2">
        <v>0</v>
      </c>
      <c r="AG2491" s="2">
        <v>1981761.93</v>
      </c>
      <c r="AH2491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3798.38</v>
      </c>
      <c r="AP2491" s="7">
        <f t="shared" si="77"/>
        <v>3798.38</v>
      </c>
    </row>
    <row r="2492" spans="1:42" x14ac:dyDescent="0.2">
      <c r="A2492">
        <v>1</v>
      </c>
      <c r="B2492" s="1">
        <v>43952</v>
      </c>
      <c r="C2492" s="1">
        <v>44348</v>
      </c>
      <c r="D2492">
        <v>200239</v>
      </c>
      <c r="E2492" s="1">
        <v>44317</v>
      </c>
      <c r="F2492" s="2">
        <v>1981761.93</v>
      </c>
      <c r="G2492" s="2">
        <v>1981761.93</v>
      </c>
      <c r="H2492">
        <v>2.3E-2</v>
      </c>
      <c r="I2492" s="2">
        <v>3798.38</v>
      </c>
      <c r="J2492" s="2">
        <v>656534.97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t="s">
        <v>257</v>
      </c>
      <c r="W2492" s="5" t="str">
        <f t="shared" si="76"/>
        <v>3900</v>
      </c>
      <c r="X2492">
        <v>16</v>
      </c>
      <c r="Y2492" t="s">
        <v>77</v>
      </c>
      <c r="Z2492" t="s">
        <v>81</v>
      </c>
      <c r="AA2492" s="2">
        <v>0</v>
      </c>
      <c r="AB2492" s="2">
        <v>0</v>
      </c>
      <c r="AC2492" t="s">
        <v>168</v>
      </c>
      <c r="AD2492" s="2">
        <v>0</v>
      </c>
      <c r="AE2492" s="2">
        <v>0</v>
      </c>
      <c r="AF2492" s="2">
        <v>0</v>
      </c>
      <c r="AG2492" s="2">
        <v>1981761.93</v>
      </c>
      <c r="AH249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0</v>
      </c>
      <c r="AN2492" s="2">
        <v>0</v>
      </c>
      <c r="AO2492" s="2">
        <v>3798.38</v>
      </c>
      <c r="AP2492" s="7">
        <f t="shared" si="77"/>
        <v>3798.38</v>
      </c>
    </row>
    <row r="2493" spans="1:42" x14ac:dyDescent="0.2">
      <c r="A2493">
        <v>1</v>
      </c>
      <c r="B2493" s="1">
        <v>43952</v>
      </c>
      <c r="C2493" s="1">
        <v>44348</v>
      </c>
      <c r="D2493">
        <v>200239</v>
      </c>
      <c r="E2493" s="1">
        <v>44348</v>
      </c>
      <c r="F2493" s="2">
        <v>1981761.93</v>
      </c>
      <c r="G2493" s="2">
        <v>1981761.93</v>
      </c>
      <c r="H2493">
        <v>2.3E-2</v>
      </c>
      <c r="I2493" s="2">
        <v>3798.38</v>
      </c>
      <c r="J2493" s="2">
        <v>626966.07999999996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-33367.269999999997</v>
      </c>
      <c r="S2493" s="2">
        <v>0</v>
      </c>
      <c r="T2493" s="2">
        <v>0</v>
      </c>
      <c r="U2493" s="2">
        <v>0</v>
      </c>
      <c r="V2493" t="s">
        <v>257</v>
      </c>
      <c r="W2493" s="5" t="str">
        <f t="shared" si="76"/>
        <v>3900</v>
      </c>
      <c r="X2493">
        <v>16</v>
      </c>
      <c r="Y2493" t="s">
        <v>77</v>
      </c>
      <c r="Z2493" t="s">
        <v>81</v>
      </c>
      <c r="AA2493" s="2">
        <v>0</v>
      </c>
      <c r="AB2493" s="2">
        <v>0</v>
      </c>
      <c r="AC2493" t="s">
        <v>168</v>
      </c>
      <c r="AD2493" s="2">
        <v>0</v>
      </c>
      <c r="AE2493" s="2">
        <v>0</v>
      </c>
      <c r="AF2493" s="2">
        <v>0</v>
      </c>
      <c r="AG2493" s="2">
        <v>1981761.93</v>
      </c>
      <c r="AH2493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3798.38</v>
      </c>
      <c r="AP2493" s="7">
        <f t="shared" si="77"/>
        <v>3798.38</v>
      </c>
    </row>
    <row r="2494" spans="1:42" x14ac:dyDescent="0.2">
      <c r="A2494">
        <v>1</v>
      </c>
      <c r="B2494" s="1">
        <v>43952</v>
      </c>
      <c r="C2494" s="1">
        <v>44348</v>
      </c>
      <c r="D2494">
        <v>200285</v>
      </c>
      <c r="E2494" s="1">
        <v>43952</v>
      </c>
      <c r="F2494" s="2">
        <v>0</v>
      </c>
      <c r="G2494" s="2">
        <v>0</v>
      </c>
      <c r="H2494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t="s">
        <v>258</v>
      </c>
      <c r="W2494" s="5" t="str">
        <f t="shared" si="76"/>
        <v>3900</v>
      </c>
      <c r="X2494">
        <v>16</v>
      </c>
      <c r="Y2494" t="s">
        <v>77</v>
      </c>
      <c r="Z2494" t="s">
        <v>81</v>
      </c>
      <c r="AA2494" s="2">
        <v>0</v>
      </c>
      <c r="AB2494" s="2">
        <v>0</v>
      </c>
      <c r="AC2494" t="s">
        <v>168</v>
      </c>
      <c r="AD2494" s="2">
        <v>0</v>
      </c>
      <c r="AE2494" s="2">
        <v>0</v>
      </c>
      <c r="AF2494" s="2">
        <v>0</v>
      </c>
      <c r="AG2494" s="2">
        <v>0</v>
      </c>
      <c r="AH2494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7">
        <f t="shared" si="77"/>
        <v>0</v>
      </c>
    </row>
    <row r="2495" spans="1:42" x14ac:dyDescent="0.2">
      <c r="A2495">
        <v>1</v>
      </c>
      <c r="B2495" s="1">
        <v>43952</v>
      </c>
      <c r="C2495" s="1">
        <v>44348</v>
      </c>
      <c r="D2495">
        <v>200285</v>
      </c>
      <c r="E2495" s="1">
        <v>43983</v>
      </c>
      <c r="F2495" s="2">
        <v>0</v>
      </c>
      <c r="G2495" s="2">
        <v>0</v>
      </c>
      <c r="H2495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t="s">
        <v>258</v>
      </c>
      <c r="W2495" s="5" t="str">
        <f t="shared" si="76"/>
        <v>3900</v>
      </c>
      <c r="X2495">
        <v>16</v>
      </c>
      <c r="Y2495" t="s">
        <v>77</v>
      </c>
      <c r="Z2495" t="s">
        <v>81</v>
      </c>
      <c r="AA2495" s="2">
        <v>0</v>
      </c>
      <c r="AB2495" s="2">
        <v>0</v>
      </c>
      <c r="AC2495" t="s">
        <v>168</v>
      </c>
      <c r="AD2495" s="2">
        <v>0</v>
      </c>
      <c r="AE2495" s="2">
        <v>0</v>
      </c>
      <c r="AF2495" s="2">
        <v>0</v>
      </c>
      <c r="AG2495" s="2">
        <v>0</v>
      </c>
      <c r="AH2495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7">
        <f t="shared" si="77"/>
        <v>0</v>
      </c>
    </row>
    <row r="2496" spans="1:42" x14ac:dyDescent="0.2">
      <c r="A2496">
        <v>1</v>
      </c>
      <c r="B2496" s="1">
        <v>43952</v>
      </c>
      <c r="C2496" s="1">
        <v>44348</v>
      </c>
      <c r="D2496">
        <v>200285</v>
      </c>
      <c r="E2496" s="1">
        <v>44013</v>
      </c>
      <c r="F2496" s="2">
        <v>0</v>
      </c>
      <c r="G2496" s="2">
        <v>0</v>
      </c>
      <c r="H2496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t="s">
        <v>258</v>
      </c>
      <c r="W2496" s="5" t="str">
        <f t="shared" si="76"/>
        <v>3900</v>
      </c>
      <c r="X2496">
        <v>16</v>
      </c>
      <c r="Y2496" t="s">
        <v>77</v>
      </c>
      <c r="Z2496" t="s">
        <v>81</v>
      </c>
      <c r="AA2496" s="2">
        <v>0</v>
      </c>
      <c r="AB2496" s="2">
        <v>0</v>
      </c>
      <c r="AC2496" t="s">
        <v>168</v>
      </c>
      <c r="AD2496" s="2">
        <v>0</v>
      </c>
      <c r="AE2496" s="2">
        <v>0</v>
      </c>
      <c r="AF2496" s="2">
        <v>0</v>
      </c>
      <c r="AG2496" s="2">
        <v>0</v>
      </c>
      <c r="AH2496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7">
        <f t="shared" si="77"/>
        <v>0</v>
      </c>
    </row>
    <row r="2497" spans="1:42" x14ac:dyDescent="0.2">
      <c r="A2497">
        <v>1</v>
      </c>
      <c r="B2497" s="1">
        <v>43952</v>
      </c>
      <c r="C2497" s="1">
        <v>44348</v>
      </c>
      <c r="D2497">
        <v>200285</v>
      </c>
      <c r="E2497" s="1">
        <v>44044</v>
      </c>
      <c r="F2497" s="2">
        <v>0</v>
      </c>
      <c r="G2497" s="2">
        <v>0</v>
      </c>
      <c r="H2497">
        <v>2.3E-2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t="s">
        <v>258</v>
      </c>
      <c r="W2497" s="5" t="str">
        <f t="shared" si="76"/>
        <v>3900</v>
      </c>
      <c r="X2497">
        <v>16</v>
      </c>
      <c r="Y2497" t="s">
        <v>77</v>
      </c>
      <c r="Z2497" t="s">
        <v>81</v>
      </c>
      <c r="AA2497" s="2">
        <v>0</v>
      </c>
      <c r="AB2497" s="2">
        <v>0</v>
      </c>
      <c r="AC2497" t="s">
        <v>168</v>
      </c>
      <c r="AD2497" s="2">
        <v>0</v>
      </c>
      <c r="AE2497" s="2">
        <v>0</v>
      </c>
      <c r="AF2497" s="2">
        <v>0</v>
      </c>
      <c r="AG2497" s="2">
        <v>0</v>
      </c>
      <c r="AH2497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7">
        <f t="shared" si="77"/>
        <v>0</v>
      </c>
    </row>
    <row r="2498" spans="1:42" x14ac:dyDescent="0.2">
      <c r="A2498">
        <v>1</v>
      </c>
      <c r="B2498" s="1">
        <v>43952</v>
      </c>
      <c r="C2498" s="1">
        <v>44348</v>
      </c>
      <c r="D2498">
        <v>200285</v>
      </c>
      <c r="E2498" s="1">
        <v>44075</v>
      </c>
      <c r="F2498" s="2">
        <v>0</v>
      </c>
      <c r="G2498" s="2">
        <v>0</v>
      </c>
      <c r="H2498">
        <v>2.3E-2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t="s">
        <v>258</v>
      </c>
      <c r="W2498" s="5" t="str">
        <f t="shared" si="76"/>
        <v>3900</v>
      </c>
      <c r="X2498">
        <v>16</v>
      </c>
      <c r="Y2498" t="s">
        <v>77</v>
      </c>
      <c r="Z2498" t="s">
        <v>81</v>
      </c>
      <c r="AA2498" s="2">
        <v>0</v>
      </c>
      <c r="AB2498" s="2">
        <v>0</v>
      </c>
      <c r="AC2498" t="s">
        <v>168</v>
      </c>
      <c r="AD2498" s="2">
        <v>0</v>
      </c>
      <c r="AE2498" s="2">
        <v>0</v>
      </c>
      <c r="AF2498" s="2">
        <v>0</v>
      </c>
      <c r="AG2498" s="2">
        <v>0</v>
      </c>
      <c r="AH2498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0</v>
      </c>
      <c r="AN2498" s="2">
        <v>0</v>
      </c>
      <c r="AO2498" s="2">
        <v>0</v>
      </c>
      <c r="AP2498" s="7">
        <f t="shared" si="77"/>
        <v>0</v>
      </c>
    </row>
    <row r="2499" spans="1:42" x14ac:dyDescent="0.2">
      <c r="A2499">
        <v>1</v>
      </c>
      <c r="B2499" s="1">
        <v>43952</v>
      </c>
      <c r="C2499" s="1">
        <v>44348</v>
      </c>
      <c r="D2499">
        <v>200285</v>
      </c>
      <c r="E2499" s="1">
        <v>44105</v>
      </c>
      <c r="F2499" s="2">
        <v>0</v>
      </c>
      <c r="G2499" s="2">
        <v>0</v>
      </c>
      <c r="H2499">
        <v>2.3E-2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t="s">
        <v>258</v>
      </c>
      <c r="W2499" s="5" t="str">
        <f t="shared" ref="W2499:W2562" si="78">MID(V2499,4,4)</f>
        <v>3900</v>
      </c>
      <c r="X2499">
        <v>16</v>
      </c>
      <c r="Y2499" t="s">
        <v>77</v>
      </c>
      <c r="Z2499" t="s">
        <v>81</v>
      </c>
      <c r="AA2499" s="2">
        <v>0</v>
      </c>
      <c r="AB2499" s="2">
        <v>0</v>
      </c>
      <c r="AC2499" t="s">
        <v>168</v>
      </c>
      <c r="AD2499" s="2">
        <v>0</v>
      </c>
      <c r="AE2499" s="2">
        <v>0</v>
      </c>
      <c r="AF2499" s="2">
        <v>0</v>
      </c>
      <c r="AG2499" s="2">
        <v>0</v>
      </c>
      <c r="AH2499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7">
        <f t="shared" ref="AP2499:AP2562" si="79">I2499+K2499+M2499+T2499+AD2499+AL2499+AB2499+L2499</f>
        <v>0</v>
      </c>
    </row>
    <row r="2500" spans="1:42" x14ac:dyDescent="0.2">
      <c r="A2500">
        <v>1</v>
      </c>
      <c r="B2500" s="1">
        <v>43952</v>
      </c>
      <c r="C2500" s="1">
        <v>44348</v>
      </c>
      <c r="D2500">
        <v>200285</v>
      </c>
      <c r="E2500" s="1">
        <v>44136</v>
      </c>
      <c r="F2500" s="2">
        <v>0</v>
      </c>
      <c r="G2500" s="2">
        <v>0</v>
      </c>
      <c r="H2500">
        <v>2.3E-2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t="s">
        <v>258</v>
      </c>
      <c r="W2500" s="5" t="str">
        <f t="shared" si="78"/>
        <v>3900</v>
      </c>
      <c r="X2500">
        <v>16</v>
      </c>
      <c r="Y2500" t="s">
        <v>77</v>
      </c>
      <c r="Z2500" t="s">
        <v>81</v>
      </c>
      <c r="AA2500" s="2">
        <v>0</v>
      </c>
      <c r="AB2500" s="2">
        <v>0</v>
      </c>
      <c r="AC2500" t="s">
        <v>168</v>
      </c>
      <c r="AD2500" s="2">
        <v>0</v>
      </c>
      <c r="AE2500" s="2">
        <v>0</v>
      </c>
      <c r="AF2500" s="2">
        <v>0</v>
      </c>
      <c r="AG2500" s="2">
        <v>0</v>
      </c>
      <c r="AH2500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0</v>
      </c>
      <c r="AN2500" s="2">
        <v>0</v>
      </c>
      <c r="AO2500" s="2">
        <v>0</v>
      </c>
      <c r="AP2500" s="7">
        <f t="shared" si="79"/>
        <v>0</v>
      </c>
    </row>
    <row r="2501" spans="1:42" x14ac:dyDescent="0.2">
      <c r="A2501">
        <v>1</v>
      </c>
      <c r="B2501" s="1">
        <v>43952</v>
      </c>
      <c r="C2501" s="1">
        <v>44348</v>
      </c>
      <c r="D2501">
        <v>200285</v>
      </c>
      <c r="E2501" s="1">
        <v>44166</v>
      </c>
      <c r="F2501" s="2">
        <v>0</v>
      </c>
      <c r="G2501" s="2">
        <v>0</v>
      </c>
      <c r="H2501">
        <v>2.3E-2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t="s">
        <v>258</v>
      </c>
      <c r="W2501" s="5" t="str">
        <f t="shared" si="78"/>
        <v>3900</v>
      </c>
      <c r="X2501">
        <v>16</v>
      </c>
      <c r="Y2501" t="s">
        <v>77</v>
      </c>
      <c r="Z2501" t="s">
        <v>81</v>
      </c>
      <c r="AA2501" s="2">
        <v>0</v>
      </c>
      <c r="AB2501" s="2">
        <v>0</v>
      </c>
      <c r="AC2501" t="s">
        <v>168</v>
      </c>
      <c r="AD2501" s="2">
        <v>0</v>
      </c>
      <c r="AE2501" s="2">
        <v>0</v>
      </c>
      <c r="AF2501" s="2">
        <v>0</v>
      </c>
      <c r="AG2501" s="2">
        <v>0</v>
      </c>
      <c r="AH2501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7">
        <f t="shared" si="79"/>
        <v>0</v>
      </c>
    </row>
    <row r="2502" spans="1:42" x14ac:dyDescent="0.2">
      <c r="A2502">
        <v>1</v>
      </c>
      <c r="B2502" s="1">
        <v>43952</v>
      </c>
      <c r="C2502" s="1">
        <v>44348</v>
      </c>
      <c r="D2502">
        <v>200285</v>
      </c>
      <c r="E2502" s="1">
        <v>44197</v>
      </c>
      <c r="F2502" s="2">
        <v>0</v>
      </c>
      <c r="G2502" s="2">
        <v>0</v>
      </c>
      <c r="H2502">
        <v>2.3E-2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t="s">
        <v>258</v>
      </c>
      <c r="W2502" s="5" t="str">
        <f t="shared" si="78"/>
        <v>3900</v>
      </c>
      <c r="X2502">
        <v>16</v>
      </c>
      <c r="Y2502" t="s">
        <v>77</v>
      </c>
      <c r="Z2502" t="s">
        <v>81</v>
      </c>
      <c r="AA2502" s="2">
        <v>0</v>
      </c>
      <c r="AB2502" s="2">
        <v>0</v>
      </c>
      <c r="AC2502" t="s">
        <v>168</v>
      </c>
      <c r="AD2502" s="2">
        <v>0</v>
      </c>
      <c r="AE2502" s="2">
        <v>0</v>
      </c>
      <c r="AF2502" s="2">
        <v>0</v>
      </c>
      <c r="AG2502" s="2">
        <v>0</v>
      </c>
      <c r="AH250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7">
        <f t="shared" si="79"/>
        <v>0</v>
      </c>
    </row>
    <row r="2503" spans="1:42" x14ac:dyDescent="0.2">
      <c r="A2503">
        <v>1</v>
      </c>
      <c r="B2503" s="1">
        <v>43952</v>
      </c>
      <c r="C2503" s="1">
        <v>44348</v>
      </c>
      <c r="D2503">
        <v>200285</v>
      </c>
      <c r="E2503" s="1">
        <v>44228</v>
      </c>
      <c r="F2503" s="2">
        <v>0</v>
      </c>
      <c r="G2503" s="2">
        <v>0</v>
      </c>
      <c r="H2503">
        <v>2.3E-2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t="s">
        <v>258</v>
      </c>
      <c r="W2503" s="5" t="str">
        <f t="shared" si="78"/>
        <v>3900</v>
      </c>
      <c r="X2503">
        <v>16</v>
      </c>
      <c r="Y2503" t="s">
        <v>77</v>
      </c>
      <c r="Z2503" t="s">
        <v>81</v>
      </c>
      <c r="AA2503" s="2">
        <v>0</v>
      </c>
      <c r="AB2503" s="2">
        <v>0</v>
      </c>
      <c r="AC2503" t="s">
        <v>168</v>
      </c>
      <c r="AD2503" s="2">
        <v>0</v>
      </c>
      <c r="AE2503" s="2">
        <v>0</v>
      </c>
      <c r="AF2503" s="2">
        <v>0</v>
      </c>
      <c r="AG2503" s="2">
        <v>0</v>
      </c>
      <c r="AH2503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7">
        <f t="shared" si="79"/>
        <v>0</v>
      </c>
    </row>
    <row r="2504" spans="1:42" x14ac:dyDescent="0.2">
      <c r="A2504">
        <v>1</v>
      </c>
      <c r="B2504" s="1">
        <v>43952</v>
      </c>
      <c r="C2504" s="1">
        <v>44348</v>
      </c>
      <c r="D2504">
        <v>200285</v>
      </c>
      <c r="E2504" s="1">
        <v>44256</v>
      </c>
      <c r="F2504" s="2">
        <v>0</v>
      </c>
      <c r="G2504" s="2">
        <v>0</v>
      </c>
      <c r="H2504">
        <v>2.3E-2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t="s">
        <v>258</v>
      </c>
      <c r="W2504" s="5" t="str">
        <f t="shared" si="78"/>
        <v>3900</v>
      </c>
      <c r="X2504">
        <v>16</v>
      </c>
      <c r="Y2504" t="s">
        <v>77</v>
      </c>
      <c r="Z2504" t="s">
        <v>81</v>
      </c>
      <c r="AA2504" s="2">
        <v>0</v>
      </c>
      <c r="AB2504" s="2">
        <v>0</v>
      </c>
      <c r="AC2504" t="s">
        <v>168</v>
      </c>
      <c r="AD2504" s="2">
        <v>0</v>
      </c>
      <c r="AE2504" s="2">
        <v>0</v>
      </c>
      <c r="AF2504" s="2">
        <v>0</v>
      </c>
      <c r="AG2504" s="2">
        <v>0</v>
      </c>
      <c r="AH2504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7">
        <f t="shared" si="79"/>
        <v>0</v>
      </c>
    </row>
    <row r="2505" spans="1:42" x14ac:dyDescent="0.2">
      <c r="A2505">
        <v>1</v>
      </c>
      <c r="B2505" s="1">
        <v>43952</v>
      </c>
      <c r="C2505" s="1">
        <v>44348</v>
      </c>
      <c r="D2505">
        <v>200285</v>
      </c>
      <c r="E2505" s="1">
        <v>44287</v>
      </c>
      <c r="F2505" s="2">
        <v>0</v>
      </c>
      <c r="G2505" s="2">
        <v>0</v>
      </c>
      <c r="H2505">
        <v>2.3E-2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t="s">
        <v>258</v>
      </c>
      <c r="W2505" s="5" t="str">
        <f t="shared" si="78"/>
        <v>3900</v>
      </c>
      <c r="X2505">
        <v>16</v>
      </c>
      <c r="Y2505" t="s">
        <v>77</v>
      </c>
      <c r="Z2505" t="s">
        <v>81</v>
      </c>
      <c r="AA2505" s="2">
        <v>0</v>
      </c>
      <c r="AB2505" s="2">
        <v>0</v>
      </c>
      <c r="AC2505" t="s">
        <v>168</v>
      </c>
      <c r="AD2505" s="2">
        <v>0</v>
      </c>
      <c r="AE2505" s="2">
        <v>0</v>
      </c>
      <c r="AF2505" s="2">
        <v>0</v>
      </c>
      <c r="AG2505" s="2">
        <v>0</v>
      </c>
      <c r="AH2505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7">
        <f t="shared" si="79"/>
        <v>0</v>
      </c>
    </row>
    <row r="2506" spans="1:42" x14ac:dyDescent="0.2">
      <c r="A2506">
        <v>1</v>
      </c>
      <c r="B2506" s="1">
        <v>43952</v>
      </c>
      <c r="C2506" s="1">
        <v>44348</v>
      </c>
      <c r="D2506">
        <v>200285</v>
      </c>
      <c r="E2506" s="1">
        <v>44317</v>
      </c>
      <c r="F2506" s="2">
        <v>0</v>
      </c>
      <c r="G2506" s="2">
        <v>0</v>
      </c>
      <c r="H2506">
        <v>2.3E-2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t="s">
        <v>258</v>
      </c>
      <c r="W2506" s="5" t="str">
        <f t="shared" si="78"/>
        <v>3900</v>
      </c>
      <c r="X2506">
        <v>16</v>
      </c>
      <c r="Y2506" t="s">
        <v>77</v>
      </c>
      <c r="Z2506" t="s">
        <v>81</v>
      </c>
      <c r="AA2506" s="2">
        <v>0</v>
      </c>
      <c r="AB2506" s="2">
        <v>0</v>
      </c>
      <c r="AC2506" t="s">
        <v>168</v>
      </c>
      <c r="AD2506" s="2">
        <v>0</v>
      </c>
      <c r="AE2506" s="2">
        <v>0</v>
      </c>
      <c r="AF2506" s="2">
        <v>0</v>
      </c>
      <c r="AG2506" s="2">
        <v>0</v>
      </c>
      <c r="AH2506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>
        <v>0</v>
      </c>
      <c r="AO2506" s="2">
        <v>0</v>
      </c>
      <c r="AP2506" s="7">
        <f t="shared" si="79"/>
        <v>0</v>
      </c>
    </row>
    <row r="2507" spans="1:42" x14ac:dyDescent="0.2">
      <c r="A2507">
        <v>1</v>
      </c>
      <c r="B2507" s="1">
        <v>43952</v>
      </c>
      <c r="C2507" s="1">
        <v>44348</v>
      </c>
      <c r="D2507">
        <v>200285</v>
      </c>
      <c r="E2507" s="1">
        <v>44348</v>
      </c>
      <c r="F2507" s="2">
        <v>0</v>
      </c>
      <c r="G2507" s="2">
        <v>0</v>
      </c>
      <c r="H2507">
        <v>2.3E-2</v>
      </c>
      <c r="I2507" s="2">
        <v>0</v>
      </c>
      <c r="J2507" s="2">
        <v>0</v>
      </c>
      <c r="K2507" s="2">
        <v>0</v>
      </c>
      <c r="L2507" s="2">
        <v>0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t="s">
        <v>258</v>
      </c>
      <c r="W2507" s="5" t="str">
        <f t="shared" si="78"/>
        <v>3900</v>
      </c>
      <c r="X2507">
        <v>16</v>
      </c>
      <c r="Y2507" t="s">
        <v>77</v>
      </c>
      <c r="Z2507" t="s">
        <v>81</v>
      </c>
      <c r="AA2507" s="2">
        <v>0</v>
      </c>
      <c r="AB2507" s="2">
        <v>0</v>
      </c>
      <c r="AC2507" t="s">
        <v>168</v>
      </c>
      <c r="AD2507" s="2">
        <v>0</v>
      </c>
      <c r="AE2507" s="2">
        <v>0</v>
      </c>
      <c r="AF2507" s="2">
        <v>0</v>
      </c>
      <c r="AG2507" s="2">
        <v>0</v>
      </c>
      <c r="AH2507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7">
        <f t="shared" si="79"/>
        <v>0</v>
      </c>
    </row>
    <row r="2508" spans="1:42" x14ac:dyDescent="0.2">
      <c r="A2508">
        <v>1</v>
      </c>
      <c r="B2508" s="1">
        <v>43952</v>
      </c>
      <c r="C2508" s="1">
        <v>44348</v>
      </c>
      <c r="D2508">
        <v>200331</v>
      </c>
      <c r="E2508" s="1">
        <v>43952</v>
      </c>
      <c r="F2508" s="2">
        <v>0</v>
      </c>
      <c r="G2508" s="2">
        <v>0</v>
      </c>
      <c r="H2508">
        <v>2.3E-2</v>
      </c>
      <c r="I2508" s="2">
        <v>0</v>
      </c>
      <c r="J2508" s="2">
        <v>-83526.48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t="s">
        <v>259</v>
      </c>
      <c r="W2508" s="5" t="str">
        <f t="shared" si="78"/>
        <v>3900</v>
      </c>
      <c r="X2508">
        <v>16</v>
      </c>
      <c r="Y2508" t="s">
        <v>77</v>
      </c>
      <c r="Z2508" t="s">
        <v>81</v>
      </c>
      <c r="AA2508" s="2">
        <v>0</v>
      </c>
      <c r="AB2508" s="2">
        <v>0</v>
      </c>
      <c r="AC2508" t="s">
        <v>168</v>
      </c>
      <c r="AD2508" s="2">
        <v>0</v>
      </c>
      <c r="AE2508" s="2">
        <v>0</v>
      </c>
      <c r="AF2508" s="2">
        <v>0</v>
      </c>
      <c r="AG2508" s="2">
        <v>0</v>
      </c>
      <c r="AH2508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0</v>
      </c>
      <c r="AN2508" s="2">
        <v>0</v>
      </c>
      <c r="AO2508" s="2">
        <v>0</v>
      </c>
      <c r="AP2508" s="7">
        <f t="shared" si="79"/>
        <v>0</v>
      </c>
    </row>
    <row r="2509" spans="1:42" x14ac:dyDescent="0.2">
      <c r="A2509">
        <v>1</v>
      </c>
      <c r="B2509" s="1">
        <v>43952</v>
      </c>
      <c r="C2509" s="1">
        <v>44348</v>
      </c>
      <c r="D2509">
        <v>200331</v>
      </c>
      <c r="E2509" s="1">
        <v>43983</v>
      </c>
      <c r="F2509" s="2">
        <v>0</v>
      </c>
      <c r="G2509" s="2">
        <v>0</v>
      </c>
      <c r="H2509">
        <v>2.3E-2</v>
      </c>
      <c r="I2509" s="2">
        <v>0</v>
      </c>
      <c r="J2509" s="2">
        <v>-83526.48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t="s">
        <v>259</v>
      </c>
      <c r="W2509" s="5" t="str">
        <f t="shared" si="78"/>
        <v>3900</v>
      </c>
      <c r="X2509">
        <v>16</v>
      </c>
      <c r="Y2509" t="s">
        <v>77</v>
      </c>
      <c r="Z2509" t="s">
        <v>81</v>
      </c>
      <c r="AA2509" s="2">
        <v>0</v>
      </c>
      <c r="AB2509" s="2">
        <v>0</v>
      </c>
      <c r="AC2509" t="s">
        <v>168</v>
      </c>
      <c r="AD2509" s="2">
        <v>0</v>
      </c>
      <c r="AE2509" s="2">
        <v>0</v>
      </c>
      <c r="AF2509" s="2">
        <v>0</v>
      </c>
      <c r="AG2509" s="2">
        <v>0</v>
      </c>
      <c r="AH2509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7">
        <f t="shared" si="79"/>
        <v>0</v>
      </c>
    </row>
    <row r="2510" spans="1:42" x14ac:dyDescent="0.2">
      <c r="A2510">
        <v>1</v>
      </c>
      <c r="B2510" s="1">
        <v>43952</v>
      </c>
      <c r="C2510" s="1">
        <v>44348</v>
      </c>
      <c r="D2510">
        <v>200331</v>
      </c>
      <c r="E2510" s="1">
        <v>44013</v>
      </c>
      <c r="F2510" s="2">
        <v>0</v>
      </c>
      <c r="G2510" s="2">
        <v>0</v>
      </c>
      <c r="H2510">
        <v>2.3E-2</v>
      </c>
      <c r="I2510" s="2">
        <v>0</v>
      </c>
      <c r="J2510" s="2">
        <v>-83526.48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t="s">
        <v>259</v>
      </c>
      <c r="W2510" s="5" t="str">
        <f t="shared" si="78"/>
        <v>3900</v>
      </c>
      <c r="X2510">
        <v>16</v>
      </c>
      <c r="Y2510" t="s">
        <v>77</v>
      </c>
      <c r="Z2510" t="s">
        <v>81</v>
      </c>
      <c r="AA2510" s="2">
        <v>0</v>
      </c>
      <c r="AB2510" s="2">
        <v>0</v>
      </c>
      <c r="AC2510" t="s">
        <v>168</v>
      </c>
      <c r="AD2510" s="2">
        <v>0</v>
      </c>
      <c r="AE2510" s="2">
        <v>0</v>
      </c>
      <c r="AF2510" s="2">
        <v>0</v>
      </c>
      <c r="AG2510" s="2">
        <v>0</v>
      </c>
      <c r="AH2510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0</v>
      </c>
      <c r="AN2510" s="2">
        <v>0</v>
      </c>
      <c r="AO2510" s="2">
        <v>0</v>
      </c>
      <c r="AP2510" s="7">
        <f t="shared" si="79"/>
        <v>0</v>
      </c>
    </row>
    <row r="2511" spans="1:42" x14ac:dyDescent="0.2">
      <c r="A2511">
        <v>1</v>
      </c>
      <c r="B2511" s="1">
        <v>43952</v>
      </c>
      <c r="C2511" s="1">
        <v>44348</v>
      </c>
      <c r="D2511">
        <v>200331</v>
      </c>
      <c r="E2511" s="1">
        <v>44044</v>
      </c>
      <c r="F2511" s="2">
        <v>0</v>
      </c>
      <c r="G2511" s="2">
        <v>0</v>
      </c>
      <c r="H2511">
        <v>2.3E-2</v>
      </c>
      <c r="I2511" s="2">
        <v>0</v>
      </c>
      <c r="J2511" s="2">
        <v>-83526.48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t="s">
        <v>259</v>
      </c>
      <c r="W2511" s="5" t="str">
        <f t="shared" si="78"/>
        <v>3900</v>
      </c>
      <c r="X2511">
        <v>16</v>
      </c>
      <c r="Y2511" t="s">
        <v>77</v>
      </c>
      <c r="Z2511" t="s">
        <v>81</v>
      </c>
      <c r="AA2511" s="2">
        <v>0</v>
      </c>
      <c r="AB2511" s="2">
        <v>0</v>
      </c>
      <c r="AC2511" t="s">
        <v>168</v>
      </c>
      <c r="AD2511" s="2">
        <v>0</v>
      </c>
      <c r="AE2511" s="2">
        <v>0</v>
      </c>
      <c r="AF2511" s="2">
        <v>0</v>
      </c>
      <c r="AG2511" s="2">
        <v>0</v>
      </c>
      <c r="AH2511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7">
        <f t="shared" si="79"/>
        <v>0</v>
      </c>
    </row>
    <row r="2512" spans="1:42" x14ac:dyDescent="0.2">
      <c r="A2512">
        <v>1</v>
      </c>
      <c r="B2512" s="1">
        <v>43952</v>
      </c>
      <c r="C2512" s="1">
        <v>44348</v>
      </c>
      <c r="D2512">
        <v>200331</v>
      </c>
      <c r="E2512" s="1">
        <v>44075</v>
      </c>
      <c r="F2512" s="2">
        <v>0</v>
      </c>
      <c r="G2512" s="2">
        <v>0</v>
      </c>
      <c r="H2512">
        <v>2.3E-2</v>
      </c>
      <c r="I2512" s="2">
        <v>0</v>
      </c>
      <c r="J2512" s="2">
        <v>-83526.48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t="s">
        <v>259</v>
      </c>
      <c r="W2512" s="5" t="str">
        <f t="shared" si="78"/>
        <v>3900</v>
      </c>
      <c r="X2512">
        <v>16</v>
      </c>
      <c r="Y2512" t="s">
        <v>77</v>
      </c>
      <c r="Z2512" t="s">
        <v>81</v>
      </c>
      <c r="AA2512" s="2">
        <v>0</v>
      </c>
      <c r="AB2512" s="2">
        <v>0</v>
      </c>
      <c r="AC2512" t="s">
        <v>168</v>
      </c>
      <c r="AD2512" s="2">
        <v>0</v>
      </c>
      <c r="AE2512" s="2">
        <v>0</v>
      </c>
      <c r="AF2512" s="2">
        <v>0</v>
      </c>
      <c r="AG2512" s="2">
        <v>0</v>
      </c>
      <c r="AH251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0</v>
      </c>
      <c r="AN2512" s="2">
        <v>0</v>
      </c>
      <c r="AO2512" s="2">
        <v>0</v>
      </c>
      <c r="AP2512" s="7">
        <f t="shared" si="79"/>
        <v>0</v>
      </c>
    </row>
    <row r="2513" spans="1:42" x14ac:dyDescent="0.2">
      <c r="A2513">
        <v>1</v>
      </c>
      <c r="B2513" s="1">
        <v>43952</v>
      </c>
      <c r="C2513" s="1">
        <v>44348</v>
      </c>
      <c r="D2513">
        <v>200331</v>
      </c>
      <c r="E2513" s="1">
        <v>44105</v>
      </c>
      <c r="F2513" s="2">
        <v>0</v>
      </c>
      <c r="G2513" s="2">
        <v>0</v>
      </c>
      <c r="H2513">
        <v>2.3E-2</v>
      </c>
      <c r="I2513" s="2">
        <v>0</v>
      </c>
      <c r="J2513" s="2">
        <v>-83526.48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t="s">
        <v>259</v>
      </c>
      <c r="W2513" s="5" t="str">
        <f t="shared" si="78"/>
        <v>3900</v>
      </c>
      <c r="X2513">
        <v>16</v>
      </c>
      <c r="Y2513" t="s">
        <v>77</v>
      </c>
      <c r="Z2513" t="s">
        <v>81</v>
      </c>
      <c r="AA2513" s="2">
        <v>0</v>
      </c>
      <c r="AB2513" s="2">
        <v>0</v>
      </c>
      <c r="AC2513" t="s">
        <v>168</v>
      </c>
      <c r="AD2513" s="2">
        <v>0</v>
      </c>
      <c r="AE2513" s="2">
        <v>0</v>
      </c>
      <c r="AF2513" s="2">
        <v>0</v>
      </c>
      <c r="AG2513" s="2">
        <v>0</v>
      </c>
      <c r="AH2513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0</v>
      </c>
      <c r="AN2513" s="2">
        <v>0</v>
      </c>
      <c r="AO2513" s="2">
        <v>0</v>
      </c>
      <c r="AP2513" s="7">
        <f t="shared" si="79"/>
        <v>0</v>
      </c>
    </row>
    <row r="2514" spans="1:42" x14ac:dyDescent="0.2">
      <c r="A2514">
        <v>1</v>
      </c>
      <c r="B2514" s="1">
        <v>43952</v>
      </c>
      <c r="C2514" s="1">
        <v>44348</v>
      </c>
      <c r="D2514">
        <v>200331</v>
      </c>
      <c r="E2514" s="1">
        <v>44136</v>
      </c>
      <c r="F2514" s="2">
        <v>0</v>
      </c>
      <c r="G2514" s="2">
        <v>0</v>
      </c>
      <c r="H2514">
        <v>2.3E-2</v>
      </c>
      <c r="I2514" s="2">
        <v>0</v>
      </c>
      <c r="J2514" s="2">
        <v>-83526.48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t="s">
        <v>259</v>
      </c>
      <c r="W2514" s="5" t="str">
        <f t="shared" si="78"/>
        <v>3900</v>
      </c>
      <c r="X2514">
        <v>16</v>
      </c>
      <c r="Y2514" t="s">
        <v>77</v>
      </c>
      <c r="Z2514" t="s">
        <v>81</v>
      </c>
      <c r="AA2514" s="2">
        <v>0</v>
      </c>
      <c r="AB2514" s="2">
        <v>0</v>
      </c>
      <c r="AC2514" t="s">
        <v>168</v>
      </c>
      <c r="AD2514" s="2">
        <v>0</v>
      </c>
      <c r="AE2514" s="2">
        <v>0</v>
      </c>
      <c r="AF2514" s="2">
        <v>0</v>
      </c>
      <c r="AG2514" s="2">
        <v>0</v>
      </c>
      <c r="AH2514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0</v>
      </c>
      <c r="AP2514" s="7">
        <f t="shared" si="79"/>
        <v>0</v>
      </c>
    </row>
    <row r="2515" spans="1:42" x14ac:dyDescent="0.2">
      <c r="A2515">
        <v>1</v>
      </c>
      <c r="B2515" s="1">
        <v>43952</v>
      </c>
      <c r="C2515" s="1">
        <v>44348</v>
      </c>
      <c r="D2515">
        <v>200331</v>
      </c>
      <c r="E2515" s="1">
        <v>44166</v>
      </c>
      <c r="F2515" s="2">
        <v>0</v>
      </c>
      <c r="G2515" s="2">
        <v>0</v>
      </c>
      <c r="H2515">
        <v>2.3E-2</v>
      </c>
      <c r="I2515" s="2">
        <v>0</v>
      </c>
      <c r="J2515" s="2">
        <v>-83526.48</v>
      </c>
      <c r="K2515" s="2">
        <v>0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t="s">
        <v>259</v>
      </c>
      <c r="W2515" s="5" t="str">
        <f t="shared" si="78"/>
        <v>3900</v>
      </c>
      <c r="X2515">
        <v>16</v>
      </c>
      <c r="Y2515" t="s">
        <v>77</v>
      </c>
      <c r="Z2515" t="s">
        <v>81</v>
      </c>
      <c r="AA2515" s="2">
        <v>0</v>
      </c>
      <c r="AB2515" s="2">
        <v>0</v>
      </c>
      <c r="AC2515" t="s">
        <v>168</v>
      </c>
      <c r="AD2515" s="2">
        <v>0</v>
      </c>
      <c r="AE2515" s="2">
        <v>0</v>
      </c>
      <c r="AF2515" s="2">
        <v>0</v>
      </c>
      <c r="AG2515" s="2">
        <v>0</v>
      </c>
      <c r="AH2515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7">
        <f t="shared" si="79"/>
        <v>0</v>
      </c>
    </row>
    <row r="2516" spans="1:42" x14ac:dyDescent="0.2">
      <c r="A2516">
        <v>1</v>
      </c>
      <c r="B2516" s="1">
        <v>43952</v>
      </c>
      <c r="C2516" s="1">
        <v>44348</v>
      </c>
      <c r="D2516">
        <v>200331</v>
      </c>
      <c r="E2516" s="1">
        <v>44197</v>
      </c>
      <c r="F2516" s="2">
        <v>0</v>
      </c>
      <c r="G2516" s="2">
        <v>0</v>
      </c>
      <c r="H2516">
        <v>2.3E-2</v>
      </c>
      <c r="I2516" s="2">
        <v>0</v>
      </c>
      <c r="J2516" s="2">
        <v>-83526.48</v>
      </c>
      <c r="K2516" s="2">
        <v>0</v>
      </c>
      <c r="L2516" s="2">
        <v>0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t="s">
        <v>259</v>
      </c>
      <c r="W2516" s="5" t="str">
        <f t="shared" si="78"/>
        <v>3900</v>
      </c>
      <c r="X2516">
        <v>16</v>
      </c>
      <c r="Y2516" t="s">
        <v>77</v>
      </c>
      <c r="Z2516" t="s">
        <v>81</v>
      </c>
      <c r="AA2516" s="2">
        <v>0</v>
      </c>
      <c r="AB2516" s="2">
        <v>0</v>
      </c>
      <c r="AC2516" t="s">
        <v>168</v>
      </c>
      <c r="AD2516" s="2">
        <v>0</v>
      </c>
      <c r="AE2516" s="2">
        <v>0</v>
      </c>
      <c r="AF2516" s="2">
        <v>0</v>
      </c>
      <c r="AG2516" s="2">
        <v>0</v>
      </c>
      <c r="AH2516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0</v>
      </c>
      <c r="AN2516" s="2">
        <v>0</v>
      </c>
      <c r="AO2516" s="2">
        <v>0</v>
      </c>
      <c r="AP2516" s="7">
        <f t="shared" si="79"/>
        <v>0</v>
      </c>
    </row>
    <row r="2517" spans="1:42" x14ac:dyDescent="0.2">
      <c r="A2517">
        <v>1</v>
      </c>
      <c r="B2517" s="1">
        <v>43952</v>
      </c>
      <c r="C2517" s="1">
        <v>44348</v>
      </c>
      <c r="D2517">
        <v>200331</v>
      </c>
      <c r="E2517" s="1">
        <v>44228</v>
      </c>
      <c r="F2517" s="2">
        <v>0</v>
      </c>
      <c r="G2517" s="2">
        <v>0</v>
      </c>
      <c r="H2517">
        <v>2.3E-2</v>
      </c>
      <c r="I2517" s="2">
        <v>0</v>
      </c>
      <c r="J2517" s="2">
        <v>-83526.48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t="s">
        <v>259</v>
      </c>
      <c r="W2517" s="5" t="str">
        <f t="shared" si="78"/>
        <v>3900</v>
      </c>
      <c r="X2517">
        <v>16</v>
      </c>
      <c r="Y2517" t="s">
        <v>77</v>
      </c>
      <c r="Z2517" t="s">
        <v>81</v>
      </c>
      <c r="AA2517" s="2">
        <v>0</v>
      </c>
      <c r="AB2517" s="2">
        <v>0</v>
      </c>
      <c r="AC2517" t="s">
        <v>168</v>
      </c>
      <c r="AD2517" s="2">
        <v>0</v>
      </c>
      <c r="AE2517" s="2">
        <v>0</v>
      </c>
      <c r="AF2517" s="2">
        <v>0</v>
      </c>
      <c r="AG2517" s="2">
        <v>0</v>
      </c>
      <c r="AH2517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7">
        <f t="shared" si="79"/>
        <v>0</v>
      </c>
    </row>
    <row r="2518" spans="1:42" x14ac:dyDescent="0.2">
      <c r="A2518">
        <v>1</v>
      </c>
      <c r="B2518" s="1">
        <v>43952</v>
      </c>
      <c r="C2518" s="1">
        <v>44348</v>
      </c>
      <c r="D2518">
        <v>200331</v>
      </c>
      <c r="E2518" s="1">
        <v>44256</v>
      </c>
      <c r="F2518" s="2">
        <v>0</v>
      </c>
      <c r="G2518" s="2">
        <v>0</v>
      </c>
      <c r="H2518">
        <v>2.3E-2</v>
      </c>
      <c r="I2518" s="2">
        <v>0</v>
      </c>
      <c r="J2518" s="2">
        <v>-83526.48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t="s">
        <v>259</v>
      </c>
      <c r="W2518" s="5" t="str">
        <f t="shared" si="78"/>
        <v>3900</v>
      </c>
      <c r="X2518">
        <v>16</v>
      </c>
      <c r="Y2518" t="s">
        <v>77</v>
      </c>
      <c r="Z2518" t="s">
        <v>81</v>
      </c>
      <c r="AA2518" s="2">
        <v>0</v>
      </c>
      <c r="AB2518" s="2">
        <v>0</v>
      </c>
      <c r="AC2518" t="s">
        <v>168</v>
      </c>
      <c r="AD2518" s="2">
        <v>0</v>
      </c>
      <c r="AE2518" s="2">
        <v>0</v>
      </c>
      <c r="AF2518" s="2">
        <v>0</v>
      </c>
      <c r="AG2518" s="2">
        <v>0</v>
      </c>
      <c r="AH2518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>
        <v>0</v>
      </c>
      <c r="AO2518" s="2">
        <v>0</v>
      </c>
      <c r="AP2518" s="7">
        <f t="shared" si="79"/>
        <v>0</v>
      </c>
    </row>
    <row r="2519" spans="1:42" x14ac:dyDescent="0.2">
      <c r="A2519">
        <v>1</v>
      </c>
      <c r="B2519" s="1">
        <v>43952</v>
      </c>
      <c r="C2519" s="1">
        <v>44348</v>
      </c>
      <c r="D2519">
        <v>200331</v>
      </c>
      <c r="E2519" s="1">
        <v>44287</v>
      </c>
      <c r="F2519" s="2">
        <v>0</v>
      </c>
      <c r="G2519" s="2">
        <v>0</v>
      </c>
      <c r="H2519">
        <v>2.3E-2</v>
      </c>
      <c r="I2519" s="2">
        <v>0</v>
      </c>
      <c r="J2519" s="2">
        <v>-83526.48</v>
      </c>
      <c r="K2519" s="2">
        <v>0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t="s">
        <v>259</v>
      </c>
      <c r="W2519" s="5" t="str">
        <f t="shared" si="78"/>
        <v>3900</v>
      </c>
      <c r="X2519">
        <v>16</v>
      </c>
      <c r="Y2519" t="s">
        <v>77</v>
      </c>
      <c r="Z2519" t="s">
        <v>81</v>
      </c>
      <c r="AA2519" s="2">
        <v>0</v>
      </c>
      <c r="AB2519" s="2">
        <v>0</v>
      </c>
      <c r="AC2519" t="s">
        <v>168</v>
      </c>
      <c r="AD2519" s="2">
        <v>0</v>
      </c>
      <c r="AE2519" s="2">
        <v>0</v>
      </c>
      <c r="AF2519" s="2">
        <v>0</v>
      </c>
      <c r="AG2519" s="2">
        <v>0</v>
      </c>
      <c r="AH2519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7">
        <f t="shared" si="79"/>
        <v>0</v>
      </c>
    </row>
    <row r="2520" spans="1:42" x14ac:dyDescent="0.2">
      <c r="A2520">
        <v>1</v>
      </c>
      <c r="B2520" s="1">
        <v>43952</v>
      </c>
      <c r="C2520" s="1">
        <v>44348</v>
      </c>
      <c r="D2520">
        <v>200331</v>
      </c>
      <c r="E2520" s="1">
        <v>44317</v>
      </c>
      <c r="F2520" s="2">
        <v>0</v>
      </c>
      <c r="G2520" s="2">
        <v>0</v>
      </c>
      <c r="H2520">
        <v>2.3E-2</v>
      </c>
      <c r="I2520" s="2">
        <v>0</v>
      </c>
      <c r="J2520" s="2">
        <v>-83526.48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t="s">
        <v>259</v>
      </c>
      <c r="W2520" s="5" t="str">
        <f t="shared" si="78"/>
        <v>3900</v>
      </c>
      <c r="X2520">
        <v>16</v>
      </c>
      <c r="Y2520" t="s">
        <v>77</v>
      </c>
      <c r="Z2520" t="s">
        <v>81</v>
      </c>
      <c r="AA2520" s="2">
        <v>0</v>
      </c>
      <c r="AB2520" s="2">
        <v>0</v>
      </c>
      <c r="AC2520" t="s">
        <v>168</v>
      </c>
      <c r="AD2520" s="2">
        <v>0</v>
      </c>
      <c r="AE2520" s="2">
        <v>0</v>
      </c>
      <c r="AF2520" s="2">
        <v>0</v>
      </c>
      <c r="AG2520" s="2">
        <v>0</v>
      </c>
      <c r="AH2520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0</v>
      </c>
      <c r="AN2520" s="2">
        <v>0</v>
      </c>
      <c r="AO2520" s="2">
        <v>0</v>
      </c>
      <c r="AP2520" s="7">
        <f t="shared" si="79"/>
        <v>0</v>
      </c>
    </row>
    <row r="2521" spans="1:42" x14ac:dyDescent="0.2">
      <c r="A2521">
        <v>1</v>
      </c>
      <c r="B2521" s="1">
        <v>43952</v>
      </c>
      <c r="C2521" s="1">
        <v>44348</v>
      </c>
      <c r="D2521">
        <v>200331</v>
      </c>
      <c r="E2521" s="1">
        <v>44348</v>
      </c>
      <c r="F2521" s="2">
        <v>0</v>
      </c>
      <c r="G2521" s="2">
        <v>0</v>
      </c>
      <c r="H2521">
        <v>2.3E-2</v>
      </c>
      <c r="I2521" s="2">
        <v>0</v>
      </c>
      <c r="J2521" s="2">
        <v>-50159.21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33367.269999999997</v>
      </c>
      <c r="T2521" s="2">
        <v>0</v>
      </c>
      <c r="U2521" s="2">
        <v>0</v>
      </c>
      <c r="V2521" t="s">
        <v>259</v>
      </c>
      <c r="W2521" s="5" t="str">
        <f t="shared" si="78"/>
        <v>3900</v>
      </c>
      <c r="X2521">
        <v>16</v>
      </c>
      <c r="Y2521" t="s">
        <v>77</v>
      </c>
      <c r="Z2521" t="s">
        <v>81</v>
      </c>
      <c r="AA2521" s="2">
        <v>0</v>
      </c>
      <c r="AB2521" s="2">
        <v>0</v>
      </c>
      <c r="AC2521" t="s">
        <v>168</v>
      </c>
      <c r="AD2521" s="2">
        <v>0</v>
      </c>
      <c r="AE2521" s="2">
        <v>0</v>
      </c>
      <c r="AF2521" s="2">
        <v>0</v>
      </c>
      <c r="AG2521" s="2">
        <v>0</v>
      </c>
      <c r="AH2521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7">
        <f t="shared" si="79"/>
        <v>0</v>
      </c>
    </row>
    <row r="2522" spans="1:42" x14ac:dyDescent="0.2">
      <c r="A2522">
        <v>1</v>
      </c>
      <c r="B2522" s="1">
        <v>43952</v>
      </c>
      <c r="C2522" s="1">
        <v>44348</v>
      </c>
      <c r="D2522">
        <v>167</v>
      </c>
      <c r="E2522" s="1">
        <v>43952</v>
      </c>
      <c r="F2522" s="2">
        <v>0</v>
      </c>
      <c r="G2522" s="2">
        <v>0</v>
      </c>
      <c r="H2522">
        <v>0</v>
      </c>
      <c r="I2522" s="2">
        <v>0</v>
      </c>
      <c r="J2522" s="2">
        <v>0</v>
      </c>
      <c r="K2522" s="2">
        <v>0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t="s">
        <v>260</v>
      </c>
      <c r="W2522" s="5" t="str">
        <f t="shared" si="78"/>
        <v>3901</v>
      </c>
      <c r="X2522">
        <v>16</v>
      </c>
      <c r="Y2522" t="s">
        <v>77</v>
      </c>
      <c r="Z2522" t="s">
        <v>81</v>
      </c>
      <c r="AA2522" s="2">
        <v>0</v>
      </c>
      <c r="AB2522" s="2">
        <v>0</v>
      </c>
      <c r="AC2522" t="s">
        <v>168</v>
      </c>
      <c r="AD2522" s="2">
        <v>0</v>
      </c>
      <c r="AE2522" s="2">
        <v>0</v>
      </c>
      <c r="AF2522" s="2">
        <v>0</v>
      </c>
      <c r="AG2522" s="2">
        <v>0</v>
      </c>
      <c r="AH252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0</v>
      </c>
      <c r="AN2522" s="2">
        <v>0</v>
      </c>
      <c r="AO2522" s="2">
        <v>0</v>
      </c>
      <c r="AP2522" s="7">
        <f t="shared" si="79"/>
        <v>0</v>
      </c>
    </row>
    <row r="2523" spans="1:42" x14ac:dyDescent="0.2">
      <c r="A2523">
        <v>1</v>
      </c>
      <c r="B2523" s="1">
        <v>43952</v>
      </c>
      <c r="C2523" s="1">
        <v>44348</v>
      </c>
      <c r="D2523">
        <v>167</v>
      </c>
      <c r="E2523" s="1">
        <v>43983</v>
      </c>
      <c r="F2523" s="2">
        <v>0</v>
      </c>
      <c r="G2523" s="2">
        <v>0</v>
      </c>
      <c r="H2523">
        <v>0</v>
      </c>
      <c r="I2523" s="2">
        <v>0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t="s">
        <v>260</v>
      </c>
      <c r="W2523" s="5" t="str">
        <f t="shared" si="78"/>
        <v>3901</v>
      </c>
      <c r="X2523">
        <v>16</v>
      </c>
      <c r="Y2523" t="s">
        <v>77</v>
      </c>
      <c r="Z2523" t="s">
        <v>81</v>
      </c>
      <c r="AA2523" s="2">
        <v>0</v>
      </c>
      <c r="AB2523" s="2">
        <v>0</v>
      </c>
      <c r="AC2523" t="s">
        <v>168</v>
      </c>
      <c r="AD2523" s="2">
        <v>0</v>
      </c>
      <c r="AE2523" s="2">
        <v>0</v>
      </c>
      <c r="AF2523" s="2">
        <v>0</v>
      </c>
      <c r="AG2523" s="2">
        <v>0</v>
      </c>
      <c r="AH2523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7">
        <f t="shared" si="79"/>
        <v>0</v>
      </c>
    </row>
    <row r="2524" spans="1:42" x14ac:dyDescent="0.2">
      <c r="A2524">
        <v>1</v>
      </c>
      <c r="B2524" s="1">
        <v>43952</v>
      </c>
      <c r="C2524" s="1">
        <v>44348</v>
      </c>
      <c r="D2524">
        <v>167</v>
      </c>
      <c r="E2524" s="1">
        <v>44013</v>
      </c>
      <c r="F2524" s="2">
        <v>0</v>
      </c>
      <c r="G2524" s="2">
        <v>0</v>
      </c>
      <c r="H2524">
        <v>0</v>
      </c>
      <c r="I2524" s="2">
        <v>0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t="s">
        <v>260</v>
      </c>
      <c r="W2524" s="5" t="str">
        <f t="shared" si="78"/>
        <v>3901</v>
      </c>
      <c r="X2524">
        <v>16</v>
      </c>
      <c r="Y2524" t="s">
        <v>77</v>
      </c>
      <c r="Z2524" t="s">
        <v>81</v>
      </c>
      <c r="AA2524" s="2">
        <v>0</v>
      </c>
      <c r="AB2524" s="2">
        <v>0</v>
      </c>
      <c r="AC2524" t="s">
        <v>168</v>
      </c>
      <c r="AD2524" s="2">
        <v>0</v>
      </c>
      <c r="AE2524" s="2">
        <v>0</v>
      </c>
      <c r="AF2524" s="2">
        <v>0</v>
      </c>
      <c r="AG2524" s="2">
        <v>0</v>
      </c>
      <c r="AH2524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>
        <v>0</v>
      </c>
      <c r="AO2524" s="2">
        <v>0</v>
      </c>
      <c r="AP2524" s="7">
        <f t="shared" si="79"/>
        <v>0</v>
      </c>
    </row>
    <row r="2525" spans="1:42" x14ac:dyDescent="0.2">
      <c r="A2525">
        <v>1</v>
      </c>
      <c r="B2525" s="1">
        <v>43952</v>
      </c>
      <c r="C2525" s="1">
        <v>44348</v>
      </c>
      <c r="D2525">
        <v>167</v>
      </c>
      <c r="E2525" s="1">
        <v>44044</v>
      </c>
      <c r="F2525" s="2">
        <v>0</v>
      </c>
      <c r="G2525" s="2">
        <v>0</v>
      </c>
      <c r="H2525">
        <v>2.3E-2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t="s">
        <v>260</v>
      </c>
      <c r="W2525" s="5" t="str">
        <f t="shared" si="78"/>
        <v>3901</v>
      </c>
      <c r="X2525">
        <v>16</v>
      </c>
      <c r="Y2525" t="s">
        <v>77</v>
      </c>
      <c r="Z2525" t="s">
        <v>81</v>
      </c>
      <c r="AA2525" s="2">
        <v>0</v>
      </c>
      <c r="AB2525" s="2">
        <v>0</v>
      </c>
      <c r="AC2525" t="s">
        <v>168</v>
      </c>
      <c r="AD2525" s="2">
        <v>0</v>
      </c>
      <c r="AE2525" s="2">
        <v>0</v>
      </c>
      <c r="AF2525" s="2">
        <v>0</v>
      </c>
      <c r="AG2525" s="2">
        <v>0</v>
      </c>
      <c r="AH2525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7">
        <f t="shared" si="79"/>
        <v>0</v>
      </c>
    </row>
    <row r="2526" spans="1:42" x14ac:dyDescent="0.2">
      <c r="A2526">
        <v>1</v>
      </c>
      <c r="B2526" s="1">
        <v>43952</v>
      </c>
      <c r="C2526" s="1">
        <v>44348</v>
      </c>
      <c r="D2526">
        <v>167</v>
      </c>
      <c r="E2526" s="1">
        <v>44075</v>
      </c>
      <c r="F2526" s="2">
        <v>0</v>
      </c>
      <c r="G2526" s="2">
        <v>0</v>
      </c>
      <c r="H2526">
        <v>2.3E-2</v>
      </c>
      <c r="I2526" s="2">
        <v>0</v>
      </c>
      <c r="J2526" s="2">
        <v>0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t="s">
        <v>260</v>
      </c>
      <c r="W2526" s="5" t="str">
        <f t="shared" si="78"/>
        <v>3901</v>
      </c>
      <c r="X2526">
        <v>16</v>
      </c>
      <c r="Y2526" t="s">
        <v>77</v>
      </c>
      <c r="Z2526" t="s">
        <v>81</v>
      </c>
      <c r="AA2526" s="2">
        <v>0</v>
      </c>
      <c r="AB2526" s="2">
        <v>0</v>
      </c>
      <c r="AC2526" t="s">
        <v>168</v>
      </c>
      <c r="AD2526" s="2">
        <v>0</v>
      </c>
      <c r="AE2526" s="2">
        <v>0</v>
      </c>
      <c r="AF2526" s="2">
        <v>0</v>
      </c>
      <c r="AG2526" s="2">
        <v>0</v>
      </c>
      <c r="AH2526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0</v>
      </c>
      <c r="AN2526" s="2">
        <v>0</v>
      </c>
      <c r="AO2526" s="2">
        <v>0</v>
      </c>
      <c r="AP2526" s="7">
        <f t="shared" si="79"/>
        <v>0</v>
      </c>
    </row>
    <row r="2527" spans="1:42" x14ac:dyDescent="0.2">
      <c r="A2527">
        <v>1</v>
      </c>
      <c r="B2527" s="1">
        <v>43952</v>
      </c>
      <c r="C2527" s="1">
        <v>44348</v>
      </c>
      <c r="D2527">
        <v>167</v>
      </c>
      <c r="E2527" s="1">
        <v>44105</v>
      </c>
      <c r="F2527" s="2">
        <v>0</v>
      </c>
      <c r="G2527" s="2">
        <v>0</v>
      </c>
      <c r="H2527">
        <v>2.3E-2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t="s">
        <v>260</v>
      </c>
      <c r="W2527" s="5" t="str">
        <f t="shared" si="78"/>
        <v>3901</v>
      </c>
      <c r="X2527">
        <v>16</v>
      </c>
      <c r="Y2527" t="s">
        <v>77</v>
      </c>
      <c r="Z2527" t="s">
        <v>81</v>
      </c>
      <c r="AA2527" s="2">
        <v>0</v>
      </c>
      <c r="AB2527" s="2">
        <v>0</v>
      </c>
      <c r="AC2527" t="s">
        <v>168</v>
      </c>
      <c r="AD2527" s="2">
        <v>0</v>
      </c>
      <c r="AE2527" s="2">
        <v>0</v>
      </c>
      <c r="AF2527" s="2">
        <v>0</v>
      </c>
      <c r="AG2527" s="2">
        <v>0</v>
      </c>
      <c r="AH2527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7">
        <f t="shared" si="79"/>
        <v>0</v>
      </c>
    </row>
    <row r="2528" spans="1:42" x14ac:dyDescent="0.2">
      <c r="A2528">
        <v>1</v>
      </c>
      <c r="B2528" s="1">
        <v>43952</v>
      </c>
      <c r="C2528" s="1">
        <v>44348</v>
      </c>
      <c r="D2528">
        <v>167</v>
      </c>
      <c r="E2528" s="1">
        <v>44136</v>
      </c>
      <c r="F2528" s="2">
        <v>0</v>
      </c>
      <c r="G2528" s="2">
        <v>0</v>
      </c>
      <c r="H2528">
        <v>2.3E-2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t="s">
        <v>260</v>
      </c>
      <c r="W2528" s="5" t="str">
        <f t="shared" si="78"/>
        <v>3901</v>
      </c>
      <c r="X2528">
        <v>16</v>
      </c>
      <c r="Y2528" t="s">
        <v>77</v>
      </c>
      <c r="Z2528" t="s">
        <v>81</v>
      </c>
      <c r="AA2528" s="2">
        <v>0</v>
      </c>
      <c r="AB2528" s="2">
        <v>0</v>
      </c>
      <c r="AC2528" t="s">
        <v>168</v>
      </c>
      <c r="AD2528" s="2">
        <v>0</v>
      </c>
      <c r="AE2528" s="2">
        <v>0</v>
      </c>
      <c r="AF2528" s="2">
        <v>0</v>
      </c>
      <c r="AG2528" s="2">
        <v>0</v>
      </c>
      <c r="AH2528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7">
        <f t="shared" si="79"/>
        <v>0</v>
      </c>
    </row>
    <row r="2529" spans="1:42" x14ac:dyDescent="0.2">
      <c r="A2529">
        <v>1</v>
      </c>
      <c r="B2529" s="1">
        <v>43952</v>
      </c>
      <c r="C2529" s="1">
        <v>44348</v>
      </c>
      <c r="D2529">
        <v>167</v>
      </c>
      <c r="E2529" s="1">
        <v>44166</v>
      </c>
      <c r="F2529" s="2">
        <v>0</v>
      </c>
      <c r="G2529" s="2">
        <v>0</v>
      </c>
      <c r="H2529">
        <v>2.3E-2</v>
      </c>
      <c r="I2529" s="2">
        <v>0</v>
      </c>
      <c r="J2529" s="2">
        <v>0</v>
      </c>
      <c r="K2529" s="2">
        <v>0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t="s">
        <v>260</v>
      </c>
      <c r="W2529" s="5" t="str">
        <f t="shared" si="78"/>
        <v>3901</v>
      </c>
      <c r="X2529">
        <v>16</v>
      </c>
      <c r="Y2529" t="s">
        <v>77</v>
      </c>
      <c r="Z2529" t="s">
        <v>81</v>
      </c>
      <c r="AA2529" s="2">
        <v>0</v>
      </c>
      <c r="AB2529" s="2">
        <v>0</v>
      </c>
      <c r="AC2529" t="s">
        <v>168</v>
      </c>
      <c r="AD2529" s="2">
        <v>0</v>
      </c>
      <c r="AE2529" s="2">
        <v>0</v>
      </c>
      <c r="AF2529" s="2">
        <v>0</v>
      </c>
      <c r="AG2529" s="2">
        <v>0</v>
      </c>
      <c r="AH2529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7">
        <f t="shared" si="79"/>
        <v>0</v>
      </c>
    </row>
    <row r="2530" spans="1:42" x14ac:dyDescent="0.2">
      <c r="A2530">
        <v>1</v>
      </c>
      <c r="B2530" s="1">
        <v>43952</v>
      </c>
      <c r="C2530" s="1">
        <v>44348</v>
      </c>
      <c r="D2530">
        <v>167</v>
      </c>
      <c r="E2530" s="1">
        <v>44197</v>
      </c>
      <c r="F2530" s="2">
        <v>0</v>
      </c>
      <c r="G2530" s="2">
        <v>0</v>
      </c>
      <c r="H2530">
        <v>2.3E-2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t="s">
        <v>260</v>
      </c>
      <c r="W2530" s="5" t="str">
        <f t="shared" si="78"/>
        <v>3901</v>
      </c>
      <c r="X2530">
        <v>16</v>
      </c>
      <c r="Y2530" t="s">
        <v>77</v>
      </c>
      <c r="Z2530" t="s">
        <v>81</v>
      </c>
      <c r="AA2530" s="2">
        <v>0</v>
      </c>
      <c r="AB2530" s="2">
        <v>0</v>
      </c>
      <c r="AC2530" t="s">
        <v>168</v>
      </c>
      <c r="AD2530" s="2">
        <v>0</v>
      </c>
      <c r="AE2530" s="2">
        <v>0</v>
      </c>
      <c r="AF2530" s="2">
        <v>0</v>
      </c>
      <c r="AG2530" s="2">
        <v>0</v>
      </c>
      <c r="AH2530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7">
        <f t="shared" si="79"/>
        <v>0</v>
      </c>
    </row>
    <row r="2531" spans="1:42" x14ac:dyDescent="0.2">
      <c r="A2531">
        <v>1</v>
      </c>
      <c r="B2531" s="1">
        <v>43952</v>
      </c>
      <c r="C2531" s="1">
        <v>44348</v>
      </c>
      <c r="D2531">
        <v>167</v>
      </c>
      <c r="E2531" s="1">
        <v>44228</v>
      </c>
      <c r="F2531" s="2">
        <v>0</v>
      </c>
      <c r="G2531" s="2">
        <v>0</v>
      </c>
      <c r="H2531">
        <v>2.3E-2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t="s">
        <v>260</v>
      </c>
      <c r="W2531" s="5" t="str">
        <f t="shared" si="78"/>
        <v>3901</v>
      </c>
      <c r="X2531">
        <v>16</v>
      </c>
      <c r="Y2531" t="s">
        <v>77</v>
      </c>
      <c r="Z2531" t="s">
        <v>81</v>
      </c>
      <c r="AA2531" s="2">
        <v>0</v>
      </c>
      <c r="AB2531" s="2">
        <v>0</v>
      </c>
      <c r="AC2531" t="s">
        <v>168</v>
      </c>
      <c r="AD2531" s="2">
        <v>0</v>
      </c>
      <c r="AE2531" s="2">
        <v>0</v>
      </c>
      <c r="AF2531" s="2">
        <v>0</v>
      </c>
      <c r="AG2531" s="2">
        <v>0</v>
      </c>
      <c r="AH2531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0</v>
      </c>
      <c r="AN2531" s="2">
        <v>0</v>
      </c>
      <c r="AO2531" s="2">
        <v>0</v>
      </c>
      <c r="AP2531" s="7">
        <f t="shared" si="79"/>
        <v>0</v>
      </c>
    </row>
    <row r="2532" spans="1:42" x14ac:dyDescent="0.2">
      <c r="A2532">
        <v>1</v>
      </c>
      <c r="B2532" s="1">
        <v>43952</v>
      </c>
      <c r="C2532" s="1">
        <v>44348</v>
      </c>
      <c r="D2532">
        <v>167</v>
      </c>
      <c r="E2532" s="1">
        <v>44256</v>
      </c>
      <c r="F2532" s="2">
        <v>0</v>
      </c>
      <c r="G2532" s="2">
        <v>0</v>
      </c>
      <c r="H2532">
        <v>2.3E-2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t="s">
        <v>260</v>
      </c>
      <c r="W2532" s="5" t="str">
        <f t="shared" si="78"/>
        <v>3901</v>
      </c>
      <c r="X2532">
        <v>16</v>
      </c>
      <c r="Y2532" t="s">
        <v>77</v>
      </c>
      <c r="Z2532" t="s">
        <v>81</v>
      </c>
      <c r="AA2532" s="2">
        <v>0</v>
      </c>
      <c r="AB2532" s="2">
        <v>0</v>
      </c>
      <c r="AC2532" t="s">
        <v>168</v>
      </c>
      <c r="AD2532" s="2">
        <v>0</v>
      </c>
      <c r="AE2532" s="2">
        <v>0</v>
      </c>
      <c r="AF2532" s="2">
        <v>0</v>
      </c>
      <c r="AG2532" s="2">
        <v>0</v>
      </c>
      <c r="AH253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0</v>
      </c>
      <c r="AN2532" s="2">
        <v>0</v>
      </c>
      <c r="AO2532" s="2">
        <v>0</v>
      </c>
      <c r="AP2532" s="7">
        <f t="shared" si="79"/>
        <v>0</v>
      </c>
    </row>
    <row r="2533" spans="1:42" x14ac:dyDescent="0.2">
      <c r="A2533">
        <v>1</v>
      </c>
      <c r="B2533" s="1">
        <v>43952</v>
      </c>
      <c r="C2533" s="1">
        <v>44348</v>
      </c>
      <c r="D2533">
        <v>167</v>
      </c>
      <c r="E2533" s="1">
        <v>44287</v>
      </c>
      <c r="F2533" s="2">
        <v>0</v>
      </c>
      <c r="G2533" s="2">
        <v>0</v>
      </c>
      <c r="H2533">
        <v>2.3E-2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t="s">
        <v>260</v>
      </c>
      <c r="W2533" s="5" t="str">
        <f t="shared" si="78"/>
        <v>3901</v>
      </c>
      <c r="X2533">
        <v>16</v>
      </c>
      <c r="Y2533" t="s">
        <v>77</v>
      </c>
      <c r="Z2533" t="s">
        <v>81</v>
      </c>
      <c r="AA2533" s="2">
        <v>0</v>
      </c>
      <c r="AB2533" s="2">
        <v>0</v>
      </c>
      <c r="AC2533" t="s">
        <v>168</v>
      </c>
      <c r="AD2533" s="2">
        <v>0</v>
      </c>
      <c r="AE2533" s="2">
        <v>0</v>
      </c>
      <c r="AF2533" s="2">
        <v>0</v>
      </c>
      <c r="AG2533" s="2">
        <v>0</v>
      </c>
      <c r="AH2533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7">
        <f t="shared" si="79"/>
        <v>0</v>
      </c>
    </row>
    <row r="2534" spans="1:42" x14ac:dyDescent="0.2">
      <c r="A2534">
        <v>1</v>
      </c>
      <c r="B2534" s="1">
        <v>43952</v>
      </c>
      <c r="C2534" s="1">
        <v>44348</v>
      </c>
      <c r="D2534">
        <v>167</v>
      </c>
      <c r="E2534" s="1">
        <v>44317</v>
      </c>
      <c r="F2534" s="2">
        <v>0</v>
      </c>
      <c r="G2534" s="2">
        <v>0</v>
      </c>
      <c r="H2534">
        <v>2.3E-2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t="s">
        <v>260</v>
      </c>
      <c r="W2534" s="5" t="str">
        <f t="shared" si="78"/>
        <v>3901</v>
      </c>
      <c r="X2534">
        <v>16</v>
      </c>
      <c r="Y2534" t="s">
        <v>77</v>
      </c>
      <c r="Z2534" t="s">
        <v>81</v>
      </c>
      <c r="AA2534" s="2">
        <v>0</v>
      </c>
      <c r="AB2534" s="2">
        <v>0</v>
      </c>
      <c r="AC2534" t="s">
        <v>168</v>
      </c>
      <c r="AD2534" s="2">
        <v>0</v>
      </c>
      <c r="AE2534" s="2">
        <v>0</v>
      </c>
      <c r="AF2534" s="2">
        <v>0</v>
      </c>
      <c r="AG2534" s="2">
        <v>0</v>
      </c>
      <c r="AH2534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7">
        <f t="shared" si="79"/>
        <v>0</v>
      </c>
    </row>
    <row r="2535" spans="1:42" x14ac:dyDescent="0.2">
      <c r="A2535">
        <v>1</v>
      </c>
      <c r="B2535" s="1">
        <v>43952</v>
      </c>
      <c r="C2535" s="1">
        <v>44348</v>
      </c>
      <c r="D2535">
        <v>167</v>
      </c>
      <c r="E2535" s="1">
        <v>44348</v>
      </c>
      <c r="F2535" s="2">
        <v>0</v>
      </c>
      <c r="G2535" s="2">
        <v>0</v>
      </c>
      <c r="H2535">
        <v>2.3E-2</v>
      </c>
      <c r="I2535" s="2">
        <v>0</v>
      </c>
      <c r="J2535" s="2">
        <v>0</v>
      </c>
      <c r="K2535" s="2">
        <v>0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t="s">
        <v>260</v>
      </c>
      <c r="W2535" s="5" t="str">
        <f t="shared" si="78"/>
        <v>3901</v>
      </c>
      <c r="X2535">
        <v>16</v>
      </c>
      <c r="Y2535" t="s">
        <v>77</v>
      </c>
      <c r="Z2535" t="s">
        <v>81</v>
      </c>
      <c r="AA2535" s="2">
        <v>0</v>
      </c>
      <c r="AB2535" s="2">
        <v>0</v>
      </c>
      <c r="AC2535" t="s">
        <v>168</v>
      </c>
      <c r="AD2535" s="2">
        <v>0</v>
      </c>
      <c r="AE2535" s="2">
        <v>0</v>
      </c>
      <c r="AF2535" s="2">
        <v>0</v>
      </c>
      <c r="AG2535" s="2">
        <v>0</v>
      </c>
      <c r="AH2535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>
        <v>0</v>
      </c>
      <c r="AO2535" s="2">
        <v>0</v>
      </c>
      <c r="AP2535" s="7">
        <f t="shared" si="79"/>
        <v>0</v>
      </c>
    </row>
    <row r="2536" spans="1:42" x14ac:dyDescent="0.2">
      <c r="A2536">
        <v>1</v>
      </c>
      <c r="B2536" s="1">
        <v>43952</v>
      </c>
      <c r="C2536" s="1">
        <v>44348</v>
      </c>
      <c r="D2536">
        <v>168</v>
      </c>
      <c r="E2536" s="1">
        <v>43952</v>
      </c>
      <c r="F2536" s="2">
        <v>0</v>
      </c>
      <c r="G2536" s="2">
        <v>0</v>
      </c>
      <c r="H2536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t="s">
        <v>261</v>
      </c>
      <c r="W2536" s="5" t="str">
        <f t="shared" si="78"/>
        <v>390A</v>
      </c>
      <c r="X2536">
        <v>16</v>
      </c>
      <c r="Y2536" t="s">
        <v>77</v>
      </c>
      <c r="Z2536" t="s">
        <v>81</v>
      </c>
      <c r="AA2536" s="2">
        <v>0</v>
      </c>
      <c r="AB2536" s="2">
        <v>0</v>
      </c>
      <c r="AC2536" t="s">
        <v>168</v>
      </c>
      <c r="AD2536" s="2">
        <v>0</v>
      </c>
      <c r="AE2536" s="2">
        <v>0</v>
      </c>
      <c r="AF2536" s="2">
        <v>0</v>
      </c>
      <c r="AG2536" s="2">
        <v>0</v>
      </c>
      <c r="AH2536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0</v>
      </c>
      <c r="AP2536" s="7">
        <f t="shared" si="79"/>
        <v>0</v>
      </c>
    </row>
    <row r="2537" spans="1:42" x14ac:dyDescent="0.2">
      <c r="A2537">
        <v>1</v>
      </c>
      <c r="B2537" s="1">
        <v>43952</v>
      </c>
      <c r="C2537" s="1">
        <v>44348</v>
      </c>
      <c r="D2537">
        <v>168</v>
      </c>
      <c r="E2537" s="1">
        <v>43983</v>
      </c>
      <c r="F2537" s="2">
        <v>0</v>
      </c>
      <c r="G2537" s="2">
        <v>0</v>
      </c>
      <c r="H2537">
        <v>0</v>
      </c>
      <c r="I2537" s="2">
        <v>0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t="s">
        <v>261</v>
      </c>
      <c r="W2537" s="5" t="str">
        <f t="shared" si="78"/>
        <v>390A</v>
      </c>
      <c r="X2537">
        <v>16</v>
      </c>
      <c r="Y2537" t="s">
        <v>77</v>
      </c>
      <c r="Z2537" t="s">
        <v>81</v>
      </c>
      <c r="AA2537" s="2">
        <v>0</v>
      </c>
      <c r="AB2537" s="2">
        <v>0</v>
      </c>
      <c r="AC2537" t="s">
        <v>168</v>
      </c>
      <c r="AD2537" s="2">
        <v>0</v>
      </c>
      <c r="AE2537" s="2">
        <v>0</v>
      </c>
      <c r="AF2537" s="2">
        <v>0</v>
      </c>
      <c r="AG2537" s="2">
        <v>0</v>
      </c>
      <c r="AH2537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7">
        <f t="shared" si="79"/>
        <v>0</v>
      </c>
    </row>
    <row r="2538" spans="1:42" x14ac:dyDescent="0.2">
      <c r="A2538">
        <v>1</v>
      </c>
      <c r="B2538" s="1">
        <v>43952</v>
      </c>
      <c r="C2538" s="1">
        <v>44348</v>
      </c>
      <c r="D2538">
        <v>168</v>
      </c>
      <c r="E2538" s="1">
        <v>44013</v>
      </c>
      <c r="F2538" s="2">
        <v>0</v>
      </c>
      <c r="G2538" s="2">
        <v>0</v>
      </c>
      <c r="H2538">
        <v>0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t="s">
        <v>261</v>
      </c>
      <c r="W2538" s="5" t="str">
        <f t="shared" si="78"/>
        <v>390A</v>
      </c>
      <c r="X2538">
        <v>16</v>
      </c>
      <c r="Y2538" t="s">
        <v>77</v>
      </c>
      <c r="Z2538" t="s">
        <v>81</v>
      </c>
      <c r="AA2538" s="2">
        <v>0</v>
      </c>
      <c r="AB2538" s="2">
        <v>0</v>
      </c>
      <c r="AC2538" t="s">
        <v>168</v>
      </c>
      <c r="AD2538" s="2">
        <v>0</v>
      </c>
      <c r="AE2538" s="2">
        <v>0</v>
      </c>
      <c r="AF2538" s="2">
        <v>0</v>
      </c>
      <c r="AG2538" s="2">
        <v>0</v>
      </c>
      <c r="AH2538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0</v>
      </c>
      <c r="AN2538" s="2">
        <v>0</v>
      </c>
      <c r="AO2538" s="2">
        <v>0</v>
      </c>
      <c r="AP2538" s="7">
        <f t="shared" si="79"/>
        <v>0</v>
      </c>
    </row>
    <row r="2539" spans="1:42" x14ac:dyDescent="0.2">
      <c r="A2539">
        <v>1</v>
      </c>
      <c r="B2539" s="1">
        <v>43952</v>
      </c>
      <c r="C2539" s="1">
        <v>44348</v>
      </c>
      <c r="D2539">
        <v>168</v>
      </c>
      <c r="E2539" s="1">
        <v>44044</v>
      </c>
      <c r="F2539" s="2">
        <v>0</v>
      </c>
      <c r="G2539" s="2">
        <v>0</v>
      </c>
      <c r="H2539">
        <v>2.3E-2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t="s">
        <v>261</v>
      </c>
      <c r="W2539" s="5" t="str">
        <f t="shared" si="78"/>
        <v>390A</v>
      </c>
      <c r="X2539">
        <v>16</v>
      </c>
      <c r="Y2539" t="s">
        <v>77</v>
      </c>
      <c r="Z2539" t="s">
        <v>81</v>
      </c>
      <c r="AA2539" s="2">
        <v>0</v>
      </c>
      <c r="AB2539" s="2">
        <v>0</v>
      </c>
      <c r="AC2539" t="s">
        <v>168</v>
      </c>
      <c r="AD2539" s="2">
        <v>0</v>
      </c>
      <c r="AE2539" s="2">
        <v>0</v>
      </c>
      <c r="AF2539" s="2">
        <v>0</v>
      </c>
      <c r="AG2539" s="2">
        <v>0</v>
      </c>
      <c r="AH2539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7">
        <f t="shared" si="79"/>
        <v>0</v>
      </c>
    </row>
    <row r="2540" spans="1:42" x14ac:dyDescent="0.2">
      <c r="A2540">
        <v>1</v>
      </c>
      <c r="B2540" s="1">
        <v>43952</v>
      </c>
      <c r="C2540" s="1">
        <v>44348</v>
      </c>
      <c r="D2540">
        <v>168</v>
      </c>
      <c r="E2540" s="1">
        <v>44075</v>
      </c>
      <c r="F2540" s="2">
        <v>0</v>
      </c>
      <c r="G2540" s="2">
        <v>0</v>
      </c>
      <c r="H2540">
        <v>2.3E-2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t="s">
        <v>261</v>
      </c>
      <c r="W2540" s="5" t="str">
        <f t="shared" si="78"/>
        <v>390A</v>
      </c>
      <c r="X2540">
        <v>16</v>
      </c>
      <c r="Y2540" t="s">
        <v>77</v>
      </c>
      <c r="Z2540" t="s">
        <v>81</v>
      </c>
      <c r="AA2540" s="2">
        <v>0</v>
      </c>
      <c r="AB2540" s="2">
        <v>0</v>
      </c>
      <c r="AC2540" t="s">
        <v>168</v>
      </c>
      <c r="AD2540" s="2">
        <v>0</v>
      </c>
      <c r="AE2540" s="2">
        <v>0</v>
      </c>
      <c r="AF2540" s="2">
        <v>0</v>
      </c>
      <c r="AG2540" s="2">
        <v>0</v>
      </c>
      <c r="AH2540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0</v>
      </c>
      <c r="AN2540" s="2">
        <v>0</v>
      </c>
      <c r="AO2540" s="2">
        <v>0</v>
      </c>
      <c r="AP2540" s="7">
        <f t="shared" si="79"/>
        <v>0</v>
      </c>
    </row>
    <row r="2541" spans="1:42" x14ac:dyDescent="0.2">
      <c r="A2541">
        <v>1</v>
      </c>
      <c r="B2541" s="1">
        <v>43952</v>
      </c>
      <c r="C2541" s="1">
        <v>44348</v>
      </c>
      <c r="D2541">
        <v>168</v>
      </c>
      <c r="E2541" s="1">
        <v>44105</v>
      </c>
      <c r="F2541" s="2">
        <v>0</v>
      </c>
      <c r="G2541" s="2">
        <v>0</v>
      </c>
      <c r="H2541">
        <v>2.3E-2</v>
      </c>
      <c r="I2541" s="2">
        <v>0</v>
      </c>
      <c r="J2541" s="2">
        <v>0</v>
      </c>
      <c r="K2541" s="2">
        <v>0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t="s">
        <v>261</v>
      </c>
      <c r="W2541" s="5" t="str">
        <f t="shared" si="78"/>
        <v>390A</v>
      </c>
      <c r="X2541">
        <v>16</v>
      </c>
      <c r="Y2541" t="s">
        <v>77</v>
      </c>
      <c r="Z2541" t="s">
        <v>81</v>
      </c>
      <c r="AA2541" s="2">
        <v>0</v>
      </c>
      <c r="AB2541" s="2">
        <v>0</v>
      </c>
      <c r="AC2541" t="s">
        <v>168</v>
      </c>
      <c r="AD2541" s="2">
        <v>0</v>
      </c>
      <c r="AE2541" s="2">
        <v>0</v>
      </c>
      <c r="AF2541" s="2">
        <v>0</v>
      </c>
      <c r="AG2541" s="2">
        <v>0</v>
      </c>
      <c r="AH2541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7">
        <f t="shared" si="79"/>
        <v>0</v>
      </c>
    </row>
    <row r="2542" spans="1:42" x14ac:dyDescent="0.2">
      <c r="A2542">
        <v>1</v>
      </c>
      <c r="B2542" s="1">
        <v>43952</v>
      </c>
      <c r="C2542" s="1">
        <v>44348</v>
      </c>
      <c r="D2542">
        <v>168</v>
      </c>
      <c r="E2542" s="1">
        <v>44136</v>
      </c>
      <c r="F2542" s="2">
        <v>0</v>
      </c>
      <c r="G2542" s="2">
        <v>0</v>
      </c>
      <c r="H2542">
        <v>2.3E-2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t="s">
        <v>261</v>
      </c>
      <c r="W2542" s="5" t="str">
        <f t="shared" si="78"/>
        <v>390A</v>
      </c>
      <c r="X2542">
        <v>16</v>
      </c>
      <c r="Y2542" t="s">
        <v>77</v>
      </c>
      <c r="Z2542" t="s">
        <v>81</v>
      </c>
      <c r="AA2542" s="2">
        <v>0</v>
      </c>
      <c r="AB2542" s="2">
        <v>0</v>
      </c>
      <c r="AC2542" t="s">
        <v>168</v>
      </c>
      <c r="AD2542" s="2">
        <v>0</v>
      </c>
      <c r="AE2542" s="2">
        <v>0</v>
      </c>
      <c r="AF2542" s="2">
        <v>0</v>
      </c>
      <c r="AG2542" s="2">
        <v>0</v>
      </c>
      <c r="AH254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0</v>
      </c>
      <c r="AN2542" s="2">
        <v>0</v>
      </c>
      <c r="AO2542" s="2">
        <v>0</v>
      </c>
      <c r="AP2542" s="7">
        <f t="shared" si="79"/>
        <v>0</v>
      </c>
    </row>
    <row r="2543" spans="1:42" x14ac:dyDescent="0.2">
      <c r="A2543">
        <v>1</v>
      </c>
      <c r="B2543" s="1">
        <v>43952</v>
      </c>
      <c r="C2543" s="1">
        <v>44348</v>
      </c>
      <c r="D2543">
        <v>168</v>
      </c>
      <c r="E2543" s="1">
        <v>44166</v>
      </c>
      <c r="F2543" s="2">
        <v>0</v>
      </c>
      <c r="G2543" s="2">
        <v>0</v>
      </c>
      <c r="H2543">
        <v>2.3E-2</v>
      </c>
      <c r="I2543" s="2">
        <v>0</v>
      </c>
      <c r="J2543" s="2">
        <v>0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t="s">
        <v>261</v>
      </c>
      <c r="W2543" s="5" t="str">
        <f t="shared" si="78"/>
        <v>390A</v>
      </c>
      <c r="X2543">
        <v>16</v>
      </c>
      <c r="Y2543" t="s">
        <v>77</v>
      </c>
      <c r="Z2543" t="s">
        <v>81</v>
      </c>
      <c r="AA2543" s="2">
        <v>0</v>
      </c>
      <c r="AB2543" s="2">
        <v>0</v>
      </c>
      <c r="AC2543" t="s">
        <v>168</v>
      </c>
      <c r="AD2543" s="2">
        <v>0</v>
      </c>
      <c r="AE2543" s="2">
        <v>0</v>
      </c>
      <c r="AF2543" s="2">
        <v>0</v>
      </c>
      <c r="AG2543" s="2">
        <v>0</v>
      </c>
      <c r="AH2543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7">
        <f t="shared" si="79"/>
        <v>0</v>
      </c>
    </row>
    <row r="2544" spans="1:42" x14ac:dyDescent="0.2">
      <c r="A2544">
        <v>1</v>
      </c>
      <c r="B2544" s="1">
        <v>43952</v>
      </c>
      <c r="C2544" s="1">
        <v>44348</v>
      </c>
      <c r="D2544">
        <v>168</v>
      </c>
      <c r="E2544" s="1">
        <v>44197</v>
      </c>
      <c r="F2544" s="2">
        <v>0</v>
      </c>
      <c r="G2544" s="2">
        <v>0</v>
      </c>
      <c r="H2544">
        <v>2.3E-2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t="s">
        <v>261</v>
      </c>
      <c r="W2544" s="5" t="str">
        <f t="shared" si="78"/>
        <v>390A</v>
      </c>
      <c r="X2544">
        <v>16</v>
      </c>
      <c r="Y2544" t="s">
        <v>77</v>
      </c>
      <c r="Z2544" t="s">
        <v>81</v>
      </c>
      <c r="AA2544" s="2">
        <v>0</v>
      </c>
      <c r="AB2544" s="2">
        <v>0</v>
      </c>
      <c r="AC2544" t="s">
        <v>168</v>
      </c>
      <c r="AD2544" s="2">
        <v>0</v>
      </c>
      <c r="AE2544" s="2">
        <v>0</v>
      </c>
      <c r="AF2544" s="2">
        <v>0</v>
      </c>
      <c r="AG2544" s="2">
        <v>0</v>
      </c>
      <c r="AH2544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7">
        <f t="shared" si="79"/>
        <v>0</v>
      </c>
    </row>
    <row r="2545" spans="1:42" x14ac:dyDescent="0.2">
      <c r="A2545">
        <v>1</v>
      </c>
      <c r="B2545" s="1">
        <v>43952</v>
      </c>
      <c r="C2545" s="1">
        <v>44348</v>
      </c>
      <c r="D2545">
        <v>168</v>
      </c>
      <c r="E2545" s="1">
        <v>44228</v>
      </c>
      <c r="F2545" s="2">
        <v>0</v>
      </c>
      <c r="G2545" s="2">
        <v>0</v>
      </c>
      <c r="H2545">
        <v>2.3E-2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t="s">
        <v>261</v>
      </c>
      <c r="W2545" s="5" t="str">
        <f t="shared" si="78"/>
        <v>390A</v>
      </c>
      <c r="X2545">
        <v>16</v>
      </c>
      <c r="Y2545" t="s">
        <v>77</v>
      </c>
      <c r="Z2545" t="s">
        <v>81</v>
      </c>
      <c r="AA2545" s="2">
        <v>0</v>
      </c>
      <c r="AB2545" s="2">
        <v>0</v>
      </c>
      <c r="AC2545" t="s">
        <v>168</v>
      </c>
      <c r="AD2545" s="2">
        <v>0</v>
      </c>
      <c r="AE2545" s="2">
        <v>0</v>
      </c>
      <c r="AF2545" s="2">
        <v>0</v>
      </c>
      <c r="AG2545" s="2">
        <v>0</v>
      </c>
      <c r="AH2545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7">
        <f t="shared" si="79"/>
        <v>0</v>
      </c>
    </row>
    <row r="2546" spans="1:42" x14ac:dyDescent="0.2">
      <c r="A2546">
        <v>1</v>
      </c>
      <c r="B2546" s="1">
        <v>43952</v>
      </c>
      <c r="C2546" s="1">
        <v>44348</v>
      </c>
      <c r="D2546">
        <v>168</v>
      </c>
      <c r="E2546" s="1">
        <v>44256</v>
      </c>
      <c r="F2546" s="2">
        <v>0</v>
      </c>
      <c r="G2546" s="2">
        <v>0</v>
      </c>
      <c r="H2546">
        <v>2.3E-2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t="s">
        <v>261</v>
      </c>
      <c r="W2546" s="5" t="str">
        <f t="shared" si="78"/>
        <v>390A</v>
      </c>
      <c r="X2546">
        <v>16</v>
      </c>
      <c r="Y2546" t="s">
        <v>77</v>
      </c>
      <c r="Z2546" t="s">
        <v>81</v>
      </c>
      <c r="AA2546" s="2">
        <v>0</v>
      </c>
      <c r="AB2546" s="2">
        <v>0</v>
      </c>
      <c r="AC2546" t="s">
        <v>168</v>
      </c>
      <c r="AD2546" s="2">
        <v>0</v>
      </c>
      <c r="AE2546" s="2">
        <v>0</v>
      </c>
      <c r="AF2546" s="2">
        <v>0</v>
      </c>
      <c r="AG2546" s="2">
        <v>0</v>
      </c>
      <c r="AH2546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0</v>
      </c>
      <c r="AN2546" s="2">
        <v>0</v>
      </c>
      <c r="AO2546" s="2">
        <v>0</v>
      </c>
      <c r="AP2546" s="7">
        <f t="shared" si="79"/>
        <v>0</v>
      </c>
    </row>
    <row r="2547" spans="1:42" x14ac:dyDescent="0.2">
      <c r="A2547">
        <v>1</v>
      </c>
      <c r="B2547" s="1">
        <v>43952</v>
      </c>
      <c r="C2547" s="1">
        <v>44348</v>
      </c>
      <c r="D2547">
        <v>168</v>
      </c>
      <c r="E2547" s="1">
        <v>44287</v>
      </c>
      <c r="F2547" s="2">
        <v>0</v>
      </c>
      <c r="G2547" s="2">
        <v>0</v>
      </c>
      <c r="H2547">
        <v>2.3E-2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t="s">
        <v>261</v>
      </c>
      <c r="W2547" s="5" t="str">
        <f t="shared" si="78"/>
        <v>390A</v>
      </c>
      <c r="X2547">
        <v>16</v>
      </c>
      <c r="Y2547" t="s">
        <v>77</v>
      </c>
      <c r="Z2547" t="s">
        <v>81</v>
      </c>
      <c r="AA2547" s="2">
        <v>0</v>
      </c>
      <c r="AB2547" s="2">
        <v>0</v>
      </c>
      <c r="AC2547" t="s">
        <v>168</v>
      </c>
      <c r="AD2547" s="2">
        <v>0</v>
      </c>
      <c r="AE2547" s="2">
        <v>0</v>
      </c>
      <c r="AF2547" s="2">
        <v>0</v>
      </c>
      <c r="AG2547" s="2">
        <v>0</v>
      </c>
      <c r="AH2547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7">
        <f t="shared" si="79"/>
        <v>0</v>
      </c>
    </row>
    <row r="2548" spans="1:42" x14ac:dyDescent="0.2">
      <c r="A2548">
        <v>1</v>
      </c>
      <c r="B2548" s="1">
        <v>43952</v>
      </c>
      <c r="C2548" s="1">
        <v>44348</v>
      </c>
      <c r="D2548">
        <v>168</v>
      </c>
      <c r="E2548" s="1">
        <v>44317</v>
      </c>
      <c r="F2548" s="2">
        <v>0</v>
      </c>
      <c r="G2548" s="2">
        <v>0</v>
      </c>
      <c r="H2548">
        <v>2.3E-2</v>
      </c>
      <c r="I2548" s="2">
        <v>0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t="s">
        <v>261</v>
      </c>
      <c r="W2548" s="5" t="str">
        <f t="shared" si="78"/>
        <v>390A</v>
      </c>
      <c r="X2548">
        <v>16</v>
      </c>
      <c r="Y2548" t="s">
        <v>77</v>
      </c>
      <c r="Z2548" t="s">
        <v>81</v>
      </c>
      <c r="AA2548" s="2">
        <v>0</v>
      </c>
      <c r="AB2548" s="2">
        <v>0</v>
      </c>
      <c r="AC2548" t="s">
        <v>168</v>
      </c>
      <c r="AD2548" s="2">
        <v>0</v>
      </c>
      <c r="AE2548" s="2">
        <v>0</v>
      </c>
      <c r="AF2548" s="2">
        <v>0</v>
      </c>
      <c r="AG2548" s="2">
        <v>0</v>
      </c>
      <c r="AH2548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0</v>
      </c>
      <c r="AN2548" s="2">
        <v>0</v>
      </c>
      <c r="AO2548" s="2">
        <v>0</v>
      </c>
      <c r="AP2548" s="7">
        <f t="shared" si="79"/>
        <v>0</v>
      </c>
    </row>
    <row r="2549" spans="1:42" x14ac:dyDescent="0.2">
      <c r="A2549">
        <v>1</v>
      </c>
      <c r="B2549" s="1">
        <v>43952</v>
      </c>
      <c r="C2549" s="1">
        <v>44348</v>
      </c>
      <c r="D2549">
        <v>168</v>
      </c>
      <c r="E2549" s="1">
        <v>44348</v>
      </c>
      <c r="F2549" s="2">
        <v>0</v>
      </c>
      <c r="G2549" s="2">
        <v>0</v>
      </c>
      <c r="H2549">
        <v>2.3E-2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t="s">
        <v>261</v>
      </c>
      <c r="W2549" s="5" t="str">
        <f t="shared" si="78"/>
        <v>390A</v>
      </c>
      <c r="X2549">
        <v>16</v>
      </c>
      <c r="Y2549" t="s">
        <v>77</v>
      </c>
      <c r="Z2549" t="s">
        <v>81</v>
      </c>
      <c r="AA2549" s="2">
        <v>0</v>
      </c>
      <c r="AB2549" s="2">
        <v>0</v>
      </c>
      <c r="AC2549" t="s">
        <v>168</v>
      </c>
      <c r="AD2549" s="2">
        <v>0</v>
      </c>
      <c r="AE2549" s="2">
        <v>0</v>
      </c>
      <c r="AF2549" s="2">
        <v>0</v>
      </c>
      <c r="AG2549" s="2">
        <v>0</v>
      </c>
      <c r="AH2549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7">
        <f t="shared" si="79"/>
        <v>0</v>
      </c>
    </row>
    <row r="2550" spans="1:42" x14ac:dyDescent="0.2">
      <c r="A2550">
        <v>1</v>
      </c>
      <c r="B2550" s="1">
        <v>43952</v>
      </c>
      <c r="C2550" s="1">
        <v>44348</v>
      </c>
      <c r="D2550">
        <v>200240</v>
      </c>
      <c r="E2550" s="1">
        <v>43952</v>
      </c>
      <c r="F2550" s="2">
        <v>0</v>
      </c>
      <c r="G2550" s="2">
        <v>0</v>
      </c>
      <c r="H2550">
        <v>0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t="s">
        <v>262</v>
      </c>
      <c r="W2550" s="5" t="str">
        <f t="shared" si="78"/>
        <v>390A</v>
      </c>
      <c r="X2550">
        <v>16</v>
      </c>
      <c r="Y2550" t="s">
        <v>77</v>
      </c>
      <c r="Z2550" t="s">
        <v>81</v>
      </c>
      <c r="AA2550" s="2">
        <v>0</v>
      </c>
      <c r="AB2550" s="2">
        <v>0</v>
      </c>
      <c r="AC2550" t="s">
        <v>168</v>
      </c>
      <c r="AD2550" s="2">
        <v>0</v>
      </c>
      <c r="AE2550" s="2">
        <v>0</v>
      </c>
      <c r="AF2550" s="2">
        <v>0</v>
      </c>
      <c r="AG2550" s="2">
        <v>0</v>
      </c>
      <c r="AH2550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0</v>
      </c>
      <c r="AN2550" s="2">
        <v>0</v>
      </c>
      <c r="AO2550" s="2">
        <v>0</v>
      </c>
      <c r="AP2550" s="7">
        <f t="shared" si="79"/>
        <v>0</v>
      </c>
    </row>
    <row r="2551" spans="1:42" x14ac:dyDescent="0.2">
      <c r="A2551">
        <v>1</v>
      </c>
      <c r="B2551" s="1">
        <v>43952</v>
      </c>
      <c r="C2551" s="1">
        <v>44348</v>
      </c>
      <c r="D2551">
        <v>200240</v>
      </c>
      <c r="E2551" s="1">
        <v>43983</v>
      </c>
      <c r="F2551" s="2">
        <v>0</v>
      </c>
      <c r="G2551" s="2">
        <v>0</v>
      </c>
      <c r="H2551">
        <v>0</v>
      </c>
      <c r="I2551" s="2">
        <v>0</v>
      </c>
      <c r="J2551" s="2">
        <v>0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t="s">
        <v>262</v>
      </c>
      <c r="W2551" s="5" t="str">
        <f t="shared" si="78"/>
        <v>390A</v>
      </c>
      <c r="X2551">
        <v>16</v>
      </c>
      <c r="Y2551" t="s">
        <v>77</v>
      </c>
      <c r="Z2551" t="s">
        <v>81</v>
      </c>
      <c r="AA2551" s="2">
        <v>0</v>
      </c>
      <c r="AB2551" s="2">
        <v>0</v>
      </c>
      <c r="AC2551" t="s">
        <v>168</v>
      </c>
      <c r="AD2551" s="2">
        <v>0</v>
      </c>
      <c r="AE2551" s="2">
        <v>0</v>
      </c>
      <c r="AF2551" s="2">
        <v>0</v>
      </c>
      <c r="AG2551" s="2">
        <v>0</v>
      </c>
      <c r="AH2551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7">
        <f t="shared" si="79"/>
        <v>0</v>
      </c>
    </row>
    <row r="2552" spans="1:42" x14ac:dyDescent="0.2">
      <c r="A2552">
        <v>1</v>
      </c>
      <c r="B2552" s="1">
        <v>43952</v>
      </c>
      <c r="C2552" s="1">
        <v>44348</v>
      </c>
      <c r="D2552">
        <v>200240</v>
      </c>
      <c r="E2552" s="1">
        <v>44013</v>
      </c>
      <c r="F2552" s="2">
        <v>0</v>
      </c>
      <c r="G2552" s="2">
        <v>0</v>
      </c>
      <c r="H255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t="s">
        <v>262</v>
      </c>
      <c r="W2552" s="5" t="str">
        <f t="shared" si="78"/>
        <v>390A</v>
      </c>
      <c r="X2552">
        <v>16</v>
      </c>
      <c r="Y2552" t="s">
        <v>77</v>
      </c>
      <c r="Z2552" t="s">
        <v>81</v>
      </c>
      <c r="AA2552" s="2">
        <v>0</v>
      </c>
      <c r="AB2552" s="2">
        <v>0</v>
      </c>
      <c r="AC2552" t="s">
        <v>168</v>
      </c>
      <c r="AD2552" s="2">
        <v>0</v>
      </c>
      <c r="AE2552" s="2">
        <v>0</v>
      </c>
      <c r="AF2552" s="2">
        <v>0</v>
      </c>
      <c r="AG2552" s="2">
        <v>0</v>
      </c>
      <c r="AH255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0</v>
      </c>
      <c r="AN2552" s="2">
        <v>0</v>
      </c>
      <c r="AO2552" s="2">
        <v>0</v>
      </c>
      <c r="AP2552" s="7">
        <f t="shared" si="79"/>
        <v>0</v>
      </c>
    </row>
    <row r="2553" spans="1:42" x14ac:dyDescent="0.2">
      <c r="A2553">
        <v>1</v>
      </c>
      <c r="B2553" s="1">
        <v>43952</v>
      </c>
      <c r="C2553" s="1">
        <v>44348</v>
      </c>
      <c r="D2553">
        <v>200240</v>
      </c>
      <c r="E2553" s="1">
        <v>44044</v>
      </c>
      <c r="F2553" s="2">
        <v>0</v>
      </c>
      <c r="G2553" s="2">
        <v>0</v>
      </c>
      <c r="H2553">
        <v>2.3E-2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t="s">
        <v>262</v>
      </c>
      <c r="W2553" s="5" t="str">
        <f t="shared" si="78"/>
        <v>390A</v>
      </c>
      <c r="X2553">
        <v>16</v>
      </c>
      <c r="Y2553" t="s">
        <v>77</v>
      </c>
      <c r="Z2553" t="s">
        <v>81</v>
      </c>
      <c r="AA2553" s="2">
        <v>0</v>
      </c>
      <c r="AB2553" s="2">
        <v>0</v>
      </c>
      <c r="AC2553" t="s">
        <v>168</v>
      </c>
      <c r="AD2553" s="2">
        <v>0</v>
      </c>
      <c r="AE2553" s="2">
        <v>0</v>
      </c>
      <c r="AF2553" s="2">
        <v>0</v>
      </c>
      <c r="AG2553" s="2">
        <v>0</v>
      </c>
      <c r="AH2553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7">
        <f t="shared" si="79"/>
        <v>0</v>
      </c>
    </row>
    <row r="2554" spans="1:42" x14ac:dyDescent="0.2">
      <c r="A2554">
        <v>1</v>
      </c>
      <c r="B2554" s="1">
        <v>43952</v>
      </c>
      <c r="C2554" s="1">
        <v>44348</v>
      </c>
      <c r="D2554">
        <v>200240</v>
      </c>
      <c r="E2554" s="1">
        <v>44075</v>
      </c>
      <c r="F2554" s="2">
        <v>0</v>
      </c>
      <c r="G2554" s="2">
        <v>0</v>
      </c>
      <c r="H2554">
        <v>2.3E-2</v>
      </c>
      <c r="I2554" s="2">
        <v>0</v>
      </c>
      <c r="J2554" s="2">
        <v>0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t="s">
        <v>262</v>
      </c>
      <c r="W2554" s="5" t="str">
        <f t="shared" si="78"/>
        <v>390A</v>
      </c>
      <c r="X2554">
        <v>16</v>
      </c>
      <c r="Y2554" t="s">
        <v>77</v>
      </c>
      <c r="Z2554" t="s">
        <v>81</v>
      </c>
      <c r="AA2554" s="2">
        <v>0</v>
      </c>
      <c r="AB2554" s="2">
        <v>0</v>
      </c>
      <c r="AC2554" t="s">
        <v>168</v>
      </c>
      <c r="AD2554" s="2">
        <v>0</v>
      </c>
      <c r="AE2554" s="2">
        <v>0</v>
      </c>
      <c r="AF2554" s="2">
        <v>0</v>
      </c>
      <c r="AG2554" s="2">
        <v>0</v>
      </c>
      <c r="AH2554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0</v>
      </c>
      <c r="AN2554" s="2">
        <v>0</v>
      </c>
      <c r="AO2554" s="2">
        <v>0</v>
      </c>
      <c r="AP2554" s="7">
        <f t="shared" si="79"/>
        <v>0</v>
      </c>
    </row>
    <row r="2555" spans="1:42" x14ac:dyDescent="0.2">
      <c r="A2555">
        <v>1</v>
      </c>
      <c r="B2555" s="1">
        <v>43952</v>
      </c>
      <c r="C2555" s="1">
        <v>44348</v>
      </c>
      <c r="D2555">
        <v>200240</v>
      </c>
      <c r="E2555" s="1">
        <v>44105</v>
      </c>
      <c r="F2555" s="2">
        <v>0</v>
      </c>
      <c r="G2555" s="2">
        <v>0</v>
      </c>
      <c r="H2555">
        <v>2.3E-2</v>
      </c>
      <c r="I2555" s="2">
        <v>0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t="s">
        <v>262</v>
      </c>
      <c r="W2555" s="5" t="str">
        <f t="shared" si="78"/>
        <v>390A</v>
      </c>
      <c r="X2555">
        <v>16</v>
      </c>
      <c r="Y2555" t="s">
        <v>77</v>
      </c>
      <c r="Z2555" t="s">
        <v>81</v>
      </c>
      <c r="AA2555" s="2">
        <v>0</v>
      </c>
      <c r="AB2555" s="2">
        <v>0</v>
      </c>
      <c r="AC2555" t="s">
        <v>168</v>
      </c>
      <c r="AD2555" s="2">
        <v>0</v>
      </c>
      <c r="AE2555" s="2">
        <v>0</v>
      </c>
      <c r="AF2555" s="2">
        <v>0</v>
      </c>
      <c r="AG2555" s="2">
        <v>0</v>
      </c>
      <c r="AH2555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7">
        <f t="shared" si="79"/>
        <v>0</v>
      </c>
    </row>
    <row r="2556" spans="1:42" x14ac:dyDescent="0.2">
      <c r="A2556">
        <v>1</v>
      </c>
      <c r="B2556" s="1">
        <v>43952</v>
      </c>
      <c r="C2556" s="1">
        <v>44348</v>
      </c>
      <c r="D2556">
        <v>200240</v>
      </c>
      <c r="E2556" s="1">
        <v>44136</v>
      </c>
      <c r="F2556" s="2">
        <v>0</v>
      </c>
      <c r="G2556" s="2">
        <v>0</v>
      </c>
      <c r="H2556">
        <v>2.3E-2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t="s">
        <v>262</v>
      </c>
      <c r="W2556" s="5" t="str">
        <f t="shared" si="78"/>
        <v>390A</v>
      </c>
      <c r="X2556">
        <v>16</v>
      </c>
      <c r="Y2556" t="s">
        <v>77</v>
      </c>
      <c r="Z2556" t="s">
        <v>81</v>
      </c>
      <c r="AA2556" s="2">
        <v>0</v>
      </c>
      <c r="AB2556" s="2">
        <v>0</v>
      </c>
      <c r="AC2556" t="s">
        <v>168</v>
      </c>
      <c r="AD2556" s="2">
        <v>0</v>
      </c>
      <c r="AE2556" s="2">
        <v>0</v>
      </c>
      <c r="AF2556" s="2">
        <v>0</v>
      </c>
      <c r="AG2556" s="2">
        <v>0</v>
      </c>
      <c r="AH2556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>
        <v>0</v>
      </c>
      <c r="AO2556" s="2">
        <v>0</v>
      </c>
      <c r="AP2556" s="7">
        <f t="shared" si="79"/>
        <v>0</v>
      </c>
    </row>
    <row r="2557" spans="1:42" x14ac:dyDescent="0.2">
      <c r="A2557">
        <v>1</v>
      </c>
      <c r="B2557" s="1">
        <v>43952</v>
      </c>
      <c r="C2557" s="1">
        <v>44348</v>
      </c>
      <c r="D2557">
        <v>200240</v>
      </c>
      <c r="E2557" s="1">
        <v>44166</v>
      </c>
      <c r="F2557" s="2">
        <v>0</v>
      </c>
      <c r="G2557" s="2">
        <v>0</v>
      </c>
      <c r="H2557">
        <v>2.3E-2</v>
      </c>
      <c r="I2557" s="2">
        <v>0</v>
      </c>
      <c r="J2557" s="2">
        <v>0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t="s">
        <v>262</v>
      </c>
      <c r="W2557" s="5" t="str">
        <f t="shared" si="78"/>
        <v>390A</v>
      </c>
      <c r="X2557">
        <v>16</v>
      </c>
      <c r="Y2557" t="s">
        <v>77</v>
      </c>
      <c r="Z2557" t="s">
        <v>81</v>
      </c>
      <c r="AA2557" s="2">
        <v>0</v>
      </c>
      <c r="AB2557" s="2">
        <v>0</v>
      </c>
      <c r="AC2557" t="s">
        <v>168</v>
      </c>
      <c r="AD2557" s="2">
        <v>0</v>
      </c>
      <c r="AE2557" s="2">
        <v>0</v>
      </c>
      <c r="AF2557" s="2">
        <v>0</v>
      </c>
      <c r="AG2557" s="2">
        <v>0</v>
      </c>
      <c r="AH2557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7">
        <f t="shared" si="79"/>
        <v>0</v>
      </c>
    </row>
    <row r="2558" spans="1:42" x14ac:dyDescent="0.2">
      <c r="A2558">
        <v>1</v>
      </c>
      <c r="B2558" s="1">
        <v>43952</v>
      </c>
      <c r="C2558" s="1">
        <v>44348</v>
      </c>
      <c r="D2558">
        <v>200240</v>
      </c>
      <c r="E2558" s="1">
        <v>44197</v>
      </c>
      <c r="F2558" s="2">
        <v>0</v>
      </c>
      <c r="G2558" s="2">
        <v>0</v>
      </c>
      <c r="H2558">
        <v>2.3E-2</v>
      </c>
      <c r="I2558" s="2">
        <v>0</v>
      </c>
      <c r="J2558" s="2">
        <v>0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t="s">
        <v>262</v>
      </c>
      <c r="W2558" s="5" t="str">
        <f t="shared" si="78"/>
        <v>390A</v>
      </c>
      <c r="X2558">
        <v>16</v>
      </c>
      <c r="Y2558" t="s">
        <v>77</v>
      </c>
      <c r="Z2558" t="s">
        <v>81</v>
      </c>
      <c r="AA2558" s="2">
        <v>0</v>
      </c>
      <c r="AB2558" s="2">
        <v>0</v>
      </c>
      <c r="AC2558" t="s">
        <v>168</v>
      </c>
      <c r="AD2558" s="2">
        <v>0</v>
      </c>
      <c r="AE2558" s="2">
        <v>0</v>
      </c>
      <c r="AF2558" s="2">
        <v>0</v>
      </c>
      <c r="AG2558" s="2">
        <v>0</v>
      </c>
      <c r="AH2558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0</v>
      </c>
      <c r="AN2558" s="2">
        <v>0</v>
      </c>
      <c r="AO2558" s="2">
        <v>0</v>
      </c>
      <c r="AP2558" s="7">
        <f t="shared" si="79"/>
        <v>0</v>
      </c>
    </row>
    <row r="2559" spans="1:42" x14ac:dyDescent="0.2">
      <c r="A2559">
        <v>1</v>
      </c>
      <c r="B2559" s="1">
        <v>43952</v>
      </c>
      <c r="C2559" s="1">
        <v>44348</v>
      </c>
      <c r="D2559">
        <v>200240</v>
      </c>
      <c r="E2559" s="1">
        <v>44228</v>
      </c>
      <c r="F2559" s="2">
        <v>0</v>
      </c>
      <c r="G2559" s="2">
        <v>0</v>
      </c>
      <c r="H2559">
        <v>2.3E-2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t="s">
        <v>262</v>
      </c>
      <c r="W2559" s="5" t="str">
        <f t="shared" si="78"/>
        <v>390A</v>
      </c>
      <c r="X2559">
        <v>16</v>
      </c>
      <c r="Y2559" t="s">
        <v>77</v>
      </c>
      <c r="Z2559" t="s">
        <v>81</v>
      </c>
      <c r="AA2559" s="2">
        <v>0</v>
      </c>
      <c r="AB2559" s="2">
        <v>0</v>
      </c>
      <c r="AC2559" t="s">
        <v>168</v>
      </c>
      <c r="AD2559" s="2">
        <v>0</v>
      </c>
      <c r="AE2559" s="2">
        <v>0</v>
      </c>
      <c r="AF2559" s="2">
        <v>0</v>
      </c>
      <c r="AG2559" s="2">
        <v>0</v>
      </c>
      <c r="AH2559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7">
        <f t="shared" si="79"/>
        <v>0</v>
      </c>
    </row>
    <row r="2560" spans="1:42" x14ac:dyDescent="0.2">
      <c r="A2560">
        <v>1</v>
      </c>
      <c r="B2560" s="1">
        <v>43952</v>
      </c>
      <c r="C2560" s="1">
        <v>44348</v>
      </c>
      <c r="D2560">
        <v>200240</v>
      </c>
      <c r="E2560" s="1">
        <v>44256</v>
      </c>
      <c r="F2560" s="2">
        <v>0</v>
      </c>
      <c r="G2560" s="2">
        <v>0</v>
      </c>
      <c r="H2560">
        <v>2.3E-2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t="s">
        <v>262</v>
      </c>
      <c r="W2560" s="5" t="str">
        <f t="shared" si="78"/>
        <v>390A</v>
      </c>
      <c r="X2560">
        <v>16</v>
      </c>
      <c r="Y2560" t="s">
        <v>77</v>
      </c>
      <c r="Z2560" t="s">
        <v>81</v>
      </c>
      <c r="AA2560" s="2">
        <v>0</v>
      </c>
      <c r="AB2560" s="2">
        <v>0</v>
      </c>
      <c r="AC2560" t="s">
        <v>168</v>
      </c>
      <c r="AD2560" s="2">
        <v>0</v>
      </c>
      <c r="AE2560" s="2">
        <v>0</v>
      </c>
      <c r="AF2560" s="2">
        <v>0</v>
      </c>
      <c r="AG2560" s="2">
        <v>0</v>
      </c>
      <c r="AH2560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0</v>
      </c>
      <c r="AO2560" s="2">
        <v>0</v>
      </c>
      <c r="AP2560" s="7">
        <f t="shared" si="79"/>
        <v>0</v>
      </c>
    </row>
    <row r="2561" spans="1:42" x14ac:dyDescent="0.2">
      <c r="A2561">
        <v>1</v>
      </c>
      <c r="B2561" s="1">
        <v>43952</v>
      </c>
      <c r="C2561" s="1">
        <v>44348</v>
      </c>
      <c r="D2561">
        <v>200240</v>
      </c>
      <c r="E2561" s="1">
        <v>44287</v>
      </c>
      <c r="F2561" s="2">
        <v>0</v>
      </c>
      <c r="G2561" s="2">
        <v>0</v>
      </c>
      <c r="H2561">
        <v>2.3E-2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t="s">
        <v>262</v>
      </c>
      <c r="W2561" s="5" t="str">
        <f t="shared" si="78"/>
        <v>390A</v>
      </c>
      <c r="X2561">
        <v>16</v>
      </c>
      <c r="Y2561" t="s">
        <v>77</v>
      </c>
      <c r="Z2561" t="s">
        <v>81</v>
      </c>
      <c r="AA2561" s="2">
        <v>0</v>
      </c>
      <c r="AB2561" s="2">
        <v>0</v>
      </c>
      <c r="AC2561" t="s">
        <v>168</v>
      </c>
      <c r="AD2561" s="2">
        <v>0</v>
      </c>
      <c r="AE2561" s="2">
        <v>0</v>
      </c>
      <c r="AF2561" s="2">
        <v>0</v>
      </c>
      <c r="AG2561" s="2">
        <v>0</v>
      </c>
      <c r="AH2561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7">
        <f t="shared" si="79"/>
        <v>0</v>
      </c>
    </row>
    <row r="2562" spans="1:42" x14ac:dyDescent="0.2">
      <c r="A2562">
        <v>1</v>
      </c>
      <c r="B2562" s="1">
        <v>43952</v>
      </c>
      <c r="C2562" s="1">
        <v>44348</v>
      </c>
      <c r="D2562">
        <v>200240</v>
      </c>
      <c r="E2562" s="1">
        <v>44317</v>
      </c>
      <c r="F2562" s="2">
        <v>0</v>
      </c>
      <c r="G2562" s="2">
        <v>0</v>
      </c>
      <c r="H2562">
        <v>2.3E-2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t="s">
        <v>262</v>
      </c>
      <c r="W2562" s="5" t="str">
        <f t="shared" si="78"/>
        <v>390A</v>
      </c>
      <c r="X2562">
        <v>16</v>
      </c>
      <c r="Y2562" t="s">
        <v>77</v>
      </c>
      <c r="Z2562" t="s">
        <v>81</v>
      </c>
      <c r="AA2562" s="2">
        <v>0</v>
      </c>
      <c r="AB2562" s="2">
        <v>0</v>
      </c>
      <c r="AC2562" t="s">
        <v>168</v>
      </c>
      <c r="AD2562" s="2">
        <v>0</v>
      </c>
      <c r="AE2562" s="2">
        <v>0</v>
      </c>
      <c r="AF2562" s="2">
        <v>0</v>
      </c>
      <c r="AG2562" s="2">
        <v>0</v>
      </c>
      <c r="AH256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0</v>
      </c>
      <c r="AN2562" s="2">
        <v>0</v>
      </c>
      <c r="AO2562" s="2">
        <v>0</v>
      </c>
      <c r="AP2562" s="7">
        <f t="shared" si="79"/>
        <v>0</v>
      </c>
    </row>
    <row r="2563" spans="1:42" x14ac:dyDescent="0.2">
      <c r="A2563">
        <v>1</v>
      </c>
      <c r="B2563" s="1">
        <v>43952</v>
      </c>
      <c r="C2563" s="1">
        <v>44348</v>
      </c>
      <c r="D2563">
        <v>200240</v>
      </c>
      <c r="E2563" s="1">
        <v>44348</v>
      </c>
      <c r="F2563" s="2">
        <v>0</v>
      </c>
      <c r="G2563" s="2">
        <v>0</v>
      </c>
      <c r="H2563">
        <v>2.3E-2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t="s">
        <v>262</v>
      </c>
      <c r="W2563" s="5" t="str">
        <f t="shared" ref="W2563:W2626" si="80">MID(V2563,4,4)</f>
        <v>390A</v>
      </c>
      <c r="X2563">
        <v>16</v>
      </c>
      <c r="Y2563" t="s">
        <v>77</v>
      </c>
      <c r="Z2563" t="s">
        <v>81</v>
      </c>
      <c r="AA2563" s="2">
        <v>0</v>
      </c>
      <c r="AB2563" s="2">
        <v>0</v>
      </c>
      <c r="AC2563" t="s">
        <v>168</v>
      </c>
      <c r="AD2563" s="2">
        <v>0</v>
      </c>
      <c r="AE2563" s="2">
        <v>0</v>
      </c>
      <c r="AF2563" s="2">
        <v>0</v>
      </c>
      <c r="AG2563" s="2">
        <v>0</v>
      </c>
      <c r="AH2563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7">
        <f t="shared" ref="AP2563:AP2626" si="81">I2563+K2563+M2563+T2563+AD2563+AL2563+AB2563+L2563</f>
        <v>0</v>
      </c>
    </row>
    <row r="2564" spans="1:42" x14ac:dyDescent="0.2">
      <c r="A2564">
        <v>1</v>
      </c>
      <c r="B2564" s="1">
        <v>43952</v>
      </c>
      <c r="C2564" s="1">
        <v>44348</v>
      </c>
      <c r="D2564">
        <v>200286</v>
      </c>
      <c r="E2564" s="1">
        <v>43952</v>
      </c>
      <c r="F2564" s="2">
        <v>753913.87</v>
      </c>
      <c r="G2564" s="2">
        <v>753913.87</v>
      </c>
      <c r="H2564">
        <v>2.3E-2</v>
      </c>
      <c r="I2564" s="2">
        <v>1445</v>
      </c>
      <c r="J2564" s="2">
        <v>99737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t="s">
        <v>263</v>
      </c>
      <c r="W2564" s="5" t="str">
        <f t="shared" si="80"/>
        <v>390A</v>
      </c>
      <c r="X2564">
        <v>16</v>
      </c>
      <c r="Y2564" t="s">
        <v>77</v>
      </c>
      <c r="Z2564" t="s">
        <v>81</v>
      </c>
      <c r="AA2564" s="2">
        <v>0</v>
      </c>
      <c r="AB2564" s="2">
        <v>0</v>
      </c>
      <c r="AC2564" t="s">
        <v>168</v>
      </c>
      <c r="AD2564" s="2">
        <v>0</v>
      </c>
      <c r="AE2564" s="2">
        <v>0</v>
      </c>
      <c r="AF2564" s="2">
        <v>0</v>
      </c>
      <c r="AG2564" s="2">
        <v>753913.87</v>
      </c>
      <c r="AH2564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0</v>
      </c>
      <c r="AN2564" s="2">
        <v>0</v>
      </c>
      <c r="AO2564" s="2">
        <v>1445</v>
      </c>
      <c r="AP2564" s="7">
        <f t="shared" si="81"/>
        <v>1445</v>
      </c>
    </row>
    <row r="2565" spans="1:42" x14ac:dyDescent="0.2">
      <c r="A2565">
        <v>1</v>
      </c>
      <c r="B2565" s="1">
        <v>43952</v>
      </c>
      <c r="C2565" s="1">
        <v>44348</v>
      </c>
      <c r="D2565">
        <v>200286</v>
      </c>
      <c r="E2565" s="1">
        <v>43983</v>
      </c>
      <c r="F2565" s="2">
        <v>753913.87</v>
      </c>
      <c r="G2565" s="2">
        <v>753913.87</v>
      </c>
      <c r="H2565">
        <v>2.3E-2</v>
      </c>
      <c r="I2565" s="2">
        <v>1445</v>
      </c>
      <c r="J2565" s="2">
        <v>101182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t="s">
        <v>263</v>
      </c>
      <c r="W2565" s="5" t="str">
        <f t="shared" si="80"/>
        <v>390A</v>
      </c>
      <c r="X2565">
        <v>16</v>
      </c>
      <c r="Y2565" t="s">
        <v>77</v>
      </c>
      <c r="Z2565" t="s">
        <v>81</v>
      </c>
      <c r="AA2565" s="2">
        <v>0</v>
      </c>
      <c r="AB2565" s="2">
        <v>0</v>
      </c>
      <c r="AC2565" t="s">
        <v>168</v>
      </c>
      <c r="AD2565" s="2">
        <v>0</v>
      </c>
      <c r="AE2565" s="2">
        <v>0</v>
      </c>
      <c r="AF2565" s="2">
        <v>0</v>
      </c>
      <c r="AG2565" s="2">
        <v>753913.87</v>
      </c>
      <c r="AH2565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1445</v>
      </c>
      <c r="AP2565" s="7">
        <f t="shared" si="81"/>
        <v>1445</v>
      </c>
    </row>
    <row r="2566" spans="1:42" x14ac:dyDescent="0.2">
      <c r="A2566">
        <v>1</v>
      </c>
      <c r="B2566" s="1">
        <v>43952</v>
      </c>
      <c r="C2566" s="1">
        <v>44348</v>
      </c>
      <c r="D2566">
        <v>200286</v>
      </c>
      <c r="E2566" s="1">
        <v>44013</v>
      </c>
      <c r="F2566" s="2">
        <v>753913.87</v>
      </c>
      <c r="G2566" s="2">
        <v>753913.87</v>
      </c>
      <c r="H2566">
        <v>2.3E-2</v>
      </c>
      <c r="I2566" s="2">
        <v>1445</v>
      </c>
      <c r="J2566" s="2">
        <v>102627</v>
      </c>
      <c r="K2566" s="2">
        <v>0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t="s">
        <v>263</v>
      </c>
      <c r="W2566" s="5" t="str">
        <f t="shared" si="80"/>
        <v>390A</v>
      </c>
      <c r="X2566">
        <v>16</v>
      </c>
      <c r="Y2566" t="s">
        <v>77</v>
      </c>
      <c r="Z2566" t="s">
        <v>81</v>
      </c>
      <c r="AA2566" s="2">
        <v>0</v>
      </c>
      <c r="AB2566" s="2">
        <v>0</v>
      </c>
      <c r="AC2566" t="s">
        <v>168</v>
      </c>
      <c r="AD2566" s="2">
        <v>0</v>
      </c>
      <c r="AE2566" s="2">
        <v>0</v>
      </c>
      <c r="AF2566" s="2">
        <v>0</v>
      </c>
      <c r="AG2566" s="2">
        <v>753913.87</v>
      </c>
      <c r="AH2566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>
        <v>0</v>
      </c>
      <c r="AO2566" s="2">
        <v>1445</v>
      </c>
      <c r="AP2566" s="7">
        <f t="shared" si="81"/>
        <v>1445</v>
      </c>
    </row>
    <row r="2567" spans="1:42" x14ac:dyDescent="0.2">
      <c r="A2567">
        <v>1</v>
      </c>
      <c r="B2567" s="1">
        <v>43952</v>
      </c>
      <c r="C2567" s="1">
        <v>44348</v>
      </c>
      <c r="D2567">
        <v>200286</v>
      </c>
      <c r="E2567" s="1">
        <v>44044</v>
      </c>
      <c r="F2567" s="2">
        <v>753913.87</v>
      </c>
      <c r="G2567" s="2">
        <v>753913.87</v>
      </c>
      <c r="H2567">
        <v>2.3E-2</v>
      </c>
      <c r="I2567" s="2">
        <v>1445</v>
      </c>
      <c r="J2567" s="2">
        <v>104072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t="s">
        <v>263</v>
      </c>
      <c r="W2567" s="5" t="str">
        <f t="shared" si="80"/>
        <v>390A</v>
      </c>
      <c r="X2567">
        <v>16</v>
      </c>
      <c r="Y2567" t="s">
        <v>77</v>
      </c>
      <c r="Z2567" t="s">
        <v>81</v>
      </c>
      <c r="AA2567" s="2">
        <v>0</v>
      </c>
      <c r="AB2567" s="2">
        <v>0</v>
      </c>
      <c r="AC2567" t="s">
        <v>168</v>
      </c>
      <c r="AD2567" s="2">
        <v>0</v>
      </c>
      <c r="AE2567" s="2">
        <v>0</v>
      </c>
      <c r="AF2567" s="2">
        <v>0</v>
      </c>
      <c r="AG2567" s="2">
        <v>753913.87</v>
      </c>
      <c r="AH2567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1445</v>
      </c>
      <c r="AP2567" s="7">
        <f t="shared" si="81"/>
        <v>1445</v>
      </c>
    </row>
    <row r="2568" spans="1:42" x14ac:dyDescent="0.2">
      <c r="A2568">
        <v>1</v>
      </c>
      <c r="B2568" s="1">
        <v>43952</v>
      </c>
      <c r="C2568" s="1">
        <v>44348</v>
      </c>
      <c r="D2568">
        <v>200286</v>
      </c>
      <c r="E2568" s="1">
        <v>44075</v>
      </c>
      <c r="F2568" s="2">
        <v>753913.87</v>
      </c>
      <c r="G2568" s="2">
        <v>753913.87</v>
      </c>
      <c r="H2568">
        <v>2.3E-2</v>
      </c>
      <c r="I2568" s="2">
        <v>1445</v>
      </c>
      <c r="J2568" s="2">
        <v>105517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t="s">
        <v>263</v>
      </c>
      <c r="W2568" s="5" t="str">
        <f t="shared" si="80"/>
        <v>390A</v>
      </c>
      <c r="X2568">
        <v>16</v>
      </c>
      <c r="Y2568" t="s">
        <v>77</v>
      </c>
      <c r="Z2568" t="s">
        <v>81</v>
      </c>
      <c r="AA2568" s="2">
        <v>0</v>
      </c>
      <c r="AB2568" s="2">
        <v>0</v>
      </c>
      <c r="AC2568" t="s">
        <v>168</v>
      </c>
      <c r="AD2568" s="2">
        <v>0</v>
      </c>
      <c r="AE2568" s="2">
        <v>0</v>
      </c>
      <c r="AF2568" s="2">
        <v>0</v>
      </c>
      <c r="AG2568" s="2">
        <v>753913.87</v>
      </c>
      <c r="AH2568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1445</v>
      </c>
      <c r="AP2568" s="7">
        <f t="shared" si="81"/>
        <v>1445</v>
      </c>
    </row>
    <row r="2569" spans="1:42" x14ac:dyDescent="0.2">
      <c r="A2569">
        <v>1</v>
      </c>
      <c r="B2569" s="1">
        <v>43952</v>
      </c>
      <c r="C2569" s="1">
        <v>44348</v>
      </c>
      <c r="D2569">
        <v>200286</v>
      </c>
      <c r="E2569" s="1">
        <v>44105</v>
      </c>
      <c r="F2569" s="2">
        <v>753913.87</v>
      </c>
      <c r="G2569" s="2">
        <v>753913.87</v>
      </c>
      <c r="H2569">
        <v>2.3E-2</v>
      </c>
      <c r="I2569" s="2">
        <v>1445</v>
      </c>
      <c r="J2569" s="2">
        <v>106962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t="s">
        <v>263</v>
      </c>
      <c r="W2569" s="5" t="str">
        <f t="shared" si="80"/>
        <v>390A</v>
      </c>
      <c r="X2569">
        <v>16</v>
      </c>
      <c r="Y2569" t="s">
        <v>77</v>
      </c>
      <c r="Z2569" t="s">
        <v>81</v>
      </c>
      <c r="AA2569" s="2">
        <v>0</v>
      </c>
      <c r="AB2569" s="2">
        <v>0</v>
      </c>
      <c r="AC2569" t="s">
        <v>168</v>
      </c>
      <c r="AD2569" s="2">
        <v>0</v>
      </c>
      <c r="AE2569" s="2">
        <v>0</v>
      </c>
      <c r="AF2569" s="2">
        <v>0</v>
      </c>
      <c r="AG2569" s="2">
        <v>753913.87</v>
      </c>
      <c r="AH2569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1445</v>
      </c>
      <c r="AP2569" s="7">
        <f t="shared" si="81"/>
        <v>1445</v>
      </c>
    </row>
    <row r="2570" spans="1:42" x14ac:dyDescent="0.2">
      <c r="A2570">
        <v>1</v>
      </c>
      <c r="B2570" s="1">
        <v>43952</v>
      </c>
      <c r="C2570" s="1">
        <v>44348</v>
      </c>
      <c r="D2570">
        <v>200286</v>
      </c>
      <c r="E2570" s="1">
        <v>44136</v>
      </c>
      <c r="F2570" s="2">
        <v>753913.87</v>
      </c>
      <c r="G2570" s="2">
        <v>753913.87</v>
      </c>
      <c r="H2570">
        <v>2.3E-2</v>
      </c>
      <c r="I2570" s="2">
        <v>1445</v>
      </c>
      <c r="J2570" s="2">
        <v>108407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t="s">
        <v>263</v>
      </c>
      <c r="W2570" s="5" t="str">
        <f t="shared" si="80"/>
        <v>390A</v>
      </c>
      <c r="X2570">
        <v>16</v>
      </c>
      <c r="Y2570" t="s">
        <v>77</v>
      </c>
      <c r="Z2570" t="s">
        <v>81</v>
      </c>
      <c r="AA2570" s="2">
        <v>0</v>
      </c>
      <c r="AB2570" s="2">
        <v>0</v>
      </c>
      <c r="AC2570" t="s">
        <v>168</v>
      </c>
      <c r="AD2570" s="2">
        <v>0</v>
      </c>
      <c r="AE2570" s="2">
        <v>0</v>
      </c>
      <c r="AF2570" s="2">
        <v>0</v>
      </c>
      <c r="AG2570" s="2">
        <v>753913.87</v>
      </c>
      <c r="AH2570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1445</v>
      </c>
      <c r="AP2570" s="7">
        <f t="shared" si="81"/>
        <v>1445</v>
      </c>
    </row>
    <row r="2571" spans="1:42" x14ac:dyDescent="0.2">
      <c r="A2571">
        <v>1</v>
      </c>
      <c r="B2571" s="1">
        <v>43952</v>
      </c>
      <c r="C2571" s="1">
        <v>44348</v>
      </c>
      <c r="D2571">
        <v>200286</v>
      </c>
      <c r="E2571" s="1">
        <v>44166</v>
      </c>
      <c r="F2571" s="2">
        <v>753913.87</v>
      </c>
      <c r="G2571" s="2">
        <v>753913.87</v>
      </c>
      <c r="H2571">
        <v>2.3E-2</v>
      </c>
      <c r="I2571" s="2">
        <v>1445</v>
      </c>
      <c r="J2571" s="2">
        <v>109852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t="s">
        <v>263</v>
      </c>
      <c r="W2571" s="5" t="str">
        <f t="shared" si="80"/>
        <v>390A</v>
      </c>
      <c r="X2571">
        <v>16</v>
      </c>
      <c r="Y2571" t="s">
        <v>77</v>
      </c>
      <c r="Z2571" t="s">
        <v>81</v>
      </c>
      <c r="AA2571" s="2">
        <v>0</v>
      </c>
      <c r="AB2571" s="2">
        <v>0</v>
      </c>
      <c r="AC2571" t="s">
        <v>168</v>
      </c>
      <c r="AD2571" s="2">
        <v>0</v>
      </c>
      <c r="AE2571" s="2">
        <v>0</v>
      </c>
      <c r="AF2571" s="2">
        <v>0</v>
      </c>
      <c r="AG2571" s="2">
        <v>753913.87</v>
      </c>
      <c r="AH2571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1445</v>
      </c>
      <c r="AP2571" s="7">
        <f t="shared" si="81"/>
        <v>1445</v>
      </c>
    </row>
    <row r="2572" spans="1:42" x14ac:dyDescent="0.2">
      <c r="A2572">
        <v>1</v>
      </c>
      <c r="B2572" s="1">
        <v>43952</v>
      </c>
      <c r="C2572" s="1">
        <v>44348</v>
      </c>
      <c r="D2572">
        <v>200286</v>
      </c>
      <c r="E2572" s="1">
        <v>44197</v>
      </c>
      <c r="F2572" s="2">
        <v>753913.87</v>
      </c>
      <c r="G2572" s="2">
        <v>753913.87</v>
      </c>
      <c r="H2572">
        <v>2.3E-2</v>
      </c>
      <c r="I2572" s="2">
        <v>1445</v>
      </c>
      <c r="J2572" s="2">
        <v>111297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t="s">
        <v>263</v>
      </c>
      <c r="W2572" s="5" t="str">
        <f t="shared" si="80"/>
        <v>390A</v>
      </c>
      <c r="X2572">
        <v>16</v>
      </c>
      <c r="Y2572" t="s">
        <v>77</v>
      </c>
      <c r="Z2572" t="s">
        <v>81</v>
      </c>
      <c r="AA2572" s="2">
        <v>0</v>
      </c>
      <c r="AB2572" s="2">
        <v>0</v>
      </c>
      <c r="AC2572" t="s">
        <v>168</v>
      </c>
      <c r="AD2572" s="2">
        <v>0</v>
      </c>
      <c r="AE2572" s="2">
        <v>0</v>
      </c>
      <c r="AF2572" s="2">
        <v>0</v>
      </c>
      <c r="AG2572" s="2">
        <v>753913.87</v>
      </c>
      <c r="AH257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0</v>
      </c>
      <c r="AN2572" s="2">
        <v>0</v>
      </c>
      <c r="AO2572" s="2">
        <v>1445</v>
      </c>
      <c r="AP2572" s="7">
        <f t="shared" si="81"/>
        <v>1445</v>
      </c>
    </row>
    <row r="2573" spans="1:42" x14ac:dyDescent="0.2">
      <c r="A2573">
        <v>1</v>
      </c>
      <c r="B2573" s="1">
        <v>43952</v>
      </c>
      <c r="C2573" s="1">
        <v>44348</v>
      </c>
      <c r="D2573">
        <v>200286</v>
      </c>
      <c r="E2573" s="1">
        <v>44228</v>
      </c>
      <c r="F2573" s="2">
        <v>753913.87</v>
      </c>
      <c r="G2573" s="2">
        <v>753913.87</v>
      </c>
      <c r="H2573">
        <v>2.3E-2</v>
      </c>
      <c r="I2573" s="2">
        <v>1445</v>
      </c>
      <c r="J2573" s="2">
        <v>112742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t="s">
        <v>263</v>
      </c>
      <c r="W2573" s="5" t="str">
        <f t="shared" si="80"/>
        <v>390A</v>
      </c>
      <c r="X2573">
        <v>16</v>
      </c>
      <c r="Y2573" t="s">
        <v>77</v>
      </c>
      <c r="Z2573" t="s">
        <v>81</v>
      </c>
      <c r="AA2573" s="2">
        <v>0</v>
      </c>
      <c r="AB2573" s="2">
        <v>0</v>
      </c>
      <c r="AC2573" t="s">
        <v>168</v>
      </c>
      <c r="AD2573" s="2">
        <v>0</v>
      </c>
      <c r="AE2573" s="2">
        <v>0</v>
      </c>
      <c r="AF2573" s="2">
        <v>0</v>
      </c>
      <c r="AG2573" s="2">
        <v>753913.87</v>
      </c>
      <c r="AH2573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1445</v>
      </c>
      <c r="AP2573" s="7">
        <f t="shared" si="81"/>
        <v>1445</v>
      </c>
    </row>
    <row r="2574" spans="1:42" x14ac:dyDescent="0.2">
      <c r="A2574">
        <v>1</v>
      </c>
      <c r="B2574" s="1">
        <v>43952</v>
      </c>
      <c r="C2574" s="1">
        <v>44348</v>
      </c>
      <c r="D2574">
        <v>200286</v>
      </c>
      <c r="E2574" s="1">
        <v>44256</v>
      </c>
      <c r="F2574" s="2">
        <v>753913.87</v>
      </c>
      <c r="G2574" s="2">
        <v>753913.87</v>
      </c>
      <c r="H2574">
        <v>2.3E-2</v>
      </c>
      <c r="I2574" s="2">
        <v>1445</v>
      </c>
      <c r="J2574" s="2">
        <v>114187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t="s">
        <v>263</v>
      </c>
      <c r="W2574" s="5" t="str">
        <f t="shared" si="80"/>
        <v>390A</v>
      </c>
      <c r="X2574">
        <v>16</v>
      </c>
      <c r="Y2574" t="s">
        <v>77</v>
      </c>
      <c r="Z2574" t="s">
        <v>81</v>
      </c>
      <c r="AA2574" s="2">
        <v>0</v>
      </c>
      <c r="AB2574" s="2">
        <v>0</v>
      </c>
      <c r="AC2574" t="s">
        <v>168</v>
      </c>
      <c r="AD2574" s="2">
        <v>0</v>
      </c>
      <c r="AE2574" s="2">
        <v>0</v>
      </c>
      <c r="AF2574" s="2">
        <v>0</v>
      </c>
      <c r="AG2574" s="2">
        <v>753913.87</v>
      </c>
      <c r="AH2574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>
        <v>0</v>
      </c>
      <c r="AO2574" s="2">
        <v>1445</v>
      </c>
      <c r="AP2574" s="7">
        <f t="shared" si="81"/>
        <v>1445</v>
      </c>
    </row>
    <row r="2575" spans="1:42" x14ac:dyDescent="0.2">
      <c r="A2575">
        <v>1</v>
      </c>
      <c r="B2575" s="1">
        <v>43952</v>
      </c>
      <c r="C2575" s="1">
        <v>44348</v>
      </c>
      <c r="D2575">
        <v>200286</v>
      </c>
      <c r="E2575" s="1">
        <v>44287</v>
      </c>
      <c r="F2575" s="2">
        <v>753913.87</v>
      </c>
      <c r="G2575" s="2">
        <v>753913.87</v>
      </c>
      <c r="H2575">
        <v>2.3E-2</v>
      </c>
      <c r="I2575" s="2">
        <v>1445</v>
      </c>
      <c r="J2575" s="2">
        <v>115632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t="s">
        <v>263</v>
      </c>
      <c r="W2575" s="5" t="str">
        <f t="shared" si="80"/>
        <v>390A</v>
      </c>
      <c r="X2575">
        <v>16</v>
      </c>
      <c r="Y2575" t="s">
        <v>77</v>
      </c>
      <c r="Z2575" t="s">
        <v>81</v>
      </c>
      <c r="AA2575" s="2">
        <v>0</v>
      </c>
      <c r="AB2575" s="2">
        <v>0</v>
      </c>
      <c r="AC2575" t="s">
        <v>168</v>
      </c>
      <c r="AD2575" s="2">
        <v>0</v>
      </c>
      <c r="AE2575" s="2">
        <v>0</v>
      </c>
      <c r="AF2575" s="2">
        <v>0</v>
      </c>
      <c r="AG2575" s="2">
        <v>753913.87</v>
      </c>
      <c r="AH2575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1445</v>
      </c>
      <c r="AP2575" s="7">
        <f t="shared" si="81"/>
        <v>1445</v>
      </c>
    </row>
    <row r="2576" spans="1:42" x14ac:dyDescent="0.2">
      <c r="A2576">
        <v>1</v>
      </c>
      <c r="B2576" s="1">
        <v>43952</v>
      </c>
      <c r="C2576" s="1">
        <v>44348</v>
      </c>
      <c r="D2576">
        <v>200286</v>
      </c>
      <c r="E2576" s="1">
        <v>44317</v>
      </c>
      <c r="F2576" s="2">
        <v>753913.87</v>
      </c>
      <c r="G2576" s="2">
        <v>753913.87</v>
      </c>
      <c r="H2576">
        <v>2.3E-2</v>
      </c>
      <c r="I2576" s="2">
        <v>1445</v>
      </c>
      <c r="J2576" s="2">
        <v>117077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t="s">
        <v>263</v>
      </c>
      <c r="W2576" s="5" t="str">
        <f t="shared" si="80"/>
        <v>390A</v>
      </c>
      <c r="X2576">
        <v>16</v>
      </c>
      <c r="Y2576" t="s">
        <v>77</v>
      </c>
      <c r="Z2576" t="s">
        <v>81</v>
      </c>
      <c r="AA2576" s="2">
        <v>0</v>
      </c>
      <c r="AB2576" s="2">
        <v>0</v>
      </c>
      <c r="AC2576" t="s">
        <v>168</v>
      </c>
      <c r="AD2576" s="2">
        <v>0</v>
      </c>
      <c r="AE2576" s="2">
        <v>0</v>
      </c>
      <c r="AF2576" s="2">
        <v>0</v>
      </c>
      <c r="AG2576" s="2">
        <v>753913.87</v>
      </c>
      <c r="AH2576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1445</v>
      </c>
      <c r="AP2576" s="7">
        <f t="shared" si="81"/>
        <v>1445</v>
      </c>
    </row>
    <row r="2577" spans="1:42" x14ac:dyDescent="0.2">
      <c r="A2577">
        <v>1</v>
      </c>
      <c r="B2577" s="1">
        <v>43952</v>
      </c>
      <c r="C2577" s="1">
        <v>44348</v>
      </c>
      <c r="D2577">
        <v>200286</v>
      </c>
      <c r="E2577" s="1">
        <v>44348</v>
      </c>
      <c r="F2577" s="2">
        <v>753913.87</v>
      </c>
      <c r="G2577" s="2">
        <v>753913.87</v>
      </c>
      <c r="H2577">
        <v>2.3E-2</v>
      </c>
      <c r="I2577" s="2">
        <v>1445</v>
      </c>
      <c r="J2577" s="2">
        <v>118522</v>
      </c>
      <c r="K2577" s="2">
        <v>0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t="s">
        <v>263</v>
      </c>
      <c r="W2577" s="5" t="str">
        <f t="shared" si="80"/>
        <v>390A</v>
      </c>
      <c r="X2577">
        <v>16</v>
      </c>
      <c r="Y2577" t="s">
        <v>77</v>
      </c>
      <c r="Z2577" t="s">
        <v>81</v>
      </c>
      <c r="AA2577" s="2">
        <v>0</v>
      </c>
      <c r="AB2577" s="2">
        <v>0</v>
      </c>
      <c r="AC2577" t="s">
        <v>168</v>
      </c>
      <c r="AD2577" s="2">
        <v>0</v>
      </c>
      <c r="AE2577" s="2">
        <v>0</v>
      </c>
      <c r="AF2577" s="2">
        <v>0</v>
      </c>
      <c r="AG2577" s="2">
        <v>753913.87</v>
      </c>
      <c r="AH2577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1445</v>
      </c>
      <c r="AP2577" s="7">
        <f t="shared" si="81"/>
        <v>1445</v>
      </c>
    </row>
    <row r="2578" spans="1:42" x14ac:dyDescent="0.2">
      <c r="A2578">
        <v>1</v>
      </c>
      <c r="B2578" s="1">
        <v>43952</v>
      </c>
      <c r="C2578" s="1">
        <v>44348</v>
      </c>
      <c r="D2578">
        <v>200332</v>
      </c>
      <c r="E2578" s="1">
        <v>43952</v>
      </c>
      <c r="F2578" s="2">
        <v>0</v>
      </c>
      <c r="G2578" s="2">
        <v>0</v>
      </c>
      <c r="H2578">
        <v>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t="s">
        <v>264</v>
      </c>
      <c r="W2578" s="5" t="str">
        <f t="shared" si="80"/>
        <v>390A</v>
      </c>
      <c r="X2578">
        <v>16</v>
      </c>
      <c r="Y2578" t="s">
        <v>77</v>
      </c>
      <c r="Z2578" t="s">
        <v>81</v>
      </c>
      <c r="AA2578" s="2">
        <v>0</v>
      </c>
      <c r="AB2578" s="2">
        <v>0</v>
      </c>
      <c r="AC2578" t="s">
        <v>168</v>
      </c>
      <c r="AD2578" s="2">
        <v>0</v>
      </c>
      <c r="AE2578" s="2">
        <v>0</v>
      </c>
      <c r="AF2578" s="2">
        <v>0</v>
      </c>
      <c r="AG2578" s="2">
        <v>0</v>
      </c>
      <c r="AH2578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>
        <v>0</v>
      </c>
      <c r="AO2578" s="2">
        <v>0</v>
      </c>
      <c r="AP2578" s="7">
        <f t="shared" si="81"/>
        <v>0</v>
      </c>
    </row>
    <row r="2579" spans="1:42" x14ac:dyDescent="0.2">
      <c r="A2579">
        <v>1</v>
      </c>
      <c r="B2579" s="1">
        <v>43952</v>
      </c>
      <c r="C2579" s="1">
        <v>44348</v>
      </c>
      <c r="D2579">
        <v>200332</v>
      </c>
      <c r="E2579" s="1">
        <v>43983</v>
      </c>
      <c r="F2579" s="2">
        <v>0</v>
      </c>
      <c r="G2579" s="2">
        <v>0</v>
      </c>
      <c r="H2579">
        <v>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t="s">
        <v>264</v>
      </c>
      <c r="W2579" s="5" t="str">
        <f t="shared" si="80"/>
        <v>390A</v>
      </c>
      <c r="X2579">
        <v>16</v>
      </c>
      <c r="Y2579" t="s">
        <v>77</v>
      </c>
      <c r="Z2579" t="s">
        <v>81</v>
      </c>
      <c r="AA2579" s="2">
        <v>0</v>
      </c>
      <c r="AB2579" s="2">
        <v>0</v>
      </c>
      <c r="AC2579" t="s">
        <v>168</v>
      </c>
      <c r="AD2579" s="2">
        <v>0</v>
      </c>
      <c r="AE2579" s="2">
        <v>0</v>
      </c>
      <c r="AF2579" s="2">
        <v>0</v>
      </c>
      <c r="AG2579" s="2">
        <v>0</v>
      </c>
      <c r="AH2579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7">
        <f t="shared" si="81"/>
        <v>0</v>
      </c>
    </row>
    <row r="2580" spans="1:42" x14ac:dyDescent="0.2">
      <c r="A2580">
        <v>1</v>
      </c>
      <c r="B2580" s="1">
        <v>43952</v>
      </c>
      <c r="C2580" s="1">
        <v>44348</v>
      </c>
      <c r="D2580">
        <v>200332</v>
      </c>
      <c r="E2580" s="1">
        <v>44013</v>
      </c>
      <c r="F2580" s="2">
        <v>0</v>
      </c>
      <c r="G2580" s="2">
        <v>0</v>
      </c>
      <c r="H2580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t="s">
        <v>264</v>
      </c>
      <c r="W2580" s="5" t="str">
        <f t="shared" si="80"/>
        <v>390A</v>
      </c>
      <c r="X2580">
        <v>16</v>
      </c>
      <c r="Y2580" t="s">
        <v>77</v>
      </c>
      <c r="Z2580" t="s">
        <v>81</v>
      </c>
      <c r="AA2580" s="2">
        <v>0</v>
      </c>
      <c r="AB2580" s="2">
        <v>0</v>
      </c>
      <c r="AC2580" t="s">
        <v>168</v>
      </c>
      <c r="AD2580" s="2">
        <v>0</v>
      </c>
      <c r="AE2580" s="2">
        <v>0</v>
      </c>
      <c r="AF2580" s="2">
        <v>0</v>
      </c>
      <c r="AG2580" s="2">
        <v>0</v>
      </c>
      <c r="AH2580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>
        <v>0</v>
      </c>
      <c r="AO2580" s="2">
        <v>0</v>
      </c>
      <c r="AP2580" s="7">
        <f t="shared" si="81"/>
        <v>0</v>
      </c>
    </row>
    <row r="2581" spans="1:42" x14ac:dyDescent="0.2">
      <c r="A2581">
        <v>1</v>
      </c>
      <c r="B2581" s="1">
        <v>43952</v>
      </c>
      <c r="C2581" s="1">
        <v>44348</v>
      </c>
      <c r="D2581">
        <v>200332</v>
      </c>
      <c r="E2581" s="1">
        <v>44044</v>
      </c>
      <c r="F2581" s="2">
        <v>0</v>
      </c>
      <c r="G2581" s="2">
        <v>0</v>
      </c>
      <c r="H2581">
        <v>2.3E-2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t="s">
        <v>264</v>
      </c>
      <c r="W2581" s="5" t="str">
        <f t="shared" si="80"/>
        <v>390A</v>
      </c>
      <c r="X2581">
        <v>16</v>
      </c>
      <c r="Y2581" t="s">
        <v>77</v>
      </c>
      <c r="Z2581" t="s">
        <v>81</v>
      </c>
      <c r="AA2581" s="2">
        <v>0</v>
      </c>
      <c r="AB2581" s="2">
        <v>0</v>
      </c>
      <c r="AC2581" t="s">
        <v>168</v>
      </c>
      <c r="AD2581" s="2">
        <v>0</v>
      </c>
      <c r="AE2581" s="2">
        <v>0</v>
      </c>
      <c r="AF2581" s="2">
        <v>0</v>
      </c>
      <c r="AG2581" s="2">
        <v>0</v>
      </c>
      <c r="AH2581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>
        <v>0</v>
      </c>
      <c r="AO2581" s="2">
        <v>0</v>
      </c>
      <c r="AP2581" s="7">
        <f t="shared" si="81"/>
        <v>0</v>
      </c>
    </row>
    <row r="2582" spans="1:42" x14ac:dyDescent="0.2">
      <c r="A2582">
        <v>1</v>
      </c>
      <c r="B2582" s="1">
        <v>43952</v>
      </c>
      <c r="C2582" s="1">
        <v>44348</v>
      </c>
      <c r="D2582">
        <v>200332</v>
      </c>
      <c r="E2582" s="1">
        <v>44075</v>
      </c>
      <c r="F2582" s="2">
        <v>0</v>
      </c>
      <c r="G2582" s="2">
        <v>0</v>
      </c>
      <c r="H2582">
        <v>2.3E-2</v>
      </c>
      <c r="I2582" s="2">
        <v>0</v>
      </c>
      <c r="J2582" s="2">
        <v>0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t="s">
        <v>264</v>
      </c>
      <c r="W2582" s="5" t="str">
        <f t="shared" si="80"/>
        <v>390A</v>
      </c>
      <c r="X2582">
        <v>16</v>
      </c>
      <c r="Y2582" t="s">
        <v>77</v>
      </c>
      <c r="Z2582" t="s">
        <v>81</v>
      </c>
      <c r="AA2582" s="2">
        <v>0</v>
      </c>
      <c r="AB2582" s="2">
        <v>0</v>
      </c>
      <c r="AC2582" t="s">
        <v>168</v>
      </c>
      <c r="AD2582" s="2">
        <v>0</v>
      </c>
      <c r="AE2582" s="2">
        <v>0</v>
      </c>
      <c r="AF2582" s="2">
        <v>0</v>
      </c>
      <c r="AG2582" s="2">
        <v>0</v>
      </c>
      <c r="AH258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>
        <v>0</v>
      </c>
      <c r="AO2582" s="2">
        <v>0</v>
      </c>
      <c r="AP2582" s="7">
        <f t="shared" si="81"/>
        <v>0</v>
      </c>
    </row>
    <row r="2583" spans="1:42" x14ac:dyDescent="0.2">
      <c r="A2583">
        <v>1</v>
      </c>
      <c r="B2583" s="1">
        <v>43952</v>
      </c>
      <c r="C2583" s="1">
        <v>44348</v>
      </c>
      <c r="D2583">
        <v>200332</v>
      </c>
      <c r="E2583" s="1">
        <v>44105</v>
      </c>
      <c r="F2583" s="2">
        <v>0</v>
      </c>
      <c r="G2583" s="2">
        <v>0</v>
      </c>
      <c r="H2583">
        <v>2.3E-2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t="s">
        <v>264</v>
      </c>
      <c r="W2583" s="5" t="str">
        <f t="shared" si="80"/>
        <v>390A</v>
      </c>
      <c r="X2583">
        <v>16</v>
      </c>
      <c r="Y2583" t="s">
        <v>77</v>
      </c>
      <c r="Z2583" t="s">
        <v>81</v>
      </c>
      <c r="AA2583" s="2">
        <v>0</v>
      </c>
      <c r="AB2583" s="2">
        <v>0</v>
      </c>
      <c r="AC2583" t="s">
        <v>168</v>
      </c>
      <c r="AD2583" s="2">
        <v>0</v>
      </c>
      <c r="AE2583" s="2">
        <v>0</v>
      </c>
      <c r="AF2583" s="2">
        <v>0</v>
      </c>
      <c r="AG2583" s="2">
        <v>0</v>
      </c>
      <c r="AH2583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7">
        <f t="shared" si="81"/>
        <v>0</v>
      </c>
    </row>
    <row r="2584" spans="1:42" x14ac:dyDescent="0.2">
      <c r="A2584">
        <v>1</v>
      </c>
      <c r="B2584" s="1">
        <v>43952</v>
      </c>
      <c r="C2584" s="1">
        <v>44348</v>
      </c>
      <c r="D2584">
        <v>200332</v>
      </c>
      <c r="E2584" s="1">
        <v>44136</v>
      </c>
      <c r="F2584" s="2">
        <v>0</v>
      </c>
      <c r="G2584" s="2">
        <v>0</v>
      </c>
      <c r="H2584">
        <v>2.3E-2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t="s">
        <v>264</v>
      </c>
      <c r="W2584" s="5" t="str">
        <f t="shared" si="80"/>
        <v>390A</v>
      </c>
      <c r="X2584">
        <v>16</v>
      </c>
      <c r="Y2584" t="s">
        <v>77</v>
      </c>
      <c r="Z2584" t="s">
        <v>81</v>
      </c>
      <c r="AA2584" s="2">
        <v>0</v>
      </c>
      <c r="AB2584" s="2">
        <v>0</v>
      </c>
      <c r="AC2584" t="s">
        <v>168</v>
      </c>
      <c r="AD2584" s="2">
        <v>0</v>
      </c>
      <c r="AE2584" s="2">
        <v>0</v>
      </c>
      <c r="AF2584" s="2">
        <v>0</v>
      </c>
      <c r="AG2584" s="2">
        <v>0</v>
      </c>
      <c r="AH2584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7">
        <f t="shared" si="81"/>
        <v>0</v>
      </c>
    </row>
    <row r="2585" spans="1:42" x14ac:dyDescent="0.2">
      <c r="A2585">
        <v>1</v>
      </c>
      <c r="B2585" s="1">
        <v>43952</v>
      </c>
      <c r="C2585" s="1">
        <v>44348</v>
      </c>
      <c r="D2585">
        <v>200332</v>
      </c>
      <c r="E2585" s="1">
        <v>44166</v>
      </c>
      <c r="F2585" s="2">
        <v>0</v>
      </c>
      <c r="G2585" s="2">
        <v>0</v>
      </c>
      <c r="H2585">
        <v>2.3E-2</v>
      </c>
      <c r="I2585" s="2">
        <v>0</v>
      </c>
      <c r="J2585" s="2">
        <v>0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t="s">
        <v>264</v>
      </c>
      <c r="W2585" s="5" t="str">
        <f t="shared" si="80"/>
        <v>390A</v>
      </c>
      <c r="X2585">
        <v>16</v>
      </c>
      <c r="Y2585" t="s">
        <v>77</v>
      </c>
      <c r="Z2585" t="s">
        <v>81</v>
      </c>
      <c r="AA2585" s="2">
        <v>0</v>
      </c>
      <c r="AB2585" s="2">
        <v>0</v>
      </c>
      <c r="AC2585" t="s">
        <v>168</v>
      </c>
      <c r="AD2585" s="2">
        <v>0</v>
      </c>
      <c r="AE2585" s="2">
        <v>0</v>
      </c>
      <c r="AF2585" s="2">
        <v>0</v>
      </c>
      <c r="AG2585" s="2">
        <v>0</v>
      </c>
      <c r="AH2585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7">
        <f t="shared" si="81"/>
        <v>0</v>
      </c>
    </row>
    <row r="2586" spans="1:42" x14ac:dyDescent="0.2">
      <c r="A2586">
        <v>1</v>
      </c>
      <c r="B2586" s="1">
        <v>43952</v>
      </c>
      <c r="C2586" s="1">
        <v>44348</v>
      </c>
      <c r="D2586">
        <v>200332</v>
      </c>
      <c r="E2586" s="1">
        <v>44197</v>
      </c>
      <c r="F2586" s="2">
        <v>0</v>
      </c>
      <c r="G2586" s="2">
        <v>0</v>
      </c>
      <c r="H2586">
        <v>2.3E-2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t="s">
        <v>264</v>
      </c>
      <c r="W2586" s="5" t="str">
        <f t="shared" si="80"/>
        <v>390A</v>
      </c>
      <c r="X2586">
        <v>16</v>
      </c>
      <c r="Y2586" t="s">
        <v>77</v>
      </c>
      <c r="Z2586" t="s">
        <v>81</v>
      </c>
      <c r="AA2586" s="2">
        <v>0</v>
      </c>
      <c r="AB2586" s="2">
        <v>0</v>
      </c>
      <c r="AC2586" t="s">
        <v>168</v>
      </c>
      <c r="AD2586" s="2">
        <v>0</v>
      </c>
      <c r="AE2586" s="2">
        <v>0</v>
      </c>
      <c r="AF2586" s="2">
        <v>0</v>
      </c>
      <c r="AG2586" s="2">
        <v>0</v>
      </c>
      <c r="AH2586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>
        <v>0</v>
      </c>
      <c r="AO2586" s="2">
        <v>0</v>
      </c>
      <c r="AP2586" s="7">
        <f t="shared" si="81"/>
        <v>0</v>
      </c>
    </row>
    <row r="2587" spans="1:42" x14ac:dyDescent="0.2">
      <c r="A2587">
        <v>1</v>
      </c>
      <c r="B2587" s="1">
        <v>43952</v>
      </c>
      <c r="C2587" s="1">
        <v>44348</v>
      </c>
      <c r="D2587">
        <v>200332</v>
      </c>
      <c r="E2587" s="1">
        <v>44228</v>
      </c>
      <c r="F2587" s="2">
        <v>0</v>
      </c>
      <c r="G2587" s="2">
        <v>0</v>
      </c>
      <c r="H2587">
        <v>2.3E-2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t="s">
        <v>264</v>
      </c>
      <c r="W2587" s="5" t="str">
        <f t="shared" si="80"/>
        <v>390A</v>
      </c>
      <c r="X2587">
        <v>16</v>
      </c>
      <c r="Y2587" t="s">
        <v>77</v>
      </c>
      <c r="Z2587" t="s">
        <v>81</v>
      </c>
      <c r="AA2587" s="2">
        <v>0</v>
      </c>
      <c r="AB2587" s="2">
        <v>0</v>
      </c>
      <c r="AC2587" t="s">
        <v>168</v>
      </c>
      <c r="AD2587" s="2">
        <v>0</v>
      </c>
      <c r="AE2587" s="2">
        <v>0</v>
      </c>
      <c r="AF2587" s="2">
        <v>0</v>
      </c>
      <c r="AG2587" s="2">
        <v>0</v>
      </c>
      <c r="AH2587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7">
        <f t="shared" si="81"/>
        <v>0</v>
      </c>
    </row>
    <row r="2588" spans="1:42" x14ac:dyDescent="0.2">
      <c r="A2588">
        <v>1</v>
      </c>
      <c r="B2588" s="1">
        <v>43952</v>
      </c>
      <c r="C2588" s="1">
        <v>44348</v>
      </c>
      <c r="D2588">
        <v>200332</v>
      </c>
      <c r="E2588" s="1">
        <v>44256</v>
      </c>
      <c r="F2588" s="2">
        <v>0</v>
      </c>
      <c r="G2588" s="2">
        <v>0</v>
      </c>
      <c r="H2588">
        <v>2.3E-2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t="s">
        <v>264</v>
      </c>
      <c r="W2588" s="5" t="str">
        <f t="shared" si="80"/>
        <v>390A</v>
      </c>
      <c r="X2588">
        <v>16</v>
      </c>
      <c r="Y2588" t="s">
        <v>77</v>
      </c>
      <c r="Z2588" t="s">
        <v>81</v>
      </c>
      <c r="AA2588" s="2">
        <v>0</v>
      </c>
      <c r="AB2588" s="2">
        <v>0</v>
      </c>
      <c r="AC2588" t="s">
        <v>168</v>
      </c>
      <c r="AD2588" s="2">
        <v>0</v>
      </c>
      <c r="AE2588" s="2">
        <v>0</v>
      </c>
      <c r="AF2588" s="2">
        <v>0</v>
      </c>
      <c r="AG2588" s="2">
        <v>0</v>
      </c>
      <c r="AH2588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0</v>
      </c>
      <c r="AN2588" s="2">
        <v>0</v>
      </c>
      <c r="AO2588" s="2">
        <v>0</v>
      </c>
      <c r="AP2588" s="7">
        <f t="shared" si="81"/>
        <v>0</v>
      </c>
    </row>
    <row r="2589" spans="1:42" x14ac:dyDescent="0.2">
      <c r="A2589">
        <v>1</v>
      </c>
      <c r="B2589" s="1">
        <v>43952</v>
      </c>
      <c r="C2589" s="1">
        <v>44348</v>
      </c>
      <c r="D2589">
        <v>200332</v>
      </c>
      <c r="E2589" s="1">
        <v>44287</v>
      </c>
      <c r="F2589" s="2">
        <v>0</v>
      </c>
      <c r="G2589" s="2">
        <v>0</v>
      </c>
      <c r="H2589">
        <v>2.3E-2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t="s">
        <v>264</v>
      </c>
      <c r="W2589" s="5" t="str">
        <f t="shared" si="80"/>
        <v>390A</v>
      </c>
      <c r="X2589">
        <v>16</v>
      </c>
      <c r="Y2589" t="s">
        <v>77</v>
      </c>
      <c r="Z2589" t="s">
        <v>81</v>
      </c>
      <c r="AA2589" s="2">
        <v>0</v>
      </c>
      <c r="AB2589" s="2">
        <v>0</v>
      </c>
      <c r="AC2589" t="s">
        <v>168</v>
      </c>
      <c r="AD2589" s="2">
        <v>0</v>
      </c>
      <c r="AE2589" s="2">
        <v>0</v>
      </c>
      <c r="AF2589" s="2">
        <v>0</v>
      </c>
      <c r="AG2589" s="2">
        <v>0</v>
      </c>
      <c r="AH2589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7">
        <f t="shared" si="81"/>
        <v>0</v>
      </c>
    </row>
    <row r="2590" spans="1:42" x14ac:dyDescent="0.2">
      <c r="A2590">
        <v>1</v>
      </c>
      <c r="B2590" s="1">
        <v>43952</v>
      </c>
      <c r="C2590" s="1">
        <v>44348</v>
      </c>
      <c r="D2590">
        <v>200332</v>
      </c>
      <c r="E2590" s="1">
        <v>44317</v>
      </c>
      <c r="F2590" s="2">
        <v>0</v>
      </c>
      <c r="G2590" s="2">
        <v>0</v>
      </c>
      <c r="H2590">
        <v>2.3E-2</v>
      </c>
      <c r="I2590" s="2">
        <v>0</v>
      </c>
      <c r="J2590" s="2">
        <v>0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t="s">
        <v>264</v>
      </c>
      <c r="W2590" s="5" t="str">
        <f t="shared" si="80"/>
        <v>390A</v>
      </c>
      <c r="X2590">
        <v>16</v>
      </c>
      <c r="Y2590" t="s">
        <v>77</v>
      </c>
      <c r="Z2590" t="s">
        <v>81</v>
      </c>
      <c r="AA2590" s="2">
        <v>0</v>
      </c>
      <c r="AB2590" s="2">
        <v>0</v>
      </c>
      <c r="AC2590" t="s">
        <v>168</v>
      </c>
      <c r="AD2590" s="2">
        <v>0</v>
      </c>
      <c r="AE2590" s="2">
        <v>0</v>
      </c>
      <c r="AF2590" s="2">
        <v>0</v>
      </c>
      <c r="AG2590" s="2">
        <v>0</v>
      </c>
      <c r="AH2590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0</v>
      </c>
      <c r="AN2590" s="2">
        <v>0</v>
      </c>
      <c r="AO2590" s="2">
        <v>0</v>
      </c>
      <c r="AP2590" s="7">
        <f t="shared" si="81"/>
        <v>0</v>
      </c>
    </row>
    <row r="2591" spans="1:42" x14ac:dyDescent="0.2">
      <c r="A2591">
        <v>1</v>
      </c>
      <c r="B2591" s="1">
        <v>43952</v>
      </c>
      <c r="C2591" s="1">
        <v>44348</v>
      </c>
      <c r="D2591">
        <v>200332</v>
      </c>
      <c r="E2591" s="1">
        <v>44348</v>
      </c>
      <c r="F2591" s="2">
        <v>0</v>
      </c>
      <c r="G2591" s="2">
        <v>0</v>
      </c>
      <c r="H2591">
        <v>2.3E-2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t="s">
        <v>264</v>
      </c>
      <c r="W2591" s="5" t="str">
        <f t="shared" si="80"/>
        <v>390A</v>
      </c>
      <c r="X2591">
        <v>16</v>
      </c>
      <c r="Y2591" t="s">
        <v>77</v>
      </c>
      <c r="Z2591" t="s">
        <v>81</v>
      </c>
      <c r="AA2591" s="2">
        <v>0</v>
      </c>
      <c r="AB2591" s="2">
        <v>0</v>
      </c>
      <c r="AC2591" t="s">
        <v>168</v>
      </c>
      <c r="AD2591" s="2">
        <v>0</v>
      </c>
      <c r="AE2591" s="2">
        <v>0</v>
      </c>
      <c r="AF2591" s="2">
        <v>0</v>
      </c>
      <c r="AG2591" s="2">
        <v>0</v>
      </c>
      <c r="AH2591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7">
        <f t="shared" si="81"/>
        <v>0</v>
      </c>
    </row>
    <row r="2592" spans="1:42" x14ac:dyDescent="0.2">
      <c r="A2592">
        <v>1</v>
      </c>
      <c r="B2592" s="1">
        <v>43952</v>
      </c>
      <c r="C2592" s="1">
        <v>44348</v>
      </c>
      <c r="D2592">
        <v>169</v>
      </c>
      <c r="E2592" s="1">
        <v>43952</v>
      </c>
      <c r="F2592" s="2">
        <v>0</v>
      </c>
      <c r="G2592" s="2">
        <v>0</v>
      </c>
      <c r="H2592">
        <v>0</v>
      </c>
      <c r="I2592" s="2">
        <v>0</v>
      </c>
      <c r="J2592" s="2">
        <v>0</v>
      </c>
      <c r="K2592" s="2">
        <v>0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t="s">
        <v>265</v>
      </c>
      <c r="W2592" s="5" t="str">
        <f t="shared" si="80"/>
        <v>3910</v>
      </c>
      <c r="X2592">
        <v>16</v>
      </c>
      <c r="Y2592" t="s">
        <v>77</v>
      </c>
      <c r="Z2592" t="s">
        <v>84</v>
      </c>
      <c r="AA2592" s="2">
        <v>0</v>
      </c>
      <c r="AB2592" s="2">
        <v>0</v>
      </c>
      <c r="AC2592" t="s">
        <v>168</v>
      </c>
      <c r="AD2592" s="2">
        <v>0</v>
      </c>
      <c r="AE2592" s="2">
        <v>0</v>
      </c>
      <c r="AF2592" s="2">
        <v>0</v>
      </c>
      <c r="AG2592" s="2">
        <v>0</v>
      </c>
      <c r="AH259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0</v>
      </c>
      <c r="AN2592" s="2">
        <v>0</v>
      </c>
      <c r="AO2592" s="2">
        <v>0</v>
      </c>
      <c r="AP2592" s="7">
        <f t="shared" si="81"/>
        <v>0</v>
      </c>
    </row>
    <row r="2593" spans="1:42" x14ac:dyDescent="0.2">
      <c r="A2593">
        <v>1</v>
      </c>
      <c r="B2593" s="1">
        <v>43952</v>
      </c>
      <c r="C2593" s="1">
        <v>44348</v>
      </c>
      <c r="D2593">
        <v>169</v>
      </c>
      <c r="E2593" s="1">
        <v>43983</v>
      </c>
      <c r="F2593" s="2">
        <v>0</v>
      </c>
      <c r="G2593" s="2">
        <v>0</v>
      </c>
      <c r="H2593">
        <v>0</v>
      </c>
      <c r="I2593" s="2">
        <v>0</v>
      </c>
      <c r="J2593" s="2">
        <v>0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t="s">
        <v>265</v>
      </c>
      <c r="W2593" s="5" t="str">
        <f t="shared" si="80"/>
        <v>3910</v>
      </c>
      <c r="X2593">
        <v>16</v>
      </c>
      <c r="Y2593" t="s">
        <v>77</v>
      </c>
      <c r="Z2593" t="s">
        <v>84</v>
      </c>
      <c r="AA2593" s="2">
        <v>0</v>
      </c>
      <c r="AB2593" s="2">
        <v>0</v>
      </c>
      <c r="AC2593" t="s">
        <v>168</v>
      </c>
      <c r="AD2593" s="2">
        <v>0</v>
      </c>
      <c r="AE2593" s="2">
        <v>0</v>
      </c>
      <c r="AF2593" s="2">
        <v>0</v>
      </c>
      <c r="AG2593" s="2">
        <v>0</v>
      </c>
      <c r="AH2593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7">
        <f t="shared" si="81"/>
        <v>0</v>
      </c>
    </row>
    <row r="2594" spans="1:42" x14ac:dyDescent="0.2">
      <c r="A2594">
        <v>1</v>
      </c>
      <c r="B2594" s="1">
        <v>43952</v>
      </c>
      <c r="C2594" s="1">
        <v>44348</v>
      </c>
      <c r="D2594">
        <v>169</v>
      </c>
      <c r="E2594" s="1">
        <v>44013</v>
      </c>
      <c r="F2594" s="2">
        <v>0</v>
      </c>
      <c r="G2594" s="2">
        <v>0</v>
      </c>
      <c r="H2594">
        <v>0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t="s">
        <v>265</v>
      </c>
      <c r="W2594" s="5" t="str">
        <f t="shared" si="80"/>
        <v>3910</v>
      </c>
      <c r="X2594">
        <v>16</v>
      </c>
      <c r="Y2594" t="s">
        <v>77</v>
      </c>
      <c r="Z2594" t="s">
        <v>84</v>
      </c>
      <c r="AA2594" s="2">
        <v>0</v>
      </c>
      <c r="AB2594" s="2">
        <v>0</v>
      </c>
      <c r="AC2594" t="s">
        <v>168</v>
      </c>
      <c r="AD2594" s="2">
        <v>0</v>
      </c>
      <c r="AE2594" s="2">
        <v>0</v>
      </c>
      <c r="AF2594" s="2">
        <v>0</v>
      </c>
      <c r="AG2594" s="2">
        <v>0</v>
      </c>
      <c r="AH2594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7">
        <f t="shared" si="81"/>
        <v>0</v>
      </c>
    </row>
    <row r="2595" spans="1:42" x14ac:dyDescent="0.2">
      <c r="A2595">
        <v>1</v>
      </c>
      <c r="B2595" s="1">
        <v>43952</v>
      </c>
      <c r="C2595" s="1">
        <v>44348</v>
      </c>
      <c r="D2595">
        <v>169</v>
      </c>
      <c r="E2595" s="1">
        <v>44044</v>
      </c>
      <c r="F2595" s="2">
        <v>0</v>
      </c>
      <c r="G2595" s="2">
        <v>0</v>
      </c>
      <c r="H2595">
        <v>7.1428569999999997E-2</v>
      </c>
      <c r="I2595" s="2">
        <v>0</v>
      </c>
      <c r="J2595" s="2">
        <v>0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t="s">
        <v>265</v>
      </c>
      <c r="W2595" s="5" t="str">
        <f t="shared" si="80"/>
        <v>3910</v>
      </c>
      <c r="X2595">
        <v>16</v>
      </c>
      <c r="Y2595" t="s">
        <v>77</v>
      </c>
      <c r="Z2595" t="s">
        <v>84</v>
      </c>
      <c r="AA2595" s="2">
        <v>0</v>
      </c>
      <c r="AB2595" s="2">
        <v>0</v>
      </c>
      <c r="AC2595" t="s">
        <v>168</v>
      </c>
      <c r="AD2595" s="2">
        <v>0</v>
      </c>
      <c r="AE2595" s="2">
        <v>0</v>
      </c>
      <c r="AF2595" s="2">
        <v>0</v>
      </c>
      <c r="AG2595" s="2">
        <v>0</v>
      </c>
      <c r="AH2595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7">
        <f t="shared" si="81"/>
        <v>0</v>
      </c>
    </row>
    <row r="2596" spans="1:42" x14ac:dyDescent="0.2">
      <c r="A2596">
        <v>1</v>
      </c>
      <c r="B2596" s="1">
        <v>43952</v>
      </c>
      <c r="C2596" s="1">
        <v>44348</v>
      </c>
      <c r="D2596">
        <v>169</v>
      </c>
      <c r="E2596" s="1">
        <v>44075</v>
      </c>
      <c r="F2596" s="2">
        <v>0</v>
      </c>
      <c r="G2596" s="2">
        <v>0</v>
      </c>
      <c r="H2596">
        <v>7.1428569999999997E-2</v>
      </c>
      <c r="I2596" s="2">
        <v>0</v>
      </c>
      <c r="J2596" s="2">
        <v>573.66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573.66</v>
      </c>
      <c r="U2596" s="2">
        <v>0</v>
      </c>
      <c r="V2596" t="s">
        <v>265</v>
      </c>
      <c r="W2596" s="5" t="str">
        <f t="shared" si="80"/>
        <v>3910</v>
      </c>
      <c r="X2596">
        <v>16</v>
      </c>
      <c r="Y2596" t="s">
        <v>77</v>
      </c>
      <c r="Z2596" t="s">
        <v>84</v>
      </c>
      <c r="AA2596" s="2">
        <v>0</v>
      </c>
      <c r="AB2596" s="2">
        <v>0</v>
      </c>
      <c r="AC2596" t="s">
        <v>168</v>
      </c>
      <c r="AD2596" s="2">
        <v>0</v>
      </c>
      <c r="AE2596" s="2">
        <v>0</v>
      </c>
      <c r="AF2596" s="2">
        <v>0</v>
      </c>
      <c r="AG2596" s="2">
        <v>0</v>
      </c>
      <c r="AH2596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>
        <v>0</v>
      </c>
      <c r="AO2596" s="2">
        <v>0</v>
      </c>
      <c r="AP2596" s="7">
        <f t="shared" si="81"/>
        <v>573.66</v>
      </c>
    </row>
    <row r="2597" spans="1:42" x14ac:dyDescent="0.2">
      <c r="A2597">
        <v>1</v>
      </c>
      <c r="B2597" s="1">
        <v>43952</v>
      </c>
      <c r="C2597" s="1">
        <v>44348</v>
      </c>
      <c r="D2597">
        <v>169</v>
      </c>
      <c r="E2597" s="1">
        <v>44105</v>
      </c>
      <c r="F2597" s="2">
        <v>0</v>
      </c>
      <c r="G2597" s="2">
        <v>0</v>
      </c>
      <c r="H2597">
        <v>7.1428569999999997E-2</v>
      </c>
      <c r="I2597" s="2">
        <v>0</v>
      </c>
      <c r="J2597" s="2">
        <v>1147.32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573.66</v>
      </c>
      <c r="U2597" s="2">
        <v>0</v>
      </c>
      <c r="V2597" t="s">
        <v>265</v>
      </c>
      <c r="W2597" s="5" t="str">
        <f t="shared" si="80"/>
        <v>3910</v>
      </c>
      <c r="X2597">
        <v>16</v>
      </c>
      <c r="Y2597" t="s">
        <v>77</v>
      </c>
      <c r="Z2597" t="s">
        <v>84</v>
      </c>
      <c r="AA2597" s="2">
        <v>0</v>
      </c>
      <c r="AB2597" s="2">
        <v>0</v>
      </c>
      <c r="AC2597" t="s">
        <v>168</v>
      </c>
      <c r="AD2597" s="2">
        <v>0</v>
      </c>
      <c r="AE2597" s="2">
        <v>0</v>
      </c>
      <c r="AF2597" s="2">
        <v>0</v>
      </c>
      <c r="AG2597" s="2">
        <v>0</v>
      </c>
      <c r="AH2597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7">
        <f t="shared" si="81"/>
        <v>573.66</v>
      </c>
    </row>
    <row r="2598" spans="1:42" x14ac:dyDescent="0.2">
      <c r="A2598">
        <v>1</v>
      </c>
      <c r="B2598" s="1">
        <v>43952</v>
      </c>
      <c r="C2598" s="1">
        <v>44348</v>
      </c>
      <c r="D2598">
        <v>169</v>
      </c>
      <c r="E2598" s="1">
        <v>44136</v>
      </c>
      <c r="F2598" s="2">
        <v>0</v>
      </c>
      <c r="G2598" s="2">
        <v>0</v>
      </c>
      <c r="H2598">
        <v>7.1428569999999997E-2</v>
      </c>
      <c r="I2598" s="2">
        <v>0</v>
      </c>
      <c r="J2598" s="2">
        <v>1720.98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573.66</v>
      </c>
      <c r="U2598" s="2">
        <v>0</v>
      </c>
      <c r="V2598" t="s">
        <v>265</v>
      </c>
      <c r="W2598" s="5" t="str">
        <f t="shared" si="80"/>
        <v>3910</v>
      </c>
      <c r="X2598">
        <v>16</v>
      </c>
      <c r="Y2598" t="s">
        <v>77</v>
      </c>
      <c r="Z2598" t="s">
        <v>84</v>
      </c>
      <c r="AA2598" s="2">
        <v>0</v>
      </c>
      <c r="AB2598" s="2">
        <v>0</v>
      </c>
      <c r="AC2598" t="s">
        <v>168</v>
      </c>
      <c r="AD2598" s="2">
        <v>0</v>
      </c>
      <c r="AE2598" s="2">
        <v>0</v>
      </c>
      <c r="AF2598" s="2">
        <v>0</v>
      </c>
      <c r="AG2598" s="2">
        <v>0</v>
      </c>
      <c r="AH2598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7">
        <f t="shared" si="81"/>
        <v>573.66</v>
      </c>
    </row>
    <row r="2599" spans="1:42" x14ac:dyDescent="0.2">
      <c r="A2599">
        <v>1</v>
      </c>
      <c r="B2599" s="1">
        <v>43952</v>
      </c>
      <c r="C2599" s="1">
        <v>44348</v>
      </c>
      <c r="D2599">
        <v>169</v>
      </c>
      <c r="E2599" s="1">
        <v>44166</v>
      </c>
      <c r="F2599" s="2">
        <v>0</v>
      </c>
      <c r="G2599" s="2">
        <v>0</v>
      </c>
      <c r="H2599">
        <v>7.1428569999999997E-2</v>
      </c>
      <c r="I2599" s="2">
        <v>0</v>
      </c>
      <c r="J2599" s="2">
        <v>2294.64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573.66</v>
      </c>
      <c r="U2599" s="2">
        <v>0</v>
      </c>
      <c r="V2599" t="s">
        <v>265</v>
      </c>
      <c r="W2599" s="5" t="str">
        <f t="shared" si="80"/>
        <v>3910</v>
      </c>
      <c r="X2599">
        <v>16</v>
      </c>
      <c r="Y2599" t="s">
        <v>77</v>
      </c>
      <c r="Z2599" t="s">
        <v>84</v>
      </c>
      <c r="AA2599" s="2">
        <v>0</v>
      </c>
      <c r="AB2599" s="2">
        <v>0</v>
      </c>
      <c r="AC2599" t="s">
        <v>168</v>
      </c>
      <c r="AD2599" s="2">
        <v>0</v>
      </c>
      <c r="AE2599" s="2">
        <v>0</v>
      </c>
      <c r="AF2599" s="2">
        <v>0</v>
      </c>
      <c r="AG2599" s="2">
        <v>0</v>
      </c>
      <c r="AH2599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7">
        <f t="shared" si="81"/>
        <v>573.66</v>
      </c>
    </row>
    <row r="2600" spans="1:42" x14ac:dyDescent="0.2">
      <c r="A2600">
        <v>1</v>
      </c>
      <c r="B2600" s="1">
        <v>43952</v>
      </c>
      <c r="C2600" s="1">
        <v>44348</v>
      </c>
      <c r="D2600">
        <v>169</v>
      </c>
      <c r="E2600" s="1">
        <v>44197</v>
      </c>
      <c r="F2600" s="2">
        <v>0</v>
      </c>
      <c r="G2600" s="2">
        <v>0</v>
      </c>
      <c r="H2600">
        <v>7.1428569999999997E-2</v>
      </c>
      <c r="I2600" s="2">
        <v>0</v>
      </c>
      <c r="J2600" s="2">
        <v>2868.3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573.66</v>
      </c>
      <c r="U2600" s="2">
        <v>0</v>
      </c>
      <c r="V2600" t="s">
        <v>265</v>
      </c>
      <c r="W2600" s="5" t="str">
        <f t="shared" si="80"/>
        <v>3910</v>
      </c>
      <c r="X2600">
        <v>16</v>
      </c>
      <c r="Y2600" t="s">
        <v>77</v>
      </c>
      <c r="Z2600" t="s">
        <v>84</v>
      </c>
      <c r="AA2600" s="2">
        <v>0</v>
      </c>
      <c r="AB2600" s="2">
        <v>0</v>
      </c>
      <c r="AC2600" t="s">
        <v>168</v>
      </c>
      <c r="AD2600" s="2">
        <v>0</v>
      </c>
      <c r="AE2600" s="2">
        <v>0</v>
      </c>
      <c r="AF2600" s="2">
        <v>0</v>
      </c>
      <c r="AG2600" s="2">
        <v>0</v>
      </c>
      <c r="AH2600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>
        <v>0</v>
      </c>
      <c r="AO2600" s="2">
        <v>0</v>
      </c>
      <c r="AP2600" s="7">
        <f t="shared" si="81"/>
        <v>573.66</v>
      </c>
    </row>
    <row r="2601" spans="1:42" x14ac:dyDescent="0.2">
      <c r="A2601">
        <v>1</v>
      </c>
      <c r="B2601" s="1">
        <v>43952</v>
      </c>
      <c r="C2601" s="1">
        <v>44348</v>
      </c>
      <c r="D2601">
        <v>169</v>
      </c>
      <c r="E2601" s="1">
        <v>44228</v>
      </c>
      <c r="F2601" s="2">
        <v>0</v>
      </c>
      <c r="G2601" s="2">
        <v>0</v>
      </c>
      <c r="H2601">
        <v>7.1428569999999997E-2</v>
      </c>
      <c r="I2601" s="2">
        <v>0</v>
      </c>
      <c r="J2601" s="2">
        <v>3441.96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573.66</v>
      </c>
      <c r="U2601" s="2">
        <v>0</v>
      </c>
      <c r="V2601" t="s">
        <v>265</v>
      </c>
      <c r="W2601" s="5" t="str">
        <f t="shared" si="80"/>
        <v>3910</v>
      </c>
      <c r="X2601">
        <v>16</v>
      </c>
      <c r="Y2601" t="s">
        <v>77</v>
      </c>
      <c r="Z2601" t="s">
        <v>84</v>
      </c>
      <c r="AA2601" s="2">
        <v>0</v>
      </c>
      <c r="AB2601" s="2">
        <v>0</v>
      </c>
      <c r="AC2601" t="s">
        <v>168</v>
      </c>
      <c r="AD2601" s="2">
        <v>0</v>
      </c>
      <c r="AE2601" s="2">
        <v>0</v>
      </c>
      <c r="AF2601" s="2">
        <v>0</v>
      </c>
      <c r="AG2601" s="2">
        <v>0</v>
      </c>
      <c r="AH2601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7">
        <f t="shared" si="81"/>
        <v>573.66</v>
      </c>
    </row>
    <row r="2602" spans="1:42" x14ac:dyDescent="0.2">
      <c r="A2602">
        <v>1</v>
      </c>
      <c r="B2602" s="1">
        <v>43952</v>
      </c>
      <c r="C2602" s="1">
        <v>44348</v>
      </c>
      <c r="D2602">
        <v>169</v>
      </c>
      <c r="E2602" s="1">
        <v>44256</v>
      </c>
      <c r="F2602" s="2">
        <v>0</v>
      </c>
      <c r="G2602" s="2">
        <v>0</v>
      </c>
      <c r="H2602">
        <v>7.1428569999999997E-2</v>
      </c>
      <c r="I2602" s="2">
        <v>0</v>
      </c>
      <c r="J2602" s="2">
        <v>4015.62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573.66</v>
      </c>
      <c r="U2602" s="2">
        <v>0</v>
      </c>
      <c r="V2602" t="s">
        <v>265</v>
      </c>
      <c r="W2602" s="5" t="str">
        <f t="shared" si="80"/>
        <v>3910</v>
      </c>
      <c r="X2602">
        <v>16</v>
      </c>
      <c r="Y2602" t="s">
        <v>77</v>
      </c>
      <c r="Z2602" t="s">
        <v>84</v>
      </c>
      <c r="AA2602" s="2">
        <v>0</v>
      </c>
      <c r="AB2602" s="2">
        <v>0</v>
      </c>
      <c r="AC2602" t="s">
        <v>168</v>
      </c>
      <c r="AD2602" s="2">
        <v>0</v>
      </c>
      <c r="AE2602" s="2">
        <v>0</v>
      </c>
      <c r="AF2602" s="2">
        <v>0</v>
      </c>
      <c r="AG2602" s="2">
        <v>0</v>
      </c>
      <c r="AH260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>
        <v>0</v>
      </c>
      <c r="AO2602" s="2">
        <v>0</v>
      </c>
      <c r="AP2602" s="7">
        <f t="shared" si="81"/>
        <v>573.66</v>
      </c>
    </row>
    <row r="2603" spans="1:42" x14ac:dyDescent="0.2">
      <c r="A2603">
        <v>1</v>
      </c>
      <c r="B2603" s="1">
        <v>43952</v>
      </c>
      <c r="C2603" s="1">
        <v>44348</v>
      </c>
      <c r="D2603">
        <v>169</v>
      </c>
      <c r="E2603" s="1">
        <v>44287</v>
      </c>
      <c r="F2603" s="2">
        <v>0</v>
      </c>
      <c r="G2603" s="2">
        <v>0</v>
      </c>
      <c r="H2603">
        <v>7.1428569999999997E-2</v>
      </c>
      <c r="I2603" s="2">
        <v>0</v>
      </c>
      <c r="J2603" s="2">
        <v>4589.28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573.66</v>
      </c>
      <c r="U2603" s="2">
        <v>0</v>
      </c>
      <c r="V2603" t="s">
        <v>265</v>
      </c>
      <c r="W2603" s="5" t="str">
        <f t="shared" si="80"/>
        <v>3910</v>
      </c>
      <c r="X2603">
        <v>16</v>
      </c>
      <c r="Y2603" t="s">
        <v>77</v>
      </c>
      <c r="Z2603" t="s">
        <v>84</v>
      </c>
      <c r="AA2603" s="2">
        <v>0</v>
      </c>
      <c r="AB2603" s="2">
        <v>0</v>
      </c>
      <c r="AC2603" t="s">
        <v>168</v>
      </c>
      <c r="AD2603" s="2">
        <v>0</v>
      </c>
      <c r="AE2603" s="2">
        <v>0</v>
      </c>
      <c r="AF2603" s="2">
        <v>0</v>
      </c>
      <c r="AG2603" s="2">
        <v>0</v>
      </c>
      <c r="AH2603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7">
        <f t="shared" si="81"/>
        <v>573.66</v>
      </c>
    </row>
    <row r="2604" spans="1:42" x14ac:dyDescent="0.2">
      <c r="A2604">
        <v>1</v>
      </c>
      <c r="B2604" s="1">
        <v>43952</v>
      </c>
      <c r="C2604" s="1">
        <v>44348</v>
      </c>
      <c r="D2604">
        <v>169</v>
      </c>
      <c r="E2604" s="1">
        <v>44317</v>
      </c>
      <c r="F2604" s="2">
        <v>0</v>
      </c>
      <c r="G2604" s="2">
        <v>0</v>
      </c>
      <c r="H2604">
        <v>7.1428569999999997E-2</v>
      </c>
      <c r="I2604" s="2">
        <v>0</v>
      </c>
      <c r="J2604" s="2">
        <v>5162.9399999999996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573.66</v>
      </c>
      <c r="U2604" s="2">
        <v>0</v>
      </c>
      <c r="V2604" t="s">
        <v>265</v>
      </c>
      <c r="W2604" s="5" t="str">
        <f t="shared" si="80"/>
        <v>3910</v>
      </c>
      <c r="X2604">
        <v>16</v>
      </c>
      <c r="Y2604" t="s">
        <v>77</v>
      </c>
      <c r="Z2604" t="s">
        <v>84</v>
      </c>
      <c r="AA2604" s="2">
        <v>0</v>
      </c>
      <c r="AB2604" s="2">
        <v>0</v>
      </c>
      <c r="AC2604" t="s">
        <v>168</v>
      </c>
      <c r="AD2604" s="2">
        <v>0</v>
      </c>
      <c r="AE2604" s="2">
        <v>0</v>
      </c>
      <c r="AF2604" s="2">
        <v>0</v>
      </c>
      <c r="AG2604" s="2">
        <v>0</v>
      </c>
      <c r="AH2604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0</v>
      </c>
      <c r="AP2604" s="7">
        <f t="shared" si="81"/>
        <v>573.66</v>
      </c>
    </row>
    <row r="2605" spans="1:42" x14ac:dyDescent="0.2">
      <c r="A2605">
        <v>1</v>
      </c>
      <c r="B2605" s="1">
        <v>43952</v>
      </c>
      <c r="C2605" s="1">
        <v>44348</v>
      </c>
      <c r="D2605">
        <v>169</v>
      </c>
      <c r="E2605" s="1">
        <v>44348</v>
      </c>
      <c r="F2605" s="2">
        <v>0</v>
      </c>
      <c r="G2605" s="2">
        <v>0</v>
      </c>
      <c r="H2605">
        <v>7.1428569999999997E-2</v>
      </c>
      <c r="I2605" s="2">
        <v>0</v>
      </c>
      <c r="J2605" s="2">
        <v>5736.6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573.66</v>
      </c>
      <c r="U2605" s="2">
        <v>0</v>
      </c>
      <c r="V2605" t="s">
        <v>265</v>
      </c>
      <c r="W2605" s="5" t="str">
        <f t="shared" si="80"/>
        <v>3910</v>
      </c>
      <c r="X2605">
        <v>16</v>
      </c>
      <c r="Y2605" t="s">
        <v>77</v>
      </c>
      <c r="Z2605" t="s">
        <v>84</v>
      </c>
      <c r="AA2605" s="2">
        <v>0</v>
      </c>
      <c r="AB2605" s="2">
        <v>0</v>
      </c>
      <c r="AC2605" t="s">
        <v>168</v>
      </c>
      <c r="AD2605" s="2">
        <v>0</v>
      </c>
      <c r="AE2605" s="2">
        <v>0</v>
      </c>
      <c r="AF2605" s="2">
        <v>0</v>
      </c>
      <c r="AG2605" s="2">
        <v>0</v>
      </c>
      <c r="AH2605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7">
        <f t="shared" si="81"/>
        <v>573.66</v>
      </c>
    </row>
    <row r="2606" spans="1:42" x14ac:dyDescent="0.2">
      <c r="A2606">
        <v>1</v>
      </c>
      <c r="B2606" s="1">
        <v>43952</v>
      </c>
      <c r="C2606" s="1">
        <v>44348</v>
      </c>
      <c r="D2606">
        <v>200241</v>
      </c>
      <c r="E2606" s="1">
        <v>43952</v>
      </c>
      <c r="F2606" s="2">
        <v>995939.5</v>
      </c>
      <c r="G2606" s="2">
        <v>995939.5</v>
      </c>
      <c r="H2606">
        <v>7.1428569999999997E-2</v>
      </c>
      <c r="I2606" s="2">
        <v>5928.21</v>
      </c>
      <c r="J2606" s="2">
        <v>121961.88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t="s">
        <v>266</v>
      </c>
      <c r="W2606" s="5" t="str">
        <f t="shared" si="80"/>
        <v>3910</v>
      </c>
      <c r="X2606">
        <v>16</v>
      </c>
      <c r="Y2606" t="s">
        <v>77</v>
      </c>
      <c r="Z2606" t="s">
        <v>84</v>
      </c>
      <c r="AA2606" s="2">
        <v>0</v>
      </c>
      <c r="AB2606" s="2">
        <v>0</v>
      </c>
      <c r="AC2606" t="s">
        <v>168</v>
      </c>
      <c r="AD2606" s="2">
        <v>0</v>
      </c>
      <c r="AE2606" s="2">
        <v>0</v>
      </c>
      <c r="AF2606" s="2">
        <v>0</v>
      </c>
      <c r="AG2606" s="2">
        <v>995939.5</v>
      </c>
      <c r="AH2606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0</v>
      </c>
      <c r="AN2606" s="2">
        <v>0</v>
      </c>
      <c r="AO2606" s="2">
        <v>5928.21</v>
      </c>
      <c r="AP2606" s="7">
        <f t="shared" si="81"/>
        <v>5928.21</v>
      </c>
    </row>
    <row r="2607" spans="1:42" x14ac:dyDescent="0.2">
      <c r="A2607">
        <v>1</v>
      </c>
      <c r="B2607" s="1">
        <v>43952</v>
      </c>
      <c r="C2607" s="1">
        <v>44348</v>
      </c>
      <c r="D2607">
        <v>200241</v>
      </c>
      <c r="E2607" s="1">
        <v>43983</v>
      </c>
      <c r="F2607" s="2">
        <v>995939.5</v>
      </c>
      <c r="G2607" s="2">
        <v>995939.5</v>
      </c>
      <c r="H2607">
        <v>7.1428569999999997E-2</v>
      </c>
      <c r="I2607" s="2">
        <v>5928.21</v>
      </c>
      <c r="J2607" s="2">
        <v>127890.09</v>
      </c>
      <c r="K2607" s="2">
        <v>0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t="s">
        <v>266</v>
      </c>
      <c r="W2607" s="5" t="str">
        <f t="shared" si="80"/>
        <v>3910</v>
      </c>
      <c r="X2607">
        <v>16</v>
      </c>
      <c r="Y2607" t="s">
        <v>77</v>
      </c>
      <c r="Z2607" t="s">
        <v>84</v>
      </c>
      <c r="AA2607" s="2">
        <v>0</v>
      </c>
      <c r="AB2607" s="2">
        <v>0</v>
      </c>
      <c r="AC2607" t="s">
        <v>168</v>
      </c>
      <c r="AD2607" s="2">
        <v>0</v>
      </c>
      <c r="AE2607" s="2">
        <v>0</v>
      </c>
      <c r="AF2607" s="2">
        <v>0</v>
      </c>
      <c r="AG2607" s="2">
        <v>995939.5</v>
      </c>
      <c r="AH2607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>
        <v>0</v>
      </c>
      <c r="AO2607" s="2">
        <v>5928.21</v>
      </c>
      <c r="AP2607" s="7">
        <f t="shared" si="81"/>
        <v>5928.21</v>
      </c>
    </row>
    <row r="2608" spans="1:42" x14ac:dyDescent="0.2">
      <c r="A2608">
        <v>1</v>
      </c>
      <c r="B2608" s="1">
        <v>43952</v>
      </c>
      <c r="C2608" s="1">
        <v>44348</v>
      </c>
      <c r="D2608">
        <v>200241</v>
      </c>
      <c r="E2608" s="1">
        <v>44013</v>
      </c>
      <c r="F2608" s="2">
        <v>996577.32</v>
      </c>
      <c r="G2608" s="2">
        <v>996577.32</v>
      </c>
      <c r="H2608">
        <v>7.1428569999999997E-2</v>
      </c>
      <c r="I2608" s="2">
        <v>5932.01</v>
      </c>
      <c r="J2608" s="2">
        <v>133822.1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t="s">
        <v>266</v>
      </c>
      <c r="W2608" s="5" t="str">
        <f t="shared" si="80"/>
        <v>3910</v>
      </c>
      <c r="X2608">
        <v>16</v>
      </c>
      <c r="Y2608" t="s">
        <v>77</v>
      </c>
      <c r="Z2608" t="s">
        <v>84</v>
      </c>
      <c r="AA2608" s="2">
        <v>0</v>
      </c>
      <c r="AB2608" s="2">
        <v>0</v>
      </c>
      <c r="AC2608" t="s">
        <v>168</v>
      </c>
      <c r="AD2608" s="2">
        <v>0</v>
      </c>
      <c r="AE2608" s="2">
        <v>0</v>
      </c>
      <c r="AF2608" s="2">
        <v>0</v>
      </c>
      <c r="AG2608" s="2">
        <v>996577.32</v>
      </c>
      <c r="AH2608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5932.01</v>
      </c>
      <c r="AP2608" s="7">
        <f t="shared" si="81"/>
        <v>5932.01</v>
      </c>
    </row>
    <row r="2609" spans="1:42" x14ac:dyDescent="0.2">
      <c r="A2609">
        <v>1</v>
      </c>
      <c r="B2609" s="1">
        <v>43952</v>
      </c>
      <c r="C2609" s="1">
        <v>44348</v>
      </c>
      <c r="D2609">
        <v>200241</v>
      </c>
      <c r="E2609" s="1">
        <v>44044</v>
      </c>
      <c r="F2609" s="2">
        <v>996577.32</v>
      </c>
      <c r="G2609" s="2">
        <v>996577.32</v>
      </c>
      <c r="H2609">
        <v>7.1428569999999997E-2</v>
      </c>
      <c r="I2609" s="2">
        <v>5932.01</v>
      </c>
      <c r="J2609" s="2">
        <v>139754.10999999999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t="s">
        <v>266</v>
      </c>
      <c r="W2609" s="5" t="str">
        <f t="shared" si="80"/>
        <v>3910</v>
      </c>
      <c r="X2609">
        <v>16</v>
      </c>
      <c r="Y2609" t="s">
        <v>77</v>
      </c>
      <c r="Z2609" t="s">
        <v>84</v>
      </c>
      <c r="AA2609" s="2">
        <v>0</v>
      </c>
      <c r="AB2609" s="2">
        <v>0</v>
      </c>
      <c r="AC2609" t="s">
        <v>168</v>
      </c>
      <c r="AD2609" s="2">
        <v>0</v>
      </c>
      <c r="AE2609" s="2">
        <v>0</v>
      </c>
      <c r="AF2609" s="2">
        <v>0</v>
      </c>
      <c r="AG2609" s="2">
        <v>996577.32</v>
      </c>
      <c r="AH2609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5932.01</v>
      </c>
      <c r="AP2609" s="7">
        <f t="shared" si="81"/>
        <v>5932.01</v>
      </c>
    </row>
    <row r="2610" spans="1:42" x14ac:dyDescent="0.2">
      <c r="A2610">
        <v>1</v>
      </c>
      <c r="B2610" s="1">
        <v>43952</v>
      </c>
      <c r="C2610" s="1">
        <v>44348</v>
      </c>
      <c r="D2610">
        <v>200241</v>
      </c>
      <c r="E2610" s="1">
        <v>44075</v>
      </c>
      <c r="F2610" s="2">
        <v>996577.32</v>
      </c>
      <c r="G2610" s="2">
        <v>996577.32</v>
      </c>
      <c r="H2610">
        <v>7.1428569999999997E-2</v>
      </c>
      <c r="I2610" s="2">
        <v>5932.01</v>
      </c>
      <c r="J2610" s="2">
        <v>145686.12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t="s">
        <v>266</v>
      </c>
      <c r="W2610" s="5" t="str">
        <f t="shared" si="80"/>
        <v>3910</v>
      </c>
      <c r="X2610">
        <v>16</v>
      </c>
      <c r="Y2610" t="s">
        <v>77</v>
      </c>
      <c r="Z2610" t="s">
        <v>84</v>
      </c>
      <c r="AA2610" s="2">
        <v>0</v>
      </c>
      <c r="AB2610" s="2">
        <v>0</v>
      </c>
      <c r="AC2610" t="s">
        <v>168</v>
      </c>
      <c r="AD2610" s="2">
        <v>0</v>
      </c>
      <c r="AE2610" s="2">
        <v>0</v>
      </c>
      <c r="AF2610" s="2">
        <v>0</v>
      </c>
      <c r="AG2610" s="2">
        <v>996577.32</v>
      </c>
      <c r="AH2610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>
        <v>0</v>
      </c>
      <c r="AO2610" s="2">
        <v>5932.01</v>
      </c>
      <c r="AP2610" s="7">
        <f t="shared" si="81"/>
        <v>5932.01</v>
      </c>
    </row>
    <row r="2611" spans="1:42" x14ac:dyDescent="0.2">
      <c r="A2611">
        <v>1</v>
      </c>
      <c r="B2611" s="1">
        <v>43952</v>
      </c>
      <c r="C2611" s="1">
        <v>44348</v>
      </c>
      <c r="D2611">
        <v>200241</v>
      </c>
      <c r="E2611" s="1">
        <v>44105</v>
      </c>
      <c r="F2611" s="2">
        <v>996577.32</v>
      </c>
      <c r="G2611" s="2">
        <v>996577.32</v>
      </c>
      <c r="H2611">
        <v>7.1428569999999997E-2</v>
      </c>
      <c r="I2611" s="2">
        <v>5932.01</v>
      </c>
      <c r="J2611" s="2">
        <v>151618.13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t="s">
        <v>266</v>
      </c>
      <c r="W2611" s="5" t="str">
        <f t="shared" si="80"/>
        <v>3910</v>
      </c>
      <c r="X2611">
        <v>16</v>
      </c>
      <c r="Y2611" t="s">
        <v>77</v>
      </c>
      <c r="Z2611" t="s">
        <v>84</v>
      </c>
      <c r="AA2611" s="2">
        <v>0</v>
      </c>
      <c r="AB2611" s="2">
        <v>0</v>
      </c>
      <c r="AC2611" t="s">
        <v>168</v>
      </c>
      <c r="AD2611" s="2">
        <v>0</v>
      </c>
      <c r="AE2611" s="2">
        <v>0</v>
      </c>
      <c r="AF2611" s="2">
        <v>0</v>
      </c>
      <c r="AG2611" s="2">
        <v>996577.32</v>
      </c>
      <c r="AH2611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5932.01</v>
      </c>
      <c r="AP2611" s="7">
        <f t="shared" si="81"/>
        <v>5932.01</v>
      </c>
    </row>
    <row r="2612" spans="1:42" x14ac:dyDescent="0.2">
      <c r="A2612">
        <v>1</v>
      </c>
      <c r="B2612" s="1">
        <v>43952</v>
      </c>
      <c r="C2612" s="1">
        <v>44348</v>
      </c>
      <c r="D2612">
        <v>200241</v>
      </c>
      <c r="E2612" s="1">
        <v>44136</v>
      </c>
      <c r="F2612" s="2">
        <v>996577.32</v>
      </c>
      <c r="G2612" s="2">
        <v>996577.32</v>
      </c>
      <c r="H2612">
        <v>7.1428569999999997E-2</v>
      </c>
      <c r="I2612" s="2">
        <v>5932.01</v>
      </c>
      <c r="J2612" s="2">
        <v>157550.14000000001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t="s">
        <v>266</v>
      </c>
      <c r="W2612" s="5" t="str">
        <f t="shared" si="80"/>
        <v>3910</v>
      </c>
      <c r="X2612">
        <v>16</v>
      </c>
      <c r="Y2612" t="s">
        <v>77</v>
      </c>
      <c r="Z2612" t="s">
        <v>84</v>
      </c>
      <c r="AA2612" s="2">
        <v>0</v>
      </c>
      <c r="AB2612" s="2">
        <v>0</v>
      </c>
      <c r="AC2612" t="s">
        <v>168</v>
      </c>
      <c r="AD2612" s="2">
        <v>0</v>
      </c>
      <c r="AE2612" s="2">
        <v>0</v>
      </c>
      <c r="AF2612" s="2">
        <v>0</v>
      </c>
      <c r="AG2612" s="2">
        <v>996577.32</v>
      </c>
      <c r="AH261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5932.01</v>
      </c>
      <c r="AP2612" s="7">
        <f t="shared" si="81"/>
        <v>5932.01</v>
      </c>
    </row>
    <row r="2613" spans="1:42" x14ac:dyDescent="0.2">
      <c r="A2613">
        <v>1</v>
      </c>
      <c r="B2613" s="1">
        <v>43952</v>
      </c>
      <c r="C2613" s="1">
        <v>44348</v>
      </c>
      <c r="D2613">
        <v>200241</v>
      </c>
      <c r="E2613" s="1">
        <v>44166</v>
      </c>
      <c r="F2613" s="2">
        <v>996577.32</v>
      </c>
      <c r="G2613" s="2">
        <v>996577.32</v>
      </c>
      <c r="H2613">
        <v>7.1428569999999997E-2</v>
      </c>
      <c r="I2613" s="2">
        <v>5932.01</v>
      </c>
      <c r="J2613" s="2">
        <v>130589.29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t="s">
        <v>266</v>
      </c>
      <c r="W2613" s="5" t="str">
        <f t="shared" si="80"/>
        <v>3910</v>
      </c>
      <c r="X2613">
        <v>16</v>
      </c>
      <c r="Y2613" t="s">
        <v>77</v>
      </c>
      <c r="Z2613" t="s">
        <v>84</v>
      </c>
      <c r="AA2613" s="2">
        <v>0</v>
      </c>
      <c r="AB2613" s="2">
        <v>-32892.86</v>
      </c>
      <c r="AC2613" t="s">
        <v>168</v>
      </c>
      <c r="AD2613" s="2">
        <v>0</v>
      </c>
      <c r="AE2613" s="2">
        <v>0</v>
      </c>
      <c r="AF2613" s="2">
        <v>0</v>
      </c>
      <c r="AG2613" s="2">
        <v>996577.32</v>
      </c>
      <c r="AH2613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5932.01</v>
      </c>
      <c r="AP2613" s="7">
        <f t="shared" si="81"/>
        <v>-26960.85</v>
      </c>
    </row>
    <row r="2614" spans="1:42" x14ac:dyDescent="0.2">
      <c r="A2614">
        <v>1</v>
      </c>
      <c r="B2614" s="1">
        <v>43952</v>
      </c>
      <c r="C2614" s="1">
        <v>44348</v>
      </c>
      <c r="D2614">
        <v>200241</v>
      </c>
      <c r="E2614" s="1">
        <v>44197</v>
      </c>
      <c r="F2614" s="2">
        <v>963684.46</v>
      </c>
      <c r="G2614" s="2">
        <v>963684.46</v>
      </c>
      <c r="H2614">
        <v>7.1428569999999997E-2</v>
      </c>
      <c r="I2614" s="2">
        <v>5736.22</v>
      </c>
      <c r="J2614" s="2">
        <v>136325.51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t="s">
        <v>266</v>
      </c>
      <c r="W2614" s="5" t="str">
        <f t="shared" si="80"/>
        <v>3910</v>
      </c>
      <c r="X2614">
        <v>16</v>
      </c>
      <c r="Y2614" t="s">
        <v>77</v>
      </c>
      <c r="Z2614" t="s">
        <v>84</v>
      </c>
      <c r="AA2614" s="2">
        <v>0</v>
      </c>
      <c r="AB2614" s="2">
        <v>0</v>
      </c>
      <c r="AC2614" t="s">
        <v>168</v>
      </c>
      <c r="AD2614" s="2">
        <v>0</v>
      </c>
      <c r="AE2614" s="2">
        <v>0</v>
      </c>
      <c r="AF2614" s="2">
        <v>0</v>
      </c>
      <c r="AG2614" s="2">
        <v>963684.46</v>
      </c>
      <c r="AH2614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5736.22</v>
      </c>
      <c r="AP2614" s="7">
        <f t="shared" si="81"/>
        <v>5736.22</v>
      </c>
    </row>
    <row r="2615" spans="1:42" x14ac:dyDescent="0.2">
      <c r="A2615">
        <v>1</v>
      </c>
      <c r="B2615" s="1">
        <v>43952</v>
      </c>
      <c r="C2615" s="1">
        <v>44348</v>
      </c>
      <c r="D2615">
        <v>200241</v>
      </c>
      <c r="E2615" s="1">
        <v>44228</v>
      </c>
      <c r="F2615" s="2">
        <v>963684.46</v>
      </c>
      <c r="G2615" s="2">
        <v>963684.46</v>
      </c>
      <c r="H2615">
        <v>7.1428569999999997E-2</v>
      </c>
      <c r="I2615" s="2">
        <v>5736.22</v>
      </c>
      <c r="J2615" s="2">
        <v>142061.73000000001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t="s">
        <v>266</v>
      </c>
      <c r="W2615" s="5" t="str">
        <f t="shared" si="80"/>
        <v>3910</v>
      </c>
      <c r="X2615">
        <v>16</v>
      </c>
      <c r="Y2615" t="s">
        <v>77</v>
      </c>
      <c r="Z2615" t="s">
        <v>84</v>
      </c>
      <c r="AA2615" s="2">
        <v>0</v>
      </c>
      <c r="AB2615" s="2">
        <v>0</v>
      </c>
      <c r="AC2615" t="s">
        <v>168</v>
      </c>
      <c r="AD2615" s="2">
        <v>0</v>
      </c>
      <c r="AE2615" s="2">
        <v>0</v>
      </c>
      <c r="AF2615" s="2">
        <v>0</v>
      </c>
      <c r="AG2615" s="2">
        <v>963684.46</v>
      </c>
      <c r="AH2615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5736.22</v>
      </c>
      <c r="AP2615" s="7">
        <f t="shared" si="81"/>
        <v>5736.22</v>
      </c>
    </row>
    <row r="2616" spans="1:42" x14ac:dyDescent="0.2">
      <c r="A2616">
        <v>1</v>
      </c>
      <c r="B2616" s="1">
        <v>43952</v>
      </c>
      <c r="C2616" s="1">
        <v>44348</v>
      </c>
      <c r="D2616">
        <v>200241</v>
      </c>
      <c r="E2616" s="1">
        <v>44256</v>
      </c>
      <c r="F2616" s="2">
        <v>963684.46</v>
      </c>
      <c r="G2616" s="2">
        <v>963684.46</v>
      </c>
      <c r="H2616">
        <v>7.1428569999999997E-2</v>
      </c>
      <c r="I2616" s="2">
        <v>5736.22</v>
      </c>
      <c r="J2616" s="2">
        <v>147797.95000000001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t="s">
        <v>266</v>
      </c>
      <c r="W2616" s="5" t="str">
        <f t="shared" si="80"/>
        <v>3910</v>
      </c>
      <c r="X2616">
        <v>16</v>
      </c>
      <c r="Y2616" t="s">
        <v>77</v>
      </c>
      <c r="Z2616" t="s">
        <v>84</v>
      </c>
      <c r="AA2616" s="2">
        <v>0</v>
      </c>
      <c r="AB2616" s="2">
        <v>0</v>
      </c>
      <c r="AC2616" t="s">
        <v>168</v>
      </c>
      <c r="AD2616" s="2">
        <v>0</v>
      </c>
      <c r="AE2616" s="2">
        <v>0</v>
      </c>
      <c r="AF2616" s="2">
        <v>0</v>
      </c>
      <c r="AG2616" s="2">
        <v>963684.46</v>
      </c>
      <c r="AH2616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0</v>
      </c>
      <c r="AN2616" s="2">
        <v>0</v>
      </c>
      <c r="AO2616" s="2">
        <v>5736.22</v>
      </c>
      <c r="AP2616" s="7">
        <f t="shared" si="81"/>
        <v>5736.22</v>
      </c>
    </row>
    <row r="2617" spans="1:42" x14ac:dyDescent="0.2">
      <c r="A2617">
        <v>1</v>
      </c>
      <c r="B2617" s="1">
        <v>43952</v>
      </c>
      <c r="C2617" s="1">
        <v>44348</v>
      </c>
      <c r="D2617">
        <v>200241</v>
      </c>
      <c r="E2617" s="1">
        <v>44287</v>
      </c>
      <c r="F2617" s="2">
        <v>963684.46</v>
      </c>
      <c r="G2617" s="2">
        <v>963684.46</v>
      </c>
      <c r="H2617">
        <v>7.1428569999999997E-2</v>
      </c>
      <c r="I2617" s="2">
        <v>5736.22</v>
      </c>
      <c r="J2617" s="2">
        <v>153534.17000000001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t="s">
        <v>266</v>
      </c>
      <c r="W2617" s="5" t="str">
        <f t="shared" si="80"/>
        <v>3910</v>
      </c>
      <c r="X2617">
        <v>16</v>
      </c>
      <c r="Y2617" t="s">
        <v>77</v>
      </c>
      <c r="Z2617" t="s">
        <v>84</v>
      </c>
      <c r="AA2617" s="2">
        <v>0</v>
      </c>
      <c r="AB2617" s="2">
        <v>0</v>
      </c>
      <c r="AC2617" t="s">
        <v>168</v>
      </c>
      <c r="AD2617" s="2">
        <v>0</v>
      </c>
      <c r="AE2617" s="2">
        <v>0</v>
      </c>
      <c r="AF2617" s="2">
        <v>0</v>
      </c>
      <c r="AG2617" s="2">
        <v>963684.46</v>
      </c>
      <c r="AH2617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5736.22</v>
      </c>
      <c r="AP2617" s="7">
        <f t="shared" si="81"/>
        <v>5736.22</v>
      </c>
    </row>
    <row r="2618" spans="1:42" x14ac:dyDescent="0.2">
      <c r="A2618">
        <v>1</v>
      </c>
      <c r="B2618" s="1">
        <v>43952</v>
      </c>
      <c r="C2618" s="1">
        <v>44348</v>
      </c>
      <c r="D2618">
        <v>200241</v>
      </c>
      <c r="E2618" s="1">
        <v>44317</v>
      </c>
      <c r="F2618" s="2">
        <v>963684.46</v>
      </c>
      <c r="G2618" s="2">
        <v>963684.46</v>
      </c>
      <c r="H2618">
        <v>7.1428569999999997E-2</v>
      </c>
      <c r="I2618" s="2">
        <v>5736.22</v>
      </c>
      <c r="J2618" s="2">
        <v>159270.39000000001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t="s">
        <v>266</v>
      </c>
      <c r="W2618" s="5" t="str">
        <f t="shared" si="80"/>
        <v>3910</v>
      </c>
      <c r="X2618">
        <v>16</v>
      </c>
      <c r="Y2618" t="s">
        <v>77</v>
      </c>
      <c r="Z2618" t="s">
        <v>84</v>
      </c>
      <c r="AA2618" s="2">
        <v>0</v>
      </c>
      <c r="AB2618" s="2">
        <v>0</v>
      </c>
      <c r="AC2618" t="s">
        <v>168</v>
      </c>
      <c r="AD2618" s="2">
        <v>0</v>
      </c>
      <c r="AE2618" s="2">
        <v>0</v>
      </c>
      <c r="AF2618" s="2">
        <v>0</v>
      </c>
      <c r="AG2618" s="2">
        <v>963684.46</v>
      </c>
      <c r="AH2618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5736.22</v>
      </c>
      <c r="AP2618" s="7">
        <f t="shared" si="81"/>
        <v>5736.22</v>
      </c>
    </row>
    <row r="2619" spans="1:42" x14ac:dyDescent="0.2">
      <c r="A2619">
        <v>1</v>
      </c>
      <c r="B2619" s="1">
        <v>43952</v>
      </c>
      <c r="C2619" s="1">
        <v>44348</v>
      </c>
      <c r="D2619">
        <v>200241</v>
      </c>
      <c r="E2619" s="1">
        <v>44348</v>
      </c>
      <c r="F2619" s="2">
        <v>963684.46</v>
      </c>
      <c r="G2619" s="2">
        <v>963684.46</v>
      </c>
      <c r="H2619">
        <v>7.1428569999999997E-2</v>
      </c>
      <c r="I2619" s="2">
        <v>5736.22</v>
      </c>
      <c r="J2619" s="2">
        <v>64724.69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-100281.92</v>
      </c>
      <c r="S2619" s="2">
        <v>0</v>
      </c>
      <c r="T2619" s="2">
        <v>0</v>
      </c>
      <c r="U2619" s="2">
        <v>0</v>
      </c>
      <c r="V2619" t="s">
        <v>266</v>
      </c>
      <c r="W2619" s="5" t="str">
        <f t="shared" si="80"/>
        <v>3910</v>
      </c>
      <c r="X2619">
        <v>16</v>
      </c>
      <c r="Y2619" t="s">
        <v>77</v>
      </c>
      <c r="Z2619" t="s">
        <v>84</v>
      </c>
      <c r="AA2619" s="2">
        <v>0</v>
      </c>
      <c r="AB2619" s="2">
        <v>0</v>
      </c>
      <c r="AC2619" t="s">
        <v>168</v>
      </c>
      <c r="AD2619" s="2">
        <v>0</v>
      </c>
      <c r="AE2619" s="2">
        <v>0</v>
      </c>
      <c r="AF2619" s="2">
        <v>0</v>
      </c>
      <c r="AG2619" s="2">
        <v>963684.46</v>
      </c>
      <c r="AH2619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5736.22</v>
      </c>
      <c r="AP2619" s="7">
        <f t="shared" si="81"/>
        <v>5736.22</v>
      </c>
    </row>
    <row r="2620" spans="1:42" x14ac:dyDescent="0.2">
      <c r="A2620">
        <v>1</v>
      </c>
      <c r="B2620" s="1">
        <v>43952</v>
      </c>
      <c r="C2620" s="1">
        <v>44348</v>
      </c>
      <c r="D2620">
        <v>200287</v>
      </c>
      <c r="E2620" s="1">
        <v>43952</v>
      </c>
      <c r="F2620" s="2">
        <v>4280.46</v>
      </c>
      <c r="G2620" s="2">
        <v>4280.46</v>
      </c>
      <c r="H2620">
        <v>7.1428569999999997E-2</v>
      </c>
      <c r="I2620" s="2">
        <v>25.48</v>
      </c>
      <c r="J2620" s="2">
        <v>1028.1500000000001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t="s">
        <v>267</v>
      </c>
      <c r="W2620" s="5" t="str">
        <f t="shared" si="80"/>
        <v>3910</v>
      </c>
      <c r="X2620">
        <v>16</v>
      </c>
      <c r="Y2620" t="s">
        <v>77</v>
      </c>
      <c r="Z2620" t="s">
        <v>84</v>
      </c>
      <c r="AA2620" s="2">
        <v>0</v>
      </c>
      <c r="AB2620" s="2">
        <v>0</v>
      </c>
      <c r="AC2620" t="s">
        <v>168</v>
      </c>
      <c r="AD2620" s="2">
        <v>0</v>
      </c>
      <c r="AE2620" s="2">
        <v>0</v>
      </c>
      <c r="AF2620" s="2">
        <v>0</v>
      </c>
      <c r="AG2620" s="2">
        <v>4280.46</v>
      </c>
      <c r="AH2620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>
        <v>0</v>
      </c>
      <c r="AO2620" s="2">
        <v>25.48</v>
      </c>
      <c r="AP2620" s="7">
        <f t="shared" si="81"/>
        <v>25.48</v>
      </c>
    </row>
    <row r="2621" spans="1:42" x14ac:dyDescent="0.2">
      <c r="A2621">
        <v>1</v>
      </c>
      <c r="B2621" s="1">
        <v>43952</v>
      </c>
      <c r="C2621" s="1">
        <v>44348</v>
      </c>
      <c r="D2621">
        <v>200287</v>
      </c>
      <c r="E2621" s="1">
        <v>43983</v>
      </c>
      <c r="F2621" s="2">
        <v>4280.46</v>
      </c>
      <c r="G2621" s="2">
        <v>4280.46</v>
      </c>
      <c r="H2621">
        <v>7.1428569999999997E-2</v>
      </c>
      <c r="I2621" s="2">
        <v>25.48</v>
      </c>
      <c r="J2621" s="2">
        <v>1053.6300000000001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t="s">
        <v>267</v>
      </c>
      <c r="W2621" s="5" t="str">
        <f t="shared" si="80"/>
        <v>3910</v>
      </c>
      <c r="X2621">
        <v>16</v>
      </c>
      <c r="Y2621" t="s">
        <v>77</v>
      </c>
      <c r="Z2621" t="s">
        <v>84</v>
      </c>
      <c r="AA2621" s="2">
        <v>0</v>
      </c>
      <c r="AB2621" s="2">
        <v>0</v>
      </c>
      <c r="AC2621" t="s">
        <v>168</v>
      </c>
      <c r="AD2621" s="2">
        <v>0</v>
      </c>
      <c r="AE2621" s="2">
        <v>0</v>
      </c>
      <c r="AF2621" s="2">
        <v>0</v>
      </c>
      <c r="AG2621" s="2">
        <v>4280.46</v>
      </c>
      <c r="AH2621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25.48</v>
      </c>
      <c r="AP2621" s="7">
        <f t="shared" si="81"/>
        <v>25.48</v>
      </c>
    </row>
    <row r="2622" spans="1:42" x14ac:dyDescent="0.2">
      <c r="A2622">
        <v>1</v>
      </c>
      <c r="B2622" s="1">
        <v>43952</v>
      </c>
      <c r="C2622" s="1">
        <v>44348</v>
      </c>
      <c r="D2622">
        <v>200287</v>
      </c>
      <c r="E2622" s="1">
        <v>44013</v>
      </c>
      <c r="F2622" s="2">
        <v>4280.46</v>
      </c>
      <c r="G2622" s="2">
        <v>4280.46</v>
      </c>
      <c r="H2622">
        <v>7.1428569999999997E-2</v>
      </c>
      <c r="I2622" s="2">
        <v>25.48</v>
      </c>
      <c r="J2622" s="2">
        <v>1079.1099999999999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t="s">
        <v>267</v>
      </c>
      <c r="W2622" s="5" t="str">
        <f t="shared" si="80"/>
        <v>3910</v>
      </c>
      <c r="X2622">
        <v>16</v>
      </c>
      <c r="Y2622" t="s">
        <v>77</v>
      </c>
      <c r="Z2622" t="s">
        <v>84</v>
      </c>
      <c r="AA2622" s="2">
        <v>0</v>
      </c>
      <c r="AB2622" s="2">
        <v>0</v>
      </c>
      <c r="AC2622" t="s">
        <v>168</v>
      </c>
      <c r="AD2622" s="2">
        <v>0</v>
      </c>
      <c r="AE2622" s="2">
        <v>0</v>
      </c>
      <c r="AF2622" s="2">
        <v>0</v>
      </c>
      <c r="AG2622" s="2">
        <v>4280.46</v>
      </c>
      <c r="AH262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>
        <v>0</v>
      </c>
      <c r="AO2622" s="2">
        <v>25.48</v>
      </c>
      <c r="AP2622" s="7">
        <f t="shared" si="81"/>
        <v>25.48</v>
      </c>
    </row>
    <row r="2623" spans="1:42" x14ac:dyDescent="0.2">
      <c r="A2623">
        <v>1</v>
      </c>
      <c r="B2623" s="1">
        <v>43952</v>
      </c>
      <c r="C2623" s="1">
        <v>44348</v>
      </c>
      <c r="D2623">
        <v>200287</v>
      </c>
      <c r="E2623" s="1">
        <v>44044</v>
      </c>
      <c r="F2623" s="2">
        <v>4280.46</v>
      </c>
      <c r="G2623" s="2">
        <v>4280.46</v>
      </c>
      <c r="H2623">
        <v>7.1428569999999997E-2</v>
      </c>
      <c r="I2623" s="2">
        <v>25.48</v>
      </c>
      <c r="J2623" s="2">
        <v>1104.5899999999999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t="s">
        <v>267</v>
      </c>
      <c r="W2623" s="5" t="str">
        <f t="shared" si="80"/>
        <v>3910</v>
      </c>
      <c r="X2623">
        <v>16</v>
      </c>
      <c r="Y2623" t="s">
        <v>77</v>
      </c>
      <c r="Z2623" t="s">
        <v>84</v>
      </c>
      <c r="AA2623" s="2">
        <v>0</v>
      </c>
      <c r="AB2623" s="2">
        <v>0</v>
      </c>
      <c r="AC2623" t="s">
        <v>168</v>
      </c>
      <c r="AD2623" s="2">
        <v>0</v>
      </c>
      <c r="AE2623" s="2">
        <v>0</v>
      </c>
      <c r="AF2623" s="2">
        <v>0</v>
      </c>
      <c r="AG2623" s="2">
        <v>4280.46</v>
      </c>
      <c r="AH2623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25.48</v>
      </c>
      <c r="AP2623" s="7">
        <f t="shared" si="81"/>
        <v>25.48</v>
      </c>
    </row>
    <row r="2624" spans="1:42" x14ac:dyDescent="0.2">
      <c r="A2624">
        <v>1</v>
      </c>
      <c r="B2624" s="1">
        <v>43952</v>
      </c>
      <c r="C2624" s="1">
        <v>44348</v>
      </c>
      <c r="D2624">
        <v>200287</v>
      </c>
      <c r="E2624" s="1">
        <v>44075</v>
      </c>
      <c r="F2624" s="2">
        <v>4280.46</v>
      </c>
      <c r="G2624" s="2">
        <v>4280.46</v>
      </c>
      <c r="H2624">
        <v>7.1428569999999997E-2</v>
      </c>
      <c r="I2624" s="2">
        <v>25.48</v>
      </c>
      <c r="J2624" s="2">
        <v>1130.07</v>
      </c>
      <c r="K2624" s="2">
        <v>0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t="s">
        <v>267</v>
      </c>
      <c r="W2624" s="5" t="str">
        <f t="shared" si="80"/>
        <v>3910</v>
      </c>
      <c r="X2624">
        <v>16</v>
      </c>
      <c r="Y2624" t="s">
        <v>77</v>
      </c>
      <c r="Z2624" t="s">
        <v>84</v>
      </c>
      <c r="AA2624" s="2">
        <v>0</v>
      </c>
      <c r="AB2624" s="2">
        <v>0</v>
      </c>
      <c r="AC2624" t="s">
        <v>168</v>
      </c>
      <c r="AD2624" s="2">
        <v>0</v>
      </c>
      <c r="AE2624" s="2">
        <v>0</v>
      </c>
      <c r="AF2624" s="2">
        <v>0</v>
      </c>
      <c r="AG2624" s="2">
        <v>4280.46</v>
      </c>
      <c r="AH2624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>
        <v>0</v>
      </c>
      <c r="AO2624" s="2">
        <v>25.48</v>
      </c>
      <c r="AP2624" s="7">
        <f t="shared" si="81"/>
        <v>25.48</v>
      </c>
    </row>
    <row r="2625" spans="1:42" x14ac:dyDescent="0.2">
      <c r="A2625">
        <v>1</v>
      </c>
      <c r="B2625" s="1">
        <v>43952</v>
      </c>
      <c r="C2625" s="1">
        <v>44348</v>
      </c>
      <c r="D2625">
        <v>200287</v>
      </c>
      <c r="E2625" s="1">
        <v>44105</v>
      </c>
      <c r="F2625" s="2">
        <v>4280.46</v>
      </c>
      <c r="G2625" s="2">
        <v>4280.46</v>
      </c>
      <c r="H2625">
        <v>7.1428569999999997E-2</v>
      </c>
      <c r="I2625" s="2">
        <v>25.48</v>
      </c>
      <c r="J2625" s="2">
        <v>1155.55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t="s">
        <v>267</v>
      </c>
      <c r="W2625" s="5" t="str">
        <f t="shared" si="80"/>
        <v>3910</v>
      </c>
      <c r="X2625">
        <v>16</v>
      </c>
      <c r="Y2625" t="s">
        <v>77</v>
      </c>
      <c r="Z2625" t="s">
        <v>84</v>
      </c>
      <c r="AA2625" s="2">
        <v>0</v>
      </c>
      <c r="AB2625" s="2">
        <v>0</v>
      </c>
      <c r="AC2625" t="s">
        <v>168</v>
      </c>
      <c r="AD2625" s="2">
        <v>0</v>
      </c>
      <c r="AE2625" s="2">
        <v>0</v>
      </c>
      <c r="AF2625" s="2">
        <v>0</v>
      </c>
      <c r="AG2625" s="2">
        <v>4280.46</v>
      </c>
      <c r="AH2625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25.48</v>
      </c>
      <c r="AP2625" s="7">
        <f t="shared" si="81"/>
        <v>25.48</v>
      </c>
    </row>
    <row r="2626" spans="1:42" x14ac:dyDescent="0.2">
      <c r="A2626">
        <v>1</v>
      </c>
      <c r="B2626" s="1">
        <v>43952</v>
      </c>
      <c r="C2626" s="1">
        <v>44348</v>
      </c>
      <c r="D2626">
        <v>200287</v>
      </c>
      <c r="E2626" s="1">
        <v>44136</v>
      </c>
      <c r="F2626" s="2">
        <v>4280.46</v>
      </c>
      <c r="G2626" s="2">
        <v>4280.46</v>
      </c>
      <c r="H2626">
        <v>7.1428569999999997E-2</v>
      </c>
      <c r="I2626" s="2">
        <v>25.48</v>
      </c>
      <c r="J2626" s="2">
        <v>1181.03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t="s">
        <v>267</v>
      </c>
      <c r="W2626" s="5" t="str">
        <f t="shared" si="80"/>
        <v>3910</v>
      </c>
      <c r="X2626">
        <v>16</v>
      </c>
      <c r="Y2626" t="s">
        <v>77</v>
      </c>
      <c r="Z2626" t="s">
        <v>84</v>
      </c>
      <c r="AA2626" s="2">
        <v>0</v>
      </c>
      <c r="AB2626" s="2">
        <v>0</v>
      </c>
      <c r="AC2626" t="s">
        <v>168</v>
      </c>
      <c r="AD2626" s="2">
        <v>0</v>
      </c>
      <c r="AE2626" s="2">
        <v>0</v>
      </c>
      <c r="AF2626" s="2">
        <v>0</v>
      </c>
      <c r="AG2626" s="2">
        <v>4280.46</v>
      </c>
      <c r="AH2626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>
        <v>0</v>
      </c>
      <c r="AO2626" s="2">
        <v>25.48</v>
      </c>
      <c r="AP2626" s="7">
        <f t="shared" si="81"/>
        <v>25.48</v>
      </c>
    </row>
    <row r="2627" spans="1:42" x14ac:dyDescent="0.2">
      <c r="A2627">
        <v>1</v>
      </c>
      <c r="B2627" s="1">
        <v>43952</v>
      </c>
      <c r="C2627" s="1">
        <v>44348</v>
      </c>
      <c r="D2627">
        <v>200287</v>
      </c>
      <c r="E2627" s="1">
        <v>44166</v>
      </c>
      <c r="F2627" s="2">
        <v>4280.46</v>
      </c>
      <c r="G2627" s="2">
        <v>4280.46</v>
      </c>
      <c r="H2627">
        <v>7.1428569999999997E-2</v>
      </c>
      <c r="I2627" s="2">
        <v>25.48</v>
      </c>
      <c r="J2627" s="2">
        <v>1206.51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t="s">
        <v>267</v>
      </c>
      <c r="W2627" s="5" t="str">
        <f t="shared" ref="W2627:W2690" si="82">MID(V2627,4,4)</f>
        <v>3910</v>
      </c>
      <c r="X2627">
        <v>16</v>
      </c>
      <c r="Y2627" t="s">
        <v>77</v>
      </c>
      <c r="Z2627" t="s">
        <v>84</v>
      </c>
      <c r="AA2627" s="2">
        <v>0</v>
      </c>
      <c r="AB2627" s="2">
        <v>0</v>
      </c>
      <c r="AC2627" t="s">
        <v>168</v>
      </c>
      <c r="AD2627" s="2">
        <v>0</v>
      </c>
      <c r="AE2627" s="2">
        <v>0</v>
      </c>
      <c r="AF2627" s="2">
        <v>0</v>
      </c>
      <c r="AG2627" s="2">
        <v>4280.46</v>
      </c>
      <c r="AH2627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25.48</v>
      </c>
      <c r="AP2627" s="7">
        <f t="shared" ref="AP2627:AP2690" si="83">I2627+K2627+M2627+T2627+AD2627+AL2627+AB2627+L2627</f>
        <v>25.48</v>
      </c>
    </row>
    <row r="2628" spans="1:42" x14ac:dyDescent="0.2">
      <c r="A2628">
        <v>1</v>
      </c>
      <c r="B2628" s="1">
        <v>43952</v>
      </c>
      <c r="C2628" s="1">
        <v>44348</v>
      </c>
      <c r="D2628">
        <v>200287</v>
      </c>
      <c r="E2628" s="1">
        <v>44197</v>
      </c>
      <c r="F2628" s="2">
        <v>4280.46</v>
      </c>
      <c r="G2628" s="2">
        <v>4280.46</v>
      </c>
      <c r="H2628">
        <v>7.1428569999999997E-2</v>
      </c>
      <c r="I2628" s="2">
        <v>25.48</v>
      </c>
      <c r="J2628" s="2">
        <v>1231.99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t="s">
        <v>267</v>
      </c>
      <c r="W2628" s="5" t="str">
        <f t="shared" si="82"/>
        <v>3910</v>
      </c>
      <c r="X2628">
        <v>16</v>
      </c>
      <c r="Y2628" t="s">
        <v>77</v>
      </c>
      <c r="Z2628" t="s">
        <v>84</v>
      </c>
      <c r="AA2628" s="2">
        <v>0</v>
      </c>
      <c r="AB2628" s="2">
        <v>0</v>
      </c>
      <c r="AC2628" t="s">
        <v>168</v>
      </c>
      <c r="AD2628" s="2">
        <v>0</v>
      </c>
      <c r="AE2628" s="2">
        <v>0</v>
      </c>
      <c r="AF2628" s="2">
        <v>0</v>
      </c>
      <c r="AG2628" s="2">
        <v>4280.46</v>
      </c>
      <c r="AH2628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25.48</v>
      </c>
      <c r="AP2628" s="7">
        <f t="shared" si="83"/>
        <v>25.48</v>
      </c>
    </row>
    <row r="2629" spans="1:42" x14ac:dyDescent="0.2">
      <c r="A2629">
        <v>1</v>
      </c>
      <c r="B2629" s="1">
        <v>43952</v>
      </c>
      <c r="C2629" s="1">
        <v>44348</v>
      </c>
      <c r="D2629">
        <v>200287</v>
      </c>
      <c r="E2629" s="1">
        <v>44228</v>
      </c>
      <c r="F2629" s="2">
        <v>4280.46</v>
      </c>
      <c r="G2629" s="2">
        <v>4280.46</v>
      </c>
      <c r="H2629">
        <v>7.1428569999999997E-2</v>
      </c>
      <c r="I2629" s="2">
        <v>25.48</v>
      </c>
      <c r="J2629" s="2">
        <v>1257.47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t="s">
        <v>267</v>
      </c>
      <c r="W2629" s="5" t="str">
        <f t="shared" si="82"/>
        <v>3910</v>
      </c>
      <c r="X2629">
        <v>16</v>
      </c>
      <c r="Y2629" t="s">
        <v>77</v>
      </c>
      <c r="Z2629" t="s">
        <v>84</v>
      </c>
      <c r="AA2629" s="2">
        <v>0</v>
      </c>
      <c r="AB2629" s="2">
        <v>0</v>
      </c>
      <c r="AC2629" t="s">
        <v>168</v>
      </c>
      <c r="AD2629" s="2">
        <v>0</v>
      </c>
      <c r="AE2629" s="2">
        <v>0</v>
      </c>
      <c r="AF2629" s="2">
        <v>0</v>
      </c>
      <c r="AG2629" s="2">
        <v>4280.46</v>
      </c>
      <c r="AH2629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25.48</v>
      </c>
      <c r="AP2629" s="7">
        <f t="shared" si="83"/>
        <v>25.48</v>
      </c>
    </row>
    <row r="2630" spans="1:42" x14ac:dyDescent="0.2">
      <c r="A2630">
        <v>1</v>
      </c>
      <c r="B2630" s="1">
        <v>43952</v>
      </c>
      <c r="C2630" s="1">
        <v>44348</v>
      </c>
      <c r="D2630">
        <v>200287</v>
      </c>
      <c r="E2630" s="1">
        <v>44256</v>
      </c>
      <c r="F2630" s="2">
        <v>4280.46</v>
      </c>
      <c r="G2630" s="2">
        <v>4280.46</v>
      </c>
      <c r="H2630">
        <v>7.1428569999999997E-2</v>
      </c>
      <c r="I2630" s="2">
        <v>25.48</v>
      </c>
      <c r="J2630" s="2">
        <v>1282.95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t="s">
        <v>267</v>
      </c>
      <c r="W2630" s="5" t="str">
        <f t="shared" si="82"/>
        <v>3910</v>
      </c>
      <c r="X2630">
        <v>16</v>
      </c>
      <c r="Y2630" t="s">
        <v>77</v>
      </c>
      <c r="Z2630" t="s">
        <v>84</v>
      </c>
      <c r="AA2630" s="2">
        <v>0</v>
      </c>
      <c r="AB2630" s="2">
        <v>0</v>
      </c>
      <c r="AC2630" t="s">
        <v>168</v>
      </c>
      <c r="AD2630" s="2">
        <v>0</v>
      </c>
      <c r="AE2630" s="2">
        <v>0</v>
      </c>
      <c r="AF2630" s="2">
        <v>0</v>
      </c>
      <c r="AG2630" s="2">
        <v>4280.46</v>
      </c>
      <c r="AH2630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>
        <v>0</v>
      </c>
      <c r="AO2630" s="2">
        <v>25.48</v>
      </c>
      <c r="AP2630" s="7">
        <f t="shared" si="83"/>
        <v>25.48</v>
      </c>
    </row>
    <row r="2631" spans="1:42" x14ac:dyDescent="0.2">
      <c r="A2631">
        <v>1</v>
      </c>
      <c r="B2631" s="1">
        <v>43952</v>
      </c>
      <c r="C2631" s="1">
        <v>44348</v>
      </c>
      <c r="D2631">
        <v>200287</v>
      </c>
      <c r="E2631" s="1">
        <v>44287</v>
      </c>
      <c r="F2631" s="2">
        <v>4280.46</v>
      </c>
      <c r="G2631" s="2">
        <v>4280.46</v>
      </c>
      <c r="H2631">
        <v>7.1428569999999997E-2</v>
      </c>
      <c r="I2631" s="2">
        <v>25.48</v>
      </c>
      <c r="J2631" s="2">
        <v>1308.43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t="s">
        <v>267</v>
      </c>
      <c r="W2631" s="5" t="str">
        <f t="shared" si="82"/>
        <v>3910</v>
      </c>
      <c r="X2631">
        <v>16</v>
      </c>
      <c r="Y2631" t="s">
        <v>77</v>
      </c>
      <c r="Z2631" t="s">
        <v>84</v>
      </c>
      <c r="AA2631" s="2">
        <v>0</v>
      </c>
      <c r="AB2631" s="2">
        <v>0</v>
      </c>
      <c r="AC2631" t="s">
        <v>168</v>
      </c>
      <c r="AD2631" s="2">
        <v>0</v>
      </c>
      <c r="AE2631" s="2">
        <v>0</v>
      </c>
      <c r="AF2631" s="2">
        <v>0</v>
      </c>
      <c r="AG2631" s="2">
        <v>4280.46</v>
      </c>
      <c r="AH2631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25.48</v>
      </c>
      <c r="AP2631" s="7">
        <f t="shared" si="83"/>
        <v>25.48</v>
      </c>
    </row>
    <row r="2632" spans="1:42" x14ac:dyDescent="0.2">
      <c r="A2632">
        <v>1</v>
      </c>
      <c r="B2632" s="1">
        <v>43952</v>
      </c>
      <c r="C2632" s="1">
        <v>44348</v>
      </c>
      <c r="D2632">
        <v>200287</v>
      </c>
      <c r="E2632" s="1">
        <v>44317</v>
      </c>
      <c r="F2632" s="2">
        <v>4280.46</v>
      </c>
      <c r="G2632" s="2">
        <v>4280.46</v>
      </c>
      <c r="H2632">
        <v>7.1428569999999997E-2</v>
      </c>
      <c r="I2632" s="2">
        <v>25.48</v>
      </c>
      <c r="J2632" s="2">
        <v>1333.91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t="s">
        <v>267</v>
      </c>
      <c r="W2632" s="5" t="str">
        <f t="shared" si="82"/>
        <v>3910</v>
      </c>
      <c r="X2632">
        <v>16</v>
      </c>
      <c r="Y2632" t="s">
        <v>77</v>
      </c>
      <c r="Z2632" t="s">
        <v>84</v>
      </c>
      <c r="AA2632" s="2">
        <v>0</v>
      </c>
      <c r="AB2632" s="2">
        <v>0</v>
      </c>
      <c r="AC2632" t="s">
        <v>168</v>
      </c>
      <c r="AD2632" s="2">
        <v>0</v>
      </c>
      <c r="AE2632" s="2">
        <v>0</v>
      </c>
      <c r="AF2632" s="2">
        <v>0</v>
      </c>
      <c r="AG2632" s="2">
        <v>4280.46</v>
      </c>
      <c r="AH263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0</v>
      </c>
      <c r="AN2632" s="2">
        <v>0</v>
      </c>
      <c r="AO2632" s="2">
        <v>25.48</v>
      </c>
      <c r="AP2632" s="7">
        <f t="shared" si="83"/>
        <v>25.48</v>
      </c>
    </row>
    <row r="2633" spans="1:42" x14ac:dyDescent="0.2">
      <c r="A2633">
        <v>1</v>
      </c>
      <c r="B2633" s="1">
        <v>43952</v>
      </c>
      <c r="C2633" s="1">
        <v>44348</v>
      </c>
      <c r="D2633">
        <v>200287</v>
      </c>
      <c r="E2633" s="1">
        <v>44348</v>
      </c>
      <c r="F2633" s="2">
        <v>4280.46</v>
      </c>
      <c r="G2633" s="2">
        <v>4280.46</v>
      </c>
      <c r="H2633">
        <v>7.1428569999999997E-2</v>
      </c>
      <c r="I2633" s="2">
        <v>25.48</v>
      </c>
      <c r="J2633" s="2">
        <v>1359.39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t="s">
        <v>267</v>
      </c>
      <c r="W2633" s="5" t="str">
        <f t="shared" si="82"/>
        <v>3910</v>
      </c>
      <c r="X2633">
        <v>16</v>
      </c>
      <c r="Y2633" t="s">
        <v>77</v>
      </c>
      <c r="Z2633" t="s">
        <v>84</v>
      </c>
      <c r="AA2633" s="2">
        <v>0</v>
      </c>
      <c r="AB2633" s="2">
        <v>0</v>
      </c>
      <c r="AC2633" t="s">
        <v>168</v>
      </c>
      <c r="AD2633" s="2">
        <v>0</v>
      </c>
      <c r="AE2633" s="2">
        <v>0</v>
      </c>
      <c r="AF2633" s="2">
        <v>0</v>
      </c>
      <c r="AG2633" s="2">
        <v>4280.46</v>
      </c>
      <c r="AH2633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25.48</v>
      </c>
      <c r="AP2633" s="7">
        <f t="shared" si="83"/>
        <v>25.48</v>
      </c>
    </row>
    <row r="2634" spans="1:42" x14ac:dyDescent="0.2">
      <c r="A2634">
        <v>1</v>
      </c>
      <c r="B2634" s="1">
        <v>43952</v>
      </c>
      <c r="C2634" s="1">
        <v>44348</v>
      </c>
      <c r="D2634">
        <v>200333</v>
      </c>
      <c r="E2634" s="1">
        <v>43952</v>
      </c>
      <c r="F2634" s="2">
        <v>0</v>
      </c>
      <c r="G2634" s="2">
        <v>0</v>
      </c>
      <c r="H2634">
        <v>7.1428569999999997E-2</v>
      </c>
      <c r="I2634" s="2">
        <v>0</v>
      </c>
      <c r="J2634" s="2">
        <v>98110.71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t="s">
        <v>268</v>
      </c>
      <c r="W2634" s="5" t="str">
        <f t="shared" si="82"/>
        <v>3910</v>
      </c>
      <c r="X2634">
        <v>16</v>
      </c>
      <c r="Y2634" t="s">
        <v>77</v>
      </c>
      <c r="Z2634" t="s">
        <v>84</v>
      </c>
      <c r="AA2634" s="2">
        <v>0</v>
      </c>
      <c r="AB2634" s="2">
        <v>0</v>
      </c>
      <c r="AC2634" t="s">
        <v>168</v>
      </c>
      <c r="AD2634" s="2">
        <v>0</v>
      </c>
      <c r="AE2634" s="2">
        <v>0</v>
      </c>
      <c r="AF2634" s="2">
        <v>0</v>
      </c>
      <c r="AG2634" s="2">
        <v>0</v>
      </c>
      <c r="AH2634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0</v>
      </c>
      <c r="AN2634" s="2">
        <v>0</v>
      </c>
      <c r="AO2634" s="2">
        <v>0</v>
      </c>
      <c r="AP2634" s="7">
        <f t="shared" si="83"/>
        <v>0</v>
      </c>
    </row>
    <row r="2635" spans="1:42" x14ac:dyDescent="0.2">
      <c r="A2635">
        <v>1</v>
      </c>
      <c r="B2635" s="1">
        <v>43952</v>
      </c>
      <c r="C2635" s="1">
        <v>44348</v>
      </c>
      <c r="D2635">
        <v>200333</v>
      </c>
      <c r="E2635" s="1">
        <v>43983</v>
      </c>
      <c r="F2635" s="2">
        <v>0</v>
      </c>
      <c r="G2635" s="2">
        <v>0</v>
      </c>
      <c r="H2635">
        <v>7.1428569999999997E-2</v>
      </c>
      <c r="I2635" s="2">
        <v>0</v>
      </c>
      <c r="J2635" s="2">
        <v>98110.71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t="s">
        <v>268</v>
      </c>
      <c r="W2635" s="5" t="str">
        <f t="shared" si="82"/>
        <v>3910</v>
      </c>
      <c r="X2635">
        <v>16</v>
      </c>
      <c r="Y2635" t="s">
        <v>77</v>
      </c>
      <c r="Z2635" t="s">
        <v>84</v>
      </c>
      <c r="AA2635" s="2">
        <v>0</v>
      </c>
      <c r="AB2635" s="2">
        <v>0</v>
      </c>
      <c r="AC2635" t="s">
        <v>168</v>
      </c>
      <c r="AD2635" s="2">
        <v>0</v>
      </c>
      <c r="AE2635" s="2">
        <v>0</v>
      </c>
      <c r="AF2635" s="2">
        <v>0</v>
      </c>
      <c r="AG2635" s="2">
        <v>0</v>
      </c>
      <c r="AH2635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7">
        <f t="shared" si="83"/>
        <v>0</v>
      </c>
    </row>
    <row r="2636" spans="1:42" x14ac:dyDescent="0.2">
      <c r="A2636">
        <v>1</v>
      </c>
      <c r="B2636" s="1">
        <v>43952</v>
      </c>
      <c r="C2636" s="1">
        <v>44348</v>
      </c>
      <c r="D2636">
        <v>200333</v>
      </c>
      <c r="E2636" s="1">
        <v>44013</v>
      </c>
      <c r="F2636" s="2">
        <v>0</v>
      </c>
      <c r="G2636" s="2">
        <v>0</v>
      </c>
      <c r="H2636">
        <v>7.1428569999999997E-2</v>
      </c>
      <c r="I2636" s="2">
        <v>0</v>
      </c>
      <c r="J2636" s="2">
        <v>98110.71</v>
      </c>
      <c r="K2636" s="2">
        <v>0</v>
      </c>
      <c r="L2636" s="2">
        <v>0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t="s">
        <v>268</v>
      </c>
      <c r="W2636" s="5" t="str">
        <f t="shared" si="82"/>
        <v>3910</v>
      </c>
      <c r="X2636">
        <v>16</v>
      </c>
      <c r="Y2636" t="s">
        <v>77</v>
      </c>
      <c r="Z2636" t="s">
        <v>84</v>
      </c>
      <c r="AA2636" s="2">
        <v>0</v>
      </c>
      <c r="AB2636" s="2">
        <v>0</v>
      </c>
      <c r="AC2636" t="s">
        <v>168</v>
      </c>
      <c r="AD2636" s="2">
        <v>0</v>
      </c>
      <c r="AE2636" s="2">
        <v>0</v>
      </c>
      <c r="AF2636" s="2">
        <v>0</v>
      </c>
      <c r="AG2636" s="2">
        <v>0</v>
      </c>
      <c r="AH2636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0</v>
      </c>
      <c r="AN2636" s="2">
        <v>0</v>
      </c>
      <c r="AO2636" s="2">
        <v>0</v>
      </c>
      <c r="AP2636" s="7">
        <f t="shared" si="83"/>
        <v>0</v>
      </c>
    </row>
    <row r="2637" spans="1:42" x14ac:dyDescent="0.2">
      <c r="A2637">
        <v>1</v>
      </c>
      <c r="B2637" s="1">
        <v>43952</v>
      </c>
      <c r="C2637" s="1">
        <v>44348</v>
      </c>
      <c r="D2637">
        <v>200333</v>
      </c>
      <c r="E2637" s="1">
        <v>44044</v>
      </c>
      <c r="F2637" s="2">
        <v>0</v>
      </c>
      <c r="G2637" s="2">
        <v>0</v>
      </c>
      <c r="H2637">
        <v>7.1428569999999997E-2</v>
      </c>
      <c r="I2637" s="2">
        <v>0</v>
      </c>
      <c r="J2637" s="2">
        <v>98110.71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t="s">
        <v>268</v>
      </c>
      <c r="W2637" s="5" t="str">
        <f t="shared" si="82"/>
        <v>3910</v>
      </c>
      <c r="X2637">
        <v>16</v>
      </c>
      <c r="Y2637" t="s">
        <v>77</v>
      </c>
      <c r="Z2637" t="s">
        <v>84</v>
      </c>
      <c r="AA2637" s="2">
        <v>0</v>
      </c>
      <c r="AB2637" s="2">
        <v>0</v>
      </c>
      <c r="AC2637" t="s">
        <v>168</v>
      </c>
      <c r="AD2637" s="2">
        <v>0</v>
      </c>
      <c r="AE2637" s="2">
        <v>0</v>
      </c>
      <c r="AF2637" s="2">
        <v>0</v>
      </c>
      <c r="AG2637" s="2">
        <v>0</v>
      </c>
      <c r="AH2637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7">
        <f t="shared" si="83"/>
        <v>0</v>
      </c>
    </row>
    <row r="2638" spans="1:42" x14ac:dyDescent="0.2">
      <c r="A2638">
        <v>1</v>
      </c>
      <c r="B2638" s="1">
        <v>43952</v>
      </c>
      <c r="C2638" s="1">
        <v>44348</v>
      </c>
      <c r="D2638">
        <v>200333</v>
      </c>
      <c r="E2638" s="1">
        <v>44075</v>
      </c>
      <c r="F2638" s="2">
        <v>0</v>
      </c>
      <c r="G2638" s="2">
        <v>0</v>
      </c>
      <c r="H2638">
        <v>7.1428569999999997E-2</v>
      </c>
      <c r="I2638" s="2">
        <v>0</v>
      </c>
      <c r="J2638" s="2">
        <v>98110.71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t="s">
        <v>268</v>
      </c>
      <c r="W2638" s="5" t="str">
        <f t="shared" si="82"/>
        <v>3910</v>
      </c>
      <c r="X2638">
        <v>16</v>
      </c>
      <c r="Y2638" t="s">
        <v>77</v>
      </c>
      <c r="Z2638" t="s">
        <v>84</v>
      </c>
      <c r="AA2638" s="2">
        <v>0</v>
      </c>
      <c r="AB2638" s="2">
        <v>0</v>
      </c>
      <c r="AC2638" t="s">
        <v>168</v>
      </c>
      <c r="AD2638" s="2">
        <v>0</v>
      </c>
      <c r="AE2638" s="2">
        <v>0</v>
      </c>
      <c r="AF2638" s="2">
        <v>0</v>
      </c>
      <c r="AG2638" s="2">
        <v>0</v>
      </c>
      <c r="AH2638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0</v>
      </c>
      <c r="AN2638" s="2">
        <v>0</v>
      </c>
      <c r="AO2638" s="2">
        <v>0</v>
      </c>
      <c r="AP2638" s="7">
        <f t="shared" si="83"/>
        <v>0</v>
      </c>
    </row>
    <row r="2639" spans="1:42" x14ac:dyDescent="0.2">
      <c r="A2639">
        <v>1</v>
      </c>
      <c r="B2639" s="1">
        <v>43952</v>
      </c>
      <c r="C2639" s="1">
        <v>44348</v>
      </c>
      <c r="D2639">
        <v>200333</v>
      </c>
      <c r="E2639" s="1">
        <v>44105</v>
      </c>
      <c r="F2639" s="2">
        <v>0</v>
      </c>
      <c r="G2639" s="2">
        <v>0</v>
      </c>
      <c r="H2639">
        <v>7.1428569999999997E-2</v>
      </c>
      <c r="I2639" s="2">
        <v>0</v>
      </c>
      <c r="J2639" s="2">
        <v>98110.71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t="s">
        <v>268</v>
      </c>
      <c r="W2639" s="5" t="str">
        <f t="shared" si="82"/>
        <v>3910</v>
      </c>
      <c r="X2639">
        <v>16</v>
      </c>
      <c r="Y2639" t="s">
        <v>77</v>
      </c>
      <c r="Z2639" t="s">
        <v>84</v>
      </c>
      <c r="AA2639" s="2">
        <v>0</v>
      </c>
      <c r="AB2639" s="2">
        <v>0</v>
      </c>
      <c r="AC2639" t="s">
        <v>168</v>
      </c>
      <c r="AD2639" s="2">
        <v>0</v>
      </c>
      <c r="AE2639" s="2">
        <v>0</v>
      </c>
      <c r="AF2639" s="2">
        <v>0</v>
      </c>
      <c r="AG2639" s="2">
        <v>0</v>
      </c>
      <c r="AH2639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7">
        <f t="shared" si="83"/>
        <v>0</v>
      </c>
    </row>
    <row r="2640" spans="1:42" x14ac:dyDescent="0.2">
      <c r="A2640">
        <v>1</v>
      </c>
      <c r="B2640" s="1">
        <v>43952</v>
      </c>
      <c r="C2640" s="1">
        <v>44348</v>
      </c>
      <c r="D2640">
        <v>200333</v>
      </c>
      <c r="E2640" s="1">
        <v>44136</v>
      </c>
      <c r="F2640" s="2">
        <v>0</v>
      </c>
      <c r="G2640" s="2">
        <v>0</v>
      </c>
      <c r="H2640">
        <v>7.1428569999999997E-2</v>
      </c>
      <c r="I2640" s="2">
        <v>0</v>
      </c>
      <c r="J2640" s="2">
        <v>98110.71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t="s">
        <v>268</v>
      </c>
      <c r="W2640" s="5" t="str">
        <f t="shared" si="82"/>
        <v>3910</v>
      </c>
      <c r="X2640">
        <v>16</v>
      </c>
      <c r="Y2640" t="s">
        <v>77</v>
      </c>
      <c r="Z2640" t="s">
        <v>84</v>
      </c>
      <c r="AA2640" s="2">
        <v>0</v>
      </c>
      <c r="AB2640" s="2">
        <v>0</v>
      </c>
      <c r="AC2640" t="s">
        <v>168</v>
      </c>
      <c r="AD2640" s="2">
        <v>0</v>
      </c>
      <c r="AE2640" s="2">
        <v>0</v>
      </c>
      <c r="AF2640" s="2">
        <v>0</v>
      </c>
      <c r="AG2640" s="2">
        <v>0</v>
      </c>
      <c r="AH2640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>
        <v>0</v>
      </c>
      <c r="AO2640" s="2">
        <v>0</v>
      </c>
      <c r="AP2640" s="7">
        <f t="shared" si="83"/>
        <v>0</v>
      </c>
    </row>
    <row r="2641" spans="1:42" x14ac:dyDescent="0.2">
      <c r="A2641">
        <v>1</v>
      </c>
      <c r="B2641" s="1">
        <v>43952</v>
      </c>
      <c r="C2641" s="1">
        <v>44348</v>
      </c>
      <c r="D2641">
        <v>200333</v>
      </c>
      <c r="E2641" s="1">
        <v>44166</v>
      </c>
      <c r="F2641" s="2">
        <v>0</v>
      </c>
      <c r="G2641" s="2">
        <v>0</v>
      </c>
      <c r="H2641">
        <v>7.1428569999999997E-2</v>
      </c>
      <c r="I2641" s="2">
        <v>0</v>
      </c>
      <c r="J2641" s="2">
        <v>98110.71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t="s">
        <v>268</v>
      </c>
      <c r="W2641" s="5" t="str">
        <f t="shared" si="82"/>
        <v>3910</v>
      </c>
      <c r="X2641">
        <v>16</v>
      </c>
      <c r="Y2641" t="s">
        <v>77</v>
      </c>
      <c r="Z2641" t="s">
        <v>84</v>
      </c>
      <c r="AA2641" s="2">
        <v>0</v>
      </c>
      <c r="AB2641" s="2">
        <v>0</v>
      </c>
      <c r="AC2641" t="s">
        <v>168</v>
      </c>
      <c r="AD2641" s="2">
        <v>0</v>
      </c>
      <c r="AE2641" s="2">
        <v>0</v>
      </c>
      <c r="AF2641" s="2">
        <v>0</v>
      </c>
      <c r="AG2641" s="2">
        <v>0</v>
      </c>
      <c r="AH2641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7">
        <f t="shared" si="83"/>
        <v>0</v>
      </c>
    </row>
    <row r="2642" spans="1:42" x14ac:dyDescent="0.2">
      <c r="A2642">
        <v>1</v>
      </c>
      <c r="B2642" s="1">
        <v>43952</v>
      </c>
      <c r="C2642" s="1">
        <v>44348</v>
      </c>
      <c r="D2642">
        <v>200333</v>
      </c>
      <c r="E2642" s="1">
        <v>44197</v>
      </c>
      <c r="F2642" s="2">
        <v>0</v>
      </c>
      <c r="G2642" s="2">
        <v>0</v>
      </c>
      <c r="H2642">
        <v>7.1428569999999997E-2</v>
      </c>
      <c r="I2642" s="2">
        <v>0</v>
      </c>
      <c r="J2642" s="2">
        <v>98110.71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t="s">
        <v>268</v>
      </c>
      <c r="W2642" s="5" t="str">
        <f t="shared" si="82"/>
        <v>3910</v>
      </c>
      <c r="X2642">
        <v>16</v>
      </c>
      <c r="Y2642" t="s">
        <v>77</v>
      </c>
      <c r="Z2642" t="s">
        <v>84</v>
      </c>
      <c r="AA2642" s="2">
        <v>0</v>
      </c>
      <c r="AB2642" s="2">
        <v>0</v>
      </c>
      <c r="AC2642" t="s">
        <v>168</v>
      </c>
      <c r="AD2642" s="2">
        <v>0</v>
      </c>
      <c r="AE2642" s="2">
        <v>0</v>
      </c>
      <c r="AF2642" s="2">
        <v>0</v>
      </c>
      <c r="AG2642" s="2">
        <v>0</v>
      </c>
      <c r="AH264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>
        <v>0</v>
      </c>
      <c r="AO2642" s="2">
        <v>0</v>
      </c>
      <c r="AP2642" s="7">
        <f t="shared" si="83"/>
        <v>0</v>
      </c>
    </row>
    <row r="2643" spans="1:42" x14ac:dyDescent="0.2">
      <c r="A2643">
        <v>1</v>
      </c>
      <c r="B2643" s="1">
        <v>43952</v>
      </c>
      <c r="C2643" s="1">
        <v>44348</v>
      </c>
      <c r="D2643">
        <v>200333</v>
      </c>
      <c r="E2643" s="1">
        <v>44228</v>
      </c>
      <c r="F2643" s="2">
        <v>0</v>
      </c>
      <c r="G2643" s="2">
        <v>0</v>
      </c>
      <c r="H2643">
        <v>7.1428569999999997E-2</v>
      </c>
      <c r="I2643" s="2">
        <v>0</v>
      </c>
      <c r="J2643" s="2">
        <v>98110.71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t="s">
        <v>268</v>
      </c>
      <c r="W2643" s="5" t="str">
        <f t="shared" si="82"/>
        <v>3910</v>
      </c>
      <c r="X2643">
        <v>16</v>
      </c>
      <c r="Y2643" t="s">
        <v>77</v>
      </c>
      <c r="Z2643" t="s">
        <v>84</v>
      </c>
      <c r="AA2643" s="2">
        <v>0</v>
      </c>
      <c r="AB2643" s="2">
        <v>0</v>
      </c>
      <c r="AC2643" t="s">
        <v>168</v>
      </c>
      <c r="AD2643" s="2">
        <v>0</v>
      </c>
      <c r="AE2643" s="2">
        <v>0</v>
      </c>
      <c r="AF2643" s="2">
        <v>0</v>
      </c>
      <c r="AG2643" s="2">
        <v>0</v>
      </c>
      <c r="AH2643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7">
        <f t="shared" si="83"/>
        <v>0</v>
      </c>
    </row>
    <row r="2644" spans="1:42" x14ac:dyDescent="0.2">
      <c r="A2644">
        <v>1</v>
      </c>
      <c r="B2644" s="1">
        <v>43952</v>
      </c>
      <c r="C2644" s="1">
        <v>44348</v>
      </c>
      <c r="D2644">
        <v>200333</v>
      </c>
      <c r="E2644" s="1">
        <v>44256</v>
      </c>
      <c r="F2644" s="2">
        <v>0</v>
      </c>
      <c r="G2644" s="2">
        <v>0</v>
      </c>
      <c r="H2644">
        <v>7.1428569999999997E-2</v>
      </c>
      <c r="I2644" s="2">
        <v>0</v>
      </c>
      <c r="J2644" s="2">
        <v>98110.71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t="s">
        <v>268</v>
      </c>
      <c r="W2644" s="5" t="str">
        <f t="shared" si="82"/>
        <v>3910</v>
      </c>
      <c r="X2644">
        <v>16</v>
      </c>
      <c r="Y2644" t="s">
        <v>77</v>
      </c>
      <c r="Z2644" t="s">
        <v>84</v>
      </c>
      <c r="AA2644" s="2">
        <v>0</v>
      </c>
      <c r="AB2644" s="2">
        <v>0</v>
      </c>
      <c r="AC2644" t="s">
        <v>168</v>
      </c>
      <c r="AD2644" s="2">
        <v>0</v>
      </c>
      <c r="AE2644" s="2">
        <v>0</v>
      </c>
      <c r="AF2644" s="2">
        <v>0</v>
      </c>
      <c r="AG2644" s="2">
        <v>0</v>
      </c>
      <c r="AH2644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0</v>
      </c>
      <c r="AN2644" s="2">
        <v>0</v>
      </c>
      <c r="AO2644" s="2">
        <v>0</v>
      </c>
      <c r="AP2644" s="7">
        <f t="shared" si="83"/>
        <v>0</v>
      </c>
    </row>
    <row r="2645" spans="1:42" x14ac:dyDescent="0.2">
      <c r="A2645">
        <v>1</v>
      </c>
      <c r="B2645" s="1">
        <v>43952</v>
      </c>
      <c r="C2645" s="1">
        <v>44348</v>
      </c>
      <c r="D2645">
        <v>200333</v>
      </c>
      <c r="E2645" s="1">
        <v>44287</v>
      </c>
      <c r="F2645" s="2">
        <v>0</v>
      </c>
      <c r="G2645" s="2">
        <v>0</v>
      </c>
      <c r="H2645">
        <v>7.1428569999999997E-2</v>
      </c>
      <c r="I2645" s="2">
        <v>0</v>
      </c>
      <c r="J2645" s="2">
        <v>98110.71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t="s">
        <v>268</v>
      </c>
      <c r="W2645" s="5" t="str">
        <f t="shared" si="82"/>
        <v>3910</v>
      </c>
      <c r="X2645">
        <v>16</v>
      </c>
      <c r="Y2645" t="s">
        <v>77</v>
      </c>
      <c r="Z2645" t="s">
        <v>84</v>
      </c>
      <c r="AA2645" s="2">
        <v>0</v>
      </c>
      <c r="AB2645" s="2">
        <v>0</v>
      </c>
      <c r="AC2645" t="s">
        <v>168</v>
      </c>
      <c r="AD2645" s="2">
        <v>0</v>
      </c>
      <c r="AE2645" s="2">
        <v>0</v>
      </c>
      <c r="AF2645" s="2">
        <v>0</v>
      </c>
      <c r="AG2645" s="2">
        <v>0</v>
      </c>
      <c r="AH2645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7">
        <f t="shared" si="83"/>
        <v>0</v>
      </c>
    </row>
    <row r="2646" spans="1:42" x14ac:dyDescent="0.2">
      <c r="A2646">
        <v>1</v>
      </c>
      <c r="B2646" s="1">
        <v>43952</v>
      </c>
      <c r="C2646" s="1">
        <v>44348</v>
      </c>
      <c r="D2646">
        <v>200333</v>
      </c>
      <c r="E2646" s="1">
        <v>44317</v>
      </c>
      <c r="F2646" s="2">
        <v>0</v>
      </c>
      <c r="G2646" s="2">
        <v>0</v>
      </c>
      <c r="H2646">
        <v>7.1428569999999997E-2</v>
      </c>
      <c r="I2646" s="2">
        <v>0</v>
      </c>
      <c r="J2646" s="2">
        <v>98110.71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t="s">
        <v>268</v>
      </c>
      <c r="W2646" s="5" t="str">
        <f t="shared" si="82"/>
        <v>3910</v>
      </c>
      <c r="X2646">
        <v>16</v>
      </c>
      <c r="Y2646" t="s">
        <v>77</v>
      </c>
      <c r="Z2646" t="s">
        <v>84</v>
      </c>
      <c r="AA2646" s="2">
        <v>0</v>
      </c>
      <c r="AB2646" s="2">
        <v>0</v>
      </c>
      <c r="AC2646" t="s">
        <v>168</v>
      </c>
      <c r="AD2646" s="2">
        <v>0</v>
      </c>
      <c r="AE2646" s="2">
        <v>0</v>
      </c>
      <c r="AF2646" s="2">
        <v>0</v>
      </c>
      <c r="AG2646" s="2">
        <v>0</v>
      </c>
      <c r="AH2646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0</v>
      </c>
      <c r="AP2646" s="7">
        <f t="shared" si="83"/>
        <v>0</v>
      </c>
    </row>
    <row r="2647" spans="1:42" x14ac:dyDescent="0.2">
      <c r="A2647">
        <v>1</v>
      </c>
      <c r="B2647" s="1">
        <v>43952</v>
      </c>
      <c r="C2647" s="1">
        <v>44348</v>
      </c>
      <c r="D2647">
        <v>200333</v>
      </c>
      <c r="E2647" s="1">
        <v>44348</v>
      </c>
      <c r="F2647" s="2">
        <v>0</v>
      </c>
      <c r="G2647" s="2">
        <v>0</v>
      </c>
      <c r="H2647">
        <v>7.1428569999999997E-2</v>
      </c>
      <c r="I2647" s="2">
        <v>0</v>
      </c>
      <c r="J2647" s="2">
        <v>198392.63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100281.92</v>
      </c>
      <c r="T2647" s="2">
        <v>0</v>
      </c>
      <c r="U2647" s="2">
        <v>0</v>
      </c>
      <c r="V2647" t="s">
        <v>268</v>
      </c>
      <c r="W2647" s="5" t="str">
        <f t="shared" si="82"/>
        <v>3910</v>
      </c>
      <c r="X2647">
        <v>16</v>
      </c>
      <c r="Y2647" t="s">
        <v>77</v>
      </c>
      <c r="Z2647" t="s">
        <v>84</v>
      </c>
      <c r="AA2647" s="2">
        <v>0</v>
      </c>
      <c r="AB2647" s="2">
        <v>0</v>
      </c>
      <c r="AC2647" t="s">
        <v>168</v>
      </c>
      <c r="AD2647" s="2">
        <v>0</v>
      </c>
      <c r="AE2647" s="2">
        <v>0</v>
      </c>
      <c r="AF2647" s="2">
        <v>0</v>
      </c>
      <c r="AG2647" s="2">
        <v>0</v>
      </c>
      <c r="AH2647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7">
        <f t="shared" si="83"/>
        <v>0</v>
      </c>
    </row>
    <row r="2648" spans="1:42" x14ac:dyDescent="0.2">
      <c r="A2648">
        <v>1</v>
      </c>
      <c r="B2648" s="1">
        <v>43952</v>
      </c>
      <c r="C2648" s="1">
        <v>44348</v>
      </c>
      <c r="D2648">
        <v>170</v>
      </c>
      <c r="E2648" s="1">
        <v>43952</v>
      </c>
      <c r="F2648" s="2">
        <v>0</v>
      </c>
      <c r="G2648" s="2">
        <v>0</v>
      </c>
      <c r="H2648">
        <v>0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t="s">
        <v>269</v>
      </c>
      <c r="W2648" s="5" t="str">
        <f t="shared" si="82"/>
        <v>3911</v>
      </c>
      <c r="X2648">
        <v>16</v>
      </c>
      <c r="Y2648" t="s">
        <v>77</v>
      </c>
      <c r="Z2648" t="s">
        <v>270</v>
      </c>
      <c r="AA2648" s="2">
        <v>0</v>
      </c>
      <c r="AB2648" s="2">
        <v>0</v>
      </c>
      <c r="AC2648" t="s">
        <v>168</v>
      </c>
      <c r="AD2648" s="2">
        <v>0</v>
      </c>
      <c r="AE2648" s="2">
        <v>0</v>
      </c>
      <c r="AF2648" s="2">
        <v>0</v>
      </c>
      <c r="AG2648" s="2">
        <v>0</v>
      </c>
      <c r="AH2648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7">
        <f t="shared" si="83"/>
        <v>0</v>
      </c>
    </row>
    <row r="2649" spans="1:42" x14ac:dyDescent="0.2">
      <c r="A2649">
        <v>1</v>
      </c>
      <c r="B2649" s="1">
        <v>43952</v>
      </c>
      <c r="C2649" s="1">
        <v>44348</v>
      </c>
      <c r="D2649">
        <v>170</v>
      </c>
      <c r="E2649" s="1">
        <v>43983</v>
      </c>
      <c r="F2649" s="2">
        <v>0</v>
      </c>
      <c r="G2649" s="2">
        <v>0</v>
      </c>
      <c r="H2649">
        <v>0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t="s">
        <v>269</v>
      </c>
      <c r="W2649" s="5" t="str">
        <f t="shared" si="82"/>
        <v>3911</v>
      </c>
      <c r="X2649">
        <v>16</v>
      </c>
      <c r="Y2649" t="s">
        <v>77</v>
      </c>
      <c r="Z2649" t="s">
        <v>270</v>
      </c>
      <c r="AA2649" s="2">
        <v>0</v>
      </c>
      <c r="AB2649" s="2">
        <v>0</v>
      </c>
      <c r="AC2649" t="s">
        <v>168</v>
      </c>
      <c r="AD2649" s="2">
        <v>0</v>
      </c>
      <c r="AE2649" s="2">
        <v>0</v>
      </c>
      <c r="AF2649" s="2">
        <v>0</v>
      </c>
      <c r="AG2649" s="2">
        <v>0</v>
      </c>
      <c r="AH2649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7">
        <f t="shared" si="83"/>
        <v>0</v>
      </c>
    </row>
    <row r="2650" spans="1:42" x14ac:dyDescent="0.2">
      <c r="A2650">
        <v>1</v>
      </c>
      <c r="B2650" s="1">
        <v>43952</v>
      </c>
      <c r="C2650" s="1">
        <v>44348</v>
      </c>
      <c r="D2650">
        <v>170</v>
      </c>
      <c r="E2650" s="1">
        <v>44013</v>
      </c>
      <c r="F2650" s="2">
        <v>0</v>
      </c>
      <c r="G2650" s="2">
        <v>0</v>
      </c>
      <c r="H2650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t="s">
        <v>269</v>
      </c>
      <c r="W2650" s="5" t="str">
        <f t="shared" si="82"/>
        <v>3911</v>
      </c>
      <c r="X2650">
        <v>16</v>
      </c>
      <c r="Y2650" t="s">
        <v>77</v>
      </c>
      <c r="Z2650" t="s">
        <v>270</v>
      </c>
      <c r="AA2650" s="2">
        <v>0</v>
      </c>
      <c r="AB2650" s="2">
        <v>0</v>
      </c>
      <c r="AC2650" t="s">
        <v>168</v>
      </c>
      <c r="AD2650" s="2">
        <v>0</v>
      </c>
      <c r="AE2650" s="2">
        <v>0</v>
      </c>
      <c r="AF2650" s="2">
        <v>0</v>
      </c>
      <c r="AG2650" s="2">
        <v>0</v>
      </c>
      <c r="AH2650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>
        <v>0</v>
      </c>
      <c r="AO2650" s="2">
        <v>0</v>
      </c>
      <c r="AP2650" s="7">
        <f t="shared" si="83"/>
        <v>0</v>
      </c>
    </row>
    <row r="2651" spans="1:42" x14ac:dyDescent="0.2">
      <c r="A2651">
        <v>1</v>
      </c>
      <c r="B2651" s="1">
        <v>43952</v>
      </c>
      <c r="C2651" s="1">
        <v>44348</v>
      </c>
      <c r="D2651">
        <v>170</v>
      </c>
      <c r="E2651" s="1">
        <v>44044</v>
      </c>
      <c r="F2651" s="2">
        <v>0</v>
      </c>
      <c r="G2651" s="2">
        <v>0</v>
      </c>
      <c r="H2651">
        <v>0.1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t="s">
        <v>269</v>
      </c>
      <c r="W2651" s="5" t="str">
        <f t="shared" si="82"/>
        <v>3911</v>
      </c>
      <c r="X2651">
        <v>16</v>
      </c>
      <c r="Y2651" t="s">
        <v>77</v>
      </c>
      <c r="Z2651" t="s">
        <v>270</v>
      </c>
      <c r="AA2651" s="2">
        <v>0</v>
      </c>
      <c r="AB2651" s="2">
        <v>0</v>
      </c>
      <c r="AC2651" t="s">
        <v>168</v>
      </c>
      <c r="AD2651" s="2">
        <v>0</v>
      </c>
      <c r="AE2651" s="2">
        <v>0</v>
      </c>
      <c r="AF2651" s="2">
        <v>0</v>
      </c>
      <c r="AG2651" s="2">
        <v>0</v>
      </c>
      <c r="AH2651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7">
        <f t="shared" si="83"/>
        <v>0</v>
      </c>
    </row>
    <row r="2652" spans="1:42" x14ac:dyDescent="0.2">
      <c r="A2652">
        <v>1</v>
      </c>
      <c r="B2652" s="1">
        <v>43952</v>
      </c>
      <c r="C2652" s="1">
        <v>44348</v>
      </c>
      <c r="D2652">
        <v>170</v>
      </c>
      <c r="E2652" s="1">
        <v>44075</v>
      </c>
      <c r="F2652" s="2">
        <v>0</v>
      </c>
      <c r="G2652" s="2">
        <v>0</v>
      </c>
      <c r="H2652">
        <v>0.1</v>
      </c>
      <c r="I2652" s="2">
        <v>0</v>
      </c>
      <c r="J2652" s="2">
        <v>0</v>
      </c>
      <c r="K2652" s="2">
        <v>0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t="s">
        <v>269</v>
      </c>
      <c r="W2652" s="5" t="str">
        <f t="shared" si="82"/>
        <v>3911</v>
      </c>
      <c r="X2652">
        <v>16</v>
      </c>
      <c r="Y2652" t="s">
        <v>77</v>
      </c>
      <c r="Z2652" t="s">
        <v>270</v>
      </c>
      <c r="AA2652" s="2">
        <v>0</v>
      </c>
      <c r="AB2652" s="2">
        <v>0</v>
      </c>
      <c r="AC2652" t="s">
        <v>168</v>
      </c>
      <c r="AD2652" s="2">
        <v>0</v>
      </c>
      <c r="AE2652" s="2">
        <v>0</v>
      </c>
      <c r="AF2652" s="2">
        <v>0</v>
      </c>
      <c r="AG2652" s="2">
        <v>0</v>
      </c>
      <c r="AH265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0</v>
      </c>
      <c r="AN2652" s="2">
        <v>0</v>
      </c>
      <c r="AO2652" s="2">
        <v>0</v>
      </c>
      <c r="AP2652" s="7">
        <f t="shared" si="83"/>
        <v>0</v>
      </c>
    </row>
    <row r="2653" spans="1:42" x14ac:dyDescent="0.2">
      <c r="A2653">
        <v>1</v>
      </c>
      <c r="B2653" s="1">
        <v>43952</v>
      </c>
      <c r="C2653" s="1">
        <v>44348</v>
      </c>
      <c r="D2653">
        <v>170</v>
      </c>
      <c r="E2653" s="1">
        <v>44105</v>
      </c>
      <c r="F2653" s="2">
        <v>0</v>
      </c>
      <c r="G2653" s="2">
        <v>0</v>
      </c>
      <c r="H2653">
        <v>0.1</v>
      </c>
      <c r="I2653" s="2">
        <v>0</v>
      </c>
      <c r="J2653" s="2">
        <v>0</v>
      </c>
      <c r="K2653" s="2">
        <v>0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t="s">
        <v>269</v>
      </c>
      <c r="W2653" s="5" t="str">
        <f t="shared" si="82"/>
        <v>3911</v>
      </c>
      <c r="X2653">
        <v>16</v>
      </c>
      <c r="Y2653" t="s">
        <v>77</v>
      </c>
      <c r="Z2653" t="s">
        <v>270</v>
      </c>
      <c r="AA2653" s="2">
        <v>0</v>
      </c>
      <c r="AB2653" s="2">
        <v>0</v>
      </c>
      <c r="AC2653" t="s">
        <v>168</v>
      </c>
      <c r="AD2653" s="2">
        <v>0</v>
      </c>
      <c r="AE2653" s="2">
        <v>0</v>
      </c>
      <c r="AF2653" s="2">
        <v>0</v>
      </c>
      <c r="AG2653" s="2">
        <v>0</v>
      </c>
      <c r="AH2653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0</v>
      </c>
      <c r="AP2653" s="7">
        <f t="shared" si="83"/>
        <v>0</v>
      </c>
    </row>
    <row r="2654" spans="1:42" x14ac:dyDescent="0.2">
      <c r="A2654">
        <v>1</v>
      </c>
      <c r="B2654" s="1">
        <v>43952</v>
      </c>
      <c r="C2654" s="1">
        <v>44348</v>
      </c>
      <c r="D2654">
        <v>170</v>
      </c>
      <c r="E2654" s="1">
        <v>44136</v>
      </c>
      <c r="F2654" s="2">
        <v>0</v>
      </c>
      <c r="G2654" s="2">
        <v>0</v>
      </c>
      <c r="H2654">
        <v>0.1</v>
      </c>
      <c r="I2654" s="2">
        <v>0</v>
      </c>
      <c r="J2654" s="2">
        <v>0</v>
      </c>
      <c r="K2654" s="2">
        <v>0</v>
      </c>
      <c r="L2654" s="2">
        <v>0</v>
      </c>
      <c r="M2654" s="2">
        <v>0</v>
      </c>
      <c r="N2654" s="2">
        <v>0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t="s">
        <v>269</v>
      </c>
      <c r="W2654" s="5" t="str">
        <f t="shared" si="82"/>
        <v>3911</v>
      </c>
      <c r="X2654">
        <v>16</v>
      </c>
      <c r="Y2654" t="s">
        <v>77</v>
      </c>
      <c r="Z2654" t="s">
        <v>270</v>
      </c>
      <c r="AA2654" s="2">
        <v>0</v>
      </c>
      <c r="AB2654" s="2">
        <v>0</v>
      </c>
      <c r="AC2654" t="s">
        <v>168</v>
      </c>
      <c r="AD2654" s="2">
        <v>0</v>
      </c>
      <c r="AE2654" s="2">
        <v>0</v>
      </c>
      <c r="AF2654" s="2">
        <v>0</v>
      </c>
      <c r="AG2654" s="2">
        <v>0</v>
      </c>
      <c r="AH2654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>
        <v>0</v>
      </c>
      <c r="AO2654" s="2">
        <v>0</v>
      </c>
      <c r="AP2654" s="7">
        <f t="shared" si="83"/>
        <v>0</v>
      </c>
    </row>
    <row r="2655" spans="1:42" x14ac:dyDescent="0.2">
      <c r="A2655">
        <v>1</v>
      </c>
      <c r="B2655" s="1">
        <v>43952</v>
      </c>
      <c r="C2655" s="1">
        <v>44348</v>
      </c>
      <c r="D2655">
        <v>170</v>
      </c>
      <c r="E2655" s="1">
        <v>44166</v>
      </c>
      <c r="F2655" s="2">
        <v>0</v>
      </c>
      <c r="G2655" s="2">
        <v>0</v>
      </c>
      <c r="H2655">
        <v>0.1</v>
      </c>
      <c r="I2655" s="2">
        <v>0</v>
      </c>
      <c r="J2655" s="2">
        <v>0</v>
      </c>
      <c r="K2655" s="2">
        <v>0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t="s">
        <v>269</v>
      </c>
      <c r="W2655" s="5" t="str">
        <f t="shared" si="82"/>
        <v>3911</v>
      </c>
      <c r="X2655">
        <v>16</v>
      </c>
      <c r="Y2655" t="s">
        <v>77</v>
      </c>
      <c r="Z2655" t="s">
        <v>270</v>
      </c>
      <c r="AA2655" s="2">
        <v>0</v>
      </c>
      <c r="AB2655" s="2">
        <v>0</v>
      </c>
      <c r="AC2655" t="s">
        <v>168</v>
      </c>
      <c r="AD2655" s="2">
        <v>0</v>
      </c>
      <c r="AE2655" s="2">
        <v>0</v>
      </c>
      <c r="AF2655" s="2">
        <v>0</v>
      </c>
      <c r="AG2655" s="2">
        <v>0</v>
      </c>
      <c r="AH2655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>
        <v>0</v>
      </c>
      <c r="AO2655" s="2">
        <v>0</v>
      </c>
      <c r="AP2655" s="7">
        <f t="shared" si="83"/>
        <v>0</v>
      </c>
    </row>
    <row r="2656" spans="1:42" x14ac:dyDescent="0.2">
      <c r="A2656">
        <v>1</v>
      </c>
      <c r="B2656" s="1">
        <v>43952</v>
      </c>
      <c r="C2656" s="1">
        <v>44348</v>
      </c>
      <c r="D2656">
        <v>170</v>
      </c>
      <c r="E2656" s="1">
        <v>44197</v>
      </c>
      <c r="F2656" s="2">
        <v>0</v>
      </c>
      <c r="G2656" s="2">
        <v>0</v>
      </c>
      <c r="H2656">
        <v>0.1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t="s">
        <v>269</v>
      </c>
      <c r="W2656" s="5" t="str">
        <f t="shared" si="82"/>
        <v>3911</v>
      </c>
      <c r="X2656">
        <v>16</v>
      </c>
      <c r="Y2656" t="s">
        <v>77</v>
      </c>
      <c r="Z2656" t="s">
        <v>270</v>
      </c>
      <c r="AA2656" s="2">
        <v>0</v>
      </c>
      <c r="AB2656" s="2">
        <v>0</v>
      </c>
      <c r="AC2656" t="s">
        <v>168</v>
      </c>
      <c r="AD2656" s="2">
        <v>0</v>
      </c>
      <c r="AE2656" s="2">
        <v>0</v>
      </c>
      <c r="AF2656" s="2">
        <v>0</v>
      </c>
      <c r="AG2656" s="2">
        <v>0</v>
      </c>
      <c r="AH2656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0</v>
      </c>
      <c r="AN2656" s="2">
        <v>0</v>
      </c>
      <c r="AO2656" s="2">
        <v>0</v>
      </c>
      <c r="AP2656" s="7">
        <f t="shared" si="83"/>
        <v>0</v>
      </c>
    </row>
    <row r="2657" spans="1:42" x14ac:dyDescent="0.2">
      <c r="A2657">
        <v>1</v>
      </c>
      <c r="B2657" s="1">
        <v>43952</v>
      </c>
      <c r="C2657" s="1">
        <v>44348</v>
      </c>
      <c r="D2657">
        <v>170</v>
      </c>
      <c r="E2657" s="1">
        <v>44228</v>
      </c>
      <c r="F2657" s="2">
        <v>0</v>
      </c>
      <c r="G2657" s="2">
        <v>0</v>
      </c>
      <c r="H2657">
        <v>0.1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t="s">
        <v>269</v>
      </c>
      <c r="W2657" s="5" t="str">
        <f t="shared" si="82"/>
        <v>3911</v>
      </c>
      <c r="X2657">
        <v>16</v>
      </c>
      <c r="Y2657" t="s">
        <v>77</v>
      </c>
      <c r="Z2657" t="s">
        <v>270</v>
      </c>
      <c r="AA2657" s="2">
        <v>0</v>
      </c>
      <c r="AB2657" s="2">
        <v>0</v>
      </c>
      <c r="AC2657" t="s">
        <v>168</v>
      </c>
      <c r="AD2657" s="2">
        <v>0</v>
      </c>
      <c r="AE2657" s="2">
        <v>0</v>
      </c>
      <c r="AF2657" s="2">
        <v>0</v>
      </c>
      <c r="AG2657" s="2">
        <v>0</v>
      </c>
      <c r="AH2657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7">
        <f t="shared" si="83"/>
        <v>0</v>
      </c>
    </row>
    <row r="2658" spans="1:42" x14ac:dyDescent="0.2">
      <c r="A2658">
        <v>1</v>
      </c>
      <c r="B2658" s="1">
        <v>43952</v>
      </c>
      <c r="C2658" s="1">
        <v>44348</v>
      </c>
      <c r="D2658">
        <v>170</v>
      </c>
      <c r="E2658" s="1">
        <v>44256</v>
      </c>
      <c r="F2658" s="2">
        <v>0</v>
      </c>
      <c r="G2658" s="2">
        <v>0</v>
      </c>
      <c r="H2658">
        <v>0.1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t="s">
        <v>269</v>
      </c>
      <c r="W2658" s="5" t="str">
        <f t="shared" si="82"/>
        <v>3911</v>
      </c>
      <c r="X2658">
        <v>16</v>
      </c>
      <c r="Y2658" t="s">
        <v>77</v>
      </c>
      <c r="Z2658" t="s">
        <v>270</v>
      </c>
      <c r="AA2658" s="2">
        <v>0</v>
      </c>
      <c r="AB2658" s="2">
        <v>0</v>
      </c>
      <c r="AC2658" t="s">
        <v>168</v>
      </c>
      <c r="AD2658" s="2">
        <v>0</v>
      </c>
      <c r="AE2658" s="2">
        <v>0</v>
      </c>
      <c r="AF2658" s="2">
        <v>0</v>
      </c>
      <c r="AG2658" s="2">
        <v>0</v>
      </c>
      <c r="AH2658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>
        <v>0</v>
      </c>
      <c r="AO2658" s="2">
        <v>0</v>
      </c>
      <c r="AP2658" s="7">
        <f t="shared" si="83"/>
        <v>0</v>
      </c>
    </row>
    <row r="2659" spans="1:42" x14ac:dyDescent="0.2">
      <c r="A2659">
        <v>1</v>
      </c>
      <c r="B2659" s="1">
        <v>43952</v>
      </c>
      <c r="C2659" s="1">
        <v>44348</v>
      </c>
      <c r="D2659">
        <v>170</v>
      </c>
      <c r="E2659" s="1">
        <v>44287</v>
      </c>
      <c r="F2659" s="2">
        <v>0</v>
      </c>
      <c r="G2659" s="2">
        <v>0</v>
      </c>
      <c r="H2659">
        <v>0.1</v>
      </c>
      <c r="I2659" s="2">
        <v>0</v>
      </c>
      <c r="J2659" s="2">
        <v>0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t="s">
        <v>269</v>
      </c>
      <c r="W2659" s="5" t="str">
        <f t="shared" si="82"/>
        <v>3911</v>
      </c>
      <c r="X2659">
        <v>16</v>
      </c>
      <c r="Y2659" t="s">
        <v>77</v>
      </c>
      <c r="Z2659" t="s">
        <v>270</v>
      </c>
      <c r="AA2659" s="2">
        <v>0</v>
      </c>
      <c r="AB2659" s="2">
        <v>0</v>
      </c>
      <c r="AC2659" t="s">
        <v>168</v>
      </c>
      <c r="AD2659" s="2">
        <v>0</v>
      </c>
      <c r="AE2659" s="2">
        <v>0</v>
      </c>
      <c r="AF2659" s="2">
        <v>0</v>
      </c>
      <c r="AG2659" s="2">
        <v>0</v>
      </c>
      <c r="AH2659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>
        <v>0</v>
      </c>
      <c r="AO2659" s="2">
        <v>0</v>
      </c>
      <c r="AP2659" s="7">
        <f t="shared" si="83"/>
        <v>0</v>
      </c>
    </row>
    <row r="2660" spans="1:42" x14ac:dyDescent="0.2">
      <c r="A2660">
        <v>1</v>
      </c>
      <c r="B2660" s="1">
        <v>43952</v>
      </c>
      <c r="C2660" s="1">
        <v>44348</v>
      </c>
      <c r="D2660">
        <v>170</v>
      </c>
      <c r="E2660" s="1">
        <v>44317</v>
      </c>
      <c r="F2660" s="2">
        <v>0</v>
      </c>
      <c r="G2660" s="2">
        <v>0</v>
      </c>
      <c r="H2660">
        <v>0.1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t="s">
        <v>269</v>
      </c>
      <c r="W2660" s="5" t="str">
        <f t="shared" si="82"/>
        <v>3911</v>
      </c>
      <c r="X2660">
        <v>16</v>
      </c>
      <c r="Y2660" t="s">
        <v>77</v>
      </c>
      <c r="Z2660" t="s">
        <v>270</v>
      </c>
      <c r="AA2660" s="2">
        <v>0</v>
      </c>
      <c r="AB2660" s="2">
        <v>0</v>
      </c>
      <c r="AC2660" t="s">
        <v>168</v>
      </c>
      <c r="AD2660" s="2">
        <v>0</v>
      </c>
      <c r="AE2660" s="2">
        <v>0</v>
      </c>
      <c r="AF2660" s="2">
        <v>0</v>
      </c>
      <c r="AG2660" s="2">
        <v>0</v>
      </c>
      <c r="AH2660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7">
        <f t="shared" si="83"/>
        <v>0</v>
      </c>
    </row>
    <row r="2661" spans="1:42" x14ac:dyDescent="0.2">
      <c r="A2661">
        <v>1</v>
      </c>
      <c r="B2661" s="1">
        <v>43952</v>
      </c>
      <c r="C2661" s="1">
        <v>44348</v>
      </c>
      <c r="D2661">
        <v>170</v>
      </c>
      <c r="E2661" s="1">
        <v>44348</v>
      </c>
      <c r="F2661" s="2">
        <v>0</v>
      </c>
      <c r="G2661" s="2">
        <v>0</v>
      </c>
      <c r="H2661">
        <v>0.1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t="s">
        <v>269</v>
      </c>
      <c r="W2661" s="5" t="str">
        <f t="shared" si="82"/>
        <v>3911</v>
      </c>
      <c r="X2661">
        <v>16</v>
      </c>
      <c r="Y2661" t="s">
        <v>77</v>
      </c>
      <c r="Z2661" t="s">
        <v>270</v>
      </c>
      <c r="AA2661" s="2">
        <v>0</v>
      </c>
      <c r="AB2661" s="2">
        <v>0</v>
      </c>
      <c r="AC2661" t="s">
        <v>168</v>
      </c>
      <c r="AD2661" s="2">
        <v>0</v>
      </c>
      <c r="AE2661" s="2">
        <v>0</v>
      </c>
      <c r="AF2661" s="2">
        <v>0</v>
      </c>
      <c r="AG2661" s="2">
        <v>0</v>
      </c>
      <c r="AH2661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7">
        <f t="shared" si="83"/>
        <v>0</v>
      </c>
    </row>
    <row r="2662" spans="1:42" x14ac:dyDescent="0.2">
      <c r="A2662">
        <v>1</v>
      </c>
      <c r="B2662" s="1">
        <v>43952</v>
      </c>
      <c r="C2662" s="1">
        <v>44348</v>
      </c>
      <c r="D2662">
        <v>200242</v>
      </c>
      <c r="E2662" s="1">
        <v>43952</v>
      </c>
      <c r="F2662" s="2">
        <v>140101.44</v>
      </c>
      <c r="G2662" s="2">
        <v>140101.44</v>
      </c>
      <c r="H2662">
        <v>0.1</v>
      </c>
      <c r="I2662" s="2">
        <v>1167.51</v>
      </c>
      <c r="J2662" s="2">
        <v>1167.51</v>
      </c>
      <c r="K2662" s="2">
        <v>0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t="s">
        <v>271</v>
      </c>
      <c r="W2662" s="5" t="str">
        <f t="shared" si="82"/>
        <v>3911</v>
      </c>
      <c r="X2662">
        <v>16</v>
      </c>
      <c r="Y2662" t="s">
        <v>77</v>
      </c>
      <c r="Z2662" t="s">
        <v>270</v>
      </c>
      <c r="AA2662" s="2">
        <v>0</v>
      </c>
      <c r="AB2662" s="2">
        <v>0</v>
      </c>
      <c r="AC2662" t="s">
        <v>168</v>
      </c>
      <c r="AD2662" s="2">
        <v>0</v>
      </c>
      <c r="AE2662" s="2">
        <v>0</v>
      </c>
      <c r="AF2662" s="2">
        <v>0</v>
      </c>
      <c r="AG2662" s="2">
        <v>140101.44</v>
      </c>
      <c r="AH266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0</v>
      </c>
      <c r="AN2662" s="2">
        <v>0</v>
      </c>
      <c r="AO2662" s="2">
        <v>1167.51</v>
      </c>
      <c r="AP2662" s="7">
        <f t="shared" si="83"/>
        <v>1167.51</v>
      </c>
    </row>
    <row r="2663" spans="1:42" x14ac:dyDescent="0.2">
      <c r="A2663">
        <v>1</v>
      </c>
      <c r="B2663" s="1">
        <v>43952</v>
      </c>
      <c r="C2663" s="1">
        <v>44348</v>
      </c>
      <c r="D2663">
        <v>200242</v>
      </c>
      <c r="E2663" s="1">
        <v>43983</v>
      </c>
      <c r="F2663" s="2">
        <v>140101.44</v>
      </c>
      <c r="G2663" s="2">
        <v>140101.44</v>
      </c>
      <c r="H2663">
        <v>0.1</v>
      </c>
      <c r="I2663" s="2">
        <v>1167.51</v>
      </c>
      <c r="J2663" s="2">
        <v>2335.02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t="s">
        <v>271</v>
      </c>
      <c r="W2663" s="5" t="str">
        <f t="shared" si="82"/>
        <v>3911</v>
      </c>
      <c r="X2663">
        <v>16</v>
      </c>
      <c r="Y2663" t="s">
        <v>77</v>
      </c>
      <c r="Z2663" t="s">
        <v>270</v>
      </c>
      <c r="AA2663" s="2">
        <v>0</v>
      </c>
      <c r="AB2663" s="2">
        <v>0</v>
      </c>
      <c r="AC2663" t="s">
        <v>168</v>
      </c>
      <c r="AD2663" s="2">
        <v>0</v>
      </c>
      <c r="AE2663" s="2">
        <v>0</v>
      </c>
      <c r="AF2663" s="2">
        <v>0</v>
      </c>
      <c r="AG2663" s="2">
        <v>140101.44</v>
      </c>
      <c r="AH2663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1167.51</v>
      </c>
      <c r="AP2663" s="7">
        <f t="shared" si="83"/>
        <v>1167.51</v>
      </c>
    </row>
    <row r="2664" spans="1:42" x14ac:dyDescent="0.2">
      <c r="A2664">
        <v>1</v>
      </c>
      <c r="B2664" s="1">
        <v>43952</v>
      </c>
      <c r="C2664" s="1">
        <v>44348</v>
      </c>
      <c r="D2664">
        <v>200242</v>
      </c>
      <c r="E2664" s="1">
        <v>44013</v>
      </c>
      <c r="F2664" s="2">
        <v>140101.44</v>
      </c>
      <c r="G2664" s="2">
        <v>140101.44</v>
      </c>
      <c r="H2664">
        <v>0.1</v>
      </c>
      <c r="I2664" s="2">
        <v>1167.51</v>
      </c>
      <c r="J2664" s="2">
        <v>3502.53</v>
      </c>
      <c r="K2664" s="2">
        <v>0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t="s">
        <v>271</v>
      </c>
      <c r="W2664" s="5" t="str">
        <f t="shared" si="82"/>
        <v>3911</v>
      </c>
      <c r="X2664">
        <v>16</v>
      </c>
      <c r="Y2664" t="s">
        <v>77</v>
      </c>
      <c r="Z2664" t="s">
        <v>270</v>
      </c>
      <c r="AA2664" s="2">
        <v>0</v>
      </c>
      <c r="AB2664" s="2">
        <v>0</v>
      </c>
      <c r="AC2664" t="s">
        <v>168</v>
      </c>
      <c r="AD2664" s="2">
        <v>0</v>
      </c>
      <c r="AE2664" s="2">
        <v>0</v>
      </c>
      <c r="AF2664" s="2">
        <v>0</v>
      </c>
      <c r="AG2664" s="2">
        <v>140101.44</v>
      </c>
      <c r="AH2664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1167.51</v>
      </c>
      <c r="AP2664" s="7">
        <f t="shared" si="83"/>
        <v>1167.51</v>
      </c>
    </row>
    <row r="2665" spans="1:42" x14ac:dyDescent="0.2">
      <c r="A2665">
        <v>1</v>
      </c>
      <c r="B2665" s="1">
        <v>43952</v>
      </c>
      <c r="C2665" s="1">
        <v>44348</v>
      </c>
      <c r="D2665">
        <v>200242</v>
      </c>
      <c r="E2665" s="1">
        <v>44044</v>
      </c>
      <c r="F2665" s="2">
        <v>140101.44</v>
      </c>
      <c r="G2665" s="2">
        <v>140101.44</v>
      </c>
      <c r="H2665">
        <v>0.1</v>
      </c>
      <c r="I2665" s="2">
        <v>1167.51</v>
      </c>
      <c r="J2665" s="2">
        <v>4670.04</v>
      </c>
      <c r="K2665" s="2">
        <v>0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t="s">
        <v>271</v>
      </c>
      <c r="W2665" s="5" t="str">
        <f t="shared" si="82"/>
        <v>3911</v>
      </c>
      <c r="X2665">
        <v>16</v>
      </c>
      <c r="Y2665" t="s">
        <v>77</v>
      </c>
      <c r="Z2665" t="s">
        <v>270</v>
      </c>
      <c r="AA2665" s="2">
        <v>0</v>
      </c>
      <c r="AB2665" s="2">
        <v>0</v>
      </c>
      <c r="AC2665" t="s">
        <v>168</v>
      </c>
      <c r="AD2665" s="2">
        <v>0</v>
      </c>
      <c r="AE2665" s="2">
        <v>0</v>
      </c>
      <c r="AF2665" s="2">
        <v>0</v>
      </c>
      <c r="AG2665" s="2">
        <v>140101.44</v>
      </c>
      <c r="AH2665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1167.51</v>
      </c>
      <c r="AP2665" s="7">
        <f t="shared" si="83"/>
        <v>1167.51</v>
      </c>
    </row>
    <row r="2666" spans="1:42" x14ac:dyDescent="0.2">
      <c r="A2666">
        <v>1</v>
      </c>
      <c r="B2666" s="1">
        <v>43952</v>
      </c>
      <c r="C2666" s="1">
        <v>44348</v>
      </c>
      <c r="D2666">
        <v>200242</v>
      </c>
      <c r="E2666" s="1">
        <v>44075</v>
      </c>
      <c r="F2666" s="2">
        <v>140101.44</v>
      </c>
      <c r="G2666" s="2">
        <v>140101.44</v>
      </c>
      <c r="H2666">
        <v>0.1</v>
      </c>
      <c r="I2666" s="2">
        <v>1167.51</v>
      </c>
      <c r="J2666" s="2">
        <v>5837.55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t="s">
        <v>271</v>
      </c>
      <c r="W2666" s="5" t="str">
        <f t="shared" si="82"/>
        <v>3911</v>
      </c>
      <c r="X2666">
        <v>16</v>
      </c>
      <c r="Y2666" t="s">
        <v>77</v>
      </c>
      <c r="Z2666" t="s">
        <v>270</v>
      </c>
      <c r="AA2666" s="2">
        <v>0</v>
      </c>
      <c r="AB2666" s="2">
        <v>0</v>
      </c>
      <c r="AC2666" t="s">
        <v>168</v>
      </c>
      <c r="AD2666" s="2">
        <v>0</v>
      </c>
      <c r="AE2666" s="2">
        <v>0</v>
      </c>
      <c r="AF2666" s="2">
        <v>0</v>
      </c>
      <c r="AG2666" s="2">
        <v>140101.44</v>
      </c>
      <c r="AH2666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>
        <v>0</v>
      </c>
      <c r="AO2666" s="2">
        <v>1167.51</v>
      </c>
      <c r="AP2666" s="7">
        <f t="shared" si="83"/>
        <v>1167.51</v>
      </c>
    </row>
    <row r="2667" spans="1:42" x14ac:dyDescent="0.2">
      <c r="A2667">
        <v>1</v>
      </c>
      <c r="B2667" s="1">
        <v>43952</v>
      </c>
      <c r="C2667" s="1">
        <v>44348</v>
      </c>
      <c r="D2667">
        <v>200242</v>
      </c>
      <c r="E2667" s="1">
        <v>44105</v>
      </c>
      <c r="F2667" s="2">
        <v>140101.44</v>
      </c>
      <c r="G2667" s="2">
        <v>140101.44</v>
      </c>
      <c r="H2667">
        <v>0.1</v>
      </c>
      <c r="I2667" s="2">
        <v>1167.51</v>
      </c>
      <c r="J2667" s="2">
        <v>7005.06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t="s">
        <v>271</v>
      </c>
      <c r="W2667" s="5" t="str">
        <f t="shared" si="82"/>
        <v>3911</v>
      </c>
      <c r="X2667">
        <v>16</v>
      </c>
      <c r="Y2667" t="s">
        <v>77</v>
      </c>
      <c r="Z2667" t="s">
        <v>270</v>
      </c>
      <c r="AA2667" s="2">
        <v>0</v>
      </c>
      <c r="AB2667" s="2">
        <v>0</v>
      </c>
      <c r="AC2667" t="s">
        <v>168</v>
      </c>
      <c r="AD2667" s="2">
        <v>0</v>
      </c>
      <c r="AE2667" s="2">
        <v>0</v>
      </c>
      <c r="AF2667" s="2">
        <v>0</v>
      </c>
      <c r="AG2667" s="2">
        <v>140101.44</v>
      </c>
      <c r="AH2667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>
        <v>0</v>
      </c>
      <c r="AO2667" s="2">
        <v>1167.51</v>
      </c>
      <c r="AP2667" s="7">
        <f t="shared" si="83"/>
        <v>1167.51</v>
      </c>
    </row>
    <row r="2668" spans="1:42" x14ac:dyDescent="0.2">
      <c r="A2668">
        <v>1</v>
      </c>
      <c r="B2668" s="1">
        <v>43952</v>
      </c>
      <c r="C2668" s="1">
        <v>44348</v>
      </c>
      <c r="D2668">
        <v>200242</v>
      </c>
      <c r="E2668" s="1">
        <v>44136</v>
      </c>
      <c r="F2668" s="2">
        <v>140101.44</v>
      </c>
      <c r="G2668" s="2">
        <v>140101.44</v>
      </c>
      <c r="H2668">
        <v>0.1</v>
      </c>
      <c r="I2668" s="2">
        <v>1167.51</v>
      </c>
      <c r="J2668" s="2">
        <v>8172.57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t="s">
        <v>271</v>
      </c>
      <c r="W2668" s="5" t="str">
        <f t="shared" si="82"/>
        <v>3911</v>
      </c>
      <c r="X2668">
        <v>16</v>
      </c>
      <c r="Y2668" t="s">
        <v>77</v>
      </c>
      <c r="Z2668" t="s">
        <v>270</v>
      </c>
      <c r="AA2668" s="2">
        <v>0</v>
      </c>
      <c r="AB2668" s="2">
        <v>0</v>
      </c>
      <c r="AC2668" t="s">
        <v>168</v>
      </c>
      <c r="AD2668" s="2">
        <v>0</v>
      </c>
      <c r="AE2668" s="2">
        <v>0</v>
      </c>
      <c r="AF2668" s="2">
        <v>0</v>
      </c>
      <c r="AG2668" s="2">
        <v>140101.44</v>
      </c>
      <c r="AH2668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>
        <v>0</v>
      </c>
      <c r="AO2668" s="2">
        <v>1167.51</v>
      </c>
      <c r="AP2668" s="7">
        <f t="shared" si="83"/>
        <v>1167.51</v>
      </c>
    </row>
    <row r="2669" spans="1:42" x14ac:dyDescent="0.2">
      <c r="A2669">
        <v>1</v>
      </c>
      <c r="B2669" s="1">
        <v>43952</v>
      </c>
      <c r="C2669" s="1">
        <v>44348</v>
      </c>
      <c r="D2669">
        <v>200242</v>
      </c>
      <c r="E2669" s="1">
        <v>44166</v>
      </c>
      <c r="F2669" s="2">
        <v>140101.44</v>
      </c>
      <c r="G2669" s="2">
        <v>140101.44</v>
      </c>
      <c r="H2669">
        <v>0.1</v>
      </c>
      <c r="I2669" s="2">
        <v>1167.51</v>
      </c>
      <c r="J2669" s="2">
        <v>9340.08</v>
      </c>
      <c r="K2669" s="2">
        <v>0</v>
      </c>
      <c r="L2669" s="2">
        <v>0</v>
      </c>
      <c r="M2669" s="2">
        <v>0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t="s">
        <v>271</v>
      </c>
      <c r="W2669" s="5" t="str">
        <f t="shared" si="82"/>
        <v>3911</v>
      </c>
      <c r="X2669">
        <v>16</v>
      </c>
      <c r="Y2669" t="s">
        <v>77</v>
      </c>
      <c r="Z2669" t="s">
        <v>270</v>
      </c>
      <c r="AA2669" s="2">
        <v>0</v>
      </c>
      <c r="AB2669" s="2">
        <v>0</v>
      </c>
      <c r="AC2669" t="s">
        <v>168</v>
      </c>
      <c r="AD2669" s="2">
        <v>0</v>
      </c>
      <c r="AE2669" s="2">
        <v>0</v>
      </c>
      <c r="AF2669" s="2">
        <v>0</v>
      </c>
      <c r="AG2669" s="2">
        <v>140101.44</v>
      </c>
      <c r="AH2669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0</v>
      </c>
      <c r="AN2669" s="2">
        <v>0</v>
      </c>
      <c r="AO2669" s="2">
        <v>1167.51</v>
      </c>
      <c r="AP2669" s="7">
        <f t="shared" si="83"/>
        <v>1167.51</v>
      </c>
    </row>
    <row r="2670" spans="1:42" x14ac:dyDescent="0.2">
      <c r="A2670">
        <v>1</v>
      </c>
      <c r="B2670" s="1">
        <v>43952</v>
      </c>
      <c r="C2670" s="1">
        <v>44348</v>
      </c>
      <c r="D2670">
        <v>200242</v>
      </c>
      <c r="E2670" s="1">
        <v>44197</v>
      </c>
      <c r="F2670" s="2">
        <v>140101.44</v>
      </c>
      <c r="G2670" s="2">
        <v>140101.44</v>
      </c>
      <c r="H2670">
        <v>0.1</v>
      </c>
      <c r="I2670" s="2">
        <v>1167.51</v>
      </c>
      <c r="J2670" s="2">
        <v>10507.59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t="s">
        <v>271</v>
      </c>
      <c r="W2670" s="5" t="str">
        <f t="shared" si="82"/>
        <v>3911</v>
      </c>
      <c r="X2670">
        <v>16</v>
      </c>
      <c r="Y2670" t="s">
        <v>77</v>
      </c>
      <c r="Z2670" t="s">
        <v>270</v>
      </c>
      <c r="AA2670" s="2">
        <v>0</v>
      </c>
      <c r="AB2670" s="2">
        <v>0</v>
      </c>
      <c r="AC2670" t="s">
        <v>168</v>
      </c>
      <c r="AD2670" s="2">
        <v>0</v>
      </c>
      <c r="AE2670" s="2">
        <v>0</v>
      </c>
      <c r="AF2670" s="2">
        <v>0</v>
      </c>
      <c r="AG2670" s="2">
        <v>140101.44</v>
      </c>
      <c r="AH2670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>
        <v>0</v>
      </c>
      <c r="AO2670" s="2">
        <v>1167.51</v>
      </c>
      <c r="AP2670" s="7">
        <f t="shared" si="83"/>
        <v>1167.51</v>
      </c>
    </row>
    <row r="2671" spans="1:42" x14ac:dyDescent="0.2">
      <c r="A2671">
        <v>1</v>
      </c>
      <c r="B2671" s="1">
        <v>43952</v>
      </c>
      <c r="C2671" s="1">
        <v>44348</v>
      </c>
      <c r="D2671">
        <v>200242</v>
      </c>
      <c r="E2671" s="1">
        <v>44228</v>
      </c>
      <c r="F2671" s="2">
        <v>140101.44</v>
      </c>
      <c r="G2671" s="2">
        <v>140101.44</v>
      </c>
      <c r="H2671">
        <v>0.1</v>
      </c>
      <c r="I2671" s="2">
        <v>1167.51</v>
      </c>
      <c r="J2671" s="2">
        <v>11675.1</v>
      </c>
      <c r="K2671" s="2">
        <v>0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t="s">
        <v>271</v>
      </c>
      <c r="W2671" s="5" t="str">
        <f t="shared" si="82"/>
        <v>3911</v>
      </c>
      <c r="X2671">
        <v>16</v>
      </c>
      <c r="Y2671" t="s">
        <v>77</v>
      </c>
      <c r="Z2671" t="s">
        <v>270</v>
      </c>
      <c r="AA2671" s="2">
        <v>0</v>
      </c>
      <c r="AB2671" s="2">
        <v>0</v>
      </c>
      <c r="AC2671" t="s">
        <v>168</v>
      </c>
      <c r="AD2671" s="2">
        <v>0</v>
      </c>
      <c r="AE2671" s="2">
        <v>0</v>
      </c>
      <c r="AF2671" s="2">
        <v>0</v>
      </c>
      <c r="AG2671" s="2">
        <v>140101.44</v>
      </c>
      <c r="AH2671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1167.51</v>
      </c>
      <c r="AP2671" s="7">
        <f t="shared" si="83"/>
        <v>1167.51</v>
      </c>
    </row>
    <row r="2672" spans="1:42" x14ac:dyDescent="0.2">
      <c r="A2672">
        <v>1</v>
      </c>
      <c r="B2672" s="1">
        <v>43952</v>
      </c>
      <c r="C2672" s="1">
        <v>44348</v>
      </c>
      <c r="D2672">
        <v>200242</v>
      </c>
      <c r="E2672" s="1">
        <v>44256</v>
      </c>
      <c r="F2672" s="2">
        <v>140101.44</v>
      </c>
      <c r="G2672" s="2">
        <v>140101.44</v>
      </c>
      <c r="H2672">
        <v>0.1</v>
      </c>
      <c r="I2672" s="2">
        <v>1167.51</v>
      </c>
      <c r="J2672" s="2">
        <v>12842.61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t="s">
        <v>271</v>
      </c>
      <c r="W2672" s="5" t="str">
        <f t="shared" si="82"/>
        <v>3911</v>
      </c>
      <c r="X2672">
        <v>16</v>
      </c>
      <c r="Y2672" t="s">
        <v>77</v>
      </c>
      <c r="Z2672" t="s">
        <v>270</v>
      </c>
      <c r="AA2672" s="2">
        <v>0</v>
      </c>
      <c r="AB2672" s="2">
        <v>0</v>
      </c>
      <c r="AC2672" t="s">
        <v>168</v>
      </c>
      <c r="AD2672" s="2">
        <v>0</v>
      </c>
      <c r="AE2672" s="2">
        <v>0</v>
      </c>
      <c r="AF2672" s="2">
        <v>0</v>
      </c>
      <c r="AG2672" s="2">
        <v>140101.44</v>
      </c>
      <c r="AH267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0</v>
      </c>
      <c r="AN2672" s="2">
        <v>0</v>
      </c>
      <c r="AO2672" s="2">
        <v>1167.51</v>
      </c>
      <c r="AP2672" s="7">
        <f t="shared" si="83"/>
        <v>1167.51</v>
      </c>
    </row>
    <row r="2673" spans="1:42" x14ac:dyDescent="0.2">
      <c r="A2673">
        <v>1</v>
      </c>
      <c r="B2673" s="1">
        <v>43952</v>
      </c>
      <c r="C2673" s="1">
        <v>44348</v>
      </c>
      <c r="D2673">
        <v>200242</v>
      </c>
      <c r="E2673" s="1">
        <v>44287</v>
      </c>
      <c r="F2673" s="2">
        <v>143043.96</v>
      </c>
      <c r="G2673" s="2">
        <v>143043.96</v>
      </c>
      <c r="H2673">
        <v>0.1</v>
      </c>
      <c r="I2673" s="2">
        <v>1192.03</v>
      </c>
      <c r="J2673" s="2">
        <v>14034.64</v>
      </c>
      <c r="K2673" s="2">
        <v>0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t="s">
        <v>271</v>
      </c>
      <c r="W2673" s="5" t="str">
        <f t="shared" si="82"/>
        <v>3911</v>
      </c>
      <c r="X2673">
        <v>16</v>
      </c>
      <c r="Y2673" t="s">
        <v>77</v>
      </c>
      <c r="Z2673" t="s">
        <v>270</v>
      </c>
      <c r="AA2673" s="2">
        <v>0</v>
      </c>
      <c r="AB2673" s="2">
        <v>0</v>
      </c>
      <c r="AC2673" t="s">
        <v>168</v>
      </c>
      <c r="AD2673" s="2">
        <v>0</v>
      </c>
      <c r="AE2673" s="2">
        <v>0</v>
      </c>
      <c r="AF2673" s="2">
        <v>0</v>
      </c>
      <c r="AG2673" s="2">
        <v>143043.96</v>
      </c>
      <c r="AH2673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>
        <v>0</v>
      </c>
      <c r="AO2673" s="2">
        <v>1192.03</v>
      </c>
      <c r="AP2673" s="7">
        <f t="shared" si="83"/>
        <v>1192.03</v>
      </c>
    </row>
    <row r="2674" spans="1:42" x14ac:dyDescent="0.2">
      <c r="A2674">
        <v>1</v>
      </c>
      <c r="B2674" s="1">
        <v>43952</v>
      </c>
      <c r="C2674" s="1">
        <v>44348</v>
      </c>
      <c r="D2674">
        <v>200242</v>
      </c>
      <c r="E2674" s="1">
        <v>44317</v>
      </c>
      <c r="F2674" s="2">
        <v>143043.96</v>
      </c>
      <c r="G2674" s="2">
        <v>143043.96</v>
      </c>
      <c r="H2674">
        <v>0.1</v>
      </c>
      <c r="I2674" s="2">
        <v>1192.03</v>
      </c>
      <c r="J2674" s="2">
        <v>15226.67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t="s">
        <v>271</v>
      </c>
      <c r="W2674" s="5" t="str">
        <f t="shared" si="82"/>
        <v>3911</v>
      </c>
      <c r="X2674">
        <v>16</v>
      </c>
      <c r="Y2674" t="s">
        <v>77</v>
      </c>
      <c r="Z2674" t="s">
        <v>270</v>
      </c>
      <c r="AA2674" s="2">
        <v>0</v>
      </c>
      <c r="AB2674" s="2">
        <v>0</v>
      </c>
      <c r="AC2674" t="s">
        <v>168</v>
      </c>
      <c r="AD2674" s="2">
        <v>0</v>
      </c>
      <c r="AE2674" s="2">
        <v>0</v>
      </c>
      <c r="AF2674" s="2">
        <v>0</v>
      </c>
      <c r="AG2674" s="2">
        <v>143043.96</v>
      </c>
      <c r="AH2674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>
        <v>0</v>
      </c>
      <c r="AO2674" s="2">
        <v>1192.03</v>
      </c>
      <c r="AP2674" s="7">
        <f t="shared" si="83"/>
        <v>1192.03</v>
      </c>
    </row>
    <row r="2675" spans="1:42" x14ac:dyDescent="0.2">
      <c r="A2675">
        <v>1</v>
      </c>
      <c r="B2675" s="1">
        <v>43952</v>
      </c>
      <c r="C2675" s="1">
        <v>44348</v>
      </c>
      <c r="D2675">
        <v>200242</v>
      </c>
      <c r="E2675" s="1">
        <v>44348</v>
      </c>
      <c r="F2675" s="2">
        <v>143043.96</v>
      </c>
      <c r="G2675" s="2">
        <v>143043.96</v>
      </c>
      <c r="H2675">
        <v>0.1</v>
      </c>
      <c r="I2675" s="2">
        <v>1192.03</v>
      </c>
      <c r="J2675" s="2">
        <v>1192.03</v>
      </c>
      <c r="K2675" s="2">
        <v>1192.03</v>
      </c>
      <c r="L2675" s="2">
        <v>0</v>
      </c>
      <c r="M2675" s="2">
        <v>-1192.03</v>
      </c>
      <c r="N2675" s="2">
        <v>0</v>
      </c>
      <c r="O2675" s="2">
        <v>0</v>
      </c>
      <c r="P2675" s="2">
        <v>0</v>
      </c>
      <c r="Q2675" s="2">
        <v>0</v>
      </c>
      <c r="R2675" s="2">
        <v>-15226.67</v>
      </c>
      <c r="S2675" s="2">
        <v>0</v>
      </c>
      <c r="T2675" s="2">
        <v>0</v>
      </c>
      <c r="U2675" s="2">
        <v>0</v>
      </c>
      <c r="V2675" t="s">
        <v>271</v>
      </c>
      <c r="W2675" s="5" t="str">
        <f t="shared" si="82"/>
        <v>3911</v>
      </c>
      <c r="X2675">
        <v>16</v>
      </c>
      <c r="Y2675" t="s">
        <v>77</v>
      </c>
      <c r="Z2675" t="s">
        <v>270</v>
      </c>
      <c r="AA2675" s="2">
        <v>0</v>
      </c>
      <c r="AB2675" s="2">
        <v>0</v>
      </c>
      <c r="AC2675" t="s">
        <v>168</v>
      </c>
      <c r="AD2675" s="2">
        <v>0</v>
      </c>
      <c r="AE2675" s="2">
        <v>0</v>
      </c>
      <c r="AF2675" s="2">
        <v>0</v>
      </c>
      <c r="AG2675" s="2">
        <v>143043.96</v>
      </c>
      <c r="AH2675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1192.03</v>
      </c>
      <c r="AP2675" s="7">
        <f t="shared" si="83"/>
        <v>1192.03</v>
      </c>
    </row>
    <row r="2676" spans="1:42" x14ac:dyDescent="0.2">
      <c r="A2676">
        <v>1</v>
      </c>
      <c r="B2676" s="1">
        <v>43952</v>
      </c>
      <c r="C2676" s="1">
        <v>44348</v>
      </c>
      <c r="D2676">
        <v>200288</v>
      </c>
      <c r="E2676" s="1">
        <v>43952</v>
      </c>
      <c r="F2676" s="2">
        <v>0</v>
      </c>
      <c r="G2676" s="2">
        <v>0</v>
      </c>
      <c r="H2676">
        <v>0</v>
      </c>
      <c r="I2676" s="2">
        <v>0</v>
      </c>
      <c r="J2676" s="2">
        <v>0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t="s">
        <v>272</v>
      </c>
      <c r="W2676" s="5" t="str">
        <f t="shared" si="82"/>
        <v>3911</v>
      </c>
      <c r="X2676">
        <v>16</v>
      </c>
      <c r="Y2676" t="s">
        <v>77</v>
      </c>
      <c r="Z2676" t="s">
        <v>270</v>
      </c>
      <c r="AA2676" s="2">
        <v>0</v>
      </c>
      <c r="AB2676" s="2">
        <v>0</v>
      </c>
      <c r="AC2676" t="s">
        <v>168</v>
      </c>
      <c r="AD2676" s="2">
        <v>0</v>
      </c>
      <c r="AE2676" s="2">
        <v>0</v>
      </c>
      <c r="AF2676" s="2">
        <v>0</v>
      </c>
      <c r="AG2676" s="2">
        <v>0</v>
      </c>
      <c r="AH2676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0</v>
      </c>
      <c r="AN2676" s="2">
        <v>0</v>
      </c>
      <c r="AO2676" s="2">
        <v>0</v>
      </c>
      <c r="AP2676" s="7">
        <f t="shared" si="83"/>
        <v>0</v>
      </c>
    </row>
    <row r="2677" spans="1:42" x14ac:dyDescent="0.2">
      <c r="A2677">
        <v>1</v>
      </c>
      <c r="B2677" s="1">
        <v>43952</v>
      </c>
      <c r="C2677" s="1">
        <v>44348</v>
      </c>
      <c r="D2677">
        <v>200288</v>
      </c>
      <c r="E2677" s="1">
        <v>43983</v>
      </c>
      <c r="F2677" s="2">
        <v>0</v>
      </c>
      <c r="G2677" s="2">
        <v>0</v>
      </c>
      <c r="H2677">
        <v>0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t="s">
        <v>272</v>
      </c>
      <c r="W2677" s="5" t="str">
        <f t="shared" si="82"/>
        <v>3911</v>
      </c>
      <c r="X2677">
        <v>16</v>
      </c>
      <c r="Y2677" t="s">
        <v>77</v>
      </c>
      <c r="Z2677" t="s">
        <v>270</v>
      </c>
      <c r="AA2677" s="2">
        <v>0</v>
      </c>
      <c r="AB2677" s="2">
        <v>0</v>
      </c>
      <c r="AC2677" t="s">
        <v>168</v>
      </c>
      <c r="AD2677" s="2">
        <v>0</v>
      </c>
      <c r="AE2677" s="2">
        <v>0</v>
      </c>
      <c r="AF2677" s="2">
        <v>0</v>
      </c>
      <c r="AG2677" s="2">
        <v>0</v>
      </c>
      <c r="AH2677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7">
        <f t="shared" si="83"/>
        <v>0</v>
      </c>
    </row>
    <row r="2678" spans="1:42" x14ac:dyDescent="0.2">
      <c r="A2678">
        <v>1</v>
      </c>
      <c r="B2678" s="1">
        <v>43952</v>
      </c>
      <c r="C2678" s="1">
        <v>44348</v>
      </c>
      <c r="D2678">
        <v>200288</v>
      </c>
      <c r="E2678" s="1">
        <v>44013</v>
      </c>
      <c r="F2678" s="2">
        <v>0</v>
      </c>
      <c r="G2678" s="2">
        <v>0</v>
      </c>
      <c r="H2678">
        <v>0</v>
      </c>
      <c r="I2678" s="2">
        <v>0</v>
      </c>
      <c r="J2678" s="2">
        <v>0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t="s">
        <v>272</v>
      </c>
      <c r="W2678" s="5" t="str">
        <f t="shared" si="82"/>
        <v>3911</v>
      </c>
      <c r="X2678">
        <v>16</v>
      </c>
      <c r="Y2678" t="s">
        <v>77</v>
      </c>
      <c r="Z2678" t="s">
        <v>270</v>
      </c>
      <c r="AA2678" s="2">
        <v>0</v>
      </c>
      <c r="AB2678" s="2">
        <v>0</v>
      </c>
      <c r="AC2678" t="s">
        <v>168</v>
      </c>
      <c r="AD2678" s="2">
        <v>0</v>
      </c>
      <c r="AE2678" s="2">
        <v>0</v>
      </c>
      <c r="AF2678" s="2">
        <v>0</v>
      </c>
      <c r="AG2678" s="2">
        <v>0</v>
      </c>
      <c r="AH2678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0</v>
      </c>
      <c r="AN2678" s="2">
        <v>0</v>
      </c>
      <c r="AO2678" s="2">
        <v>0</v>
      </c>
      <c r="AP2678" s="7">
        <f t="shared" si="83"/>
        <v>0</v>
      </c>
    </row>
    <row r="2679" spans="1:42" x14ac:dyDescent="0.2">
      <c r="A2679">
        <v>1</v>
      </c>
      <c r="B2679" s="1">
        <v>43952</v>
      </c>
      <c r="C2679" s="1">
        <v>44348</v>
      </c>
      <c r="D2679">
        <v>200288</v>
      </c>
      <c r="E2679" s="1">
        <v>44044</v>
      </c>
      <c r="F2679" s="2">
        <v>0</v>
      </c>
      <c r="G2679" s="2">
        <v>0</v>
      </c>
      <c r="H2679">
        <v>0.1</v>
      </c>
      <c r="I2679" s="2">
        <v>0</v>
      </c>
      <c r="J2679" s="2">
        <v>0</v>
      </c>
      <c r="K2679" s="2">
        <v>0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t="s">
        <v>272</v>
      </c>
      <c r="W2679" s="5" t="str">
        <f t="shared" si="82"/>
        <v>3911</v>
      </c>
      <c r="X2679">
        <v>16</v>
      </c>
      <c r="Y2679" t="s">
        <v>77</v>
      </c>
      <c r="Z2679" t="s">
        <v>270</v>
      </c>
      <c r="AA2679" s="2">
        <v>0</v>
      </c>
      <c r="AB2679" s="2">
        <v>0</v>
      </c>
      <c r="AC2679" t="s">
        <v>168</v>
      </c>
      <c r="AD2679" s="2">
        <v>0</v>
      </c>
      <c r="AE2679" s="2">
        <v>0</v>
      </c>
      <c r="AF2679" s="2">
        <v>0</v>
      </c>
      <c r="AG2679" s="2">
        <v>0</v>
      </c>
      <c r="AH2679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7">
        <f t="shared" si="83"/>
        <v>0</v>
      </c>
    </row>
    <row r="2680" spans="1:42" x14ac:dyDescent="0.2">
      <c r="A2680">
        <v>1</v>
      </c>
      <c r="B2680" s="1">
        <v>43952</v>
      </c>
      <c r="C2680" s="1">
        <v>44348</v>
      </c>
      <c r="D2680">
        <v>200288</v>
      </c>
      <c r="E2680" s="1">
        <v>44075</v>
      </c>
      <c r="F2680" s="2">
        <v>0</v>
      </c>
      <c r="G2680" s="2">
        <v>0</v>
      </c>
      <c r="H2680">
        <v>0.1</v>
      </c>
      <c r="I2680" s="2">
        <v>0</v>
      </c>
      <c r="J2680" s="2">
        <v>0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t="s">
        <v>272</v>
      </c>
      <c r="W2680" s="5" t="str">
        <f t="shared" si="82"/>
        <v>3911</v>
      </c>
      <c r="X2680">
        <v>16</v>
      </c>
      <c r="Y2680" t="s">
        <v>77</v>
      </c>
      <c r="Z2680" t="s">
        <v>270</v>
      </c>
      <c r="AA2680" s="2">
        <v>0</v>
      </c>
      <c r="AB2680" s="2">
        <v>0</v>
      </c>
      <c r="AC2680" t="s">
        <v>168</v>
      </c>
      <c r="AD2680" s="2">
        <v>0</v>
      </c>
      <c r="AE2680" s="2">
        <v>0</v>
      </c>
      <c r="AF2680" s="2">
        <v>0</v>
      </c>
      <c r="AG2680" s="2">
        <v>0</v>
      </c>
      <c r="AH2680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>
        <v>0</v>
      </c>
      <c r="AO2680" s="2">
        <v>0</v>
      </c>
      <c r="AP2680" s="7">
        <f t="shared" si="83"/>
        <v>0</v>
      </c>
    </row>
    <row r="2681" spans="1:42" x14ac:dyDescent="0.2">
      <c r="A2681">
        <v>1</v>
      </c>
      <c r="B2681" s="1">
        <v>43952</v>
      </c>
      <c r="C2681" s="1">
        <v>44348</v>
      </c>
      <c r="D2681">
        <v>200288</v>
      </c>
      <c r="E2681" s="1">
        <v>44105</v>
      </c>
      <c r="F2681" s="2">
        <v>0</v>
      </c>
      <c r="G2681" s="2">
        <v>0</v>
      </c>
      <c r="H2681">
        <v>0.1</v>
      </c>
      <c r="I2681" s="2">
        <v>0</v>
      </c>
      <c r="J2681" s="2">
        <v>0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t="s">
        <v>272</v>
      </c>
      <c r="W2681" s="5" t="str">
        <f t="shared" si="82"/>
        <v>3911</v>
      </c>
      <c r="X2681">
        <v>16</v>
      </c>
      <c r="Y2681" t="s">
        <v>77</v>
      </c>
      <c r="Z2681" t="s">
        <v>270</v>
      </c>
      <c r="AA2681" s="2">
        <v>0</v>
      </c>
      <c r="AB2681" s="2">
        <v>0</v>
      </c>
      <c r="AC2681" t="s">
        <v>168</v>
      </c>
      <c r="AD2681" s="2">
        <v>0</v>
      </c>
      <c r="AE2681" s="2">
        <v>0</v>
      </c>
      <c r="AF2681" s="2">
        <v>0</v>
      </c>
      <c r="AG2681" s="2">
        <v>0</v>
      </c>
      <c r="AH2681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7">
        <f t="shared" si="83"/>
        <v>0</v>
      </c>
    </row>
    <row r="2682" spans="1:42" x14ac:dyDescent="0.2">
      <c r="A2682">
        <v>1</v>
      </c>
      <c r="B2682" s="1">
        <v>43952</v>
      </c>
      <c r="C2682" s="1">
        <v>44348</v>
      </c>
      <c r="D2682">
        <v>200288</v>
      </c>
      <c r="E2682" s="1">
        <v>44136</v>
      </c>
      <c r="F2682" s="2">
        <v>0</v>
      </c>
      <c r="G2682" s="2">
        <v>0</v>
      </c>
      <c r="H2682">
        <v>0.1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t="s">
        <v>272</v>
      </c>
      <c r="W2682" s="5" t="str">
        <f t="shared" si="82"/>
        <v>3911</v>
      </c>
      <c r="X2682">
        <v>16</v>
      </c>
      <c r="Y2682" t="s">
        <v>77</v>
      </c>
      <c r="Z2682" t="s">
        <v>270</v>
      </c>
      <c r="AA2682" s="2">
        <v>0</v>
      </c>
      <c r="AB2682" s="2">
        <v>0</v>
      </c>
      <c r="AC2682" t="s">
        <v>168</v>
      </c>
      <c r="AD2682" s="2">
        <v>0</v>
      </c>
      <c r="AE2682" s="2">
        <v>0</v>
      </c>
      <c r="AF2682" s="2">
        <v>0</v>
      </c>
      <c r="AG2682" s="2">
        <v>0</v>
      </c>
      <c r="AH268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7">
        <f t="shared" si="83"/>
        <v>0</v>
      </c>
    </row>
    <row r="2683" spans="1:42" x14ac:dyDescent="0.2">
      <c r="A2683">
        <v>1</v>
      </c>
      <c r="B2683" s="1">
        <v>43952</v>
      </c>
      <c r="C2683" s="1">
        <v>44348</v>
      </c>
      <c r="D2683">
        <v>200288</v>
      </c>
      <c r="E2683" s="1">
        <v>44166</v>
      </c>
      <c r="F2683" s="2">
        <v>0</v>
      </c>
      <c r="G2683" s="2">
        <v>0</v>
      </c>
      <c r="H2683">
        <v>0.1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t="s">
        <v>272</v>
      </c>
      <c r="W2683" s="5" t="str">
        <f t="shared" si="82"/>
        <v>3911</v>
      </c>
      <c r="X2683">
        <v>16</v>
      </c>
      <c r="Y2683" t="s">
        <v>77</v>
      </c>
      <c r="Z2683" t="s">
        <v>270</v>
      </c>
      <c r="AA2683" s="2">
        <v>0</v>
      </c>
      <c r="AB2683" s="2">
        <v>0</v>
      </c>
      <c r="AC2683" t="s">
        <v>168</v>
      </c>
      <c r="AD2683" s="2">
        <v>0</v>
      </c>
      <c r="AE2683" s="2">
        <v>0</v>
      </c>
      <c r="AF2683" s="2">
        <v>0</v>
      </c>
      <c r="AG2683" s="2">
        <v>0</v>
      </c>
      <c r="AH2683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7">
        <f t="shared" si="83"/>
        <v>0</v>
      </c>
    </row>
    <row r="2684" spans="1:42" x14ac:dyDescent="0.2">
      <c r="A2684">
        <v>1</v>
      </c>
      <c r="B2684" s="1">
        <v>43952</v>
      </c>
      <c r="C2684" s="1">
        <v>44348</v>
      </c>
      <c r="D2684">
        <v>200288</v>
      </c>
      <c r="E2684" s="1">
        <v>44197</v>
      </c>
      <c r="F2684" s="2">
        <v>0</v>
      </c>
      <c r="G2684" s="2">
        <v>0</v>
      </c>
      <c r="H2684">
        <v>0.1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t="s">
        <v>272</v>
      </c>
      <c r="W2684" s="5" t="str">
        <f t="shared" si="82"/>
        <v>3911</v>
      </c>
      <c r="X2684">
        <v>16</v>
      </c>
      <c r="Y2684" t="s">
        <v>77</v>
      </c>
      <c r="Z2684" t="s">
        <v>270</v>
      </c>
      <c r="AA2684" s="2">
        <v>0</v>
      </c>
      <c r="AB2684" s="2">
        <v>0</v>
      </c>
      <c r="AC2684" t="s">
        <v>168</v>
      </c>
      <c r="AD2684" s="2">
        <v>0</v>
      </c>
      <c r="AE2684" s="2">
        <v>0</v>
      </c>
      <c r="AF2684" s="2">
        <v>0</v>
      </c>
      <c r="AG2684" s="2">
        <v>0</v>
      </c>
      <c r="AH2684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7">
        <f t="shared" si="83"/>
        <v>0</v>
      </c>
    </row>
    <row r="2685" spans="1:42" x14ac:dyDescent="0.2">
      <c r="A2685">
        <v>1</v>
      </c>
      <c r="B2685" s="1">
        <v>43952</v>
      </c>
      <c r="C2685" s="1">
        <v>44348</v>
      </c>
      <c r="D2685">
        <v>200288</v>
      </c>
      <c r="E2685" s="1">
        <v>44228</v>
      </c>
      <c r="F2685" s="2">
        <v>0</v>
      </c>
      <c r="G2685" s="2">
        <v>0</v>
      </c>
      <c r="H2685">
        <v>0.1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t="s">
        <v>272</v>
      </c>
      <c r="W2685" s="5" t="str">
        <f t="shared" si="82"/>
        <v>3911</v>
      </c>
      <c r="X2685">
        <v>16</v>
      </c>
      <c r="Y2685" t="s">
        <v>77</v>
      </c>
      <c r="Z2685" t="s">
        <v>270</v>
      </c>
      <c r="AA2685" s="2">
        <v>0</v>
      </c>
      <c r="AB2685" s="2">
        <v>0</v>
      </c>
      <c r="AC2685" t="s">
        <v>168</v>
      </c>
      <c r="AD2685" s="2">
        <v>0</v>
      </c>
      <c r="AE2685" s="2">
        <v>0</v>
      </c>
      <c r="AF2685" s="2">
        <v>0</v>
      </c>
      <c r="AG2685" s="2">
        <v>0</v>
      </c>
      <c r="AH2685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7">
        <f t="shared" si="83"/>
        <v>0</v>
      </c>
    </row>
    <row r="2686" spans="1:42" x14ac:dyDescent="0.2">
      <c r="A2686">
        <v>1</v>
      </c>
      <c r="B2686" s="1">
        <v>43952</v>
      </c>
      <c r="C2686" s="1">
        <v>44348</v>
      </c>
      <c r="D2686">
        <v>200288</v>
      </c>
      <c r="E2686" s="1">
        <v>44256</v>
      </c>
      <c r="F2686" s="2">
        <v>0</v>
      </c>
      <c r="G2686" s="2">
        <v>0</v>
      </c>
      <c r="H2686">
        <v>0.1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t="s">
        <v>272</v>
      </c>
      <c r="W2686" s="5" t="str">
        <f t="shared" si="82"/>
        <v>3911</v>
      </c>
      <c r="X2686">
        <v>16</v>
      </c>
      <c r="Y2686" t="s">
        <v>77</v>
      </c>
      <c r="Z2686" t="s">
        <v>270</v>
      </c>
      <c r="AA2686" s="2">
        <v>0</v>
      </c>
      <c r="AB2686" s="2">
        <v>0</v>
      </c>
      <c r="AC2686" t="s">
        <v>168</v>
      </c>
      <c r="AD2686" s="2">
        <v>0</v>
      </c>
      <c r="AE2686" s="2">
        <v>0</v>
      </c>
      <c r="AF2686" s="2">
        <v>0</v>
      </c>
      <c r="AG2686" s="2">
        <v>0</v>
      </c>
      <c r="AH2686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>
        <v>0</v>
      </c>
      <c r="AO2686" s="2">
        <v>0</v>
      </c>
      <c r="AP2686" s="7">
        <f t="shared" si="83"/>
        <v>0</v>
      </c>
    </row>
    <row r="2687" spans="1:42" x14ac:dyDescent="0.2">
      <c r="A2687">
        <v>1</v>
      </c>
      <c r="B2687" s="1">
        <v>43952</v>
      </c>
      <c r="C2687" s="1">
        <v>44348</v>
      </c>
      <c r="D2687">
        <v>200288</v>
      </c>
      <c r="E2687" s="1">
        <v>44287</v>
      </c>
      <c r="F2687" s="2">
        <v>0</v>
      </c>
      <c r="G2687" s="2">
        <v>0</v>
      </c>
      <c r="H2687">
        <v>0.1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t="s">
        <v>272</v>
      </c>
      <c r="W2687" s="5" t="str">
        <f t="shared" si="82"/>
        <v>3911</v>
      </c>
      <c r="X2687">
        <v>16</v>
      </c>
      <c r="Y2687" t="s">
        <v>77</v>
      </c>
      <c r="Z2687" t="s">
        <v>270</v>
      </c>
      <c r="AA2687" s="2">
        <v>0</v>
      </c>
      <c r="AB2687" s="2">
        <v>0</v>
      </c>
      <c r="AC2687" t="s">
        <v>168</v>
      </c>
      <c r="AD2687" s="2">
        <v>0</v>
      </c>
      <c r="AE2687" s="2">
        <v>0</v>
      </c>
      <c r="AF2687" s="2">
        <v>0</v>
      </c>
      <c r="AG2687" s="2">
        <v>0</v>
      </c>
      <c r="AH2687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7">
        <f t="shared" si="83"/>
        <v>0</v>
      </c>
    </row>
    <row r="2688" spans="1:42" x14ac:dyDescent="0.2">
      <c r="A2688">
        <v>1</v>
      </c>
      <c r="B2688" s="1">
        <v>43952</v>
      </c>
      <c r="C2688" s="1">
        <v>44348</v>
      </c>
      <c r="D2688">
        <v>200288</v>
      </c>
      <c r="E2688" s="1">
        <v>44317</v>
      </c>
      <c r="F2688" s="2">
        <v>0</v>
      </c>
      <c r="G2688" s="2">
        <v>0</v>
      </c>
      <c r="H2688">
        <v>0.1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t="s">
        <v>272</v>
      </c>
      <c r="W2688" s="5" t="str">
        <f t="shared" si="82"/>
        <v>3911</v>
      </c>
      <c r="X2688">
        <v>16</v>
      </c>
      <c r="Y2688" t="s">
        <v>77</v>
      </c>
      <c r="Z2688" t="s">
        <v>270</v>
      </c>
      <c r="AA2688" s="2">
        <v>0</v>
      </c>
      <c r="AB2688" s="2">
        <v>0</v>
      </c>
      <c r="AC2688" t="s">
        <v>168</v>
      </c>
      <c r="AD2688" s="2">
        <v>0</v>
      </c>
      <c r="AE2688" s="2">
        <v>0</v>
      </c>
      <c r="AF2688" s="2">
        <v>0</v>
      </c>
      <c r="AG2688" s="2">
        <v>0</v>
      </c>
      <c r="AH2688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0</v>
      </c>
      <c r="AN2688" s="2">
        <v>0</v>
      </c>
      <c r="AO2688" s="2">
        <v>0</v>
      </c>
      <c r="AP2688" s="7">
        <f t="shared" si="83"/>
        <v>0</v>
      </c>
    </row>
    <row r="2689" spans="1:42" x14ac:dyDescent="0.2">
      <c r="A2689">
        <v>1</v>
      </c>
      <c r="B2689" s="1">
        <v>43952</v>
      </c>
      <c r="C2689" s="1">
        <v>44348</v>
      </c>
      <c r="D2689">
        <v>200288</v>
      </c>
      <c r="E2689" s="1">
        <v>44348</v>
      </c>
      <c r="F2689" s="2">
        <v>0</v>
      </c>
      <c r="G2689" s="2">
        <v>0</v>
      </c>
      <c r="H2689">
        <v>0.1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t="s">
        <v>272</v>
      </c>
      <c r="W2689" s="5" t="str">
        <f t="shared" si="82"/>
        <v>3911</v>
      </c>
      <c r="X2689">
        <v>16</v>
      </c>
      <c r="Y2689" t="s">
        <v>77</v>
      </c>
      <c r="Z2689" t="s">
        <v>270</v>
      </c>
      <c r="AA2689" s="2">
        <v>0</v>
      </c>
      <c r="AB2689" s="2">
        <v>0</v>
      </c>
      <c r="AC2689" t="s">
        <v>168</v>
      </c>
      <c r="AD2689" s="2">
        <v>0</v>
      </c>
      <c r="AE2689" s="2">
        <v>0</v>
      </c>
      <c r="AF2689" s="2">
        <v>0</v>
      </c>
      <c r="AG2689" s="2">
        <v>0</v>
      </c>
      <c r="AH2689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7">
        <f t="shared" si="83"/>
        <v>0</v>
      </c>
    </row>
    <row r="2690" spans="1:42" x14ac:dyDescent="0.2">
      <c r="A2690">
        <v>1</v>
      </c>
      <c r="B2690" s="1">
        <v>43952</v>
      </c>
      <c r="C2690" s="1">
        <v>44348</v>
      </c>
      <c r="D2690">
        <v>200334</v>
      </c>
      <c r="E2690" s="1">
        <v>43952</v>
      </c>
      <c r="F2690" s="2">
        <v>0</v>
      </c>
      <c r="G2690" s="2">
        <v>0</v>
      </c>
      <c r="H2690">
        <v>0.1</v>
      </c>
      <c r="I2690" s="2">
        <v>0</v>
      </c>
      <c r="J2690" s="2">
        <v>39949.24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t="s">
        <v>273</v>
      </c>
      <c r="W2690" s="5" t="str">
        <f t="shared" si="82"/>
        <v>3911</v>
      </c>
      <c r="X2690">
        <v>16</v>
      </c>
      <c r="Y2690" t="s">
        <v>77</v>
      </c>
      <c r="Z2690" t="s">
        <v>270</v>
      </c>
      <c r="AA2690" s="2">
        <v>0</v>
      </c>
      <c r="AB2690" s="2">
        <v>0</v>
      </c>
      <c r="AC2690" t="s">
        <v>168</v>
      </c>
      <c r="AD2690" s="2">
        <v>0</v>
      </c>
      <c r="AE2690" s="2">
        <v>0</v>
      </c>
      <c r="AF2690" s="2">
        <v>0</v>
      </c>
      <c r="AG2690" s="2">
        <v>0</v>
      </c>
      <c r="AH2690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7">
        <f t="shared" si="83"/>
        <v>0</v>
      </c>
    </row>
    <row r="2691" spans="1:42" x14ac:dyDescent="0.2">
      <c r="A2691">
        <v>1</v>
      </c>
      <c r="B2691" s="1">
        <v>43952</v>
      </c>
      <c r="C2691" s="1">
        <v>44348</v>
      </c>
      <c r="D2691">
        <v>200334</v>
      </c>
      <c r="E2691" s="1">
        <v>43983</v>
      </c>
      <c r="F2691" s="2">
        <v>0</v>
      </c>
      <c r="G2691" s="2">
        <v>0</v>
      </c>
      <c r="H2691">
        <v>0.1</v>
      </c>
      <c r="I2691" s="2">
        <v>0</v>
      </c>
      <c r="J2691" s="2">
        <v>39949.24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t="s">
        <v>273</v>
      </c>
      <c r="W2691" s="5" t="str">
        <f t="shared" ref="W2691:W2754" si="84">MID(V2691,4,4)</f>
        <v>3911</v>
      </c>
      <c r="X2691">
        <v>16</v>
      </c>
      <c r="Y2691" t="s">
        <v>77</v>
      </c>
      <c r="Z2691" t="s">
        <v>270</v>
      </c>
      <c r="AA2691" s="2">
        <v>0</v>
      </c>
      <c r="AB2691" s="2">
        <v>0</v>
      </c>
      <c r="AC2691" t="s">
        <v>168</v>
      </c>
      <c r="AD2691" s="2">
        <v>0</v>
      </c>
      <c r="AE2691" s="2">
        <v>0</v>
      </c>
      <c r="AF2691" s="2">
        <v>0</v>
      </c>
      <c r="AG2691" s="2">
        <v>0</v>
      </c>
      <c r="AH2691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0</v>
      </c>
      <c r="AO2691" s="2">
        <v>0</v>
      </c>
      <c r="AP2691" s="7">
        <f t="shared" ref="AP2691:AP2754" si="85">I2691+K2691+M2691+T2691+AD2691+AL2691+AB2691+L2691</f>
        <v>0</v>
      </c>
    </row>
    <row r="2692" spans="1:42" x14ac:dyDescent="0.2">
      <c r="A2692">
        <v>1</v>
      </c>
      <c r="B2692" s="1">
        <v>43952</v>
      </c>
      <c r="C2692" s="1">
        <v>44348</v>
      </c>
      <c r="D2692">
        <v>200334</v>
      </c>
      <c r="E2692" s="1">
        <v>44013</v>
      </c>
      <c r="F2692" s="2">
        <v>0</v>
      </c>
      <c r="G2692" s="2">
        <v>0</v>
      </c>
      <c r="H2692">
        <v>0.1</v>
      </c>
      <c r="I2692" s="2">
        <v>0</v>
      </c>
      <c r="J2692" s="2">
        <v>39949.24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t="s">
        <v>273</v>
      </c>
      <c r="W2692" s="5" t="str">
        <f t="shared" si="84"/>
        <v>3911</v>
      </c>
      <c r="X2692">
        <v>16</v>
      </c>
      <c r="Y2692" t="s">
        <v>77</v>
      </c>
      <c r="Z2692" t="s">
        <v>270</v>
      </c>
      <c r="AA2692" s="2">
        <v>0</v>
      </c>
      <c r="AB2692" s="2">
        <v>0</v>
      </c>
      <c r="AC2692" t="s">
        <v>168</v>
      </c>
      <c r="AD2692" s="2">
        <v>0</v>
      </c>
      <c r="AE2692" s="2">
        <v>0</v>
      </c>
      <c r="AF2692" s="2">
        <v>0</v>
      </c>
      <c r="AG2692" s="2">
        <v>0</v>
      </c>
      <c r="AH269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7">
        <f t="shared" si="85"/>
        <v>0</v>
      </c>
    </row>
    <row r="2693" spans="1:42" x14ac:dyDescent="0.2">
      <c r="A2693">
        <v>1</v>
      </c>
      <c r="B2693" s="1">
        <v>43952</v>
      </c>
      <c r="C2693" s="1">
        <v>44348</v>
      </c>
      <c r="D2693">
        <v>200334</v>
      </c>
      <c r="E2693" s="1">
        <v>44044</v>
      </c>
      <c r="F2693" s="2">
        <v>0</v>
      </c>
      <c r="G2693" s="2">
        <v>0</v>
      </c>
      <c r="H2693">
        <v>0.1</v>
      </c>
      <c r="I2693" s="2">
        <v>0</v>
      </c>
      <c r="J2693" s="2">
        <v>39949.24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t="s">
        <v>273</v>
      </c>
      <c r="W2693" s="5" t="str">
        <f t="shared" si="84"/>
        <v>3911</v>
      </c>
      <c r="X2693">
        <v>16</v>
      </c>
      <c r="Y2693" t="s">
        <v>77</v>
      </c>
      <c r="Z2693" t="s">
        <v>270</v>
      </c>
      <c r="AA2693" s="2">
        <v>0</v>
      </c>
      <c r="AB2693" s="2">
        <v>0</v>
      </c>
      <c r="AC2693" t="s">
        <v>168</v>
      </c>
      <c r="AD2693" s="2">
        <v>0</v>
      </c>
      <c r="AE2693" s="2">
        <v>0</v>
      </c>
      <c r="AF2693" s="2">
        <v>0</v>
      </c>
      <c r="AG2693" s="2">
        <v>0</v>
      </c>
      <c r="AH2693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7">
        <f t="shared" si="85"/>
        <v>0</v>
      </c>
    </row>
    <row r="2694" spans="1:42" x14ac:dyDescent="0.2">
      <c r="A2694">
        <v>1</v>
      </c>
      <c r="B2694" s="1">
        <v>43952</v>
      </c>
      <c r="C2694" s="1">
        <v>44348</v>
      </c>
      <c r="D2694">
        <v>200334</v>
      </c>
      <c r="E2694" s="1">
        <v>44075</v>
      </c>
      <c r="F2694" s="2">
        <v>0</v>
      </c>
      <c r="G2694" s="2">
        <v>0</v>
      </c>
      <c r="H2694">
        <v>0.1</v>
      </c>
      <c r="I2694" s="2">
        <v>0</v>
      </c>
      <c r="J2694" s="2">
        <v>39949.24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t="s">
        <v>273</v>
      </c>
      <c r="W2694" s="5" t="str">
        <f t="shared" si="84"/>
        <v>3911</v>
      </c>
      <c r="X2694">
        <v>16</v>
      </c>
      <c r="Y2694" t="s">
        <v>77</v>
      </c>
      <c r="Z2694" t="s">
        <v>270</v>
      </c>
      <c r="AA2694" s="2">
        <v>0</v>
      </c>
      <c r="AB2694" s="2">
        <v>0</v>
      </c>
      <c r="AC2694" t="s">
        <v>168</v>
      </c>
      <c r="AD2694" s="2">
        <v>0</v>
      </c>
      <c r="AE2694" s="2">
        <v>0</v>
      </c>
      <c r="AF2694" s="2">
        <v>0</v>
      </c>
      <c r="AG2694" s="2">
        <v>0</v>
      </c>
      <c r="AH2694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0</v>
      </c>
      <c r="AN2694" s="2">
        <v>0</v>
      </c>
      <c r="AO2694" s="2">
        <v>0</v>
      </c>
      <c r="AP2694" s="7">
        <f t="shared" si="85"/>
        <v>0</v>
      </c>
    </row>
    <row r="2695" spans="1:42" x14ac:dyDescent="0.2">
      <c r="A2695">
        <v>1</v>
      </c>
      <c r="B2695" s="1">
        <v>43952</v>
      </c>
      <c r="C2695" s="1">
        <v>44348</v>
      </c>
      <c r="D2695">
        <v>200334</v>
      </c>
      <c r="E2695" s="1">
        <v>44105</v>
      </c>
      <c r="F2695" s="2">
        <v>0</v>
      </c>
      <c r="G2695" s="2">
        <v>0</v>
      </c>
      <c r="H2695">
        <v>0.1</v>
      </c>
      <c r="I2695" s="2">
        <v>0</v>
      </c>
      <c r="J2695" s="2">
        <v>39949.24</v>
      </c>
      <c r="K2695" s="2">
        <v>0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t="s">
        <v>273</v>
      </c>
      <c r="W2695" s="5" t="str">
        <f t="shared" si="84"/>
        <v>3911</v>
      </c>
      <c r="X2695">
        <v>16</v>
      </c>
      <c r="Y2695" t="s">
        <v>77</v>
      </c>
      <c r="Z2695" t="s">
        <v>270</v>
      </c>
      <c r="AA2695" s="2">
        <v>0</v>
      </c>
      <c r="AB2695" s="2">
        <v>0</v>
      </c>
      <c r="AC2695" t="s">
        <v>168</v>
      </c>
      <c r="AD2695" s="2">
        <v>0</v>
      </c>
      <c r="AE2695" s="2">
        <v>0</v>
      </c>
      <c r="AF2695" s="2">
        <v>0</v>
      </c>
      <c r="AG2695" s="2">
        <v>0</v>
      </c>
      <c r="AH2695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7">
        <f t="shared" si="85"/>
        <v>0</v>
      </c>
    </row>
    <row r="2696" spans="1:42" x14ac:dyDescent="0.2">
      <c r="A2696">
        <v>1</v>
      </c>
      <c r="B2696" s="1">
        <v>43952</v>
      </c>
      <c r="C2696" s="1">
        <v>44348</v>
      </c>
      <c r="D2696">
        <v>200334</v>
      </c>
      <c r="E2696" s="1">
        <v>44136</v>
      </c>
      <c r="F2696" s="2">
        <v>0</v>
      </c>
      <c r="G2696" s="2">
        <v>0</v>
      </c>
      <c r="H2696">
        <v>0.1</v>
      </c>
      <c r="I2696" s="2">
        <v>0</v>
      </c>
      <c r="J2696" s="2">
        <v>39949.24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t="s">
        <v>273</v>
      </c>
      <c r="W2696" s="5" t="str">
        <f t="shared" si="84"/>
        <v>3911</v>
      </c>
      <c r="X2696">
        <v>16</v>
      </c>
      <c r="Y2696" t="s">
        <v>77</v>
      </c>
      <c r="Z2696" t="s">
        <v>270</v>
      </c>
      <c r="AA2696" s="2">
        <v>0</v>
      </c>
      <c r="AB2696" s="2">
        <v>0</v>
      </c>
      <c r="AC2696" t="s">
        <v>168</v>
      </c>
      <c r="AD2696" s="2">
        <v>0</v>
      </c>
      <c r="AE2696" s="2">
        <v>0</v>
      </c>
      <c r="AF2696" s="2">
        <v>0</v>
      </c>
      <c r="AG2696" s="2">
        <v>0</v>
      </c>
      <c r="AH2696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0</v>
      </c>
      <c r="AN2696" s="2">
        <v>0</v>
      </c>
      <c r="AO2696" s="2">
        <v>0</v>
      </c>
      <c r="AP2696" s="7">
        <f t="shared" si="85"/>
        <v>0</v>
      </c>
    </row>
    <row r="2697" spans="1:42" x14ac:dyDescent="0.2">
      <c r="A2697">
        <v>1</v>
      </c>
      <c r="B2697" s="1">
        <v>43952</v>
      </c>
      <c r="C2697" s="1">
        <v>44348</v>
      </c>
      <c r="D2697">
        <v>200334</v>
      </c>
      <c r="E2697" s="1">
        <v>44166</v>
      </c>
      <c r="F2697" s="2">
        <v>0</v>
      </c>
      <c r="G2697" s="2">
        <v>0</v>
      </c>
      <c r="H2697">
        <v>0.1</v>
      </c>
      <c r="I2697" s="2">
        <v>0</v>
      </c>
      <c r="J2697" s="2">
        <v>39949.24</v>
      </c>
      <c r="K2697" s="2">
        <v>0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t="s">
        <v>273</v>
      </c>
      <c r="W2697" s="5" t="str">
        <f t="shared" si="84"/>
        <v>3911</v>
      </c>
      <c r="X2697">
        <v>16</v>
      </c>
      <c r="Y2697" t="s">
        <v>77</v>
      </c>
      <c r="Z2697" t="s">
        <v>270</v>
      </c>
      <c r="AA2697" s="2">
        <v>0</v>
      </c>
      <c r="AB2697" s="2">
        <v>0</v>
      </c>
      <c r="AC2697" t="s">
        <v>168</v>
      </c>
      <c r="AD2697" s="2">
        <v>0</v>
      </c>
      <c r="AE2697" s="2">
        <v>0</v>
      </c>
      <c r="AF2697" s="2">
        <v>0</v>
      </c>
      <c r="AG2697" s="2">
        <v>0</v>
      </c>
      <c r="AH2697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>
        <v>0</v>
      </c>
      <c r="AO2697" s="2">
        <v>0</v>
      </c>
      <c r="AP2697" s="7">
        <f t="shared" si="85"/>
        <v>0</v>
      </c>
    </row>
    <row r="2698" spans="1:42" x14ac:dyDescent="0.2">
      <c r="A2698">
        <v>1</v>
      </c>
      <c r="B2698" s="1">
        <v>43952</v>
      </c>
      <c r="C2698" s="1">
        <v>44348</v>
      </c>
      <c r="D2698">
        <v>200334</v>
      </c>
      <c r="E2698" s="1">
        <v>44197</v>
      </c>
      <c r="F2698" s="2">
        <v>0</v>
      </c>
      <c r="G2698" s="2">
        <v>0</v>
      </c>
      <c r="H2698">
        <v>0.1</v>
      </c>
      <c r="I2698" s="2">
        <v>0</v>
      </c>
      <c r="J2698" s="2">
        <v>39949.24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t="s">
        <v>273</v>
      </c>
      <c r="W2698" s="5" t="str">
        <f t="shared" si="84"/>
        <v>3911</v>
      </c>
      <c r="X2698">
        <v>16</v>
      </c>
      <c r="Y2698" t="s">
        <v>77</v>
      </c>
      <c r="Z2698" t="s">
        <v>270</v>
      </c>
      <c r="AA2698" s="2">
        <v>0</v>
      </c>
      <c r="AB2698" s="2">
        <v>0</v>
      </c>
      <c r="AC2698" t="s">
        <v>168</v>
      </c>
      <c r="AD2698" s="2">
        <v>0</v>
      </c>
      <c r="AE2698" s="2">
        <v>0</v>
      </c>
      <c r="AF2698" s="2">
        <v>0</v>
      </c>
      <c r="AG2698" s="2">
        <v>0</v>
      </c>
      <c r="AH2698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>
        <v>0</v>
      </c>
      <c r="AO2698" s="2">
        <v>0</v>
      </c>
      <c r="AP2698" s="7">
        <f t="shared" si="85"/>
        <v>0</v>
      </c>
    </row>
    <row r="2699" spans="1:42" x14ac:dyDescent="0.2">
      <c r="A2699">
        <v>1</v>
      </c>
      <c r="B2699" s="1">
        <v>43952</v>
      </c>
      <c r="C2699" s="1">
        <v>44348</v>
      </c>
      <c r="D2699">
        <v>200334</v>
      </c>
      <c r="E2699" s="1">
        <v>44228</v>
      </c>
      <c r="F2699" s="2">
        <v>0</v>
      </c>
      <c r="G2699" s="2">
        <v>0</v>
      </c>
      <c r="H2699">
        <v>0.1</v>
      </c>
      <c r="I2699" s="2">
        <v>0</v>
      </c>
      <c r="J2699" s="2">
        <v>39949.24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t="s">
        <v>273</v>
      </c>
      <c r="W2699" s="5" t="str">
        <f t="shared" si="84"/>
        <v>3911</v>
      </c>
      <c r="X2699">
        <v>16</v>
      </c>
      <c r="Y2699" t="s">
        <v>77</v>
      </c>
      <c r="Z2699" t="s">
        <v>270</v>
      </c>
      <c r="AA2699" s="2">
        <v>0</v>
      </c>
      <c r="AB2699" s="2">
        <v>0</v>
      </c>
      <c r="AC2699" t="s">
        <v>168</v>
      </c>
      <c r="AD2699" s="2">
        <v>0</v>
      </c>
      <c r="AE2699" s="2">
        <v>0</v>
      </c>
      <c r="AF2699" s="2">
        <v>0</v>
      </c>
      <c r="AG2699" s="2">
        <v>0</v>
      </c>
      <c r="AH2699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7">
        <f t="shared" si="85"/>
        <v>0</v>
      </c>
    </row>
    <row r="2700" spans="1:42" x14ac:dyDescent="0.2">
      <c r="A2700">
        <v>1</v>
      </c>
      <c r="B2700" s="1">
        <v>43952</v>
      </c>
      <c r="C2700" s="1">
        <v>44348</v>
      </c>
      <c r="D2700">
        <v>200334</v>
      </c>
      <c r="E2700" s="1">
        <v>44256</v>
      </c>
      <c r="F2700" s="2">
        <v>0</v>
      </c>
      <c r="G2700" s="2">
        <v>0</v>
      </c>
      <c r="H2700">
        <v>0.1</v>
      </c>
      <c r="I2700" s="2">
        <v>0</v>
      </c>
      <c r="J2700" s="2">
        <v>39949.24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t="s">
        <v>273</v>
      </c>
      <c r="W2700" s="5" t="str">
        <f t="shared" si="84"/>
        <v>3911</v>
      </c>
      <c r="X2700">
        <v>16</v>
      </c>
      <c r="Y2700" t="s">
        <v>77</v>
      </c>
      <c r="Z2700" t="s">
        <v>270</v>
      </c>
      <c r="AA2700" s="2">
        <v>0</v>
      </c>
      <c r="AB2700" s="2">
        <v>0</v>
      </c>
      <c r="AC2700" t="s">
        <v>168</v>
      </c>
      <c r="AD2700" s="2">
        <v>0</v>
      </c>
      <c r="AE2700" s="2">
        <v>0</v>
      </c>
      <c r="AF2700" s="2">
        <v>0</v>
      </c>
      <c r="AG2700" s="2">
        <v>0</v>
      </c>
      <c r="AH2700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0</v>
      </c>
      <c r="AN2700" s="2">
        <v>0</v>
      </c>
      <c r="AO2700" s="2">
        <v>0</v>
      </c>
      <c r="AP2700" s="7">
        <f t="shared" si="85"/>
        <v>0</v>
      </c>
    </row>
    <row r="2701" spans="1:42" x14ac:dyDescent="0.2">
      <c r="A2701">
        <v>1</v>
      </c>
      <c r="B2701" s="1">
        <v>43952</v>
      </c>
      <c r="C2701" s="1">
        <v>44348</v>
      </c>
      <c r="D2701">
        <v>200334</v>
      </c>
      <c r="E2701" s="1">
        <v>44287</v>
      </c>
      <c r="F2701" s="2">
        <v>0</v>
      </c>
      <c r="G2701" s="2">
        <v>0</v>
      </c>
      <c r="H2701">
        <v>0.1</v>
      </c>
      <c r="I2701" s="2">
        <v>0</v>
      </c>
      <c r="J2701" s="2">
        <v>39949.24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t="s">
        <v>273</v>
      </c>
      <c r="W2701" s="5" t="str">
        <f t="shared" si="84"/>
        <v>3911</v>
      </c>
      <c r="X2701">
        <v>16</v>
      </c>
      <c r="Y2701" t="s">
        <v>77</v>
      </c>
      <c r="Z2701" t="s">
        <v>270</v>
      </c>
      <c r="AA2701" s="2">
        <v>0</v>
      </c>
      <c r="AB2701" s="2">
        <v>0</v>
      </c>
      <c r="AC2701" t="s">
        <v>168</v>
      </c>
      <c r="AD2701" s="2">
        <v>0</v>
      </c>
      <c r="AE2701" s="2">
        <v>0</v>
      </c>
      <c r="AF2701" s="2">
        <v>0</v>
      </c>
      <c r="AG2701" s="2">
        <v>0</v>
      </c>
      <c r="AH2701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7">
        <f t="shared" si="85"/>
        <v>0</v>
      </c>
    </row>
    <row r="2702" spans="1:42" x14ac:dyDescent="0.2">
      <c r="A2702">
        <v>1</v>
      </c>
      <c r="B2702" s="1">
        <v>43952</v>
      </c>
      <c r="C2702" s="1">
        <v>44348</v>
      </c>
      <c r="D2702">
        <v>200334</v>
      </c>
      <c r="E2702" s="1">
        <v>44317</v>
      </c>
      <c r="F2702" s="2">
        <v>0</v>
      </c>
      <c r="G2702" s="2">
        <v>0</v>
      </c>
      <c r="H2702">
        <v>0.1</v>
      </c>
      <c r="I2702" s="2">
        <v>0</v>
      </c>
      <c r="J2702" s="2">
        <v>39949.24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t="s">
        <v>273</v>
      </c>
      <c r="W2702" s="5" t="str">
        <f t="shared" si="84"/>
        <v>3911</v>
      </c>
      <c r="X2702">
        <v>16</v>
      </c>
      <c r="Y2702" t="s">
        <v>77</v>
      </c>
      <c r="Z2702" t="s">
        <v>270</v>
      </c>
      <c r="AA2702" s="2">
        <v>0</v>
      </c>
      <c r="AB2702" s="2">
        <v>0</v>
      </c>
      <c r="AC2702" t="s">
        <v>168</v>
      </c>
      <c r="AD2702" s="2">
        <v>0</v>
      </c>
      <c r="AE2702" s="2">
        <v>0</v>
      </c>
      <c r="AF2702" s="2">
        <v>0</v>
      </c>
      <c r="AG2702" s="2">
        <v>0</v>
      </c>
      <c r="AH270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>
        <v>0</v>
      </c>
      <c r="AO2702" s="2">
        <v>0</v>
      </c>
      <c r="AP2702" s="7">
        <f t="shared" si="85"/>
        <v>0</v>
      </c>
    </row>
    <row r="2703" spans="1:42" x14ac:dyDescent="0.2">
      <c r="A2703">
        <v>1</v>
      </c>
      <c r="B2703" s="1">
        <v>43952</v>
      </c>
      <c r="C2703" s="1">
        <v>44348</v>
      </c>
      <c r="D2703">
        <v>200334</v>
      </c>
      <c r="E2703" s="1">
        <v>44348</v>
      </c>
      <c r="F2703" s="2">
        <v>0</v>
      </c>
      <c r="G2703" s="2">
        <v>0</v>
      </c>
      <c r="H2703">
        <v>0.1</v>
      </c>
      <c r="I2703" s="2">
        <v>0</v>
      </c>
      <c r="J2703" s="2">
        <v>55175.91</v>
      </c>
      <c r="K2703" s="2">
        <v>0</v>
      </c>
      <c r="L2703" s="2">
        <v>0</v>
      </c>
      <c r="M2703" s="2">
        <v>0</v>
      </c>
      <c r="N2703" s="2">
        <v>0</v>
      </c>
      <c r="O2703" s="2">
        <v>0</v>
      </c>
      <c r="P2703" s="2">
        <v>0</v>
      </c>
      <c r="Q2703" s="2">
        <v>0</v>
      </c>
      <c r="R2703" s="2">
        <v>0</v>
      </c>
      <c r="S2703" s="2">
        <v>15226.67</v>
      </c>
      <c r="T2703" s="2">
        <v>0</v>
      </c>
      <c r="U2703" s="2">
        <v>0</v>
      </c>
      <c r="V2703" t="s">
        <v>273</v>
      </c>
      <c r="W2703" s="5" t="str">
        <f t="shared" si="84"/>
        <v>3911</v>
      </c>
      <c r="X2703">
        <v>16</v>
      </c>
      <c r="Y2703" t="s">
        <v>77</v>
      </c>
      <c r="Z2703" t="s">
        <v>270</v>
      </c>
      <c r="AA2703" s="2">
        <v>0</v>
      </c>
      <c r="AB2703" s="2">
        <v>0</v>
      </c>
      <c r="AC2703" t="s">
        <v>168</v>
      </c>
      <c r="AD2703" s="2">
        <v>0</v>
      </c>
      <c r="AE2703" s="2">
        <v>0</v>
      </c>
      <c r="AF2703" s="2">
        <v>0</v>
      </c>
      <c r="AG2703" s="2">
        <v>0</v>
      </c>
      <c r="AH2703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7">
        <f t="shared" si="85"/>
        <v>0</v>
      </c>
    </row>
    <row r="2704" spans="1:42" x14ac:dyDescent="0.2">
      <c r="A2704">
        <v>1</v>
      </c>
      <c r="B2704" s="1">
        <v>43952</v>
      </c>
      <c r="C2704" s="1">
        <v>44348</v>
      </c>
      <c r="D2704">
        <v>171</v>
      </c>
      <c r="E2704" s="1">
        <v>43952</v>
      </c>
      <c r="F2704" s="2">
        <v>0</v>
      </c>
      <c r="G2704" s="2">
        <v>0</v>
      </c>
      <c r="H2704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t="s">
        <v>274</v>
      </c>
      <c r="W2704" s="5" t="str">
        <f t="shared" si="84"/>
        <v>3912</v>
      </c>
      <c r="X2704">
        <v>16</v>
      </c>
      <c r="Y2704" t="s">
        <v>77</v>
      </c>
      <c r="Z2704" t="s">
        <v>86</v>
      </c>
      <c r="AA2704" s="2">
        <v>0</v>
      </c>
      <c r="AB2704" s="2">
        <v>0</v>
      </c>
      <c r="AC2704" t="s">
        <v>168</v>
      </c>
      <c r="AD2704" s="2">
        <v>0</v>
      </c>
      <c r="AE2704" s="2">
        <v>0</v>
      </c>
      <c r="AF2704" s="2">
        <v>0</v>
      </c>
      <c r="AG2704" s="2">
        <v>0</v>
      </c>
      <c r="AH2704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>
        <v>0</v>
      </c>
      <c r="AO2704" s="2">
        <v>0</v>
      </c>
      <c r="AP2704" s="7">
        <f t="shared" si="85"/>
        <v>0</v>
      </c>
    </row>
    <row r="2705" spans="1:42" x14ac:dyDescent="0.2">
      <c r="A2705">
        <v>1</v>
      </c>
      <c r="B2705" s="1">
        <v>43952</v>
      </c>
      <c r="C2705" s="1">
        <v>44348</v>
      </c>
      <c r="D2705">
        <v>171</v>
      </c>
      <c r="E2705" s="1">
        <v>43983</v>
      </c>
      <c r="F2705" s="2">
        <v>0</v>
      </c>
      <c r="G2705" s="2">
        <v>0</v>
      </c>
      <c r="H2705">
        <v>0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t="s">
        <v>274</v>
      </c>
      <c r="W2705" s="5" t="str">
        <f t="shared" si="84"/>
        <v>3912</v>
      </c>
      <c r="X2705">
        <v>16</v>
      </c>
      <c r="Y2705" t="s">
        <v>77</v>
      </c>
      <c r="Z2705" t="s">
        <v>86</v>
      </c>
      <c r="AA2705" s="2">
        <v>0</v>
      </c>
      <c r="AB2705" s="2">
        <v>0</v>
      </c>
      <c r="AC2705" t="s">
        <v>168</v>
      </c>
      <c r="AD2705" s="2">
        <v>0</v>
      </c>
      <c r="AE2705" s="2">
        <v>0</v>
      </c>
      <c r="AF2705" s="2">
        <v>0</v>
      </c>
      <c r="AG2705" s="2">
        <v>0</v>
      </c>
      <c r="AH2705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7">
        <f t="shared" si="85"/>
        <v>0</v>
      </c>
    </row>
    <row r="2706" spans="1:42" x14ac:dyDescent="0.2">
      <c r="A2706">
        <v>1</v>
      </c>
      <c r="B2706" s="1">
        <v>43952</v>
      </c>
      <c r="C2706" s="1">
        <v>44348</v>
      </c>
      <c r="D2706">
        <v>171</v>
      </c>
      <c r="E2706" s="1">
        <v>44013</v>
      </c>
      <c r="F2706" s="2">
        <v>0</v>
      </c>
      <c r="G2706" s="2">
        <v>0</v>
      </c>
      <c r="H2706">
        <v>0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t="s">
        <v>274</v>
      </c>
      <c r="W2706" s="5" t="str">
        <f t="shared" si="84"/>
        <v>3912</v>
      </c>
      <c r="X2706">
        <v>16</v>
      </c>
      <c r="Y2706" t="s">
        <v>77</v>
      </c>
      <c r="Z2706" t="s">
        <v>86</v>
      </c>
      <c r="AA2706" s="2">
        <v>0</v>
      </c>
      <c r="AB2706" s="2">
        <v>0</v>
      </c>
      <c r="AC2706" t="s">
        <v>168</v>
      </c>
      <c r="AD2706" s="2">
        <v>0</v>
      </c>
      <c r="AE2706" s="2">
        <v>0</v>
      </c>
      <c r="AF2706" s="2">
        <v>0</v>
      </c>
      <c r="AG2706" s="2">
        <v>0</v>
      </c>
      <c r="AH2706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>
        <v>0</v>
      </c>
      <c r="AO2706" s="2">
        <v>0</v>
      </c>
      <c r="AP2706" s="7">
        <f t="shared" si="85"/>
        <v>0</v>
      </c>
    </row>
    <row r="2707" spans="1:42" x14ac:dyDescent="0.2">
      <c r="A2707">
        <v>1</v>
      </c>
      <c r="B2707" s="1">
        <v>43952</v>
      </c>
      <c r="C2707" s="1">
        <v>44348</v>
      </c>
      <c r="D2707">
        <v>171</v>
      </c>
      <c r="E2707" s="1">
        <v>44044</v>
      </c>
      <c r="F2707" s="2">
        <v>0</v>
      </c>
      <c r="G2707" s="2">
        <v>0</v>
      </c>
      <c r="H2707">
        <v>0.1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t="s">
        <v>274</v>
      </c>
      <c r="W2707" s="5" t="str">
        <f t="shared" si="84"/>
        <v>3912</v>
      </c>
      <c r="X2707">
        <v>16</v>
      </c>
      <c r="Y2707" t="s">
        <v>77</v>
      </c>
      <c r="Z2707" t="s">
        <v>86</v>
      </c>
      <c r="AA2707" s="2">
        <v>0</v>
      </c>
      <c r="AB2707" s="2">
        <v>0</v>
      </c>
      <c r="AC2707" t="s">
        <v>168</v>
      </c>
      <c r="AD2707" s="2">
        <v>0</v>
      </c>
      <c r="AE2707" s="2">
        <v>0</v>
      </c>
      <c r="AF2707" s="2">
        <v>0</v>
      </c>
      <c r="AG2707" s="2">
        <v>0</v>
      </c>
      <c r="AH2707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7">
        <f t="shared" si="85"/>
        <v>0</v>
      </c>
    </row>
    <row r="2708" spans="1:42" x14ac:dyDescent="0.2">
      <c r="A2708">
        <v>1</v>
      </c>
      <c r="B2708" s="1">
        <v>43952</v>
      </c>
      <c r="C2708" s="1">
        <v>44348</v>
      </c>
      <c r="D2708">
        <v>171</v>
      </c>
      <c r="E2708" s="1">
        <v>44075</v>
      </c>
      <c r="F2708" s="2">
        <v>0</v>
      </c>
      <c r="G2708" s="2">
        <v>0</v>
      </c>
      <c r="H2708">
        <v>0.1</v>
      </c>
      <c r="I2708" s="2">
        <v>0</v>
      </c>
      <c r="J2708" s="2">
        <v>704.33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704.33</v>
      </c>
      <c r="U2708" s="2">
        <v>0</v>
      </c>
      <c r="V2708" t="s">
        <v>274</v>
      </c>
      <c r="W2708" s="5" t="str">
        <f t="shared" si="84"/>
        <v>3912</v>
      </c>
      <c r="X2708">
        <v>16</v>
      </c>
      <c r="Y2708" t="s">
        <v>77</v>
      </c>
      <c r="Z2708" t="s">
        <v>86</v>
      </c>
      <c r="AA2708" s="2">
        <v>0</v>
      </c>
      <c r="AB2708" s="2">
        <v>0</v>
      </c>
      <c r="AC2708" t="s">
        <v>168</v>
      </c>
      <c r="AD2708" s="2">
        <v>0</v>
      </c>
      <c r="AE2708" s="2">
        <v>0</v>
      </c>
      <c r="AF2708" s="2">
        <v>0</v>
      </c>
      <c r="AG2708" s="2">
        <v>0</v>
      </c>
      <c r="AH2708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0</v>
      </c>
      <c r="AN2708" s="2">
        <v>0</v>
      </c>
      <c r="AO2708" s="2">
        <v>0</v>
      </c>
      <c r="AP2708" s="7">
        <f t="shared" si="85"/>
        <v>704.33</v>
      </c>
    </row>
    <row r="2709" spans="1:42" x14ac:dyDescent="0.2">
      <c r="A2709">
        <v>1</v>
      </c>
      <c r="B2709" s="1">
        <v>43952</v>
      </c>
      <c r="C2709" s="1">
        <v>44348</v>
      </c>
      <c r="D2709">
        <v>171</v>
      </c>
      <c r="E2709" s="1">
        <v>44105</v>
      </c>
      <c r="F2709" s="2">
        <v>0</v>
      </c>
      <c r="G2709" s="2">
        <v>0</v>
      </c>
      <c r="H2709">
        <v>0.1</v>
      </c>
      <c r="I2709" s="2">
        <v>0</v>
      </c>
      <c r="J2709" s="2">
        <v>1408.66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704.33</v>
      </c>
      <c r="U2709" s="2">
        <v>0</v>
      </c>
      <c r="V2709" t="s">
        <v>274</v>
      </c>
      <c r="W2709" s="5" t="str">
        <f t="shared" si="84"/>
        <v>3912</v>
      </c>
      <c r="X2709">
        <v>16</v>
      </c>
      <c r="Y2709" t="s">
        <v>77</v>
      </c>
      <c r="Z2709" t="s">
        <v>86</v>
      </c>
      <c r="AA2709" s="2">
        <v>0</v>
      </c>
      <c r="AB2709" s="2">
        <v>0</v>
      </c>
      <c r="AC2709" t="s">
        <v>168</v>
      </c>
      <c r="AD2709" s="2">
        <v>0</v>
      </c>
      <c r="AE2709" s="2">
        <v>0</v>
      </c>
      <c r="AF2709" s="2">
        <v>0</v>
      </c>
      <c r="AG2709" s="2">
        <v>0</v>
      </c>
      <c r="AH2709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7">
        <f t="shared" si="85"/>
        <v>704.33</v>
      </c>
    </row>
    <row r="2710" spans="1:42" x14ac:dyDescent="0.2">
      <c r="A2710">
        <v>1</v>
      </c>
      <c r="B2710" s="1">
        <v>43952</v>
      </c>
      <c r="C2710" s="1">
        <v>44348</v>
      </c>
      <c r="D2710">
        <v>171</v>
      </c>
      <c r="E2710" s="1">
        <v>44136</v>
      </c>
      <c r="F2710" s="2">
        <v>0</v>
      </c>
      <c r="G2710" s="2">
        <v>0</v>
      </c>
      <c r="H2710">
        <v>0.1</v>
      </c>
      <c r="I2710" s="2">
        <v>0</v>
      </c>
      <c r="J2710" s="2">
        <v>2112.9899999999998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704.33</v>
      </c>
      <c r="U2710" s="2">
        <v>0</v>
      </c>
      <c r="V2710" t="s">
        <v>274</v>
      </c>
      <c r="W2710" s="5" t="str">
        <f t="shared" si="84"/>
        <v>3912</v>
      </c>
      <c r="X2710">
        <v>16</v>
      </c>
      <c r="Y2710" t="s">
        <v>77</v>
      </c>
      <c r="Z2710" t="s">
        <v>86</v>
      </c>
      <c r="AA2710" s="2">
        <v>0</v>
      </c>
      <c r="AB2710" s="2">
        <v>0</v>
      </c>
      <c r="AC2710" t="s">
        <v>168</v>
      </c>
      <c r="AD2710" s="2">
        <v>0</v>
      </c>
      <c r="AE2710" s="2">
        <v>0</v>
      </c>
      <c r="AF2710" s="2">
        <v>0</v>
      </c>
      <c r="AG2710" s="2">
        <v>0</v>
      </c>
      <c r="AH2710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>
        <v>0</v>
      </c>
      <c r="AO2710" s="2">
        <v>0</v>
      </c>
      <c r="AP2710" s="7">
        <f t="shared" si="85"/>
        <v>704.33</v>
      </c>
    </row>
    <row r="2711" spans="1:42" x14ac:dyDescent="0.2">
      <c r="A2711">
        <v>1</v>
      </c>
      <c r="B2711" s="1">
        <v>43952</v>
      </c>
      <c r="C2711" s="1">
        <v>44348</v>
      </c>
      <c r="D2711">
        <v>171</v>
      </c>
      <c r="E2711" s="1">
        <v>44166</v>
      </c>
      <c r="F2711" s="2">
        <v>0</v>
      </c>
      <c r="G2711" s="2">
        <v>0</v>
      </c>
      <c r="H2711">
        <v>0.1</v>
      </c>
      <c r="I2711" s="2">
        <v>0</v>
      </c>
      <c r="J2711" s="2">
        <v>2817.32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704.33</v>
      </c>
      <c r="U2711" s="2">
        <v>0</v>
      </c>
      <c r="V2711" t="s">
        <v>274</v>
      </c>
      <c r="W2711" s="5" t="str">
        <f t="shared" si="84"/>
        <v>3912</v>
      </c>
      <c r="X2711">
        <v>16</v>
      </c>
      <c r="Y2711" t="s">
        <v>77</v>
      </c>
      <c r="Z2711" t="s">
        <v>86</v>
      </c>
      <c r="AA2711" s="2">
        <v>0</v>
      </c>
      <c r="AB2711" s="2">
        <v>0</v>
      </c>
      <c r="AC2711" t="s">
        <v>168</v>
      </c>
      <c r="AD2711" s="2">
        <v>0</v>
      </c>
      <c r="AE2711" s="2">
        <v>0</v>
      </c>
      <c r="AF2711" s="2">
        <v>0</v>
      </c>
      <c r="AG2711" s="2">
        <v>0</v>
      </c>
      <c r="AH2711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7">
        <f t="shared" si="85"/>
        <v>704.33</v>
      </c>
    </row>
    <row r="2712" spans="1:42" x14ac:dyDescent="0.2">
      <c r="A2712">
        <v>1</v>
      </c>
      <c r="B2712" s="1">
        <v>43952</v>
      </c>
      <c r="C2712" s="1">
        <v>44348</v>
      </c>
      <c r="D2712">
        <v>171</v>
      </c>
      <c r="E2712" s="1">
        <v>44197</v>
      </c>
      <c r="F2712" s="2">
        <v>0</v>
      </c>
      <c r="G2712" s="2">
        <v>0</v>
      </c>
      <c r="H2712">
        <v>0.1</v>
      </c>
      <c r="I2712" s="2">
        <v>0</v>
      </c>
      <c r="J2712" s="2">
        <v>3521.65</v>
      </c>
      <c r="K2712" s="2">
        <v>0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704.33</v>
      </c>
      <c r="U2712" s="2">
        <v>0</v>
      </c>
      <c r="V2712" t="s">
        <v>274</v>
      </c>
      <c r="W2712" s="5" t="str">
        <f t="shared" si="84"/>
        <v>3912</v>
      </c>
      <c r="X2712">
        <v>16</v>
      </c>
      <c r="Y2712" t="s">
        <v>77</v>
      </c>
      <c r="Z2712" t="s">
        <v>86</v>
      </c>
      <c r="AA2712" s="2">
        <v>0</v>
      </c>
      <c r="AB2712" s="2">
        <v>0</v>
      </c>
      <c r="AC2712" t="s">
        <v>168</v>
      </c>
      <c r="AD2712" s="2">
        <v>0</v>
      </c>
      <c r="AE2712" s="2">
        <v>0</v>
      </c>
      <c r="AF2712" s="2">
        <v>0</v>
      </c>
      <c r="AG2712" s="2">
        <v>0</v>
      </c>
      <c r="AH271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0</v>
      </c>
      <c r="AN2712" s="2">
        <v>0</v>
      </c>
      <c r="AO2712" s="2">
        <v>0</v>
      </c>
      <c r="AP2712" s="7">
        <f t="shared" si="85"/>
        <v>704.33</v>
      </c>
    </row>
    <row r="2713" spans="1:42" x14ac:dyDescent="0.2">
      <c r="A2713">
        <v>1</v>
      </c>
      <c r="B2713" s="1">
        <v>43952</v>
      </c>
      <c r="C2713" s="1">
        <v>44348</v>
      </c>
      <c r="D2713">
        <v>171</v>
      </c>
      <c r="E2713" s="1">
        <v>44228</v>
      </c>
      <c r="F2713" s="2">
        <v>0</v>
      </c>
      <c r="G2713" s="2">
        <v>0</v>
      </c>
      <c r="H2713">
        <v>0.1</v>
      </c>
      <c r="I2713" s="2">
        <v>0</v>
      </c>
      <c r="J2713" s="2">
        <v>4225.9799999999996</v>
      </c>
      <c r="K2713" s="2">
        <v>0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704.33</v>
      </c>
      <c r="U2713" s="2">
        <v>0</v>
      </c>
      <c r="V2713" t="s">
        <v>274</v>
      </c>
      <c r="W2713" s="5" t="str">
        <f t="shared" si="84"/>
        <v>3912</v>
      </c>
      <c r="X2713">
        <v>16</v>
      </c>
      <c r="Y2713" t="s">
        <v>77</v>
      </c>
      <c r="Z2713" t="s">
        <v>86</v>
      </c>
      <c r="AA2713" s="2">
        <v>0</v>
      </c>
      <c r="AB2713" s="2">
        <v>0</v>
      </c>
      <c r="AC2713" t="s">
        <v>168</v>
      </c>
      <c r="AD2713" s="2">
        <v>0</v>
      </c>
      <c r="AE2713" s="2">
        <v>0</v>
      </c>
      <c r="AF2713" s="2">
        <v>0</v>
      </c>
      <c r="AG2713" s="2">
        <v>0</v>
      </c>
      <c r="AH2713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7">
        <f t="shared" si="85"/>
        <v>704.33</v>
      </c>
    </row>
    <row r="2714" spans="1:42" x14ac:dyDescent="0.2">
      <c r="A2714">
        <v>1</v>
      </c>
      <c r="B2714" s="1">
        <v>43952</v>
      </c>
      <c r="C2714" s="1">
        <v>44348</v>
      </c>
      <c r="D2714">
        <v>171</v>
      </c>
      <c r="E2714" s="1">
        <v>44256</v>
      </c>
      <c r="F2714" s="2">
        <v>0</v>
      </c>
      <c r="G2714" s="2">
        <v>0</v>
      </c>
      <c r="H2714">
        <v>0.1</v>
      </c>
      <c r="I2714" s="2">
        <v>0</v>
      </c>
      <c r="J2714" s="2">
        <v>4930.3100000000004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704.33</v>
      </c>
      <c r="U2714" s="2">
        <v>0</v>
      </c>
      <c r="V2714" t="s">
        <v>274</v>
      </c>
      <c r="W2714" s="5" t="str">
        <f t="shared" si="84"/>
        <v>3912</v>
      </c>
      <c r="X2714">
        <v>16</v>
      </c>
      <c r="Y2714" t="s">
        <v>77</v>
      </c>
      <c r="Z2714" t="s">
        <v>86</v>
      </c>
      <c r="AA2714" s="2">
        <v>0</v>
      </c>
      <c r="AB2714" s="2">
        <v>0</v>
      </c>
      <c r="AC2714" t="s">
        <v>168</v>
      </c>
      <c r="AD2714" s="2">
        <v>0</v>
      </c>
      <c r="AE2714" s="2">
        <v>0</v>
      </c>
      <c r="AF2714" s="2">
        <v>0</v>
      </c>
      <c r="AG2714" s="2">
        <v>0</v>
      </c>
      <c r="AH2714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0</v>
      </c>
      <c r="AN2714" s="2">
        <v>0</v>
      </c>
      <c r="AO2714" s="2">
        <v>0</v>
      </c>
      <c r="AP2714" s="7">
        <f t="shared" si="85"/>
        <v>704.33</v>
      </c>
    </row>
    <row r="2715" spans="1:42" x14ac:dyDescent="0.2">
      <c r="A2715">
        <v>1</v>
      </c>
      <c r="B2715" s="1">
        <v>43952</v>
      </c>
      <c r="C2715" s="1">
        <v>44348</v>
      </c>
      <c r="D2715">
        <v>171</v>
      </c>
      <c r="E2715" s="1">
        <v>44287</v>
      </c>
      <c r="F2715" s="2">
        <v>0</v>
      </c>
      <c r="G2715" s="2">
        <v>0</v>
      </c>
      <c r="H2715">
        <v>0.1</v>
      </c>
      <c r="I2715" s="2">
        <v>0</v>
      </c>
      <c r="J2715" s="2">
        <v>5634.64</v>
      </c>
      <c r="K2715" s="2">
        <v>0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704.33</v>
      </c>
      <c r="U2715" s="2">
        <v>0</v>
      </c>
      <c r="V2715" t="s">
        <v>274</v>
      </c>
      <c r="W2715" s="5" t="str">
        <f t="shared" si="84"/>
        <v>3912</v>
      </c>
      <c r="X2715">
        <v>16</v>
      </c>
      <c r="Y2715" t="s">
        <v>77</v>
      </c>
      <c r="Z2715" t="s">
        <v>86</v>
      </c>
      <c r="AA2715" s="2">
        <v>0</v>
      </c>
      <c r="AB2715" s="2">
        <v>0</v>
      </c>
      <c r="AC2715" t="s">
        <v>168</v>
      </c>
      <c r="AD2715" s="2">
        <v>0</v>
      </c>
      <c r="AE2715" s="2">
        <v>0</v>
      </c>
      <c r="AF2715" s="2">
        <v>0</v>
      </c>
      <c r="AG2715" s="2">
        <v>0</v>
      </c>
      <c r="AH2715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7">
        <f t="shared" si="85"/>
        <v>704.33</v>
      </c>
    </row>
    <row r="2716" spans="1:42" x14ac:dyDescent="0.2">
      <c r="A2716">
        <v>1</v>
      </c>
      <c r="B2716" s="1">
        <v>43952</v>
      </c>
      <c r="C2716" s="1">
        <v>44348</v>
      </c>
      <c r="D2716">
        <v>171</v>
      </c>
      <c r="E2716" s="1">
        <v>44317</v>
      </c>
      <c r="F2716" s="2">
        <v>0</v>
      </c>
      <c r="G2716" s="2">
        <v>0</v>
      </c>
      <c r="H2716">
        <v>0.1</v>
      </c>
      <c r="I2716" s="2">
        <v>0</v>
      </c>
      <c r="J2716" s="2">
        <v>6338.97</v>
      </c>
      <c r="K2716" s="2">
        <v>0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704.33</v>
      </c>
      <c r="U2716" s="2">
        <v>0</v>
      </c>
      <c r="V2716" t="s">
        <v>274</v>
      </c>
      <c r="W2716" s="5" t="str">
        <f t="shared" si="84"/>
        <v>3912</v>
      </c>
      <c r="X2716">
        <v>16</v>
      </c>
      <c r="Y2716" t="s">
        <v>77</v>
      </c>
      <c r="Z2716" t="s">
        <v>86</v>
      </c>
      <c r="AA2716" s="2">
        <v>0</v>
      </c>
      <c r="AB2716" s="2">
        <v>0</v>
      </c>
      <c r="AC2716" t="s">
        <v>168</v>
      </c>
      <c r="AD2716" s="2">
        <v>0</v>
      </c>
      <c r="AE2716" s="2">
        <v>0</v>
      </c>
      <c r="AF2716" s="2">
        <v>0</v>
      </c>
      <c r="AG2716" s="2">
        <v>0</v>
      </c>
      <c r="AH2716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7">
        <f t="shared" si="85"/>
        <v>704.33</v>
      </c>
    </row>
    <row r="2717" spans="1:42" x14ac:dyDescent="0.2">
      <c r="A2717">
        <v>1</v>
      </c>
      <c r="B2717" s="1">
        <v>43952</v>
      </c>
      <c r="C2717" s="1">
        <v>44348</v>
      </c>
      <c r="D2717">
        <v>171</v>
      </c>
      <c r="E2717" s="1">
        <v>44348</v>
      </c>
      <c r="F2717" s="2">
        <v>0</v>
      </c>
      <c r="G2717" s="2">
        <v>0</v>
      </c>
      <c r="H2717">
        <v>0.1</v>
      </c>
      <c r="I2717" s="2">
        <v>0</v>
      </c>
      <c r="J2717" s="2">
        <v>7043.3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704.33</v>
      </c>
      <c r="U2717" s="2">
        <v>0</v>
      </c>
      <c r="V2717" t="s">
        <v>274</v>
      </c>
      <c r="W2717" s="5" t="str">
        <f t="shared" si="84"/>
        <v>3912</v>
      </c>
      <c r="X2717">
        <v>16</v>
      </c>
      <c r="Y2717" t="s">
        <v>77</v>
      </c>
      <c r="Z2717" t="s">
        <v>86</v>
      </c>
      <c r="AA2717" s="2">
        <v>0</v>
      </c>
      <c r="AB2717" s="2">
        <v>0</v>
      </c>
      <c r="AC2717" t="s">
        <v>168</v>
      </c>
      <c r="AD2717" s="2">
        <v>0</v>
      </c>
      <c r="AE2717" s="2">
        <v>0</v>
      </c>
      <c r="AF2717" s="2">
        <v>0</v>
      </c>
      <c r="AG2717" s="2">
        <v>0</v>
      </c>
      <c r="AH2717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7">
        <f t="shared" si="85"/>
        <v>704.33</v>
      </c>
    </row>
    <row r="2718" spans="1:42" x14ac:dyDescent="0.2">
      <c r="A2718">
        <v>1</v>
      </c>
      <c r="B2718" s="1">
        <v>43952</v>
      </c>
      <c r="C2718" s="1">
        <v>44348</v>
      </c>
      <c r="D2718">
        <v>200243</v>
      </c>
      <c r="E2718" s="1">
        <v>43952</v>
      </c>
      <c r="F2718" s="2">
        <v>90794.03</v>
      </c>
      <c r="G2718" s="2">
        <v>90794.03</v>
      </c>
      <c r="H2718">
        <v>0.1</v>
      </c>
      <c r="I2718" s="2">
        <v>756.62</v>
      </c>
      <c r="J2718" s="2">
        <v>-451350.54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t="s">
        <v>275</v>
      </c>
      <c r="W2718" s="5" t="str">
        <f t="shared" si="84"/>
        <v>3912</v>
      </c>
      <c r="X2718">
        <v>16</v>
      </c>
      <c r="Y2718" t="s">
        <v>77</v>
      </c>
      <c r="Z2718" t="s">
        <v>86</v>
      </c>
      <c r="AA2718" s="2">
        <v>0</v>
      </c>
      <c r="AB2718" s="2">
        <v>-1988.5900000000001</v>
      </c>
      <c r="AC2718" t="s">
        <v>168</v>
      </c>
      <c r="AD2718" s="2">
        <v>0</v>
      </c>
      <c r="AE2718" s="2">
        <v>0</v>
      </c>
      <c r="AF2718" s="2">
        <v>0</v>
      </c>
      <c r="AG2718" s="2">
        <v>90794.03</v>
      </c>
      <c r="AH2718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0</v>
      </c>
      <c r="AN2718" s="2">
        <v>0</v>
      </c>
      <c r="AO2718" s="2">
        <v>756.62</v>
      </c>
      <c r="AP2718" s="7">
        <f t="shared" si="85"/>
        <v>-1231.9700000000003</v>
      </c>
    </row>
    <row r="2719" spans="1:42" x14ac:dyDescent="0.2">
      <c r="A2719">
        <v>1</v>
      </c>
      <c r="B2719" s="1">
        <v>43952</v>
      </c>
      <c r="C2719" s="1">
        <v>44348</v>
      </c>
      <c r="D2719">
        <v>200243</v>
      </c>
      <c r="E2719" s="1">
        <v>43983</v>
      </c>
      <c r="F2719" s="2">
        <v>88805.440000000002</v>
      </c>
      <c r="G2719" s="2">
        <v>88805.440000000002</v>
      </c>
      <c r="H2719">
        <v>0.1</v>
      </c>
      <c r="I2719" s="2">
        <v>740.05</v>
      </c>
      <c r="J2719" s="2">
        <v>-450610.49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t="s">
        <v>275</v>
      </c>
      <c r="W2719" s="5" t="str">
        <f t="shared" si="84"/>
        <v>3912</v>
      </c>
      <c r="X2719">
        <v>16</v>
      </c>
      <c r="Y2719" t="s">
        <v>77</v>
      </c>
      <c r="Z2719" t="s">
        <v>86</v>
      </c>
      <c r="AA2719" s="2">
        <v>0</v>
      </c>
      <c r="AB2719" s="2">
        <v>0</v>
      </c>
      <c r="AC2719" t="s">
        <v>168</v>
      </c>
      <c r="AD2719" s="2">
        <v>0</v>
      </c>
      <c r="AE2719" s="2">
        <v>0</v>
      </c>
      <c r="AF2719" s="2">
        <v>0</v>
      </c>
      <c r="AG2719" s="2">
        <v>88805.440000000002</v>
      </c>
      <c r="AH2719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740.05000000000007</v>
      </c>
      <c r="AP2719" s="7">
        <f t="shared" si="85"/>
        <v>740.05</v>
      </c>
    </row>
    <row r="2720" spans="1:42" x14ac:dyDescent="0.2">
      <c r="A2720">
        <v>1</v>
      </c>
      <c r="B2720" s="1">
        <v>43952</v>
      </c>
      <c r="C2720" s="1">
        <v>44348</v>
      </c>
      <c r="D2720">
        <v>200243</v>
      </c>
      <c r="E2720" s="1">
        <v>44013</v>
      </c>
      <c r="F2720" s="2">
        <v>88805.440000000002</v>
      </c>
      <c r="G2720" s="2">
        <v>88805.440000000002</v>
      </c>
      <c r="H2720">
        <v>0.1</v>
      </c>
      <c r="I2720" s="2">
        <v>740.05</v>
      </c>
      <c r="J2720" s="2">
        <v>-449880.44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t="s">
        <v>275</v>
      </c>
      <c r="W2720" s="5" t="str">
        <f t="shared" si="84"/>
        <v>3912</v>
      </c>
      <c r="X2720">
        <v>16</v>
      </c>
      <c r="Y2720" t="s">
        <v>77</v>
      </c>
      <c r="Z2720" t="s">
        <v>86</v>
      </c>
      <c r="AA2720" s="2">
        <v>0</v>
      </c>
      <c r="AB2720" s="2">
        <v>-10</v>
      </c>
      <c r="AC2720" t="s">
        <v>168</v>
      </c>
      <c r="AD2720" s="2">
        <v>0</v>
      </c>
      <c r="AE2720" s="2">
        <v>0</v>
      </c>
      <c r="AF2720" s="2">
        <v>0</v>
      </c>
      <c r="AG2720" s="2">
        <v>88805.440000000002</v>
      </c>
      <c r="AH2720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0</v>
      </c>
      <c r="AN2720" s="2">
        <v>0</v>
      </c>
      <c r="AO2720" s="2">
        <v>740.05000000000007</v>
      </c>
      <c r="AP2720" s="7">
        <f t="shared" si="85"/>
        <v>730.05</v>
      </c>
    </row>
    <row r="2721" spans="1:42" x14ac:dyDescent="0.2">
      <c r="A2721">
        <v>1</v>
      </c>
      <c r="B2721" s="1">
        <v>43952</v>
      </c>
      <c r="C2721" s="1">
        <v>44348</v>
      </c>
      <c r="D2721">
        <v>200243</v>
      </c>
      <c r="E2721" s="1">
        <v>44044</v>
      </c>
      <c r="F2721" s="2">
        <v>88795.44</v>
      </c>
      <c r="G2721" s="2">
        <v>88795.44</v>
      </c>
      <c r="H2721">
        <v>0.1</v>
      </c>
      <c r="I2721" s="2">
        <v>739.96</v>
      </c>
      <c r="J2721" s="2">
        <v>-449140.47999999998</v>
      </c>
      <c r="K2721" s="2">
        <v>0</v>
      </c>
      <c r="L2721" s="2">
        <v>0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t="s">
        <v>275</v>
      </c>
      <c r="W2721" s="5" t="str">
        <f t="shared" si="84"/>
        <v>3912</v>
      </c>
      <c r="X2721">
        <v>16</v>
      </c>
      <c r="Y2721" t="s">
        <v>77</v>
      </c>
      <c r="Z2721" t="s">
        <v>86</v>
      </c>
      <c r="AA2721" s="2">
        <v>0</v>
      </c>
      <c r="AB2721" s="2">
        <v>0</v>
      </c>
      <c r="AC2721" t="s">
        <v>168</v>
      </c>
      <c r="AD2721" s="2">
        <v>0</v>
      </c>
      <c r="AE2721" s="2">
        <v>0</v>
      </c>
      <c r="AF2721" s="2">
        <v>0</v>
      </c>
      <c r="AG2721" s="2">
        <v>88795.44</v>
      </c>
      <c r="AH2721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>
        <v>0</v>
      </c>
      <c r="AO2721" s="2">
        <v>739.96</v>
      </c>
      <c r="AP2721" s="7">
        <f t="shared" si="85"/>
        <v>739.96</v>
      </c>
    </row>
    <row r="2722" spans="1:42" x14ac:dyDescent="0.2">
      <c r="A2722">
        <v>1</v>
      </c>
      <c r="B2722" s="1">
        <v>43952</v>
      </c>
      <c r="C2722" s="1">
        <v>44348</v>
      </c>
      <c r="D2722">
        <v>200243</v>
      </c>
      <c r="E2722" s="1">
        <v>44075</v>
      </c>
      <c r="F2722" s="2">
        <v>88795.44</v>
      </c>
      <c r="G2722" s="2">
        <v>88795.44</v>
      </c>
      <c r="H2722">
        <v>0.1</v>
      </c>
      <c r="I2722" s="2">
        <v>739.96</v>
      </c>
      <c r="J2722" s="2">
        <v>-448400.52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t="s">
        <v>275</v>
      </c>
      <c r="W2722" s="5" t="str">
        <f t="shared" si="84"/>
        <v>3912</v>
      </c>
      <c r="X2722">
        <v>16</v>
      </c>
      <c r="Y2722" t="s">
        <v>77</v>
      </c>
      <c r="Z2722" t="s">
        <v>86</v>
      </c>
      <c r="AA2722" s="2">
        <v>0</v>
      </c>
      <c r="AB2722" s="2">
        <v>0</v>
      </c>
      <c r="AC2722" t="s">
        <v>168</v>
      </c>
      <c r="AD2722" s="2">
        <v>0</v>
      </c>
      <c r="AE2722" s="2">
        <v>0</v>
      </c>
      <c r="AF2722" s="2">
        <v>0</v>
      </c>
      <c r="AG2722" s="2">
        <v>88795.44</v>
      </c>
      <c r="AH272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>
        <v>0</v>
      </c>
      <c r="AO2722" s="2">
        <v>739.96</v>
      </c>
      <c r="AP2722" s="7">
        <f t="shared" si="85"/>
        <v>739.96</v>
      </c>
    </row>
    <row r="2723" spans="1:42" x14ac:dyDescent="0.2">
      <c r="A2723">
        <v>1</v>
      </c>
      <c r="B2723" s="1">
        <v>43952</v>
      </c>
      <c r="C2723" s="1">
        <v>44348</v>
      </c>
      <c r="D2723">
        <v>200243</v>
      </c>
      <c r="E2723" s="1">
        <v>44105</v>
      </c>
      <c r="F2723" s="2">
        <v>88795.44</v>
      </c>
      <c r="G2723" s="2">
        <v>88795.44</v>
      </c>
      <c r="H2723">
        <v>0.1</v>
      </c>
      <c r="I2723" s="2">
        <v>739.96</v>
      </c>
      <c r="J2723" s="2">
        <v>-447660.56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t="s">
        <v>275</v>
      </c>
      <c r="W2723" s="5" t="str">
        <f t="shared" si="84"/>
        <v>3912</v>
      </c>
      <c r="X2723">
        <v>16</v>
      </c>
      <c r="Y2723" t="s">
        <v>77</v>
      </c>
      <c r="Z2723" t="s">
        <v>86</v>
      </c>
      <c r="AA2723" s="2">
        <v>0</v>
      </c>
      <c r="AB2723" s="2">
        <v>0</v>
      </c>
      <c r="AC2723" t="s">
        <v>168</v>
      </c>
      <c r="AD2723" s="2">
        <v>0</v>
      </c>
      <c r="AE2723" s="2">
        <v>0</v>
      </c>
      <c r="AF2723" s="2">
        <v>0</v>
      </c>
      <c r="AG2723" s="2">
        <v>88795.44</v>
      </c>
      <c r="AH2723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739.96</v>
      </c>
      <c r="AP2723" s="7">
        <f t="shared" si="85"/>
        <v>739.96</v>
      </c>
    </row>
    <row r="2724" spans="1:42" x14ac:dyDescent="0.2">
      <c r="A2724">
        <v>1</v>
      </c>
      <c r="B2724" s="1">
        <v>43952</v>
      </c>
      <c r="C2724" s="1">
        <v>44348</v>
      </c>
      <c r="D2724">
        <v>200243</v>
      </c>
      <c r="E2724" s="1">
        <v>44136</v>
      </c>
      <c r="F2724" s="2">
        <v>88795.44</v>
      </c>
      <c r="G2724" s="2">
        <v>88795.44</v>
      </c>
      <c r="H2724">
        <v>0.1</v>
      </c>
      <c r="I2724" s="2">
        <v>739.96</v>
      </c>
      <c r="J2724" s="2">
        <v>-446920.6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t="s">
        <v>275</v>
      </c>
      <c r="W2724" s="5" t="str">
        <f t="shared" si="84"/>
        <v>3912</v>
      </c>
      <c r="X2724">
        <v>16</v>
      </c>
      <c r="Y2724" t="s">
        <v>77</v>
      </c>
      <c r="Z2724" t="s">
        <v>86</v>
      </c>
      <c r="AA2724" s="2">
        <v>0</v>
      </c>
      <c r="AB2724" s="2">
        <v>0</v>
      </c>
      <c r="AC2724" t="s">
        <v>168</v>
      </c>
      <c r="AD2724" s="2">
        <v>0</v>
      </c>
      <c r="AE2724" s="2">
        <v>0</v>
      </c>
      <c r="AF2724" s="2">
        <v>0</v>
      </c>
      <c r="AG2724" s="2">
        <v>88795.44</v>
      </c>
      <c r="AH2724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>
        <v>0</v>
      </c>
      <c r="AO2724" s="2">
        <v>739.96</v>
      </c>
      <c r="AP2724" s="7">
        <f t="shared" si="85"/>
        <v>739.96</v>
      </c>
    </row>
    <row r="2725" spans="1:42" x14ac:dyDescent="0.2">
      <c r="A2725">
        <v>1</v>
      </c>
      <c r="B2725" s="1">
        <v>43952</v>
      </c>
      <c r="C2725" s="1">
        <v>44348</v>
      </c>
      <c r="D2725">
        <v>200243</v>
      </c>
      <c r="E2725" s="1">
        <v>44166</v>
      </c>
      <c r="F2725" s="2">
        <v>88795.44</v>
      </c>
      <c r="G2725" s="2">
        <v>88795.44</v>
      </c>
      <c r="H2725">
        <v>0.1</v>
      </c>
      <c r="I2725" s="2">
        <v>739.96</v>
      </c>
      <c r="J2725" s="2">
        <v>-460922.99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t="s">
        <v>275</v>
      </c>
      <c r="W2725" s="5" t="str">
        <f t="shared" si="84"/>
        <v>3912</v>
      </c>
      <c r="X2725">
        <v>16</v>
      </c>
      <c r="Y2725" t="s">
        <v>77</v>
      </c>
      <c r="Z2725" t="s">
        <v>86</v>
      </c>
      <c r="AA2725" s="2">
        <v>0</v>
      </c>
      <c r="AB2725" s="2">
        <v>-14742.35</v>
      </c>
      <c r="AC2725" t="s">
        <v>168</v>
      </c>
      <c r="AD2725" s="2">
        <v>0</v>
      </c>
      <c r="AE2725" s="2">
        <v>0</v>
      </c>
      <c r="AF2725" s="2">
        <v>0</v>
      </c>
      <c r="AG2725" s="2">
        <v>88795.44</v>
      </c>
      <c r="AH2725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739.96</v>
      </c>
      <c r="AP2725" s="7">
        <f t="shared" si="85"/>
        <v>-14002.39</v>
      </c>
    </row>
    <row r="2726" spans="1:42" x14ac:dyDescent="0.2">
      <c r="A2726">
        <v>1</v>
      </c>
      <c r="B2726" s="1">
        <v>43952</v>
      </c>
      <c r="C2726" s="1">
        <v>44348</v>
      </c>
      <c r="D2726">
        <v>200243</v>
      </c>
      <c r="E2726" s="1">
        <v>44197</v>
      </c>
      <c r="F2726" s="2">
        <v>74053.09</v>
      </c>
      <c r="G2726" s="2">
        <v>74053.09</v>
      </c>
      <c r="H2726">
        <v>0.1</v>
      </c>
      <c r="I2726" s="2">
        <v>617.11</v>
      </c>
      <c r="J2726" s="2">
        <v>-477811.66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t="s">
        <v>275</v>
      </c>
      <c r="W2726" s="5" t="str">
        <f t="shared" si="84"/>
        <v>3912</v>
      </c>
      <c r="X2726">
        <v>16</v>
      </c>
      <c r="Y2726" t="s">
        <v>77</v>
      </c>
      <c r="Z2726" t="s">
        <v>86</v>
      </c>
      <c r="AA2726" s="2">
        <v>0</v>
      </c>
      <c r="AB2726" s="2">
        <v>-17505.78</v>
      </c>
      <c r="AC2726" t="s">
        <v>168</v>
      </c>
      <c r="AD2726" s="2">
        <v>0</v>
      </c>
      <c r="AE2726" s="2">
        <v>0</v>
      </c>
      <c r="AF2726" s="2">
        <v>0</v>
      </c>
      <c r="AG2726" s="2">
        <v>74053.09</v>
      </c>
      <c r="AH2726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>
        <v>0</v>
      </c>
      <c r="AO2726" s="2">
        <v>617.11</v>
      </c>
      <c r="AP2726" s="7">
        <f t="shared" si="85"/>
        <v>-16888.669999999998</v>
      </c>
    </row>
    <row r="2727" spans="1:42" x14ac:dyDescent="0.2">
      <c r="A2727">
        <v>1</v>
      </c>
      <c r="B2727" s="1">
        <v>43952</v>
      </c>
      <c r="C2727" s="1">
        <v>44348</v>
      </c>
      <c r="D2727">
        <v>200243</v>
      </c>
      <c r="E2727" s="1">
        <v>44228</v>
      </c>
      <c r="F2727" s="2">
        <v>56547.31</v>
      </c>
      <c r="G2727" s="2">
        <v>56547.31</v>
      </c>
      <c r="H2727">
        <v>0.1</v>
      </c>
      <c r="I2727" s="2">
        <v>471.23</v>
      </c>
      <c r="J2727" s="2">
        <v>-487937.18</v>
      </c>
      <c r="K2727" s="2">
        <v>0</v>
      </c>
      <c r="L2727" s="2">
        <v>0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t="s">
        <v>275</v>
      </c>
      <c r="W2727" s="5" t="str">
        <f t="shared" si="84"/>
        <v>3912</v>
      </c>
      <c r="X2727">
        <v>16</v>
      </c>
      <c r="Y2727" t="s">
        <v>77</v>
      </c>
      <c r="Z2727" t="s">
        <v>86</v>
      </c>
      <c r="AA2727" s="2">
        <v>0</v>
      </c>
      <c r="AB2727" s="2">
        <v>-10596.75</v>
      </c>
      <c r="AC2727" t="s">
        <v>168</v>
      </c>
      <c r="AD2727" s="2">
        <v>0</v>
      </c>
      <c r="AE2727" s="2">
        <v>0</v>
      </c>
      <c r="AF2727" s="2">
        <v>0</v>
      </c>
      <c r="AG2727" s="2">
        <v>56547.31</v>
      </c>
      <c r="AH2727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471.23</v>
      </c>
      <c r="AP2727" s="7">
        <f t="shared" si="85"/>
        <v>-10125.52</v>
      </c>
    </row>
    <row r="2728" spans="1:42" x14ac:dyDescent="0.2">
      <c r="A2728">
        <v>1</v>
      </c>
      <c r="B2728" s="1">
        <v>43952</v>
      </c>
      <c r="C2728" s="1">
        <v>44348</v>
      </c>
      <c r="D2728">
        <v>200243</v>
      </c>
      <c r="E2728" s="1">
        <v>44256</v>
      </c>
      <c r="F2728" s="2">
        <v>45950.559999999998</v>
      </c>
      <c r="G2728" s="2">
        <v>45950.559999999998</v>
      </c>
      <c r="H2728">
        <v>0.1</v>
      </c>
      <c r="I2728" s="2">
        <v>382.92</v>
      </c>
      <c r="J2728" s="2">
        <v>-487554.26</v>
      </c>
      <c r="K2728" s="2">
        <v>0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t="s">
        <v>275</v>
      </c>
      <c r="W2728" s="5" t="str">
        <f t="shared" si="84"/>
        <v>3912</v>
      </c>
      <c r="X2728">
        <v>16</v>
      </c>
      <c r="Y2728" t="s">
        <v>77</v>
      </c>
      <c r="Z2728" t="s">
        <v>86</v>
      </c>
      <c r="AA2728" s="2">
        <v>0</v>
      </c>
      <c r="AB2728" s="2">
        <v>0</v>
      </c>
      <c r="AC2728" t="s">
        <v>168</v>
      </c>
      <c r="AD2728" s="2">
        <v>0</v>
      </c>
      <c r="AE2728" s="2">
        <v>0</v>
      </c>
      <c r="AF2728" s="2">
        <v>0</v>
      </c>
      <c r="AG2728" s="2">
        <v>45950.559999999998</v>
      </c>
      <c r="AH2728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0</v>
      </c>
      <c r="AN2728" s="2">
        <v>0</v>
      </c>
      <c r="AO2728" s="2">
        <v>382.92</v>
      </c>
      <c r="AP2728" s="7">
        <f t="shared" si="85"/>
        <v>382.92</v>
      </c>
    </row>
    <row r="2729" spans="1:42" x14ac:dyDescent="0.2">
      <c r="A2729">
        <v>1</v>
      </c>
      <c r="B2729" s="1">
        <v>43952</v>
      </c>
      <c r="C2729" s="1">
        <v>44348</v>
      </c>
      <c r="D2729">
        <v>200243</v>
      </c>
      <c r="E2729" s="1">
        <v>44287</v>
      </c>
      <c r="F2729" s="2">
        <v>63518.99</v>
      </c>
      <c r="G2729" s="2">
        <v>63518.99</v>
      </c>
      <c r="H2729">
        <v>0.1</v>
      </c>
      <c r="I2729" s="2">
        <v>529.32000000000005</v>
      </c>
      <c r="J2729" s="2">
        <v>-487024.94</v>
      </c>
      <c r="K2729" s="2">
        <v>0</v>
      </c>
      <c r="L2729" s="2">
        <v>0</v>
      </c>
      <c r="M2729" s="2">
        <v>0</v>
      </c>
      <c r="N2729" s="2">
        <v>0</v>
      </c>
      <c r="O2729" s="2">
        <v>0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t="s">
        <v>275</v>
      </c>
      <c r="W2729" s="5" t="str">
        <f t="shared" si="84"/>
        <v>3912</v>
      </c>
      <c r="X2729">
        <v>16</v>
      </c>
      <c r="Y2729" t="s">
        <v>77</v>
      </c>
      <c r="Z2729" t="s">
        <v>86</v>
      </c>
      <c r="AA2729" s="2">
        <v>0</v>
      </c>
      <c r="AB2729" s="2">
        <v>0</v>
      </c>
      <c r="AC2729" t="s">
        <v>168</v>
      </c>
      <c r="AD2729" s="2">
        <v>0</v>
      </c>
      <c r="AE2729" s="2">
        <v>0</v>
      </c>
      <c r="AF2729" s="2">
        <v>0</v>
      </c>
      <c r="AG2729" s="2">
        <v>63518.99</v>
      </c>
      <c r="AH2729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529.32000000000005</v>
      </c>
      <c r="AP2729" s="7">
        <f t="shared" si="85"/>
        <v>529.32000000000005</v>
      </c>
    </row>
    <row r="2730" spans="1:42" x14ac:dyDescent="0.2">
      <c r="A2730">
        <v>1</v>
      </c>
      <c r="B2730" s="1">
        <v>43952</v>
      </c>
      <c r="C2730" s="1">
        <v>44348</v>
      </c>
      <c r="D2730">
        <v>200243</v>
      </c>
      <c r="E2730" s="1">
        <v>44317</v>
      </c>
      <c r="F2730" s="2">
        <v>67210.490000000005</v>
      </c>
      <c r="G2730" s="2">
        <v>67210.490000000005</v>
      </c>
      <c r="H2730">
        <v>0.1</v>
      </c>
      <c r="I2730" s="2">
        <v>560.09</v>
      </c>
      <c r="J2730" s="2">
        <v>-486464.85</v>
      </c>
      <c r="K2730" s="2">
        <v>0</v>
      </c>
      <c r="L2730" s="2">
        <v>0</v>
      </c>
      <c r="M2730" s="2">
        <v>0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t="s">
        <v>275</v>
      </c>
      <c r="W2730" s="5" t="str">
        <f t="shared" si="84"/>
        <v>3912</v>
      </c>
      <c r="X2730">
        <v>16</v>
      </c>
      <c r="Y2730" t="s">
        <v>77</v>
      </c>
      <c r="Z2730" t="s">
        <v>86</v>
      </c>
      <c r="AA2730" s="2">
        <v>0</v>
      </c>
      <c r="AB2730" s="2">
        <v>0</v>
      </c>
      <c r="AC2730" t="s">
        <v>168</v>
      </c>
      <c r="AD2730" s="2">
        <v>0</v>
      </c>
      <c r="AE2730" s="2">
        <v>0</v>
      </c>
      <c r="AF2730" s="2">
        <v>0</v>
      </c>
      <c r="AG2730" s="2">
        <v>67210.490000000005</v>
      </c>
      <c r="AH2730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>
        <v>0</v>
      </c>
      <c r="AO2730" s="2">
        <v>560.09</v>
      </c>
      <c r="AP2730" s="7">
        <f t="shared" si="85"/>
        <v>560.09</v>
      </c>
    </row>
    <row r="2731" spans="1:42" x14ac:dyDescent="0.2">
      <c r="A2731">
        <v>1</v>
      </c>
      <c r="B2731" s="1">
        <v>43952</v>
      </c>
      <c r="C2731" s="1">
        <v>44348</v>
      </c>
      <c r="D2731">
        <v>200243</v>
      </c>
      <c r="E2731" s="1">
        <v>44348</v>
      </c>
      <c r="F2731" s="2">
        <v>67210.490000000005</v>
      </c>
      <c r="G2731" s="2">
        <v>67210.490000000005</v>
      </c>
      <c r="H2731">
        <v>0.1</v>
      </c>
      <c r="I2731" s="2">
        <v>560.09</v>
      </c>
      <c r="J2731" s="2">
        <v>-175770.33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310134.43</v>
      </c>
      <c r="S2731" s="2">
        <v>0</v>
      </c>
      <c r="T2731" s="2">
        <v>0</v>
      </c>
      <c r="U2731" s="2">
        <v>0</v>
      </c>
      <c r="V2731" t="s">
        <v>275</v>
      </c>
      <c r="W2731" s="5" t="str">
        <f t="shared" si="84"/>
        <v>3912</v>
      </c>
      <c r="X2731">
        <v>16</v>
      </c>
      <c r="Y2731" t="s">
        <v>77</v>
      </c>
      <c r="Z2731" t="s">
        <v>86</v>
      </c>
      <c r="AA2731" s="2">
        <v>0</v>
      </c>
      <c r="AB2731" s="2">
        <v>0</v>
      </c>
      <c r="AC2731" t="s">
        <v>168</v>
      </c>
      <c r="AD2731" s="2">
        <v>0</v>
      </c>
      <c r="AE2731" s="2">
        <v>0</v>
      </c>
      <c r="AF2731" s="2">
        <v>0</v>
      </c>
      <c r="AG2731" s="2">
        <v>67210.490000000005</v>
      </c>
      <c r="AH2731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560.09</v>
      </c>
      <c r="AP2731" s="7">
        <f t="shared" si="85"/>
        <v>560.09</v>
      </c>
    </row>
    <row r="2732" spans="1:42" x14ac:dyDescent="0.2">
      <c r="A2732">
        <v>1</v>
      </c>
      <c r="B2732" s="1">
        <v>43952</v>
      </c>
      <c r="C2732" s="1">
        <v>44348</v>
      </c>
      <c r="D2732">
        <v>200289</v>
      </c>
      <c r="E2732" s="1">
        <v>43952</v>
      </c>
      <c r="F2732" s="2">
        <v>0</v>
      </c>
      <c r="G2732" s="2">
        <v>0</v>
      </c>
      <c r="H2732">
        <v>0</v>
      </c>
      <c r="I2732" s="2">
        <v>0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t="s">
        <v>276</v>
      </c>
      <c r="W2732" s="5" t="str">
        <f t="shared" si="84"/>
        <v>3912</v>
      </c>
      <c r="X2732">
        <v>16</v>
      </c>
      <c r="Y2732" t="s">
        <v>77</v>
      </c>
      <c r="Z2732" t="s">
        <v>86</v>
      </c>
      <c r="AA2732" s="2">
        <v>0</v>
      </c>
      <c r="AB2732" s="2">
        <v>0</v>
      </c>
      <c r="AC2732" t="s">
        <v>168</v>
      </c>
      <c r="AD2732" s="2">
        <v>0</v>
      </c>
      <c r="AE2732" s="2">
        <v>0</v>
      </c>
      <c r="AF2732" s="2">
        <v>0</v>
      </c>
      <c r="AG2732" s="2">
        <v>0</v>
      </c>
      <c r="AH273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>
        <v>0</v>
      </c>
      <c r="AO2732" s="2">
        <v>0</v>
      </c>
      <c r="AP2732" s="7">
        <f t="shared" si="85"/>
        <v>0</v>
      </c>
    </row>
    <row r="2733" spans="1:42" x14ac:dyDescent="0.2">
      <c r="A2733">
        <v>1</v>
      </c>
      <c r="B2733" s="1">
        <v>43952</v>
      </c>
      <c r="C2733" s="1">
        <v>44348</v>
      </c>
      <c r="D2733">
        <v>200289</v>
      </c>
      <c r="E2733" s="1">
        <v>43983</v>
      </c>
      <c r="F2733" s="2">
        <v>0</v>
      </c>
      <c r="G2733" s="2">
        <v>0</v>
      </c>
      <c r="H2733">
        <v>0</v>
      </c>
      <c r="I2733" s="2">
        <v>0</v>
      </c>
      <c r="J2733" s="2">
        <v>0</v>
      </c>
      <c r="K2733" s="2">
        <v>0</v>
      </c>
      <c r="L2733" s="2">
        <v>0</v>
      </c>
      <c r="M2733" s="2">
        <v>0</v>
      </c>
      <c r="N2733" s="2">
        <v>0</v>
      </c>
      <c r="O2733" s="2">
        <v>0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t="s">
        <v>276</v>
      </c>
      <c r="W2733" s="5" t="str">
        <f t="shared" si="84"/>
        <v>3912</v>
      </c>
      <c r="X2733">
        <v>16</v>
      </c>
      <c r="Y2733" t="s">
        <v>77</v>
      </c>
      <c r="Z2733" t="s">
        <v>86</v>
      </c>
      <c r="AA2733" s="2">
        <v>0</v>
      </c>
      <c r="AB2733" s="2">
        <v>0</v>
      </c>
      <c r="AC2733" t="s">
        <v>168</v>
      </c>
      <c r="AD2733" s="2">
        <v>0</v>
      </c>
      <c r="AE2733" s="2">
        <v>0</v>
      </c>
      <c r="AF2733" s="2">
        <v>0</v>
      </c>
      <c r="AG2733" s="2">
        <v>0</v>
      </c>
      <c r="AH2733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0</v>
      </c>
      <c r="AP2733" s="7">
        <f t="shared" si="85"/>
        <v>0</v>
      </c>
    </row>
    <row r="2734" spans="1:42" x14ac:dyDescent="0.2">
      <c r="A2734">
        <v>1</v>
      </c>
      <c r="B2734" s="1">
        <v>43952</v>
      </c>
      <c r="C2734" s="1">
        <v>44348</v>
      </c>
      <c r="D2734">
        <v>200289</v>
      </c>
      <c r="E2734" s="1">
        <v>44013</v>
      </c>
      <c r="F2734" s="2">
        <v>0</v>
      </c>
      <c r="G2734" s="2">
        <v>0</v>
      </c>
      <c r="H2734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t="s">
        <v>276</v>
      </c>
      <c r="W2734" s="5" t="str">
        <f t="shared" si="84"/>
        <v>3912</v>
      </c>
      <c r="X2734">
        <v>16</v>
      </c>
      <c r="Y2734" t="s">
        <v>77</v>
      </c>
      <c r="Z2734" t="s">
        <v>86</v>
      </c>
      <c r="AA2734" s="2">
        <v>0</v>
      </c>
      <c r="AB2734" s="2">
        <v>0</v>
      </c>
      <c r="AC2734" t="s">
        <v>168</v>
      </c>
      <c r="AD2734" s="2">
        <v>0</v>
      </c>
      <c r="AE2734" s="2">
        <v>0</v>
      </c>
      <c r="AF2734" s="2">
        <v>0</v>
      </c>
      <c r="AG2734" s="2">
        <v>0</v>
      </c>
      <c r="AH2734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0</v>
      </c>
      <c r="AN2734" s="2">
        <v>0</v>
      </c>
      <c r="AO2734" s="2">
        <v>0</v>
      </c>
      <c r="AP2734" s="7">
        <f t="shared" si="85"/>
        <v>0</v>
      </c>
    </row>
    <row r="2735" spans="1:42" x14ac:dyDescent="0.2">
      <c r="A2735">
        <v>1</v>
      </c>
      <c r="B2735" s="1">
        <v>43952</v>
      </c>
      <c r="C2735" s="1">
        <v>44348</v>
      </c>
      <c r="D2735">
        <v>200289</v>
      </c>
      <c r="E2735" s="1">
        <v>44044</v>
      </c>
      <c r="F2735" s="2">
        <v>0</v>
      </c>
      <c r="G2735" s="2">
        <v>0</v>
      </c>
      <c r="H2735">
        <v>0.1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t="s">
        <v>276</v>
      </c>
      <c r="W2735" s="5" t="str">
        <f t="shared" si="84"/>
        <v>3912</v>
      </c>
      <c r="X2735">
        <v>16</v>
      </c>
      <c r="Y2735" t="s">
        <v>77</v>
      </c>
      <c r="Z2735" t="s">
        <v>86</v>
      </c>
      <c r="AA2735" s="2">
        <v>0</v>
      </c>
      <c r="AB2735" s="2">
        <v>0</v>
      </c>
      <c r="AC2735" t="s">
        <v>168</v>
      </c>
      <c r="AD2735" s="2">
        <v>0</v>
      </c>
      <c r="AE2735" s="2">
        <v>0</v>
      </c>
      <c r="AF2735" s="2">
        <v>0</v>
      </c>
      <c r="AG2735" s="2">
        <v>0</v>
      </c>
      <c r="AH2735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7">
        <f t="shared" si="85"/>
        <v>0</v>
      </c>
    </row>
    <row r="2736" spans="1:42" x14ac:dyDescent="0.2">
      <c r="A2736">
        <v>1</v>
      </c>
      <c r="B2736" s="1">
        <v>43952</v>
      </c>
      <c r="C2736" s="1">
        <v>44348</v>
      </c>
      <c r="D2736">
        <v>200289</v>
      </c>
      <c r="E2736" s="1">
        <v>44075</v>
      </c>
      <c r="F2736" s="2">
        <v>0</v>
      </c>
      <c r="G2736" s="2">
        <v>0</v>
      </c>
      <c r="H2736">
        <v>0.1</v>
      </c>
      <c r="I2736" s="2">
        <v>0</v>
      </c>
      <c r="J2736" s="2">
        <v>0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0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t="s">
        <v>276</v>
      </c>
      <c r="W2736" s="5" t="str">
        <f t="shared" si="84"/>
        <v>3912</v>
      </c>
      <c r="X2736">
        <v>16</v>
      </c>
      <c r="Y2736" t="s">
        <v>77</v>
      </c>
      <c r="Z2736" t="s">
        <v>86</v>
      </c>
      <c r="AA2736" s="2">
        <v>0</v>
      </c>
      <c r="AB2736" s="2">
        <v>0</v>
      </c>
      <c r="AC2736" t="s">
        <v>168</v>
      </c>
      <c r="AD2736" s="2">
        <v>0</v>
      </c>
      <c r="AE2736" s="2">
        <v>0</v>
      </c>
      <c r="AF2736" s="2">
        <v>0</v>
      </c>
      <c r="AG2736" s="2">
        <v>0</v>
      </c>
      <c r="AH2736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">
        <v>0</v>
      </c>
      <c r="AP2736" s="7">
        <f t="shared" si="85"/>
        <v>0</v>
      </c>
    </row>
    <row r="2737" spans="1:42" x14ac:dyDescent="0.2">
      <c r="A2737">
        <v>1</v>
      </c>
      <c r="B2737" s="1">
        <v>43952</v>
      </c>
      <c r="C2737" s="1">
        <v>44348</v>
      </c>
      <c r="D2737">
        <v>200289</v>
      </c>
      <c r="E2737" s="1">
        <v>44105</v>
      </c>
      <c r="F2737" s="2">
        <v>0</v>
      </c>
      <c r="G2737" s="2">
        <v>0</v>
      </c>
      <c r="H2737">
        <v>0.1</v>
      </c>
      <c r="I2737" s="2">
        <v>0</v>
      </c>
      <c r="J2737" s="2">
        <v>0</v>
      </c>
      <c r="K2737" s="2">
        <v>0</v>
      </c>
      <c r="L2737" s="2">
        <v>0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t="s">
        <v>276</v>
      </c>
      <c r="W2737" s="5" t="str">
        <f t="shared" si="84"/>
        <v>3912</v>
      </c>
      <c r="X2737">
        <v>16</v>
      </c>
      <c r="Y2737" t="s">
        <v>77</v>
      </c>
      <c r="Z2737" t="s">
        <v>86</v>
      </c>
      <c r="AA2737" s="2">
        <v>0</v>
      </c>
      <c r="AB2737" s="2">
        <v>0</v>
      </c>
      <c r="AC2737" t="s">
        <v>168</v>
      </c>
      <c r="AD2737" s="2">
        <v>0</v>
      </c>
      <c r="AE2737" s="2">
        <v>0</v>
      </c>
      <c r="AF2737" s="2">
        <v>0</v>
      </c>
      <c r="AG2737" s="2">
        <v>0</v>
      </c>
      <c r="AH2737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7">
        <f t="shared" si="85"/>
        <v>0</v>
      </c>
    </row>
    <row r="2738" spans="1:42" x14ac:dyDescent="0.2">
      <c r="A2738">
        <v>1</v>
      </c>
      <c r="B2738" s="1">
        <v>43952</v>
      </c>
      <c r="C2738" s="1">
        <v>44348</v>
      </c>
      <c r="D2738">
        <v>200289</v>
      </c>
      <c r="E2738" s="1">
        <v>44136</v>
      </c>
      <c r="F2738" s="2">
        <v>0</v>
      </c>
      <c r="G2738" s="2">
        <v>0</v>
      </c>
      <c r="H2738">
        <v>0.1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t="s">
        <v>276</v>
      </c>
      <c r="W2738" s="5" t="str">
        <f t="shared" si="84"/>
        <v>3912</v>
      </c>
      <c r="X2738">
        <v>16</v>
      </c>
      <c r="Y2738" t="s">
        <v>77</v>
      </c>
      <c r="Z2738" t="s">
        <v>86</v>
      </c>
      <c r="AA2738" s="2">
        <v>0</v>
      </c>
      <c r="AB2738" s="2">
        <v>0</v>
      </c>
      <c r="AC2738" t="s">
        <v>168</v>
      </c>
      <c r="AD2738" s="2">
        <v>0</v>
      </c>
      <c r="AE2738" s="2">
        <v>0</v>
      </c>
      <c r="AF2738" s="2">
        <v>0</v>
      </c>
      <c r="AG2738" s="2">
        <v>0</v>
      </c>
      <c r="AH2738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>
        <v>0</v>
      </c>
      <c r="AO2738" s="2">
        <v>0</v>
      </c>
      <c r="AP2738" s="7">
        <f t="shared" si="85"/>
        <v>0</v>
      </c>
    </row>
    <row r="2739" spans="1:42" x14ac:dyDescent="0.2">
      <c r="A2739">
        <v>1</v>
      </c>
      <c r="B2739" s="1">
        <v>43952</v>
      </c>
      <c r="C2739" s="1">
        <v>44348</v>
      </c>
      <c r="D2739">
        <v>200289</v>
      </c>
      <c r="E2739" s="1">
        <v>44166</v>
      </c>
      <c r="F2739" s="2">
        <v>0</v>
      </c>
      <c r="G2739" s="2">
        <v>0</v>
      </c>
      <c r="H2739">
        <v>0.1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t="s">
        <v>276</v>
      </c>
      <c r="W2739" s="5" t="str">
        <f t="shared" si="84"/>
        <v>3912</v>
      </c>
      <c r="X2739">
        <v>16</v>
      </c>
      <c r="Y2739" t="s">
        <v>77</v>
      </c>
      <c r="Z2739" t="s">
        <v>86</v>
      </c>
      <c r="AA2739" s="2">
        <v>0</v>
      </c>
      <c r="AB2739" s="2">
        <v>0</v>
      </c>
      <c r="AC2739" t="s">
        <v>168</v>
      </c>
      <c r="AD2739" s="2">
        <v>0</v>
      </c>
      <c r="AE2739" s="2">
        <v>0</v>
      </c>
      <c r="AF2739" s="2">
        <v>0</v>
      </c>
      <c r="AG2739" s="2">
        <v>0</v>
      </c>
      <c r="AH2739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7">
        <f t="shared" si="85"/>
        <v>0</v>
      </c>
    </row>
    <row r="2740" spans="1:42" x14ac:dyDescent="0.2">
      <c r="A2740">
        <v>1</v>
      </c>
      <c r="B2740" s="1">
        <v>43952</v>
      </c>
      <c r="C2740" s="1">
        <v>44348</v>
      </c>
      <c r="D2740">
        <v>200289</v>
      </c>
      <c r="E2740" s="1">
        <v>44197</v>
      </c>
      <c r="F2740" s="2">
        <v>0</v>
      </c>
      <c r="G2740" s="2">
        <v>0</v>
      </c>
      <c r="H2740">
        <v>0.1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t="s">
        <v>276</v>
      </c>
      <c r="W2740" s="5" t="str">
        <f t="shared" si="84"/>
        <v>3912</v>
      </c>
      <c r="X2740">
        <v>16</v>
      </c>
      <c r="Y2740" t="s">
        <v>77</v>
      </c>
      <c r="Z2740" t="s">
        <v>86</v>
      </c>
      <c r="AA2740" s="2">
        <v>0</v>
      </c>
      <c r="AB2740" s="2">
        <v>0</v>
      </c>
      <c r="AC2740" t="s">
        <v>168</v>
      </c>
      <c r="AD2740" s="2">
        <v>0</v>
      </c>
      <c r="AE2740" s="2">
        <v>0</v>
      </c>
      <c r="AF2740" s="2">
        <v>0</v>
      </c>
      <c r="AG2740" s="2">
        <v>0</v>
      </c>
      <c r="AH2740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0</v>
      </c>
      <c r="AN2740" s="2">
        <v>0</v>
      </c>
      <c r="AO2740" s="2">
        <v>0</v>
      </c>
      <c r="AP2740" s="7">
        <f t="shared" si="85"/>
        <v>0</v>
      </c>
    </row>
    <row r="2741" spans="1:42" x14ac:dyDescent="0.2">
      <c r="A2741">
        <v>1</v>
      </c>
      <c r="B2741" s="1">
        <v>43952</v>
      </c>
      <c r="C2741" s="1">
        <v>44348</v>
      </c>
      <c r="D2741">
        <v>200289</v>
      </c>
      <c r="E2741" s="1">
        <v>44228</v>
      </c>
      <c r="F2741" s="2">
        <v>0</v>
      </c>
      <c r="G2741" s="2">
        <v>0</v>
      </c>
      <c r="H2741">
        <v>0.1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t="s">
        <v>276</v>
      </c>
      <c r="W2741" s="5" t="str">
        <f t="shared" si="84"/>
        <v>3912</v>
      </c>
      <c r="X2741">
        <v>16</v>
      </c>
      <c r="Y2741" t="s">
        <v>77</v>
      </c>
      <c r="Z2741" t="s">
        <v>86</v>
      </c>
      <c r="AA2741" s="2">
        <v>0</v>
      </c>
      <c r="AB2741" s="2">
        <v>0</v>
      </c>
      <c r="AC2741" t="s">
        <v>168</v>
      </c>
      <c r="AD2741" s="2">
        <v>0</v>
      </c>
      <c r="AE2741" s="2">
        <v>0</v>
      </c>
      <c r="AF2741" s="2">
        <v>0</v>
      </c>
      <c r="AG2741" s="2">
        <v>0</v>
      </c>
      <c r="AH2741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0</v>
      </c>
      <c r="AN2741" s="2">
        <v>0</v>
      </c>
      <c r="AO2741" s="2">
        <v>0</v>
      </c>
      <c r="AP2741" s="7">
        <f t="shared" si="85"/>
        <v>0</v>
      </c>
    </row>
    <row r="2742" spans="1:42" x14ac:dyDescent="0.2">
      <c r="A2742">
        <v>1</v>
      </c>
      <c r="B2742" s="1">
        <v>43952</v>
      </c>
      <c r="C2742" s="1">
        <v>44348</v>
      </c>
      <c r="D2742">
        <v>200289</v>
      </c>
      <c r="E2742" s="1">
        <v>44256</v>
      </c>
      <c r="F2742" s="2">
        <v>0</v>
      </c>
      <c r="G2742" s="2">
        <v>0</v>
      </c>
      <c r="H2742">
        <v>0.1</v>
      </c>
      <c r="I2742" s="2">
        <v>0</v>
      </c>
      <c r="J2742" s="2">
        <v>0</v>
      </c>
      <c r="K2742" s="2">
        <v>0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t="s">
        <v>276</v>
      </c>
      <c r="W2742" s="5" t="str">
        <f t="shared" si="84"/>
        <v>3912</v>
      </c>
      <c r="X2742">
        <v>16</v>
      </c>
      <c r="Y2742" t="s">
        <v>77</v>
      </c>
      <c r="Z2742" t="s">
        <v>86</v>
      </c>
      <c r="AA2742" s="2">
        <v>0</v>
      </c>
      <c r="AB2742" s="2">
        <v>0</v>
      </c>
      <c r="AC2742" t="s">
        <v>168</v>
      </c>
      <c r="AD2742" s="2">
        <v>0</v>
      </c>
      <c r="AE2742" s="2">
        <v>0</v>
      </c>
      <c r="AF2742" s="2">
        <v>0</v>
      </c>
      <c r="AG2742" s="2">
        <v>0</v>
      </c>
      <c r="AH274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0</v>
      </c>
      <c r="AN2742" s="2">
        <v>0</v>
      </c>
      <c r="AO2742" s="2">
        <v>0</v>
      </c>
      <c r="AP2742" s="7">
        <f t="shared" si="85"/>
        <v>0</v>
      </c>
    </row>
    <row r="2743" spans="1:42" x14ac:dyDescent="0.2">
      <c r="A2743">
        <v>1</v>
      </c>
      <c r="B2743" s="1">
        <v>43952</v>
      </c>
      <c r="C2743" s="1">
        <v>44348</v>
      </c>
      <c r="D2743">
        <v>200289</v>
      </c>
      <c r="E2743" s="1">
        <v>44287</v>
      </c>
      <c r="F2743" s="2">
        <v>0</v>
      </c>
      <c r="G2743" s="2">
        <v>0</v>
      </c>
      <c r="H2743">
        <v>0.1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t="s">
        <v>276</v>
      </c>
      <c r="W2743" s="5" t="str">
        <f t="shared" si="84"/>
        <v>3912</v>
      </c>
      <c r="X2743">
        <v>16</v>
      </c>
      <c r="Y2743" t="s">
        <v>77</v>
      </c>
      <c r="Z2743" t="s">
        <v>86</v>
      </c>
      <c r="AA2743" s="2">
        <v>0</v>
      </c>
      <c r="AB2743" s="2">
        <v>0</v>
      </c>
      <c r="AC2743" t="s">
        <v>168</v>
      </c>
      <c r="AD2743" s="2">
        <v>0</v>
      </c>
      <c r="AE2743" s="2">
        <v>0</v>
      </c>
      <c r="AF2743" s="2">
        <v>0</v>
      </c>
      <c r="AG2743" s="2">
        <v>0</v>
      </c>
      <c r="AH2743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7">
        <f t="shared" si="85"/>
        <v>0</v>
      </c>
    </row>
    <row r="2744" spans="1:42" x14ac:dyDescent="0.2">
      <c r="A2744">
        <v>1</v>
      </c>
      <c r="B2744" s="1">
        <v>43952</v>
      </c>
      <c r="C2744" s="1">
        <v>44348</v>
      </c>
      <c r="D2744">
        <v>200289</v>
      </c>
      <c r="E2744" s="1">
        <v>44317</v>
      </c>
      <c r="F2744" s="2">
        <v>0</v>
      </c>
      <c r="G2744" s="2">
        <v>0</v>
      </c>
      <c r="H2744">
        <v>0.1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t="s">
        <v>276</v>
      </c>
      <c r="W2744" s="5" t="str">
        <f t="shared" si="84"/>
        <v>3912</v>
      </c>
      <c r="X2744">
        <v>16</v>
      </c>
      <c r="Y2744" t="s">
        <v>77</v>
      </c>
      <c r="Z2744" t="s">
        <v>86</v>
      </c>
      <c r="AA2744" s="2">
        <v>0</v>
      </c>
      <c r="AB2744" s="2">
        <v>0</v>
      </c>
      <c r="AC2744" t="s">
        <v>168</v>
      </c>
      <c r="AD2744" s="2">
        <v>0</v>
      </c>
      <c r="AE2744" s="2">
        <v>0</v>
      </c>
      <c r="AF2744" s="2">
        <v>0</v>
      </c>
      <c r="AG2744" s="2">
        <v>0</v>
      </c>
      <c r="AH2744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0</v>
      </c>
      <c r="AN2744" s="2">
        <v>0</v>
      </c>
      <c r="AO2744" s="2">
        <v>0</v>
      </c>
      <c r="AP2744" s="7">
        <f t="shared" si="85"/>
        <v>0</v>
      </c>
    </row>
    <row r="2745" spans="1:42" x14ac:dyDescent="0.2">
      <c r="A2745">
        <v>1</v>
      </c>
      <c r="B2745" s="1">
        <v>43952</v>
      </c>
      <c r="C2745" s="1">
        <v>44348</v>
      </c>
      <c r="D2745">
        <v>200289</v>
      </c>
      <c r="E2745" s="1">
        <v>44348</v>
      </c>
      <c r="F2745" s="2">
        <v>0</v>
      </c>
      <c r="G2745" s="2">
        <v>0</v>
      </c>
      <c r="H2745">
        <v>0.1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t="s">
        <v>276</v>
      </c>
      <c r="W2745" s="5" t="str">
        <f t="shared" si="84"/>
        <v>3912</v>
      </c>
      <c r="X2745">
        <v>16</v>
      </c>
      <c r="Y2745" t="s">
        <v>77</v>
      </c>
      <c r="Z2745" t="s">
        <v>86</v>
      </c>
      <c r="AA2745" s="2">
        <v>0</v>
      </c>
      <c r="AB2745" s="2">
        <v>0</v>
      </c>
      <c r="AC2745" t="s">
        <v>168</v>
      </c>
      <c r="AD2745" s="2">
        <v>0</v>
      </c>
      <c r="AE2745" s="2">
        <v>0</v>
      </c>
      <c r="AF2745" s="2">
        <v>0</v>
      </c>
      <c r="AG2745" s="2">
        <v>0</v>
      </c>
      <c r="AH2745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>
        <v>0</v>
      </c>
      <c r="AO2745" s="2">
        <v>0</v>
      </c>
      <c r="AP2745" s="7">
        <f t="shared" si="85"/>
        <v>0</v>
      </c>
    </row>
    <row r="2746" spans="1:42" x14ac:dyDescent="0.2">
      <c r="A2746">
        <v>1</v>
      </c>
      <c r="B2746" s="1">
        <v>43952</v>
      </c>
      <c r="C2746" s="1">
        <v>44348</v>
      </c>
      <c r="D2746">
        <v>200335</v>
      </c>
      <c r="E2746" s="1">
        <v>43952</v>
      </c>
      <c r="F2746" s="2">
        <v>0</v>
      </c>
      <c r="G2746" s="2">
        <v>0</v>
      </c>
      <c r="H2746">
        <v>0.1</v>
      </c>
      <c r="I2746" s="2">
        <v>0</v>
      </c>
      <c r="J2746" s="2">
        <v>278524.43</v>
      </c>
      <c r="K2746" s="2">
        <v>0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t="s">
        <v>277</v>
      </c>
      <c r="W2746" s="5" t="str">
        <f t="shared" si="84"/>
        <v>3912</v>
      </c>
      <c r="X2746">
        <v>16</v>
      </c>
      <c r="Y2746" t="s">
        <v>77</v>
      </c>
      <c r="Z2746" t="s">
        <v>86</v>
      </c>
      <c r="AA2746" s="2">
        <v>0</v>
      </c>
      <c r="AB2746" s="2">
        <v>0</v>
      </c>
      <c r="AC2746" t="s">
        <v>168</v>
      </c>
      <c r="AD2746" s="2">
        <v>0</v>
      </c>
      <c r="AE2746" s="2">
        <v>0</v>
      </c>
      <c r="AF2746" s="2">
        <v>0</v>
      </c>
      <c r="AG2746" s="2">
        <v>0</v>
      </c>
      <c r="AH2746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0</v>
      </c>
      <c r="AN2746" s="2">
        <v>0</v>
      </c>
      <c r="AO2746" s="2">
        <v>0</v>
      </c>
      <c r="AP2746" s="7">
        <f t="shared" si="85"/>
        <v>0</v>
      </c>
    </row>
    <row r="2747" spans="1:42" x14ac:dyDescent="0.2">
      <c r="A2747">
        <v>1</v>
      </c>
      <c r="B2747" s="1">
        <v>43952</v>
      </c>
      <c r="C2747" s="1">
        <v>44348</v>
      </c>
      <c r="D2747">
        <v>200335</v>
      </c>
      <c r="E2747" s="1">
        <v>43983</v>
      </c>
      <c r="F2747" s="2">
        <v>0</v>
      </c>
      <c r="G2747" s="2">
        <v>0</v>
      </c>
      <c r="H2747">
        <v>0.1</v>
      </c>
      <c r="I2747" s="2">
        <v>0</v>
      </c>
      <c r="J2747" s="2">
        <v>278524.43</v>
      </c>
      <c r="K2747" s="2">
        <v>0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t="s">
        <v>277</v>
      </c>
      <c r="W2747" s="5" t="str">
        <f t="shared" si="84"/>
        <v>3912</v>
      </c>
      <c r="X2747">
        <v>16</v>
      </c>
      <c r="Y2747" t="s">
        <v>77</v>
      </c>
      <c r="Z2747" t="s">
        <v>86</v>
      </c>
      <c r="AA2747" s="2">
        <v>0</v>
      </c>
      <c r="AB2747" s="2">
        <v>0</v>
      </c>
      <c r="AC2747" t="s">
        <v>168</v>
      </c>
      <c r="AD2747" s="2">
        <v>0</v>
      </c>
      <c r="AE2747" s="2">
        <v>0</v>
      </c>
      <c r="AF2747" s="2">
        <v>0</v>
      </c>
      <c r="AG2747" s="2">
        <v>0</v>
      </c>
      <c r="AH2747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7">
        <f t="shared" si="85"/>
        <v>0</v>
      </c>
    </row>
    <row r="2748" spans="1:42" x14ac:dyDescent="0.2">
      <c r="A2748">
        <v>1</v>
      </c>
      <c r="B2748" s="1">
        <v>43952</v>
      </c>
      <c r="C2748" s="1">
        <v>44348</v>
      </c>
      <c r="D2748">
        <v>200335</v>
      </c>
      <c r="E2748" s="1">
        <v>44013</v>
      </c>
      <c r="F2748" s="2">
        <v>0</v>
      </c>
      <c r="G2748" s="2">
        <v>0</v>
      </c>
      <c r="H2748">
        <v>0.1</v>
      </c>
      <c r="I2748" s="2">
        <v>0</v>
      </c>
      <c r="J2748" s="2">
        <v>278524.43</v>
      </c>
      <c r="K2748" s="2">
        <v>0</v>
      </c>
      <c r="L2748" s="2">
        <v>0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t="s">
        <v>277</v>
      </c>
      <c r="W2748" s="5" t="str">
        <f t="shared" si="84"/>
        <v>3912</v>
      </c>
      <c r="X2748">
        <v>16</v>
      </c>
      <c r="Y2748" t="s">
        <v>77</v>
      </c>
      <c r="Z2748" t="s">
        <v>86</v>
      </c>
      <c r="AA2748" s="2">
        <v>0</v>
      </c>
      <c r="AB2748" s="2">
        <v>0</v>
      </c>
      <c r="AC2748" t="s">
        <v>168</v>
      </c>
      <c r="AD2748" s="2">
        <v>0</v>
      </c>
      <c r="AE2748" s="2">
        <v>0</v>
      </c>
      <c r="AF2748" s="2">
        <v>0</v>
      </c>
      <c r="AG2748" s="2">
        <v>0</v>
      </c>
      <c r="AH2748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0</v>
      </c>
      <c r="AN2748" s="2">
        <v>0</v>
      </c>
      <c r="AO2748" s="2">
        <v>0</v>
      </c>
      <c r="AP2748" s="7">
        <f t="shared" si="85"/>
        <v>0</v>
      </c>
    </row>
    <row r="2749" spans="1:42" x14ac:dyDescent="0.2">
      <c r="A2749">
        <v>1</v>
      </c>
      <c r="B2749" s="1">
        <v>43952</v>
      </c>
      <c r="C2749" s="1">
        <v>44348</v>
      </c>
      <c r="D2749">
        <v>200335</v>
      </c>
      <c r="E2749" s="1">
        <v>44044</v>
      </c>
      <c r="F2749" s="2">
        <v>0</v>
      </c>
      <c r="G2749" s="2">
        <v>0</v>
      </c>
      <c r="H2749">
        <v>0.1</v>
      </c>
      <c r="I2749" s="2">
        <v>0</v>
      </c>
      <c r="J2749" s="2">
        <v>278524.43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t="s">
        <v>277</v>
      </c>
      <c r="W2749" s="5" t="str">
        <f t="shared" si="84"/>
        <v>3912</v>
      </c>
      <c r="X2749">
        <v>16</v>
      </c>
      <c r="Y2749" t="s">
        <v>77</v>
      </c>
      <c r="Z2749" t="s">
        <v>86</v>
      </c>
      <c r="AA2749" s="2">
        <v>0</v>
      </c>
      <c r="AB2749" s="2">
        <v>0</v>
      </c>
      <c r="AC2749" t="s">
        <v>168</v>
      </c>
      <c r="AD2749" s="2">
        <v>0</v>
      </c>
      <c r="AE2749" s="2">
        <v>0</v>
      </c>
      <c r="AF2749" s="2">
        <v>0</v>
      </c>
      <c r="AG2749" s="2">
        <v>0</v>
      </c>
      <c r="AH2749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7">
        <f t="shared" si="85"/>
        <v>0</v>
      </c>
    </row>
    <row r="2750" spans="1:42" x14ac:dyDescent="0.2">
      <c r="A2750">
        <v>1</v>
      </c>
      <c r="B2750" s="1">
        <v>43952</v>
      </c>
      <c r="C2750" s="1">
        <v>44348</v>
      </c>
      <c r="D2750">
        <v>200335</v>
      </c>
      <c r="E2750" s="1">
        <v>44075</v>
      </c>
      <c r="F2750" s="2">
        <v>0</v>
      </c>
      <c r="G2750" s="2">
        <v>0</v>
      </c>
      <c r="H2750">
        <v>0.1</v>
      </c>
      <c r="I2750" s="2">
        <v>0</v>
      </c>
      <c r="J2750" s="2">
        <v>278524.43</v>
      </c>
      <c r="K2750" s="2">
        <v>0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t="s">
        <v>277</v>
      </c>
      <c r="W2750" s="5" t="str">
        <f t="shared" si="84"/>
        <v>3912</v>
      </c>
      <c r="X2750">
        <v>16</v>
      </c>
      <c r="Y2750" t="s">
        <v>77</v>
      </c>
      <c r="Z2750" t="s">
        <v>86</v>
      </c>
      <c r="AA2750" s="2">
        <v>0</v>
      </c>
      <c r="AB2750" s="2">
        <v>0</v>
      </c>
      <c r="AC2750" t="s">
        <v>168</v>
      </c>
      <c r="AD2750" s="2">
        <v>0</v>
      </c>
      <c r="AE2750" s="2">
        <v>0</v>
      </c>
      <c r="AF2750" s="2">
        <v>0</v>
      </c>
      <c r="AG2750" s="2">
        <v>0</v>
      </c>
      <c r="AH2750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0</v>
      </c>
      <c r="AN2750" s="2">
        <v>0</v>
      </c>
      <c r="AO2750" s="2">
        <v>0</v>
      </c>
      <c r="AP2750" s="7">
        <f t="shared" si="85"/>
        <v>0</v>
      </c>
    </row>
    <row r="2751" spans="1:42" x14ac:dyDescent="0.2">
      <c r="A2751">
        <v>1</v>
      </c>
      <c r="B2751" s="1">
        <v>43952</v>
      </c>
      <c r="C2751" s="1">
        <v>44348</v>
      </c>
      <c r="D2751">
        <v>200335</v>
      </c>
      <c r="E2751" s="1">
        <v>44105</v>
      </c>
      <c r="F2751" s="2">
        <v>0</v>
      </c>
      <c r="G2751" s="2">
        <v>0</v>
      </c>
      <c r="H2751">
        <v>0.1</v>
      </c>
      <c r="I2751" s="2">
        <v>0</v>
      </c>
      <c r="J2751" s="2">
        <v>278524.43</v>
      </c>
      <c r="K2751" s="2">
        <v>0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t="s">
        <v>277</v>
      </c>
      <c r="W2751" s="5" t="str">
        <f t="shared" si="84"/>
        <v>3912</v>
      </c>
      <c r="X2751">
        <v>16</v>
      </c>
      <c r="Y2751" t="s">
        <v>77</v>
      </c>
      <c r="Z2751" t="s">
        <v>86</v>
      </c>
      <c r="AA2751" s="2">
        <v>0</v>
      </c>
      <c r="AB2751" s="2">
        <v>0</v>
      </c>
      <c r="AC2751" t="s">
        <v>168</v>
      </c>
      <c r="AD2751" s="2">
        <v>0</v>
      </c>
      <c r="AE2751" s="2">
        <v>0</v>
      </c>
      <c r="AF2751" s="2">
        <v>0</v>
      </c>
      <c r="AG2751" s="2">
        <v>0</v>
      </c>
      <c r="AH2751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7">
        <f t="shared" si="85"/>
        <v>0</v>
      </c>
    </row>
    <row r="2752" spans="1:42" x14ac:dyDescent="0.2">
      <c r="A2752">
        <v>1</v>
      </c>
      <c r="B2752" s="1">
        <v>43952</v>
      </c>
      <c r="C2752" s="1">
        <v>44348</v>
      </c>
      <c r="D2752">
        <v>200335</v>
      </c>
      <c r="E2752" s="1">
        <v>44136</v>
      </c>
      <c r="F2752" s="2">
        <v>0</v>
      </c>
      <c r="G2752" s="2">
        <v>0</v>
      </c>
      <c r="H2752">
        <v>0.1</v>
      </c>
      <c r="I2752" s="2">
        <v>0</v>
      </c>
      <c r="J2752" s="2">
        <v>278524.43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t="s">
        <v>277</v>
      </c>
      <c r="W2752" s="5" t="str">
        <f t="shared" si="84"/>
        <v>3912</v>
      </c>
      <c r="X2752">
        <v>16</v>
      </c>
      <c r="Y2752" t="s">
        <v>77</v>
      </c>
      <c r="Z2752" t="s">
        <v>86</v>
      </c>
      <c r="AA2752" s="2">
        <v>0</v>
      </c>
      <c r="AB2752" s="2">
        <v>0</v>
      </c>
      <c r="AC2752" t="s">
        <v>168</v>
      </c>
      <c r="AD2752" s="2">
        <v>0</v>
      </c>
      <c r="AE2752" s="2">
        <v>0</v>
      </c>
      <c r="AF2752" s="2">
        <v>0</v>
      </c>
      <c r="AG2752" s="2">
        <v>0</v>
      </c>
      <c r="AH275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7">
        <f t="shared" si="85"/>
        <v>0</v>
      </c>
    </row>
    <row r="2753" spans="1:42" x14ac:dyDescent="0.2">
      <c r="A2753">
        <v>1</v>
      </c>
      <c r="B2753" s="1">
        <v>43952</v>
      </c>
      <c r="C2753" s="1">
        <v>44348</v>
      </c>
      <c r="D2753">
        <v>200335</v>
      </c>
      <c r="E2753" s="1">
        <v>44166</v>
      </c>
      <c r="F2753" s="2">
        <v>0</v>
      </c>
      <c r="G2753" s="2">
        <v>0</v>
      </c>
      <c r="H2753">
        <v>0.1</v>
      </c>
      <c r="I2753" s="2">
        <v>0</v>
      </c>
      <c r="J2753" s="2">
        <v>278524.43</v>
      </c>
      <c r="K2753" s="2">
        <v>0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t="s">
        <v>277</v>
      </c>
      <c r="W2753" s="5" t="str">
        <f t="shared" si="84"/>
        <v>3912</v>
      </c>
      <c r="X2753">
        <v>16</v>
      </c>
      <c r="Y2753" t="s">
        <v>77</v>
      </c>
      <c r="Z2753" t="s">
        <v>86</v>
      </c>
      <c r="AA2753" s="2">
        <v>0</v>
      </c>
      <c r="AB2753" s="2">
        <v>0</v>
      </c>
      <c r="AC2753" t="s">
        <v>168</v>
      </c>
      <c r="AD2753" s="2">
        <v>0</v>
      </c>
      <c r="AE2753" s="2">
        <v>0</v>
      </c>
      <c r="AF2753" s="2">
        <v>0</v>
      </c>
      <c r="AG2753" s="2">
        <v>0</v>
      </c>
      <c r="AH2753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7">
        <f t="shared" si="85"/>
        <v>0</v>
      </c>
    </row>
    <row r="2754" spans="1:42" x14ac:dyDescent="0.2">
      <c r="A2754">
        <v>1</v>
      </c>
      <c r="B2754" s="1">
        <v>43952</v>
      </c>
      <c r="C2754" s="1">
        <v>44348</v>
      </c>
      <c r="D2754">
        <v>200335</v>
      </c>
      <c r="E2754" s="1">
        <v>44197</v>
      </c>
      <c r="F2754" s="2">
        <v>0</v>
      </c>
      <c r="G2754" s="2">
        <v>0</v>
      </c>
      <c r="H2754">
        <v>0.1</v>
      </c>
      <c r="I2754" s="2">
        <v>0</v>
      </c>
      <c r="J2754" s="2">
        <v>278524.43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t="s">
        <v>277</v>
      </c>
      <c r="W2754" s="5" t="str">
        <f t="shared" si="84"/>
        <v>3912</v>
      </c>
      <c r="X2754">
        <v>16</v>
      </c>
      <c r="Y2754" t="s">
        <v>77</v>
      </c>
      <c r="Z2754" t="s">
        <v>86</v>
      </c>
      <c r="AA2754" s="2">
        <v>0</v>
      </c>
      <c r="AB2754" s="2">
        <v>0</v>
      </c>
      <c r="AC2754" t="s">
        <v>168</v>
      </c>
      <c r="AD2754" s="2">
        <v>0</v>
      </c>
      <c r="AE2754" s="2">
        <v>0</v>
      </c>
      <c r="AF2754" s="2">
        <v>0</v>
      </c>
      <c r="AG2754" s="2">
        <v>0</v>
      </c>
      <c r="AH2754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">
        <v>0</v>
      </c>
      <c r="AP2754" s="7">
        <f t="shared" si="85"/>
        <v>0</v>
      </c>
    </row>
    <row r="2755" spans="1:42" x14ac:dyDescent="0.2">
      <c r="A2755">
        <v>1</v>
      </c>
      <c r="B2755" s="1">
        <v>43952</v>
      </c>
      <c r="C2755" s="1">
        <v>44348</v>
      </c>
      <c r="D2755">
        <v>200335</v>
      </c>
      <c r="E2755" s="1">
        <v>44228</v>
      </c>
      <c r="F2755" s="2">
        <v>0</v>
      </c>
      <c r="G2755" s="2">
        <v>0</v>
      </c>
      <c r="H2755">
        <v>0.1</v>
      </c>
      <c r="I2755" s="2">
        <v>0</v>
      </c>
      <c r="J2755" s="2">
        <v>278524.43</v>
      </c>
      <c r="K2755" s="2">
        <v>0</v>
      </c>
      <c r="L2755" s="2">
        <v>0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t="s">
        <v>277</v>
      </c>
      <c r="W2755" s="5" t="str">
        <f t="shared" ref="W2755:W2818" si="86">MID(V2755,4,4)</f>
        <v>3912</v>
      </c>
      <c r="X2755">
        <v>16</v>
      </c>
      <c r="Y2755" t="s">
        <v>77</v>
      </c>
      <c r="Z2755" t="s">
        <v>86</v>
      </c>
      <c r="AA2755" s="2">
        <v>0</v>
      </c>
      <c r="AB2755" s="2">
        <v>0</v>
      </c>
      <c r="AC2755" t="s">
        <v>168</v>
      </c>
      <c r="AD2755" s="2">
        <v>0</v>
      </c>
      <c r="AE2755" s="2">
        <v>0</v>
      </c>
      <c r="AF2755" s="2">
        <v>0</v>
      </c>
      <c r="AG2755" s="2">
        <v>0</v>
      </c>
      <c r="AH2755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7">
        <f t="shared" ref="AP2755:AP2818" si="87">I2755+K2755+M2755+T2755+AD2755+AL2755+AB2755+L2755</f>
        <v>0</v>
      </c>
    </row>
    <row r="2756" spans="1:42" x14ac:dyDescent="0.2">
      <c r="A2756">
        <v>1</v>
      </c>
      <c r="B2756" s="1">
        <v>43952</v>
      </c>
      <c r="C2756" s="1">
        <v>44348</v>
      </c>
      <c r="D2756">
        <v>200335</v>
      </c>
      <c r="E2756" s="1">
        <v>44256</v>
      </c>
      <c r="F2756" s="2">
        <v>0</v>
      </c>
      <c r="G2756" s="2">
        <v>0</v>
      </c>
      <c r="H2756">
        <v>0.1</v>
      </c>
      <c r="I2756" s="2">
        <v>0</v>
      </c>
      <c r="J2756" s="2">
        <v>278524.43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t="s">
        <v>277</v>
      </c>
      <c r="W2756" s="5" t="str">
        <f t="shared" si="86"/>
        <v>3912</v>
      </c>
      <c r="X2756">
        <v>16</v>
      </c>
      <c r="Y2756" t="s">
        <v>77</v>
      </c>
      <c r="Z2756" t="s">
        <v>86</v>
      </c>
      <c r="AA2756" s="2">
        <v>0</v>
      </c>
      <c r="AB2756" s="2">
        <v>0</v>
      </c>
      <c r="AC2756" t="s">
        <v>168</v>
      </c>
      <c r="AD2756" s="2">
        <v>0</v>
      </c>
      <c r="AE2756" s="2">
        <v>0</v>
      </c>
      <c r="AF2756" s="2">
        <v>0</v>
      </c>
      <c r="AG2756" s="2">
        <v>0</v>
      </c>
      <c r="AH2756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7">
        <f t="shared" si="87"/>
        <v>0</v>
      </c>
    </row>
    <row r="2757" spans="1:42" x14ac:dyDescent="0.2">
      <c r="A2757">
        <v>1</v>
      </c>
      <c r="B2757" s="1">
        <v>43952</v>
      </c>
      <c r="C2757" s="1">
        <v>44348</v>
      </c>
      <c r="D2757">
        <v>200335</v>
      </c>
      <c r="E2757" s="1">
        <v>44287</v>
      </c>
      <c r="F2757" s="2">
        <v>0</v>
      </c>
      <c r="G2757" s="2">
        <v>0</v>
      </c>
      <c r="H2757">
        <v>0.1</v>
      </c>
      <c r="I2757" s="2">
        <v>0</v>
      </c>
      <c r="J2757" s="2">
        <v>278524.43</v>
      </c>
      <c r="K2757" s="2">
        <v>0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t="s">
        <v>277</v>
      </c>
      <c r="W2757" s="5" t="str">
        <f t="shared" si="86"/>
        <v>3912</v>
      </c>
      <c r="X2757">
        <v>16</v>
      </c>
      <c r="Y2757" t="s">
        <v>77</v>
      </c>
      <c r="Z2757" t="s">
        <v>86</v>
      </c>
      <c r="AA2757" s="2">
        <v>0</v>
      </c>
      <c r="AB2757" s="2">
        <v>0</v>
      </c>
      <c r="AC2757" t="s">
        <v>168</v>
      </c>
      <c r="AD2757" s="2">
        <v>0</v>
      </c>
      <c r="AE2757" s="2">
        <v>0</v>
      </c>
      <c r="AF2757" s="2">
        <v>0</v>
      </c>
      <c r="AG2757" s="2">
        <v>0</v>
      </c>
      <c r="AH2757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7">
        <f t="shared" si="87"/>
        <v>0</v>
      </c>
    </row>
    <row r="2758" spans="1:42" x14ac:dyDescent="0.2">
      <c r="A2758">
        <v>1</v>
      </c>
      <c r="B2758" s="1">
        <v>43952</v>
      </c>
      <c r="C2758" s="1">
        <v>44348</v>
      </c>
      <c r="D2758">
        <v>200335</v>
      </c>
      <c r="E2758" s="1">
        <v>44317</v>
      </c>
      <c r="F2758" s="2">
        <v>0</v>
      </c>
      <c r="G2758" s="2">
        <v>0</v>
      </c>
      <c r="H2758">
        <v>0.1</v>
      </c>
      <c r="I2758" s="2">
        <v>0</v>
      </c>
      <c r="J2758" s="2">
        <v>278524.43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t="s">
        <v>277</v>
      </c>
      <c r="W2758" s="5" t="str">
        <f t="shared" si="86"/>
        <v>3912</v>
      </c>
      <c r="X2758">
        <v>16</v>
      </c>
      <c r="Y2758" t="s">
        <v>77</v>
      </c>
      <c r="Z2758" t="s">
        <v>86</v>
      </c>
      <c r="AA2758" s="2">
        <v>0</v>
      </c>
      <c r="AB2758" s="2">
        <v>0</v>
      </c>
      <c r="AC2758" t="s">
        <v>168</v>
      </c>
      <c r="AD2758" s="2">
        <v>0</v>
      </c>
      <c r="AE2758" s="2">
        <v>0</v>
      </c>
      <c r="AF2758" s="2">
        <v>0</v>
      </c>
      <c r="AG2758" s="2">
        <v>0</v>
      </c>
      <c r="AH2758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0</v>
      </c>
      <c r="AN2758" s="2">
        <v>0</v>
      </c>
      <c r="AO2758" s="2">
        <v>0</v>
      </c>
      <c r="AP2758" s="7">
        <f t="shared" si="87"/>
        <v>0</v>
      </c>
    </row>
    <row r="2759" spans="1:42" x14ac:dyDescent="0.2">
      <c r="A2759">
        <v>1</v>
      </c>
      <c r="B2759" s="1">
        <v>43952</v>
      </c>
      <c r="C2759" s="1">
        <v>44348</v>
      </c>
      <c r="D2759">
        <v>200335</v>
      </c>
      <c r="E2759" s="1">
        <v>44348</v>
      </c>
      <c r="F2759" s="2">
        <v>0</v>
      </c>
      <c r="G2759" s="2">
        <v>0</v>
      </c>
      <c r="H2759">
        <v>0.1</v>
      </c>
      <c r="I2759" s="2">
        <v>0</v>
      </c>
      <c r="J2759" s="2">
        <v>-31610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-310134.43</v>
      </c>
      <c r="T2759" s="2">
        <v>0</v>
      </c>
      <c r="U2759" s="2">
        <v>0</v>
      </c>
      <c r="V2759" t="s">
        <v>277</v>
      </c>
      <c r="W2759" s="5" t="str">
        <f t="shared" si="86"/>
        <v>3912</v>
      </c>
      <c r="X2759">
        <v>16</v>
      </c>
      <c r="Y2759" t="s">
        <v>77</v>
      </c>
      <c r="Z2759" t="s">
        <v>86</v>
      </c>
      <c r="AA2759" s="2">
        <v>0</v>
      </c>
      <c r="AB2759" s="2">
        <v>0</v>
      </c>
      <c r="AC2759" t="s">
        <v>168</v>
      </c>
      <c r="AD2759" s="2">
        <v>0</v>
      </c>
      <c r="AE2759" s="2">
        <v>0</v>
      </c>
      <c r="AF2759" s="2">
        <v>0</v>
      </c>
      <c r="AG2759" s="2">
        <v>0</v>
      </c>
      <c r="AH2759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7">
        <f t="shared" si="87"/>
        <v>0</v>
      </c>
    </row>
    <row r="2760" spans="1:42" x14ac:dyDescent="0.2">
      <c r="A2760">
        <v>1</v>
      </c>
      <c r="B2760" s="1">
        <v>43952</v>
      </c>
      <c r="C2760" s="1">
        <v>44348</v>
      </c>
      <c r="D2760">
        <v>172</v>
      </c>
      <c r="E2760" s="1">
        <v>43952</v>
      </c>
      <c r="F2760" s="2">
        <v>0</v>
      </c>
      <c r="G2760" s="2">
        <v>0</v>
      </c>
      <c r="H2760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t="s">
        <v>278</v>
      </c>
      <c r="W2760" s="5" t="str">
        <f t="shared" si="86"/>
        <v>3913</v>
      </c>
      <c r="X2760">
        <v>16</v>
      </c>
      <c r="Y2760" t="s">
        <v>77</v>
      </c>
      <c r="Z2760" t="s">
        <v>88</v>
      </c>
      <c r="AA2760" s="2">
        <v>0</v>
      </c>
      <c r="AB2760" s="2">
        <v>0</v>
      </c>
      <c r="AC2760" t="s">
        <v>168</v>
      </c>
      <c r="AD2760" s="2">
        <v>0</v>
      </c>
      <c r="AE2760" s="2">
        <v>0</v>
      </c>
      <c r="AF2760" s="2">
        <v>0</v>
      </c>
      <c r="AG2760" s="2">
        <v>0</v>
      </c>
      <c r="AH2760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7">
        <f t="shared" si="87"/>
        <v>0</v>
      </c>
    </row>
    <row r="2761" spans="1:42" x14ac:dyDescent="0.2">
      <c r="A2761">
        <v>1</v>
      </c>
      <c r="B2761" s="1">
        <v>43952</v>
      </c>
      <c r="C2761" s="1">
        <v>44348</v>
      </c>
      <c r="D2761">
        <v>172</v>
      </c>
      <c r="E2761" s="1">
        <v>43983</v>
      </c>
      <c r="F2761" s="2">
        <v>0</v>
      </c>
      <c r="G2761" s="2">
        <v>0</v>
      </c>
      <c r="H2761">
        <v>0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t="s">
        <v>278</v>
      </c>
      <c r="W2761" s="5" t="str">
        <f t="shared" si="86"/>
        <v>3913</v>
      </c>
      <c r="X2761">
        <v>16</v>
      </c>
      <c r="Y2761" t="s">
        <v>77</v>
      </c>
      <c r="Z2761" t="s">
        <v>88</v>
      </c>
      <c r="AA2761" s="2">
        <v>0</v>
      </c>
      <c r="AB2761" s="2">
        <v>0</v>
      </c>
      <c r="AC2761" t="s">
        <v>168</v>
      </c>
      <c r="AD2761" s="2">
        <v>0</v>
      </c>
      <c r="AE2761" s="2">
        <v>0</v>
      </c>
      <c r="AF2761" s="2">
        <v>0</v>
      </c>
      <c r="AG2761" s="2">
        <v>0</v>
      </c>
      <c r="AH2761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7">
        <f t="shared" si="87"/>
        <v>0</v>
      </c>
    </row>
    <row r="2762" spans="1:42" x14ac:dyDescent="0.2">
      <c r="A2762">
        <v>1</v>
      </c>
      <c r="B2762" s="1">
        <v>43952</v>
      </c>
      <c r="C2762" s="1">
        <v>44348</v>
      </c>
      <c r="D2762">
        <v>172</v>
      </c>
      <c r="E2762" s="1">
        <v>44013</v>
      </c>
      <c r="F2762" s="2">
        <v>0</v>
      </c>
      <c r="G2762" s="2">
        <v>0</v>
      </c>
      <c r="H276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t="s">
        <v>278</v>
      </c>
      <c r="W2762" s="5" t="str">
        <f t="shared" si="86"/>
        <v>3913</v>
      </c>
      <c r="X2762">
        <v>16</v>
      </c>
      <c r="Y2762" t="s">
        <v>77</v>
      </c>
      <c r="Z2762" t="s">
        <v>88</v>
      </c>
      <c r="AA2762" s="2">
        <v>0</v>
      </c>
      <c r="AB2762" s="2">
        <v>0</v>
      </c>
      <c r="AC2762" t="s">
        <v>168</v>
      </c>
      <c r="AD2762" s="2">
        <v>0</v>
      </c>
      <c r="AE2762" s="2">
        <v>0</v>
      </c>
      <c r="AF2762" s="2">
        <v>0</v>
      </c>
      <c r="AG2762" s="2">
        <v>0</v>
      </c>
      <c r="AH276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7">
        <f t="shared" si="87"/>
        <v>0</v>
      </c>
    </row>
    <row r="2763" spans="1:42" x14ac:dyDescent="0.2">
      <c r="A2763">
        <v>1</v>
      </c>
      <c r="B2763" s="1">
        <v>43952</v>
      </c>
      <c r="C2763" s="1">
        <v>44348</v>
      </c>
      <c r="D2763">
        <v>172</v>
      </c>
      <c r="E2763" s="1">
        <v>44044</v>
      </c>
      <c r="F2763" s="2">
        <v>0</v>
      </c>
      <c r="G2763" s="2">
        <v>0</v>
      </c>
      <c r="H2763">
        <v>0.05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t="s">
        <v>278</v>
      </c>
      <c r="W2763" s="5" t="str">
        <f t="shared" si="86"/>
        <v>3913</v>
      </c>
      <c r="X2763">
        <v>16</v>
      </c>
      <c r="Y2763" t="s">
        <v>77</v>
      </c>
      <c r="Z2763" t="s">
        <v>88</v>
      </c>
      <c r="AA2763" s="2">
        <v>0</v>
      </c>
      <c r="AB2763" s="2">
        <v>0</v>
      </c>
      <c r="AC2763" t="s">
        <v>168</v>
      </c>
      <c r="AD2763" s="2">
        <v>0</v>
      </c>
      <c r="AE2763" s="2">
        <v>0</v>
      </c>
      <c r="AF2763" s="2">
        <v>0</v>
      </c>
      <c r="AG2763" s="2">
        <v>0</v>
      </c>
      <c r="AH2763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7">
        <f t="shared" si="87"/>
        <v>0</v>
      </c>
    </row>
    <row r="2764" spans="1:42" x14ac:dyDescent="0.2">
      <c r="A2764">
        <v>1</v>
      </c>
      <c r="B2764" s="1">
        <v>43952</v>
      </c>
      <c r="C2764" s="1">
        <v>44348</v>
      </c>
      <c r="D2764">
        <v>172</v>
      </c>
      <c r="E2764" s="1">
        <v>44075</v>
      </c>
      <c r="F2764" s="2">
        <v>0</v>
      </c>
      <c r="G2764" s="2">
        <v>0</v>
      </c>
      <c r="H2764">
        <v>0.05</v>
      </c>
      <c r="I2764" s="2">
        <v>0</v>
      </c>
      <c r="J2764" s="2">
        <v>685.67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685.67</v>
      </c>
      <c r="U2764" s="2">
        <v>0</v>
      </c>
      <c r="V2764" t="s">
        <v>278</v>
      </c>
      <c r="W2764" s="5" t="str">
        <f t="shared" si="86"/>
        <v>3913</v>
      </c>
      <c r="X2764">
        <v>16</v>
      </c>
      <c r="Y2764" t="s">
        <v>77</v>
      </c>
      <c r="Z2764" t="s">
        <v>88</v>
      </c>
      <c r="AA2764" s="2">
        <v>0</v>
      </c>
      <c r="AB2764" s="2">
        <v>0</v>
      </c>
      <c r="AC2764" t="s">
        <v>168</v>
      </c>
      <c r="AD2764" s="2">
        <v>0</v>
      </c>
      <c r="AE2764" s="2">
        <v>0</v>
      </c>
      <c r="AF2764" s="2">
        <v>0</v>
      </c>
      <c r="AG2764" s="2">
        <v>0</v>
      </c>
      <c r="AH2764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7">
        <f t="shared" si="87"/>
        <v>685.67</v>
      </c>
    </row>
    <row r="2765" spans="1:42" x14ac:dyDescent="0.2">
      <c r="A2765">
        <v>1</v>
      </c>
      <c r="B2765" s="1">
        <v>43952</v>
      </c>
      <c r="C2765" s="1">
        <v>44348</v>
      </c>
      <c r="D2765">
        <v>172</v>
      </c>
      <c r="E2765" s="1">
        <v>44105</v>
      </c>
      <c r="F2765" s="2">
        <v>0</v>
      </c>
      <c r="G2765" s="2">
        <v>0</v>
      </c>
      <c r="H2765">
        <v>0.05</v>
      </c>
      <c r="I2765" s="2">
        <v>0</v>
      </c>
      <c r="J2765" s="2">
        <v>1371.34</v>
      </c>
      <c r="K2765" s="2">
        <v>0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685.67</v>
      </c>
      <c r="U2765" s="2">
        <v>0</v>
      </c>
      <c r="V2765" t="s">
        <v>278</v>
      </c>
      <c r="W2765" s="5" t="str">
        <f t="shared" si="86"/>
        <v>3913</v>
      </c>
      <c r="X2765">
        <v>16</v>
      </c>
      <c r="Y2765" t="s">
        <v>77</v>
      </c>
      <c r="Z2765" t="s">
        <v>88</v>
      </c>
      <c r="AA2765" s="2">
        <v>0</v>
      </c>
      <c r="AB2765" s="2">
        <v>0</v>
      </c>
      <c r="AC2765" t="s">
        <v>168</v>
      </c>
      <c r="AD2765" s="2">
        <v>0</v>
      </c>
      <c r="AE2765" s="2">
        <v>0</v>
      </c>
      <c r="AF2765" s="2">
        <v>0</v>
      </c>
      <c r="AG2765" s="2">
        <v>0</v>
      </c>
      <c r="AH2765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7">
        <f t="shared" si="87"/>
        <v>685.67</v>
      </c>
    </row>
    <row r="2766" spans="1:42" x14ac:dyDescent="0.2">
      <c r="A2766">
        <v>1</v>
      </c>
      <c r="B2766" s="1">
        <v>43952</v>
      </c>
      <c r="C2766" s="1">
        <v>44348</v>
      </c>
      <c r="D2766">
        <v>172</v>
      </c>
      <c r="E2766" s="1">
        <v>44136</v>
      </c>
      <c r="F2766" s="2">
        <v>0</v>
      </c>
      <c r="G2766" s="2">
        <v>0</v>
      </c>
      <c r="H2766">
        <v>0.05</v>
      </c>
      <c r="I2766" s="2">
        <v>0</v>
      </c>
      <c r="J2766" s="2">
        <v>2057.0100000000002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685.67</v>
      </c>
      <c r="U2766" s="2">
        <v>0</v>
      </c>
      <c r="V2766" t="s">
        <v>278</v>
      </c>
      <c r="W2766" s="5" t="str">
        <f t="shared" si="86"/>
        <v>3913</v>
      </c>
      <c r="X2766">
        <v>16</v>
      </c>
      <c r="Y2766" t="s">
        <v>77</v>
      </c>
      <c r="Z2766" t="s">
        <v>88</v>
      </c>
      <c r="AA2766" s="2">
        <v>0</v>
      </c>
      <c r="AB2766" s="2">
        <v>0</v>
      </c>
      <c r="AC2766" t="s">
        <v>168</v>
      </c>
      <c r="AD2766" s="2">
        <v>0</v>
      </c>
      <c r="AE2766" s="2">
        <v>0</v>
      </c>
      <c r="AF2766" s="2">
        <v>0</v>
      </c>
      <c r="AG2766" s="2">
        <v>0</v>
      </c>
      <c r="AH2766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7">
        <f t="shared" si="87"/>
        <v>685.67</v>
      </c>
    </row>
    <row r="2767" spans="1:42" x14ac:dyDescent="0.2">
      <c r="A2767">
        <v>1</v>
      </c>
      <c r="B2767" s="1">
        <v>43952</v>
      </c>
      <c r="C2767" s="1">
        <v>44348</v>
      </c>
      <c r="D2767">
        <v>172</v>
      </c>
      <c r="E2767" s="1">
        <v>44166</v>
      </c>
      <c r="F2767" s="2">
        <v>0</v>
      </c>
      <c r="G2767" s="2">
        <v>0</v>
      </c>
      <c r="H2767">
        <v>0.05</v>
      </c>
      <c r="I2767" s="2">
        <v>0</v>
      </c>
      <c r="J2767" s="2">
        <v>2742.68</v>
      </c>
      <c r="K2767" s="2">
        <v>0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685.67</v>
      </c>
      <c r="U2767" s="2">
        <v>0</v>
      </c>
      <c r="V2767" t="s">
        <v>278</v>
      </c>
      <c r="W2767" s="5" t="str">
        <f t="shared" si="86"/>
        <v>3913</v>
      </c>
      <c r="X2767">
        <v>16</v>
      </c>
      <c r="Y2767" t="s">
        <v>77</v>
      </c>
      <c r="Z2767" t="s">
        <v>88</v>
      </c>
      <c r="AA2767" s="2">
        <v>0</v>
      </c>
      <c r="AB2767" s="2">
        <v>0</v>
      </c>
      <c r="AC2767" t="s">
        <v>168</v>
      </c>
      <c r="AD2767" s="2">
        <v>0</v>
      </c>
      <c r="AE2767" s="2">
        <v>0</v>
      </c>
      <c r="AF2767" s="2">
        <v>0</v>
      </c>
      <c r="AG2767" s="2">
        <v>0</v>
      </c>
      <c r="AH2767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7">
        <f t="shared" si="87"/>
        <v>685.67</v>
      </c>
    </row>
    <row r="2768" spans="1:42" x14ac:dyDescent="0.2">
      <c r="A2768">
        <v>1</v>
      </c>
      <c r="B2768" s="1">
        <v>43952</v>
      </c>
      <c r="C2768" s="1">
        <v>44348</v>
      </c>
      <c r="D2768">
        <v>172</v>
      </c>
      <c r="E2768" s="1">
        <v>44197</v>
      </c>
      <c r="F2768" s="2">
        <v>0</v>
      </c>
      <c r="G2768" s="2">
        <v>0</v>
      </c>
      <c r="H2768">
        <v>0.05</v>
      </c>
      <c r="I2768" s="2">
        <v>0</v>
      </c>
      <c r="J2768" s="2">
        <v>3428.35</v>
      </c>
      <c r="K2768" s="2">
        <v>0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685.67</v>
      </c>
      <c r="U2768" s="2">
        <v>0</v>
      </c>
      <c r="V2768" t="s">
        <v>278</v>
      </c>
      <c r="W2768" s="5" t="str">
        <f t="shared" si="86"/>
        <v>3913</v>
      </c>
      <c r="X2768">
        <v>16</v>
      </c>
      <c r="Y2768" t="s">
        <v>77</v>
      </c>
      <c r="Z2768" t="s">
        <v>88</v>
      </c>
      <c r="AA2768" s="2">
        <v>0</v>
      </c>
      <c r="AB2768" s="2">
        <v>0</v>
      </c>
      <c r="AC2768" t="s">
        <v>168</v>
      </c>
      <c r="AD2768" s="2">
        <v>0</v>
      </c>
      <c r="AE2768" s="2">
        <v>0</v>
      </c>
      <c r="AF2768" s="2">
        <v>0</v>
      </c>
      <c r="AG2768" s="2">
        <v>0</v>
      </c>
      <c r="AH2768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0</v>
      </c>
      <c r="AN2768" s="2">
        <v>0</v>
      </c>
      <c r="AO2768" s="2">
        <v>0</v>
      </c>
      <c r="AP2768" s="7">
        <f t="shared" si="87"/>
        <v>685.67</v>
      </c>
    </row>
    <row r="2769" spans="1:42" x14ac:dyDescent="0.2">
      <c r="A2769">
        <v>1</v>
      </c>
      <c r="B2769" s="1">
        <v>43952</v>
      </c>
      <c r="C2769" s="1">
        <v>44348</v>
      </c>
      <c r="D2769">
        <v>172</v>
      </c>
      <c r="E2769" s="1">
        <v>44228</v>
      </c>
      <c r="F2769" s="2">
        <v>0</v>
      </c>
      <c r="G2769" s="2">
        <v>0</v>
      </c>
      <c r="H2769">
        <v>0.05</v>
      </c>
      <c r="I2769" s="2">
        <v>0</v>
      </c>
      <c r="J2769" s="2">
        <v>4114.0200000000004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685.67</v>
      </c>
      <c r="U2769" s="2">
        <v>0</v>
      </c>
      <c r="V2769" t="s">
        <v>278</v>
      </c>
      <c r="W2769" s="5" t="str">
        <f t="shared" si="86"/>
        <v>3913</v>
      </c>
      <c r="X2769">
        <v>16</v>
      </c>
      <c r="Y2769" t="s">
        <v>77</v>
      </c>
      <c r="Z2769" t="s">
        <v>88</v>
      </c>
      <c r="AA2769" s="2">
        <v>0</v>
      </c>
      <c r="AB2769" s="2">
        <v>0</v>
      </c>
      <c r="AC2769" t="s">
        <v>168</v>
      </c>
      <c r="AD2769" s="2">
        <v>0</v>
      </c>
      <c r="AE2769" s="2">
        <v>0</v>
      </c>
      <c r="AF2769" s="2">
        <v>0</v>
      </c>
      <c r="AG2769" s="2">
        <v>0</v>
      </c>
      <c r="AH2769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7">
        <f t="shared" si="87"/>
        <v>685.67</v>
      </c>
    </row>
    <row r="2770" spans="1:42" x14ac:dyDescent="0.2">
      <c r="A2770">
        <v>1</v>
      </c>
      <c r="B2770" s="1">
        <v>43952</v>
      </c>
      <c r="C2770" s="1">
        <v>44348</v>
      </c>
      <c r="D2770">
        <v>172</v>
      </c>
      <c r="E2770" s="1">
        <v>44256</v>
      </c>
      <c r="F2770" s="2">
        <v>0</v>
      </c>
      <c r="G2770" s="2">
        <v>0</v>
      </c>
      <c r="H2770">
        <v>0.05</v>
      </c>
      <c r="I2770" s="2">
        <v>0</v>
      </c>
      <c r="J2770" s="2">
        <v>4799.6899999999996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685.67</v>
      </c>
      <c r="U2770" s="2">
        <v>0</v>
      </c>
      <c r="V2770" t="s">
        <v>278</v>
      </c>
      <c r="W2770" s="5" t="str">
        <f t="shared" si="86"/>
        <v>3913</v>
      </c>
      <c r="X2770">
        <v>16</v>
      </c>
      <c r="Y2770" t="s">
        <v>77</v>
      </c>
      <c r="Z2770" t="s">
        <v>88</v>
      </c>
      <c r="AA2770" s="2">
        <v>0</v>
      </c>
      <c r="AB2770" s="2">
        <v>0</v>
      </c>
      <c r="AC2770" t="s">
        <v>168</v>
      </c>
      <c r="AD2770" s="2">
        <v>0</v>
      </c>
      <c r="AE2770" s="2">
        <v>0</v>
      </c>
      <c r="AF2770" s="2">
        <v>0</v>
      </c>
      <c r="AG2770" s="2">
        <v>0</v>
      </c>
      <c r="AH2770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>
        <v>0</v>
      </c>
      <c r="AO2770" s="2">
        <v>0</v>
      </c>
      <c r="AP2770" s="7">
        <f t="shared" si="87"/>
        <v>685.67</v>
      </c>
    </row>
    <row r="2771" spans="1:42" x14ac:dyDescent="0.2">
      <c r="A2771">
        <v>1</v>
      </c>
      <c r="B2771" s="1">
        <v>43952</v>
      </c>
      <c r="C2771" s="1">
        <v>44348</v>
      </c>
      <c r="D2771">
        <v>172</v>
      </c>
      <c r="E2771" s="1">
        <v>44287</v>
      </c>
      <c r="F2771" s="2">
        <v>0</v>
      </c>
      <c r="G2771" s="2">
        <v>0</v>
      </c>
      <c r="H2771">
        <v>0.05</v>
      </c>
      <c r="I2771" s="2">
        <v>0</v>
      </c>
      <c r="J2771" s="2">
        <v>5485.36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685.67</v>
      </c>
      <c r="U2771" s="2">
        <v>0</v>
      </c>
      <c r="V2771" t="s">
        <v>278</v>
      </c>
      <c r="W2771" s="5" t="str">
        <f t="shared" si="86"/>
        <v>3913</v>
      </c>
      <c r="X2771">
        <v>16</v>
      </c>
      <c r="Y2771" t="s">
        <v>77</v>
      </c>
      <c r="Z2771" t="s">
        <v>88</v>
      </c>
      <c r="AA2771" s="2">
        <v>0</v>
      </c>
      <c r="AB2771" s="2">
        <v>0</v>
      </c>
      <c r="AC2771" t="s">
        <v>168</v>
      </c>
      <c r="AD2771" s="2">
        <v>0</v>
      </c>
      <c r="AE2771" s="2">
        <v>0</v>
      </c>
      <c r="AF2771" s="2">
        <v>0</v>
      </c>
      <c r="AG2771" s="2">
        <v>0</v>
      </c>
      <c r="AH2771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7">
        <f t="shared" si="87"/>
        <v>685.67</v>
      </c>
    </row>
    <row r="2772" spans="1:42" x14ac:dyDescent="0.2">
      <c r="A2772">
        <v>1</v>
      </c>
      <c r="B2772" s="1">
        <v>43952</v>
      </c>
      <c r="C2772" s="1">
        <v>44348</v>
      </c>
      <c r="D2772">
        <v>172</v>
      </c>
      <c r="E2772" s="1">
        <v>44317</v>
      </c>
      <c r="F2772" s="2">
        <v>0</v>
      </c>
      <c r="G2772" s="2">
        <v>0</v>
      </c>
      <c r="H2772">
        <v>0.05</v>
      </c>
      <c r="I2772" s="2">
        <v>0</v>
      </c>
      <c r="J2772" s="2">
        <v>6171.03</v>
      </c>
      <c r="K2772" s="2">
        <v>0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685.67</v>
      </c>
      <c r="U2772" s="2">
        <v>0</v>
      </c>
      <c r="V2772" t="s">
        <v>278</v>
      </c>
      <c r="W2772" s="5" t="str">
        <f t="shared" si="86"/>
        <v>3913</v>
      </c>
      <c r="X2772">
        <v>16</v>
      </c>
      <c r="Y2772" t="s">
        <v>77</v>
      </c>
      <c r="Z2772" t="s">
        <v>88</v>
      </c>
      <c r="AA2772" s="2">
        <v>0</v>
      </c>
      <c r="AB2772" s="2">
        <v>0</v>
      </c>
      <c r="AC2772" t="s">
        <v>168</v>
      </c>
      <c r="AD2772" s="2">
        <v>0</v>
      </c>
      <c r="AE2772" s="2">
        <v>0</v>
      </c>
      <c r="AF2772" s="2">
        <v>0</v>
      </c>
      <c r="AG2772" s="2">
        <v>0</v>
      </c>
      <c r="AH277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>
        <v>0</v>
      </c>
      <c r="AO2772" s="2">
        <v>0</v>
      </c>
      <c r="AP2772" s="7">
        <f t="shared" si="87"/>
        <v>685.67</v>
      </c>
    </row>
    <row r="2773" spans="1:42" x14ac:dyDescent="0.2">
      <c r="A2773">
        <v>1</v>
      </c>
      <c r="B2773" s="1">
        <v>43952</v>
      </c>
      <c r="C2773" s="1">
        <v>44348</v>
      </c>
      <c r="D2773">
        <v>172</v>
      </c>
      <c r="E2773" s="1">
        <v>44348</v>
      </c>
      <c r="F2773" s="2">
        <v>0</v>
      </c>
      <c r="G2773" s="2">
        <v>0</v>
      </c>
      <c r="H2773">
        <v>0.05</v>
      </c>
      <c r="I2773" s="2">
        <v>0</v>
      </c>
      <c r="J2773" s="2">
        <v>6856.7</v>
      </c>
      <c r="K2773" s="2">
        <v>0</v>
      </c>
      <c r="L2773" s="2">
        <v>0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685.67</v>
      </c>
      <c r="U2773" s="2">
        <v>0</v>
      </c>
      <c r="V2773" t="s">
        <v>278</v>
      </c>
      <c r="W2773" s="5" t="str">
        <f t="shared" si="86"/>
        <v>3913</v>
      </c>
      <c r="X2773">
        <v>16</v>
      </c>
      <c r="Y2773" t="s">
        <v>77</v>
      </c>
      <c r="Z2773" t="s">
        <v>88</v>
      </c>
      <c r="AA2773" s="2">
        <v>0</v>
      </c>
      <c r="AB2773" s="2">
        <v>0</v>
      </c>
      <c r="AC2773" t="s">
        <v>168</v>
      </c>
      <c r="AD2773" s="2">
        <v>0</v>
      </c>
      <c r="AE2773" s="2">
        <v>0</v>
      </c>
      <c r="AF2773" s="2">
        <v>0</v>
      </c>
      <c r="AG2773" s="2">
        <v>0</v>
      </c>
      <c r="AH2773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7">
        <f t="shared" si="87"/>
        <v>685.67</v>
      </c>
    </row>
    <row r="2774" spans="1:42" x14ac:dyDescent="0.2">
      <c r="A2774">
        <v>1</v>
      </c>
      <c r="B2774" s="1">
        <v>43952</v>
      </c>
      <c r="C2774" s="1">
        <v>44348</v>
      </c>
      <c r="D2774">
        <v>200244</v>
      </c>
      <c r="E2774" s="1">
        <v>43952</v>
      </c>
      <c r="F2774" s="2">
        <v>97764.09</v>
      </c>
      <c r="G2774" s="2">
        <v>97764.09</v>
      </c>
      <c r="H2774">
        <v>0.05</v>
      </c>
      <c r="I2774" s="2">
        <v>407.35</v>
      </c>
      <c r="J2774" s="2">
        <v>16855.63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t="s">
        <v>279</v>
      </c>
      <c r="W2774" s="5" t="str">
        <f t="shared" si="86"/>
        <v>3913</v>
      </c>
      <c r="X2774">
        <v>16</v>
      </c>
      <c r="Y2774" t="s">
        <v>77</v>
      </c>
      <c r="Z2774" t="s">
        <v>88</v>
      </c>
      <c r="AA2774" s="2">
        <v>0</v>
      </c>
      <c r="AB2774" s="2">
        <v>0</v>
      </c>
      <c r="AC2774" t="s">
        <v>168</v>
      </c>
      <c r="AD2774" s="2">
        <v>0</v>
      </c>
      <c r="AE2774" s="2">
        <v>0</v>
      </c>
      <c r="AF2774" s="2">
        <v>0</v>
      </c>
      <c r="AG2774" s="2">
        <v>97764.09</v>
      </c>
      <c r="AH2774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0</v>
      </c>
      <c r="AN2774" s="2">
        <v>0</v>
      </c>
      <c r="AO2774" s="2">
        <v>407.35</v>
      </c>
      <c r="AP2774" s="7">
        <f t="shared" si="87"/>
        <v>407.35</v>
      </c>
    </row>
    <row r="2775" spans="1:42" x14ac:dyDescent="0.2">
      <c r="A2775">
        <v>1</v>
      </c>
      <c r="B2775" s="1">
        <v>43952</v>
      </c>
      <c r="C2775" s="1">
        <v>44348</v>
      </c>
      <c r="D2775">
        <v>200244</v>
      </c>
      <c r="E2775" s="1">
        <v>43983</v>
      </c>
      <c r="F2775" s="2">
        <v>97764.09</v>
      </c>
      <c r="G2775" s="2">
        <v>97764.09</v>
      </c>
      <c r="H2775">
        <v>0.05</v>
      </c>
      <c r="I2775" s="2">
        <v>407.35</v>
      </c>
      <c r="J2775" s="2">
        <v>17262.98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t="s">
        <v>279</v>
      </c>
      <c r="W2775" s="5" t="str">
        <f t="shared" si="86"/>
        <v>3913</v>
      </c>
      <c r="X2775">
        <v>16</v>
      </c>
      <c r="Y2775" t="s">
        <v>77</v>
      </c>
      <c r="Z2775" t="s">
        <v>88</v>
      </c>
      <c r="AA2775" s="2">
        <v>0</v>
      </c>
      <c r="AB2775" s="2">
        <v>0</v>
      </c>
      <c r="AC2775" t="s">
        <v>168</v>
      </c>
      <c r="AD2775" s="2">
        <v>0</v>
      </c>
      <c r="AE2775" s="2">
        <v>0</v>
      </c>
      <c r="AF2775" s="2">
        <v>0</v>
      </c>
      <c r="AG2775" s="2">
        <v>97764.09</v>
      </c>
      <c r="AH2775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407.35</v>
      </c>
      <c r="AP2775" s="7">
        <f t="shared" si="87"/>
        <v>407.35</v>
      </c>
    </row>
    <row r="2776" spans="1:42" x14ac:dyDescent="0.2">
      <c r="A2776">
        <v>1</v>
      </c>
      <c r="B2776" s="1">
        <v>43952</v>
      </c>
      <c r="C2776" s="1">
        <v>44348</v>
      </c>
      <c r="D2776">
        <v>200244</v>
      </c>
      <c r="E2776" s="1">
        <v>44013</v>
      </c>
      <c r="F2776" s="2">
        <v>97764.09</v>
      </c>
      <c r="G2776" s="2">
        <v>97764.09</v>
      </c>
      <c r="H2776">
        <v>0.05</v>
      </c>
      <c r="I2776" s="2">
        <v>407.35</v>
      </c>
      <c r="J2776" s="2">
        <v>17670.330000000002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t="s">
        <v>279</v>
      </c>
      <c r="W2776" s="5" t="str">
        <f t="shared" si="86"/>
        <v>3913</v>
      </c>
      <c r="X2776">
        <v>16</v>
      </c>
      <c r="Y2776" t="s">
        <v>77</v>
      </c>
      <c r="Z2776" t="s">
        <v>88</v>
      </c>
      <c r="AA2776" s="2">
        <v>0</v>
      </c>
      <c r="AB2776" s="2">
        <v>0</v>
      </c>
      <c r="AC2776" t="s">
        <v>168</v>
      </c>
      <c r="AD2776" s="2">
        <v>0</v>
      </c>
      <c r="AE2776" s="2">
        <v>0</v>
      </c>
      <c r="AF2776" s="2">
        <v>0</v>
      </c>
      <c r="AG2776" s="2">
        <v>97764.09</v>
      </c>
      <c r="AH2776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407.35</v>
      </c>
      <c r="AP2776" s="7">
        <f t="shared" si="87"/>
        <v>407.35</v>
      </c>
    </row>
    <row r="2777" spans="1:42" x14ac:dyDescent="0.2">
      <c r="A2777">
        <v>1</v>
      </c>
      <c r="B2777" s="1">
        <v>43952</v>
      </c>
      <c r="C2777" s="1">
        <v>44348</v>
      </c>
      <c r="D2777">
        <v>200244</v>
      </c>
      <c r="E2777" s="1">
        <v>44044</v>
      </c>
      <c r="F2777" s="2">
        <v>97764.09</v>
      </c>
      <c r="G2777" s="2">
        <v>97764.09</v>
      </c>
      <c r="H2777">
        <v>0.05</v>
      </c>
      <c r="I2777" s="2">
        <v>407.35</v>
      </c>
      <c r="J2777" s="2">
        <v>18077.68</v>
      </c>
      <c r="K2777" s="2">
        <v>0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t="s">
        <v>279</v>
      </c>
      <c r="W2777" s="5" t="str">
        <f t="shared" si="86"/>
        <v>3913</v>
      </c>
      <c r="X2777">
        <v>16</v>
      </c>
      <c r="Y2777" t="s">
        <v>77</v>
      </c>
      <c r="Z2777" t="s">
        <v>88</v>
      </c>
      <c r="AA2777" s="2">
        <v>0</v>
      </c>
      <c r="AB2777" s="2">
        <v>0</v>
      </c>
      <c r="AC2777" t="s">
        <v>168</v>
      </c>
      <c r="AD2777" s="2">
        <v>0</v>
      </c>
      <c r="AE2777" s="2">
        <v>0</v>
      </c>
      <c r="AF2777" s="2">
        <v>0</v>
      </c>
      <c r="AG2777" s="2">
        <v>97764.09</v>
      </c>
      <c r="AH2777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407.35</v>
      </c>
      <c r="AP2777" s="7">
        <f t="shared" si="87"/>
        <v>407.35</v>
      </c>
    </row>
    <row r="2778" spans="1:42" x14ac:dyDescent="0.2">
      <c r="A2778">
        <v>1</v>
      </c>
      <c r="B2778" s="1">
        <v>43952</v>
      </c>
      <c r="C2778" s="1">
        <v>44348</v>
      </c>
      <c r="D2778">
        <v>200244</v>
      </c>
      <c r="E2778" s="1">
        <v>44075</v>
      </c>
      <c r="F2778" s="2">
        <v>97764.09</v>
      </c>
      <c r="G2778" s="2">
        <v>97764.09</v>
      </c>
      <c r="H2778">
        <v>0.05</v>
      </c>
      <c r="I2778" s="2">
        <v>407.35</v>
      </c>
      <c r="J2778" s="2">
        <v>18485.03</v>
      </c>
      <c r="K2778" s="2">
        <v>0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t="s">
        <v>279</v>
      </c>
      <c r="W2778" s="5" t="str">
        <f t="shared" si="86"/>
        <v>3913</v>
      </c>
      <c r="X2778">
        <v>16</v>
      </c>
      <c r="Y2778" t="s">
        <v>77</v>
      </c>
      <c r="Z2778" t="s">
        <v>88</v>
      </c>
      <c r="AA2778" s="2">
        <v>0</v>
      </c>
      <c r="AB2778" s="2">
        <v>0</v>
      </c>
      <c r="AC2778" t="s">
        <v>168</v>
      </c>
      <c r="AD2778" s="2">
        <v>0</v>
      </c>
      <c r="AE2778" s="2">
        <v>0</v>
      </c>
      <c r="AF2778" s="2">
        <v>0</v>
      </c>
      <c r="AG2778" s="2">
        <v>97764.09</v>
      </c>
      <c r="AH2778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0</v>
      </c>
      <c r="AN2778" s="2">
        <v>0</v>
      </c>
      <c r="AO2778" s="2">
        <v>407.35</v>
      </c>
      <c r="AP2778" s="7">
        <f t="shared" si="87"/>
        <v>407.35</v>
      </c>
    </row>
    <row r="2779" spans="1:42" x14ac:dyDescent="0.2">
      <c r="A2779">
        <v>1</v>
      </c>
      <c r="B2779" s="1">
        <v>43952</v>
      </c>
      <c r="C2779" s="1">
        <v>44348</v>
      </c>
      <c r="D2779">
        <v>200244</v>
      </c>
      <c r="E2779" s="1">
        <v>44105</v>
      </c>
      <c r="F2779" s="2">
        <v>97764.09</v>
      </c>
      <c r="G2779" s="2">
        <v>97764.09</v>
      </c>
      <c r="H2779">
        <v>0.05</v>
      </c>
      <c r="I2779" s="2">
        <v>407.35</v>
      </c>
      <c r="J2779" s="2">
        <v>18892.38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t="s">
        <v>279</v>
      </c>
      <c r="W2779" s="5" t="str">
        <f t="shared" si="86"/>
        <v>3913</v>
      </c>
      <c r="X2779">
        <v>16</v>
      </c>
      <c r="Y2779" t="s">
        <v>77</v>
      </c>
      <c r="Z2779" t="s">
        <v>88</v>
      </c>
      <c r="AA2779" s="2">
        <v>0</v>
      </c>
      <c r="AB2779" s="2">
        <v>0</v>
      </c>
      <c r="AC2779" t="s">
        <v>168</v>
      </c>
      <c r="AD2779" s="2">
        <v>0</v>
      </c>
      <c r="AE2779" s="2">
        <v>0</v>
      </c>
      <c r="AF2779" s="2">
        <v>0</v>
      </c>
      <c r="AG2779" s="2">
        <v>97764.09</v>
      </c>
      <c r="AH2779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407.35</v>
      </c>
      <c r="AP2779" s="7">
        <f t="shared" si="87"/>
        <v>407.35</v>
      </c>
    </row>
    <row r="2780" spans="1:42" x14ac:dyDescent="0.2">
      <c r="A2780">
        <v>1</v>
      </c>
      <c r="B2780" s="1">
        <v>43952</v>
      </c>
      <c r="C2780" s="1">
        <v>44348</v>
      </c>
      <c r="D2780">
        <v>200244</v>
      </c>
      <c r="E2780" s="1">
        <v>44136</v>
      </c>
      <c r="F2780" s="2">
        <v>97764.09</v>
      </c>
      <c r="G2780" s="2">
        <v>97764.09</v>
      </c>
      <c r="H2780">
        <v>0.05</v>
      </c>
      <c r="I2780" s="2">
        <v>407.35</v>
      </c>
      <c r="J2780" s="2">
        <v>19299.73</v>
      </c>
      <c r="K2780" s="2">
        <v>0</v>
      </c>
      <c r="L2780" s="2">
        <v>0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t="s">
        <v>279</v>
      </c>
      <c r="W2780" s="5" t="str">
        <f t="shared" si="86"/>
        <v>3913</v>
      </c>
      <c r="X2780">
        <v>16</v>
      </c>
      <c r="Y2780" t="s">
        <v>77</v>
      </c>
      <c r="Z2780" t="s">
        <v>88</v>
      </c>
      <c r="AA2780" s="2">
        <v>0</v>
      </c>
      <c r="AB2780" s="2">
        <v>0</v>
      </c>
      <c r="AC2780" t="s">
        <v>168</v>
      </c>
      <c r="AD2780" s="2">
        <v>0</v>
      </c>
      <c r="AE2780" s="2">
        <v>0</v>
      </c>
      <c r="AF2780" s="2">
        <v>0</v>
      </c>
      <c r="AG2780" s="2">
        <v>97764.09</v>
      </c>
      <c r="AH2780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0</v>
      </c>
      <c r="AN2780" s="2">
        <v>0</v>
      </c>
      <c r="AO2780" s="2">
        <v>407.35</v>
      </c>
      <c r="AP2780" s="7">
        <f t="shared" si="87"/>
        <v>407.35</v>
      </c>
    </row>
    <row r="2781" spans="1:42" x14ac:dyDescent="0.2">
      <c r="A2781">
        <v>1</v>
      </c>
      <c r="B2781" s="1">
        <v>43952</v>
      </c>
      <c r="C2781" s="1">
        <v>44348</v>
      </c>
      <c r="D2781">
        <v>200244</v>
      </c>
      <c r="E2781" s="1">
        <v>44166</v>
      </c>
      <c r="F2781" s="2">
        <v>97764.09</v>
      </c>
      <c r="G2781" s="2">
        <v>97764.09</v>
      </c>
      <c r="H2781">
        <v>0.05</v>
      </c>
      <c r="I2781" s="2">
        <v>407.35</v>
      </c>
      <c r="J2781" s="2">
        <v>-13597.85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t="s">
        <v>279</v>
      </c>
      <c r="W2781" s="5" t="str">
        <f t="shared" si="86"/>
        <v>3913</v>
      </c>
      <c r="X2781">
        <v>16</v>
      </c>
      <c r="Y2781" t="s">
        <v>77</v>
      </c>
      <c r="Z2781" t="s">
        <v>88</v>
      </c>
      <c r="AA2781" s="2">
        <v>0</v>
      </c>
      <c r="AB2781" s="2">
        <v>-33304.93</v>
      </c>
      <c r="AC2781" t="s">
        <v>168</v>
      </c>
      <c r="AD2781" s="2">
        <v>0</v>
      </c>
      <c r="AE2781" s="2">
        <v>0</v>
      </c>
      <c r="AF2781" s="2">
        <v>0</v>
      </c>
      <c r="AG2781" s="2">
        <v>97764.09</v>
      </c>
      <c r="AH2781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407.35</v>
      </c>
      <c r="AP2781" s="7">
        <f t="shared" si="87"/>
        <v>-32897.58</v>
      </c>
    </row>
    <row r="2782" spans="1:42" x14ac:dyDescent="0.2">
      <c r="A2782">
        <v>1</v>
      </c>
      <c r="B2782" s="1">
        <v>43952</v>
      </c>
      <c r="C2782" s="1">
        <v>44348</v>
      </c>
      <c r="D2782">
        <v>200244</v>
      </c>
      <c r="E2782" s="1">
        <v>44197</v>
      </c>
      <c r="F2782" s="2">
        <v>64459.16</v>
      </c>
      <c r="G2782" s="2">
        <v>64459.16</v>
      </c>
      <c r="H2782">
        <v>0.05</v>
      </c>
      <c r="I2782" s="2">
        <v>268.58</v>
      </c>
      <c r="J2782" s="2">
        <v>-13329.27</v>
      </c>
      <c r="K2782" s="2">
        <v>0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t="s">
        <v>279</v>
      </c>
      <c r="W2782" s="5" t="str">
        <f t="shared" si="86"/>
        <v>3913</v>
      </c>
      <c r="X2782">
        <v>16</v>
      </c>
      <c r="Y2782" t="s">
        <v>77</v>
      </c>
      <c r="Z2782" t="s">
        <v>88</v>
      </c>
      <c r="AA2782" s="2">
        <v>0</v>
      </c>
      <c r="AB2782" s="2">
        <v>0</v>
      </c>
      <c r="AC2782" t="s">
        <v>168</v>
      </c>
      <c r="AD2782" s="2">
        <v>0</v>
      </c>
      <c r="AE2782" s="2">
        <v>0</v>
      </c>
      <c r="AF2782" s="2">
        <v>0</v>
      </c>
      <c r="AG2782" s="2">
        <v>64459.16</v>
      </c>
      <c r="AH278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>
        <v>0</v>
      </c>
      <c r="AO2782" s="2">
        <v>268.58</v>
      </c>
      <c r="AP2782" s="7">
        <f t="shared" si="87"/>
        <v>268.58</v>
      </c>
    </row>
    <row r="2783" spans="1:42" x14ac:dyDescent="0.2">
      <c r="A2783">
        <v>1</v>
      </c>
      <c r="B2783" s="1">
        <v>43952</v>
      </c>
      <c r="C2783" s="1">
        <v>44348</v>
      </c>
      <c r="D2783">
        <v>200244</v>
      </c>
      <c r="E2783" s="1">
        <v>44228</v>
      </c>
      <c r="F2783" s="2">
        <v>64459.16</v>
      </c>
      <c r="G2783" s="2">
        <v>64459.16</v>
      </c>
      <c r="H2783">
        <v>0.05</v>
      </c>
      <c r="I2783" s="2">
        <v>268.58</v>
      </c>
      <c r="J2783" s="2">
        <v>-13060.69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t="s">
        <v>279</v>
      </c>
      <c r="W2783" s="5" t="str">
        <f t="shared" si="86"/>
        <v>3913</v>
      </c>
      <c r="X2783">
        <v>16</v>
      </c>
      <c r="Y2783" t="s">
        <v>77</v>
      </c>
      <c r="Z2783" t="s">
        <v>88</v>
      </c>
      <c r="AA2783" s="2">
        <v>0</v>
      </c>
      <c r="AB2783" s="2">
        <v>0</v>
      </c>
      <c r="AC2783" t="s">
        <v>168</v>
      </c>
      <c r="AD2783" s="2">
        <v>0</v>
      </c>
      <c r="AE2783" s="2">
        <v>0</v>
      </c>
      <c r="AF2783" s="2">
        <v>0</v>
      </c>
      <c r="AG2783" s="2">
        <v>64459.16</v>
      </c>
      <c r="AH2783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268.58</v>
      </c>
      <c r="AP2783" s="7">
        <f t="shared" si="87"/>
        <v>268.58</v>
      </c>
    </row>
    <row r="2784" spans="1:42" x14ac:dyDescent="0.2">
      <c r="A2784">
        <v>1</v>
      </c>
      <c r="B2784" s="1">
        <v>43952</v>
      </c>
      <c r="C2784" s="1">
        <v>44348</v>
      </c>
      <c r="D2784">
        <v>200244</v>
      </c>
      <c r="E2784" s="1">
        <v>44256</v>
      </c>
      <c r="F2784" s="2">
        <v>64459.16</v>
      </c>
      <c r="G2784" s="2">
        <v>64459.16</v>
      </c>
      <c r="H2784">
        <v>0.05</v>
      </c>
      <c r="I2784" s="2">
        <v>268.58</v>
      </c>
      <c r="J2784" s="2">
        <v>-12792.11</v>
      </c>
      <c r="K2784" s="2">
        <v>0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t="s">
        <v>279</v>
      </c>
      <c r="W2784" s="5" t="str">
        <f t="shared" si="86"/>
        <v>3913</v>
      </c>
      <c r="X2784">
        <v>16</v>
      </c>
      <c r="Y2784" t="s">
        <v>77</v>
      </c>
      <c r="Z2784" t="s">
        <v>88</v>
      </c>
      <c r="AA2784" s="2">
        <v>0</v>
      </c>
      <c r="AB2784" s="2">
        <v>0</v>
      </c>
      <c r="AC2784" t="s">
        <v>168</v>
      </c>
      <c r="AD2784" s="2">
        <v>0</v>
      </c>
      <c r="AE2784" s="2">
        <v>0</v>
      </c>
      <c r="AF2784" s="2">
        <v>0</v>
      </c>
      <c r="AG2784" s="2">
        <v>64459.16</v>
      </c>
      <c r="AH2784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>
        <v>0</v>
      </c>
      <c r="AO2784" s="2">
        <v>268.58</v>
      </c>
      <c r="AP2784" s="7">
        <f t="shared" si="87"/>
        <v>268.58</v>
      </c>
    </row>
    <row r="2785" spans="1:42" x14ac:dyDescent="0.2">
      <c r="A2785">
        <v>1</v>
      </c>
      <c r="B2785" s="1">
        <v>43952</v>
      </c>
      <c r="C2785" s="1">
        <v>44348</v>
      </c>
      <c r="D2785">
        <v>200244</v>
      </c>
      <c r="E2785" s="1">
        <v>44287</v>
      </c>
      <c r="F2785" s="2">
        <v>64459.16</v>
      </c>
      <c r="G2785" s="2">
        <v>64459.16</v>
      </c>
      <c r="H2785">
        <v>0.05</v>
      </c>
      <c r="I2785" s="2">
        <v>268.58</v>
      </c>
      <c r="J2785" s="2">
        <v>-12523.53</v>
      </c>
      <c r="K2785" s="2">
        <v>0</v>
      </c>
      <c r="L2785" s="2">
        <v>0</v>
      </c>
      <c r="M2785" s="2">
        <v>0</v>
      </c>
      <c r="N2785" s="2">
        <v>0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t="s">
        <v>279</v>
      </c>
      <c r="W2785" s="5" t="str">
        <f t="shared" si="86"/>
        <v>3913</v>
      </c>
      <c r="X2785">
        <v>16</v>
      </c>
      <c r="Y2785" t="s">
        <v>77</v>
      </c>
      <c r="Z2785" t="s">
        <v>88</v>
      </c>
      <c r="AA2785" s="2">
        <v>0</v>
      </c>
      <c r="AB2785" s="2">
        <v>0</v>
      </c>
      <c r="AC2785" t="s">
        <v>168</v>
      </c>
      <c r="AD2785" s="2">
        <v>0</v>
      </c>
      <c r="AE2785" s="2">
        <v>0</v>
      </c>
      <c r="AF2785" s="2">
        <v>0</v>
      </c>
      <c r="AG2785" s="2">
        <v>64459.16</v>
      </c>
      <c r="AH2785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0</v>
      </c>
      <c r="AO2785" s="2">
        <v>268.58</v>
      </c>
      <c r="AP2785" s="7">
        <f t="shared" si="87"/>
        <v>268.58</v>
      </c>
    </row>
    <row r="2786" spans="1:42" x14ac:dyDescent="0.2">
      <c r="A2786">
        <v>1</v>
      </c>
      <c r="B2786" s="1">
        <v>43952</v>
      </c>
      <c r="C2786" s="1">
        <v>44348</v>
      </c>
      <c r="D2786">
        <v>200244</v>
      </c>
      <c r="E2786" s="1">
        <v>44317</v>
      </c>
      <c r="F2786" s="2">
        <v>64459.16</v>
      </c>
      <c r="G2786" s="2">
        <v>64459.16</v>
      </c>
      <c r="H2786">
        <v>0.05</v>
      </c>
      <c r="I2786" s="2">
        <v>268.58</v>
      </c>
      <c r="J2786" s="2">
        <v>-12254.95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t="s">
        <v>279</v>
      </c>
      <c r="W2786" s="5" t="str">
        <f t="shared" si="86"/>
        <v>3913</v>
      </c>
      <c r="X2786">
        <v>16</v>
      </c>
      <c r="Y2786" t="s">
        <v>77</v>
      </c>
      <c r="Z2786" t="s">
        <v>88</v>
      </c>
      <c r="AA2786" s="2">
        <v>0</v>
      </c>
      <c r="AB2786" s="2">
        <v>0</v>
      </c>
      <c r="AC2786" t="s">
        <v>168</v>
      </c>
      <c r="AD2786" s="2">
        <v>0</v>
      </c>
      <c r="AE2786" s="2">
        <v>0</v>
      </c>
      <c r="AF2786" s="2">
        <v>0</v>
      </c>
      <c r="AG2786" s="2">
        <v>64459.16</v>
      </c>
      <c r="AH2786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0</v>
      </c>
      <c r="AN2786" s="2">
        <v>0</v>
      </c>
      <c r="AO2786" s="2">
        <v>268.58</v>
      </c>
      <c r="AP2786" s="7">
        <f t="shared" si="87"/>
        <v>268.58</v>
      </c>
    </row>
    <row r="2787" spans="1:42" x14ac:dyDescent="0.2">
      <c r="A2787">
        <v>1</v>
      </c>
      <c r="B2787" s="1">
        <v>43952</v>
      </c>
      <c r="C2787" s="1">
        <v>44348</v>
      </c>
      <c r="D2787">
        <v>200244</v>
      </c>
      <c r="E2787" s="1">
        <v>44348</v>
      </c>
      <c r="F2787" s="2">
        <v>64459.16</v>
      </c>
      <c r="G2787" s="2">
        <v>64459.16</v>
      </c>
      <c r="H2787">
        <v>0.05</v>
      </c>
      <c r="I2787" s="2">
        <v>268.58</v>
      </c>
      <c r="J2787" s="2">
        <v>-11684.48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301.89</v>
      </c>
      <c r="S2787" s="2">
        <v>0</v>
      </c>
      <c r="T2787" s="2">
        <v>0</v>
      </c>
      <c r="U2787" s="2">
        <v>0</v>
      </c>
      <c r="V2787" t="s">
        <v>279</v>
      </c>
      <c r="W2787" s="5" t="str">
        <f t="shared" si="86"/>
        <v>3913</v>
      </c>
      <c r="X2787">
        <v>16</v>
      </c>
      <c r="Y2787" t="s">
        <v>77</v>
      </c>
      <c r="Z2787" t="s">
        <v>88</v>
      </c>
      <c r="AA2787" s="2">
        <v>0</v>
      </c>
      <c r="AB2787" s="2">
        <v>0</v>
      </c>
      <c r="AC2787" t="s">
        <v>168</v>
      </c>
      <c r="AD2787" s="2">
        <v>0</v>
      </c>
      <c r="AE2787" s="2">
        <v>0</v>
      </c>
      <c r="AF2787" s="2">
        <v>0</v>
      </c>
      <c r="AG2787" s="2">
        <v>64459.16</v>
      </c>
      <c r="AH2787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268.58</v>
      </c>
      <c r="AP2787" s="7">
        <f t="shared" si="87"/>
        <v>268.58</v>
      </c>
    </row>
    <row r="2788" spans="1:42" x14ac:dyDescent="0.2">
      <c r="A2788">
        <v>1</v>
      </c>
      <c r="B2788" s="1">
        <v>43952</v>
      </c>
      <c r="C2788" s="1">
        <v>44348</v>
      </c>
      <c r="D2788">
        <v>200290</v>
      </c>
      <c r="E2788" s="1">
        <v>43952</v>
      </c>
      <c r="F2788" s="2">
        <v>0</v>
      </c>
      <c r="G2788" s="2">
        <v>0</v>
      </c>
      <c r="H2788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t="s">
        <v>280</v>
      </c>
      <c r="W2788" s="5" t="str">
        <f t="shared" si="86"/>
        <v>3913</v>
      </c>
      <c r="X2788">
        <v>16</v>
      </c>
      <c r="Y2788" t="s">
        <v>77</v>
      </c>
      <c r="Z2788" t="s">
        <v>88</v>
      </c>
      <c r="AA2788" s="2">
        <v>0</v>
      </c>
      <c r="AB2788" s="2">
        <v>0</v>
      </c>
      <c r="AC2788" t="s">
        <v>168</v>
      </c>
      <c r="AD2788" s="2">
        <v>0</v>
      </c>
      <c r="AE2788" s="2">
        <v>0</v>
      </c>
      <c r="AF2788" s="2">
        <v>0</v>
      </c>
      <c r="AG2788" s="2">
        <v>0</v>
      </c>
      <c r="AH2788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>
        <v>0</v>
      </c>
      <c r="AO2788" s="2">
        <v>0</v>
      </c>
      <c r="AP2788" s="7">
        <f t="shared" si="87"/>
        <v>0</v>
      </c>
    </row>
    <row r="2789" spans="1:42" x14ac:dyDescent="0.2">
      <c r="A2789">
        <v>1</v>
      </c>
      <c r="B2789" s="1">
        <v>43952</v>
      </c>
      <c r="C2789" s="1">
        <v>44348</v>
      </c>
      <c r="D2789">
        <v>200290</v>
      </c>
      <c r="E2789" s="1">
        <v>43983</v>
      </c>
      <c r="F2789" s="2">
        <v>0</v>
      </c>
      <c r="G2789" s="2">
        <v>0</v>
      </c>
      <c r="H2789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t="s">
        <v>280</v>
      </c>
      <c r="W2789" s="5" t="str">
        <f t="shared" si="86"/>
        <v>3913</v>
      </c>
      <c r="X2789">
        <v>16</v>
      </c>
      <c r="Y2789" t="s">
        <v>77</v>
      </c>
      <c r="Z2789" t="s">
        <v>88</v>
      </c>
      <c r="AA2789" s="2">
        <v>0</v>
      </c>
      <c r="AB2789" s="2">
        <v>0</v>
      </c>
      <c r="AC2789" t="s">
        <v>168</v>
      </c>
      <c r="AD2789" s="2">
        <v>0</v>
      </c>
      <c r="AE2789" s="2">
        <v>0</v>
      </c>
      <c r="AF2789" s="2">
        <v>0</v>
      </c>
      <c r="AG2789" s="2">
        <v>0</v>
      </c>
      <c r="AH2789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7">
        <f t="shared" si="87"/>
        <v>0</v>
      </c>
    </row>
    <row r="2790" spans="1:42" x14ac:dyDescent="0.2">
      <c r="A2790">
        <v>1</v>
      </c>
      <c r="B2790" s="1">
        <v>43952</v>
      </c>
      <c r="C2790" s="1">
        <v>44348</v>
      </c>
      <c r="D2790">
        <v>200290</v>
      </c>
      <c r="E2790" s="1">
        <v>44013</v>
      </c>
      <c r="F2790" s="2">
        <v>0</v>
      </c>
      <c r="G2790" s="2">
        <v>0</v>
      </c>
      <c r="H2790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t="s">
        <v>280</v>
      </c>
      <c r="W2790" s="5" t="str">
        <f t="shared" si="86"/>
        <v>3913</v>
      </c>
      <c r="X2790">
        <v>16</v>
      </c>
      <c r="Y2790" t="s">
        <v>77</v>
      </c>
      <c r="Z2790" t="s">
        <v>88</v>
      </c>
      <c r="AA2790" s="2">
        <v>0</v>
      </c>
      <c r="AB2790" s="2">
        <v>0</v>
      </c>
      <c r="AC2790" t="s">
        <v>168</v>
      </c>
      <c r="AD2790" s="2">
        <v>0</v>
      </c>
      <c r="AE2790" s="2">
        <v>0</v>
      </c>
      <c r="AF2790" s="2">
        <v>0</v>
      </c>
      <c r="AG2790" s="2">
        <v>0</v>
      </c>
      <c r="AH2790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7">
        <f t="shared" si="87"/>
        <v>0</v>
      </c>
    </row>
    <row r="2791" spans="1:42" x14ac:dyDescent="0.2">
      <c r="A2791">
        <v>1</v>
      </c>
      <c r="B2791" s="1">
        <v>43952</v>
      </c>
      <c r="C2791" s="1">
        <v>44348</v>
      </c>
      <c r="D2791">
        <v>200290</v>
      </c>
      <c r="E2791" s="1">
        <v>44044</v>
      </c>
      <c r="F2791" s="2">
        <v>0</v>
      </c>
      <c r="G2791" s="2">
        <v>0</v>
      </c>
      <c r="H2791">
        <v>0.05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t="s">
        <v>280</v>
      </c>
      <c r="W2791" s="5" t="str">
        <f t="shared" si="86"/>
        <v>3913</v>
      </c>
      <c r="X2791">
        <v>16</v>
      </c>
      <c r="Y2791" t="s">
        <v>77</v>
      </c>
      <c r="Z2791" t="s">
        <v>88</v>
      </c>
      <c r="AA2791" s="2">
        <v>0</v>
      </c>
      <c r="AB2791" s="2">
        <v>0</v>
      </c>
      <c r="AC2791" t="s">
        <v>168</v>
      </c>
      <c r="AD2791" s="2">
        <v>0</v>
      </c>
      <c r="AE2791" s="2">
        <v>0</v>
      </c>
      <c r="AF2791" s="2">
        <v>0</v>
      </c>
      <c r="AG2791" s="2">
        <v>0</v>
      </c>
      <c r="AH2791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7">
        <f t="shared" si="87"/>
        <v>0</v>
      </c>
    </row>
    <row r="2792" spans="1:42" x14ac:dyDescent="0.2">
      <c r="A2792">
        <v>1</v>
      </c>
      <c r="B2792" s="1">
        <v>43952</v>
      </c>
      <c r="C2792" s="1">
        <v>44348</v>
      </c>
      <c r="D2792">
        <v>200290</v>
      </c>
      <c r="E2792" s="1">
        <v>44075</v>
      </c>
      <c r="F2792" s="2">
        <v>0</v>
      </c>
      <c r="G2792" s="2">
        <v>0</v>
      </c>
      <c r="H2792">
        <v>0.05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t="s">
        <v>280</v>
      </c>
      <c r="W2792" s="5" t="str">
        <f t="shared" si="86"/>
        <v>3913</v>
      </c>
      <c r="X2792">
        <v>16</v>
      </c>
      <c r="Y2792" t="s">
        <v>77</v>
      </c>
      <c r="Z2792" t="s">
        <v>88</v>
      </c>
      <c r="AA2792" s="2">
        <v>0</v>
      </c>
      <c r="AB2792" s="2">
        <v>0</v>
      </c>
      <c r="AC2792" t="s">
        <v>168</v>
      </c>
      <c r="AD2792" s="2">
        <v>0</v>
      </c>
      <c r="AE2792" s="2">
        <v>0</v>
      </c>
      <c r="AF2792" s="2">
        <v>0</v>
      </c>
      <c r="AG2792" s="2">
        <v>0</v>
      </c>
      <c r="AH279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0</v>
      </c>
      <c r="AN2792" s="2">
        <v>0</v>
      </c>
      <c r="AO2792" s="2">
        <v>0</v>
      </c>
      <c r="AP2792" s="7">
        <f t="shared" si="87"/>
        <v>0</v>
      </c>
    </row>
    <row r="2793" spans="1:42" x14ac:dyDescent="0.2">
      <c r="A2793">
        <v>1</v>
      </c>
      <c r="B2793" s="1">
        <v>43952</v>
      </c>
      <c r="C2793" s="1">
        <v>44348</v>
      </c>
      <c r="D2793">
        <v>200290</v>
      </c>
      <c r="E2793" s="1">
        <v>44105</v>
      </c>
      <c r="F2793" s="2">
        <v>0</v>
      </c>
      <c r="G2793" s="2">
        <v>0</v>
      </c>
      <c r="H2793">
        <v>0.05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t="s">
        <v>280</v>
      </c>
      <c r="W2793" s="5" t="str">
        <f t="shared" si="86"/>
        <v>3913</v>
      </c>
      <c r="X2793">
        <v>16</v>
      </c>
      <c r="Y2793" t="s">
        <v>77</v>
      </c>
      <c r="Z2793" t="s">
        <v>88</v>
      </c>
      <c r="AA2793" s="2">
        <v>0</v>
      </c>
      <c r="AB2793" s="2">
        <v>0</v>
      </c>
      <c r="AC2793" t="s">
        <v>168</v>
      </c>
      <c r="AD2793" s="2">
        <v>0</v>
      </c>
      <c r="AE2793" s="2">
        <v>0</v>
      </c>
      <c r="AF2793" s="2">
        <v>0</v>
      </c>
      <c r="AG2793" s="2">
        <v>0</v>
      </c>
      <c r="AH2793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7">
        <f t="shared" si="87"/>
        <v>0</v>
      </c>
    </row>
    <row r="2794" spans="1:42" x14ac:dyDescent="0.2">
      <c r="A2794">
        <v>1</v>
      </c>
      <c r="B2794" s="1">
        <v>43952</v>
      </c>
      <c r="C2794" s="1">
        <v>44348</v>
      </c>
      <c r="D2794">
        <v>200290</v>
      </c>
      <c r="E2794" s="1">
        <v>44136</v>
      </c>
      <c r="F2794" s="2">
        <v>0</v>
      </c>
      <c r="G2794" s="2">
        <v>0</v>
      </c>
      <c r="H2794">
        <v>0.05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t="s">
        <v>280</v>
      </c>
      <c r="W2794" s="5" t="str">
        <f t="shared" si="86"/>
        <v>3913</v>
      </c>
      <c r="X2794">
        <v>16</v>
      </c>
      <c r="Y2794" t="s">
        <v>77</v>
      </c>
      <c r="Z2794" t="s">
        <v>88</v>
      </c>
      <c r="AA2794" s="2">
        <v>0</v>
      </c>
      <c r="AB2794" s="2">
        <v>0</v>
      </c>
      <c r="AC2794" t="s">
        <v>168</v>
      </c>
      <c r="AD2794" s="2">
        <v>0</v>
      </c>
      <c r="AE2794" s="2">
        <v>0</v>
      </c>
      <c r="AF2794" s="2">
        <v>0</v>
      </c>
      <c r="AG2794" s="2">
        <v>0</v>
      </c>
      <c r="AH2794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7">
        <f t="shared" si="87"/>
        <v>0</v>
      </c>
    </row>
    <row r="2795" spans="1:42" x14ac:dyDescent="0.2">
      <c r="A2795">
        <v>1</v>
      </c>
      <c r="B2795" s="1">
        <v>43952</v>
      </c>
      <c r="C2795" s="1">
        <v>44348</v>
      </c>
      <c r="D2795">
        <v>200290</v>
      </c>
      <c r="E2795" s="1">
        <v>44166</v>
      </c>
      <c r="F2795" s="2">
        <v>0</v>
      </c>
      <c r="G2795" s="2">
        <v>0</v>
      </c>
      <c r="H2795">
        <v>0.05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t="s">
        <v>280</v>
      </c>
      <c r="W2795" s="5" t="str">
        <f t="shared" si="86"/>
        <v>3913</v>
      </c>
      <c r="X2795">
        <v>16</v>
      </c>
      <c r="Y2795" t="s">
        <v>77</v>
      </c>
      <c r="Z2795" t="s">
        <v>88</v>
      </c>
      <c r="AA2795" s="2">
        <v>0</v>
      </c>
      <c r="AB2795" s="2">
        <v>0</v>
      </c>
      <c r="AC2795" t="s">
        <v>168</v>
      </c>
      <c r="AD2795" s="2">
        <v>0</v>
      </c>
      <c r="AE2795" s="2">
        <v>0</v>
      </c>
      <c r="AF2795" s="2">
        <v>0</v>
      </c>
      <c r="AG2795" s="2">
        <v>0</v>
      </c>
      <c r="AH2795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7">
        <f t="shared" si="87"/>
        <v>0</v>
      </c>
    </row>
    <row r="2796" spans="1:42" x14ac:dyDescent="0.2">
      <c r="A2796">
        <v>1</v>
      </c>
      <c r="B2796" s="1">
        <v>43952</v>
      </c>
      <c r="C2796" s="1">
        <v>44348</v>
      </c>
      <c r="D2796">
        <v>200290</v>
      </c>
      <c r="E2796" s="1">
        <v>44197</v>
      </c>
      <c r="F2796" s="2">
        <v>0</v>
      </c>
      <c r="G2796" s="2">
        <v>0</v>
      </c>
      <c r="H2796">
        <v>0.05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t="s">
        <v>280</v>
      </c>
      <c r="W2796" s="5" t="str">
        <f t="shared" si="86"/>
        <v>3913</v>
      </c>
      <c r="X2796">
        <v>16</v>
      </c>
      <c r="Y2796" t="s">
        <v>77</v>
      </c>
      <c r="Z2796" t="s">
        <v>88</v>
      </c>
      <c r="AA2796" s="2">
        <v>0</v>
      </c>
      <c r="AB2796" s="2">
        <v>0</v>
      </c>
      <c r="AC2796" t="s">
        <v>168</v>
      </c>
      <c r="AD2796" s="2">
        <v>0</v>
      </c>
      <c r="AE2796" s="2">
        <v>0</v>
      </c>
      <c r="AF2796" s="2">
        <v>0</v>
      </c>
      <c r="AG2796" s="2">
        <v>0</v>
      </c>
      <c r="AH2796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7">
        <f t="shared" si="87"/>
        <v>0</v>
      </c>
    </row>
    <row r="2797" spans="1:42" x14ac:dyDescent="0.2">
      <c r="A2797">
        <v>1</v>
      </c>
      <c r="B2797" s="1">
        <v>43952</v>
      </c>
      <c r="C2797" s="1">
        <v>44348</v>
      </c>
      <c r="D2797">
        <v>200290</v>
      </c>
      <c r="E2797" s="1">
        <v>44228</v>
      </c>
      <c r="F2797" s="2">
        <v>0</v>
      </c>
      <c r="G2797" s="2">
        <v>0</v>
      </c>
      <c r="H2797">
        <v>0.05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t="s">
        <v>280</v>
      </c>
      <c r="W2797" s="5" t="str">
        <f t="shared" si="86"/>
        <v>3913</v>
      </c>
      <c r="X2797">
        <v>16</v>
      </c>
      <c r="Y2797" t="s">
        <v>77</v>
      </c>
      <c r="Z2797" t="s">
        <v>88</v>
      </c>
      <c r="AA2797" s="2">
        <v>0</v>
      </c>
      <c r="AB2797" s="2">
        <v>0</v>
      </c>
      <c r="AC2797" t="s">
        <v>168</v>
      </c>
      <c r="AD2797" s="2">
        <v>0</v>
      </c>
      <c r="AE2797" s="2">
        <v>0</v>
      </c>
      <c r="AF2797" s="2">
        <v>0</v>
      </c>
      <c r="AG2797" s="2">
        <v>0</v>
      </c>
      <c r="AH2797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>
        <v>0</v>
      </c>
      <c r="AO2797" s="2">
        <v>0</v>
      </c>
      <c r="AP2797" s="7">
        <f t="shared" si="87"/>
        <v>0</v>
      </c>
    </row>
    <row r="2798" spans="1:42" x14ac:dyDescent="0.2">
      <c r="A2798">
        <v>1</v>
      </c>
      <c r="B2798" s="1">
        <v>43952</v>
      </c>
      <c r="C2798" s="1">
        <v>44348</v>
      </c>
      <c r="D2798">
        <v>200290</v>
      </c>
      <c r="E2798" s="1">
        <v>44256</v>
      </c>
      <c r="F2798" s="2">
        <v>0</v>
      </c>
      <c r="G2798" s="2">
        <v>0</v>
      </c>
      <c r="H2798">
        <v>0.05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t="s">
        <v>280</v>
      </c>
      <c r="W2798" s="5" t="str">
        <f t="shared" si="86"/>
        <v>3913</v>
      </c>
      <c r="X2798">
        <v>16</v>
      </c>
      <c r="Y2798" t="s">
        <v>77</v>
      </c>
      <c r="Z2798" t="s">
        <v>88</v>
      </c>
      <c r="AA2798" s="2">
        <v>0</v>
      </c>
      <c r="AB2798" s="2">
        <v>0</v>
      </c>
      <c r="AC2798" t="s">
        <v>168</v>
      </c>
      <c r="AD2798" s="2">
        <v>0</v>
      </c>
      <c r="AE2798" s="2">
        <v>0</v>
      </c>
      <c r="AF2798" s="2">
        <v>0</v>
      </c>
      <c r="AG2798" s="2">
        <v>0</v>
      </c>
      <c r="AH2798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>
        <v>0</v>
      </c>
      <c r="AO2798" s="2">
        <v>0</v>
      </c>
      <c r="AP2798" s="7">
        <f t="shared" si="87"/>
        <v>0</v>
      </c>
    </row>
    <row r="2799" spans="1:42" x14ac:dyDescent="0.2">
      <c r="A2799">
        <v>1</v>
      </c>
      <c r="B2799" s="1">
        <v>43952</v>
      </c>
      <c r="C2799" s="1">
        <v>44348</v>
      </c>
      <c r="D2799">
        <v>200290</v>
      </c>
      <c r="E2799" s="1">
        <v>44287</v>
      </c>
      <c r="F2799" s="2">
        <v>0</v>
      </c>
      <c r="G2799" s="2">
        <v>0</v>
      </c>
      <c r="H2799">
        <v>0.05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t="s">
        <v>280</v>
      </c>
      <c r="W2799" s="5" t="str">
        <f t="shared" si="86"/>
        <v>3913</v>
      </c>
      <c r="X2799">
        <v>16</v>
      </c>
      <c r="Y2799" t="s">
        <v>77</v>
      </c>
      <c r="Z2799" t="s">
        <v>88</v>
      </c>
      <c r="AA2799" s="2">
        <v>0</v>
      </c>
      <c r="AB2799" s="2">
        <v>0</v>
      </c>
      <c r="AC2799" t="s">
        <v>168</v>
      </c>
      <c r="AD2799" s="2">
        <v>0</v>
      </c>
      <c r="AE2799" s="2">
        <v>0</v>
      </c>
      <c r="AF2799" s="2">
        <v>0</v>
      </c>
      <c r="AG2799" s="2">
        <v>0</v>
      </c>
      <c r="AH2799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7">
        <f t="shared" si="87"/>
        <v>0</v>
      </c>
    </row>
    <row r="2800" spans="1:42" x14ac:dyDescent="0.2">
      <c r="A2800">
        <v>1</v>
      </c>
      <c r="B2800" s="1">
        <v>43952</v>
      </c>
      <c r="C2800" s="1">
        <v>44348</v>
      </c>
      <c r="D2800">
        <v>200290</v>
      </c>
      <c r="E2800" s="1">
        <v>44317</v>
      </c>
      <c r="F2800" s="2">
        <v>0</v>
      </c>
      <c r="G2800" s="2">
        <v>0</v>
      </c>
      <c r="H2800">
        <v>0.05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t="s">
        <v>280</v>
      </c>
      <c r="W2800" s="5" t="str">
        <f t="shared" si="86"/>
        <v>3913</v>
      </c>
      <c r="X2800">
        <v>16</v>
      </c>
      <c r="Y2800" t="s">
        <v>77</v>
      </c>
      <c r="Z2800" t="s">
        <v>88</v>
      </c>
      <c r="AA2800" s="2">
        <v>0</v>
      </c>
      <c r="AB2800" s="2">
        <v>0</v>
      </c>
      <c r="AC2800" t="s">
        <v>168</v>
      </c>
      <c r="AD2800" s="2">
        <v>0</v>
      </c>
      <c r="AE2800" s="2">
        <v>0</v>
      </c>
      <c r="AF2800" s="2">
        <v>0</v>
      </c>
      <c r="AG2800" s="2">
        <v>0</v>
      </c>
      <c r="AH2800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7">
        <f t="shared" si="87"/>
        <v>0</v>
      </c>
    </row>
    <row r="2801" spans="1:42" x14ac:dyDescent="0.2">
      <c r="A2801">
        <v>1</v>
      </c>
      <c r="B2801" s="1">
        <v>43952</v>
      </c>
      <c r="C2801" s="1">
        <v>44348</v>
      </c>
      <c r="D2801">
        <v>200290</v>
      </c>
      <c r="E2801" s="1">
        <v>44348</v>
      </c>
      <c r="F2801" s="2">
        <v>0</v>
      </c>
      <c r="G2801" s="2">
        <v>0</v>
      </c>
      <c r="H2801">
        <v>0.05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t="s">
        <v>280</v>
      </c>
      <c r="W2801" s="5" t="str">
        <f t="shared" si="86"/>
        <v>3913</v>
      </c>
      <c r="X2801">
        <v>16</v>
      </c>
      <c r="Y2801" t="s">
        <v>77</v>
      </c>
      <c r="Z2801" t="s">
        <v>88</v>
      </c>
      <c r="AA2801" s="2">
        <v>0</v>
      </c>
      <c r="AB2801" s="2">
        <v>0</v>
      </c>
      <c r="AC2801" t="s">
        <v>168</v>
      </c>
      <c r="AD2801" s="2">
        <v>0</v>
      </c>
      <c r="AE2801" s="2">
        <v>0</v>
      </c>
      <c r="AF2801" s="2">
        <v>0</v>
      </c>
      <c r="AG2801" s="2">
        <v>0</v>
      </c>
      <c r="AH2801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7">
        <f t="shared" si="87"/>
        <v>0</v>
      </c>
    </row>
    <row r="2802" spans="1:42" x14ac:dyDescent="0.2">
      <c r="A2802">
        <v>1</v>
      </c>
      <c r="B2802" s="1">
        <v>43952</v>
      </c>
      <c r="C2802" s="1">
        <v>44348</v>
      </c>
      <c r="D2802">
        <v>200336</v>
      </c>
      <c r="E2802" s="1">
        <v>43952</v>
      </c>
      <c r="F2802" s="2">
        <v>0</v>
      </c>
      <c r="G2802" s="2">
        <v>0</v>
      </c>
      <c r="H2802">
        <v>0.05</v>
      </c>
      <c r="I2802" s="2">
        <v>0</v>
      </c>
      <c r="J2802" s="2">
        <v>61662.09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t="s">
        <v>281</v>
      </c>
      <c r="W2802" s="5" t="str">
        <f t="shared" si="86"/>
        <v>3913</v>
      </c>
      <c r="X2802">
        <v>16</v>
      </c>
      <c r="Y2802" t="s">
        <v>77</v>
      </c>
      <c r="Z2802" t="s">
        <v>88</v>
      </c>
      <c r="AA2802" s="2">
        <v>0</v>
      </c>
      <c r="AB2802" s="2">
        <v>0</v>
      </c>
      <c r="AC2802" t="s">
        <v>168</v>
      </c>
      <c r="AD2802" s="2">
        <v>0</v>
      </c>
      <c r="AE2802" s="2">
        <v>0</v>
      </c>
      <c r="AF2802" s="2">
        <v>0</v>
      </c>
      <c r="AG2802" s="2">
        <v>0</v>
      </c>
      <c r="AH280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>
        <v>0</v>
      </c>
      <c r="AO2802" s="2">
        <v>0</v>
      </c>
      <c r="AP2802" s="7">
        <f t="shared" si="87"/>
        <v>0</v>
      </c>
    </row>
    <row r="2803" spans="1:42" x14ac:dyDescent="0.2">
      <c r="A2803">
        <v>1</v>
      </c>
      <c r="B2803" s="1">
        <v>43952</v>
      </c>
      <c r="C2803" s="1">
        <v>44348</v>
      </c>
      <c r="D2803">
        <v>200336</v>
      </c>
      <c r="E2803" s="1">
        <v>43983</v>
      </c>
      <c r="F2803" s="2">
        <v>0</v>
      </c>
      <c r="G2803" s="2">
        <v>0</v>
      </c>
      <c r="H2803">
        <v>0.05</v>
      </c>
      <c r="I2803" s="2">
        <v>0</v>
      </c>
      <c r="J2803" s="2">
        <v>61662.09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t="s">
        <v>281</v>
      </c>
      <c r="W2803" s="5" t="str">
        <f t="shared" si="86"/>
        <v>3913</v>
      </c>
      <c r="X2803">
        <v>16</v>
      </c>
      <c r="Y2803" t="s">
        <v>77</v>
      </c>
      <c r="Z2803" t="s">
        <v>88</v>
      </c>
      <c r="AA2803" s="2">
        <v>0</v>
      </c>
      <c r="AB2803" s="2">
        <v>0</v>
      </c>
      <c r="AC2803" t="s">
        <v>168</v>
      </c>
      <c r="AD2803" s="2">
        <v>0</v>
      </c>
      <c r="AE2803" s="2">
        <v>0</v>
      </c>
      <c r="AF2803" s="2">
        <v>0</v>
      </c>
      <c r="AG2803" s="2">
        <v>0</v>
      </c>
      <c r="AH2803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7">
        <f t="shared" si="87"/>
        <v>0</v>
      </c>
    </row>
    <row r="2804" spans="1:42" x14ac:dyDescent="0.2">
      <c r="A2804">
        <v>1</v>
      </c>
      <c r="B2804" s="1">
        <v>43952</v>
      </c>
      <c r="C2804" s="1">
        <v>44348</v>
      </c>
      <c r="D2804">
        <v>200336</v>
      </c>
      <c r="E2804" s="1">
        <v>44013</v>
      </c>
      <c r="F2804" s="2">
        <v>0</v>
      </c>
      <c r="G2804" s="2">
        <v>0</v>
      </c>
      <c r="H2804">
        <v>0.05</v>
      </c>
      <c r="I2804" s="2">
        <v>0</v>
      </c>
      <c r="J2804" s="2">
        <v>61662.09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t="s">
        <v>281</v>
      </c>
      <c r="W2804" s="5" t="str">
        <f t="shared" si="86"/>
        <v>3913</v>
      </c>
      <c r="X2804">
        <v>16</v>
      </c>
      <c r="Y2804" t="s">
        <v>77</v>
      </c>
      <c r="Z2804" t="s">
        <v>88</v>
      </c>
      <c r="AA2804" s="2">
        <v>0</v>
      </c>
      <c r="AB2804" s="2">
        <v>0</v>
      </c>
      <c r="AC2804" t="s">
        <v>168</v>
      </c>
      <c r="AD2804" s="2">
        <v>0</v>
      </c>
      <c r="AE2804" s="2">
        <v>0</v>
      </c>
      <c r="AF2804" s="2">
        <v>0</v>
      </c>
      <c r="AG2804" s="2">
        <v>0</v>
      </c>
      <c r="AH2804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>
        <v>0</v>
      </c>
      <c r="AO2804" s="2">
        <v>0</v>
      </c>
      <c r="AP2804" s="7">
        <f t="shared" si="87"/>
        <v>0</v>
      </c>
    </row>
    <row r="2805" spans="1:42" x14ac:dyDescent="0.2">
      <c r="A2805">
        <v>1</v>
      </c>
      <c r="B2805" s="1">
        <v>43952</v>
      </c>
      <c r="C2805" s="1">
        <v>44348</v>
      </c>
      <c r="D2805">
        <v>200336</v>
      </c>
      <c r="E2805" s="1">
        <v>44044</v>
      </c>
      <c r="F2805" s="2">
        <v>0</v>
      </c>
      <c r="G2805" s="2">
        <v>0</v>
      </c>
      <c r="H2805">
        <v>0.05</v>
      </c>
      <c r="I2805" s="2">
        <v>0</v>
      </c>
      <c r="J2805" s="2">
        <v>61662.09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t="s">
        <v>281</v>
      </c>
      <c r="W2805" s="5" t="str">
        <f t="shared" si="86"/>
        <v>3913</v>
      </c>
      <c r="X2805">
        <v>16</v>
      </c>
      <c r="Y2805" t="s">
        <v>77</v>
      </c>
      <c r="Z2805" t="s">
        <v>88</v>
      </c>
      <c r="AA2805" s="2">
        <v>0</v>
      </c>
      <c r="AB2805" s="2">
        <v>0</v>
      </c>
      <c r="AC2805" t="s">
        <v>168</v>
      </c>
      <c r="AD2805" s="2">
        <v>0</v>
      </c>
      <c r="AE2805" s="2">
        <v>0</v>
      </c>
      <c r="AF2805" s="2">
        <v>0</v>
      </c>
      <c r="AG2805" s="2">
        <v>0</v>
      </c>
      <c r="AH2805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7">
        <f t="shared" si="87"/>
        <v>0</v>
      </c>
    </row>
    <row r="2806" spans="1:42" x14ac:dyDescent="0.2">
      <c r="A2806">
        <v>1</v>
      </c>
      <c r="B2806" s="1">
        <v>43952</v>
      </c>
      <c r="C2806" s="1">
        <v>44348</v>
      </c>
      <c r="D2806">
        <v>200336</v>
      </c>
      <c r="E2806" s="1">
        <v>44075</v>
      </c>
      <c r="F2806" s="2">
        <v>0</v>
      </c>
      <c r="G2806" s="2">
        <v>0</v>
      </c>
      <c r="H2806">
        <v>0.05</v>
      </c>
      <c r="I2806" s="2">
        <v>0</v>
      </c>
      <c r="J2806" s="2">
        <v>61662.09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t="s">
        <v>281</v>
      </c>
      <c r="W2806" s="5" t="str">
        <f t="shared" si="86"/>
        <v>3913</v>
      </c>
      <c r="X2806">
        <v>16</v>
      </c>
      <c r="Y2806" t="s">
        <v>77</v>
      </c>
      <c r="Z2806" t="s">
        <v>88</v>
      </c>
      <c r="AA2806" s="2">
        <v>0</v>
      </c>
      <c r="AB2806" s="2">
        <v>0</v>
      </c>
      <c r="AC2806" t="s">
        <v>168</v>
      </c>
      <c r="AD2806" s="2">
        <v>0</v>
      </c>
      <c r="AE2806" s="2">
        <v>0</v>
      </c>
      <c r="AF2806" s="2">
        <v>0</v>
      </c>
      <c r="AG2806" s="2">
        <v>0</v>
      </c>
      <c r="AH2806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>
        <v>0</v>
      </c>
      <c r="AO2806" s="2">
        <v>0</v>
      </c>
      <c r="AP2806" s="7">
        <f t="shared" si="87"/>
        <v>0</v>
      </c>
    </row>
    <row r="2807" spans="1:42" x14ac:dyDescent="0.2">
      <c r="A2807">
        <v>1</v>
      </c>
      <c r="B2807" s="1">
        <v>43952</v>
      </c>
      <c r="C2807" s="1">
        <v>44348</v>
      </c>
      <c r="D2807">
        <v>200336</v>
      </c>
      <c r="E2807" s="1">
        <v>44105</v>
      </c>
      <c r="F2807" s="2">
        <v>0</v>
      </c>
      <c r="G2807" s="2">
        <v>0</v>
      </c>
      <c r="H2807">
        <v>0.05</v>
      </c>
      <c r="I2807" s="2">
        <v>0</v>
      </c>
      <c r="J2807" s="2">
        <v>61662.09</v>
      </c>
      <c r="K2807" s="2">
        <v>0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t="s">
        <v>281</v>
      </c>
      <c r="W2807" s="5" t="str">
        <f t="shared" si="86"/>
        <v>3913</v>
      </c>
      <c r="X2807">
        <v>16</v>
      </c>
      <c r="Y2807" t="s">
        <v>77</v>
      </c>
      <c r="Z2807" t="s">
        <v>88</v>
      </c>
      <c r="AA2807" s="2">
        <v>0</v>
      </c>
      <c r="AB2807" s="2">
        <v>0</v>
      </c>
      <c r="AC2807" t="s">
        <v>168</v>
      </c>
      <c r="AD2807" s="2">
        <v>0</v>
      </c>
      <c r="AE2807" s="2">
        <v>0</v>
      </c>
      <c r="AF2807" s="2">
        <v>0</v>
      </c>
      <c r="AG2807" s="2">
        <v>0</v>
      </c>
      <c r="AH2807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>
        <v>0</v>
      </c>
      <c r="AO2807" s="2">
        <v>0</v>
      </c>
      <c r="AP2807" s="7">
        <f t="shared" si="87"/>
        <v>0</v>
      </c>
    </row>
    <row r="2808" spans="1:42" x14ac:dyDescent="0.2">
      <c r="A2808">
        <v>1</v>
      </c>
      <c r="B2808" s="1">
        <v>43952</v>
      </c>
      <c r="C2808" s="1">
        <v>44348</v>
      </c>
      <c r="D2808">
        <v>200336</v>
      </c>
      <c r="E2808" s="1">
        <v>44136</v>
      </c>
      <c r="F2808" s="2">
        <v>0</v>
      </c>
      <c r="G2808" s="2">
        <v>0</v>
      </c>
      <c r="H2808">
        <v>0.05</v>
      </c>
      <c r="I2808" s="2">
        <v>0</v>
      </c>
      <c r="J2808" s="2">
        <v>61662.09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t="s">
        <v>281</v>
      </c>
      <c r="W2808" s="5" t="str">
        <f t="shared" si="86"/>
        <v>3913</v>
      </c>
      <c r="X2808">
        <v>16</v>
      </c>
      <c r="Y2808" t="s">
        <v>77</v>
      </c>
      <c r="Z2808" t="s">
        <v>88</v>
      </c>
      <c r="AA2808" s="2">
        <v>0</v>
      </c>
      <c r="AB2808" s="2">
        <v>0</v>
      </c>
      <c r="AC2808" t="s">
        <v>168</v>
      </c>
      <c r="AD2808" s="2">
        <v>0</v>
      </c>
      <c r="AE2808" s="2">
        <v>0</v>
      </c>
      <c r="AF2808" s="2">
        <v>0</v>
      </c>
      <c r="AG2808" s="2">
        <v>0</v>
      </c>
      <c r="AH2808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0</v>
      </c>
      <c r="AN2808" s="2">
        <v>0</v>
      </c>
      <c r="AO2808" s="2">
        <v>0</v>
      </c>
      <c r="AP2808" s="7">
        <f t="shared" si="87"/>
        <v>0</v>
      </c>
    </row>
    <row r="2809" spans="1:42" x14ac:dyDescent="0.2">
      <c r="A2809">
        <v>1</v>
      </c>
      <c r="B2809" s="1">
        <v>43952</v>
      </c>
      <c r="C2809" s="1">
        <v>44348</v>
      </c>
      <c r="D2809">
        <v>200336</v>
      </c>
      <c r="E2809" s="1">
        <v>44166</v>
      </c>
      <c r="F2809" s="2">
        <v>0</v>
      </c>
      <c r="G2809" s="2">
        <v>0</v>
      </c>
      <c r="H2809">
        <v>0.05</v>
      </c>
      <c r="I2809" s="2">
        <v>0</v>
      </c>
      <c r="J2809" s="2">
        <v>61662.09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t="s">
        <v>281</v>
      </c>
      <c r="W2809" s="5" t="str">
        <f t="shared" si="86"/>
        <v>3913</v>
      </c>
      <c r="X2809">
        <v>16</v>
      </c>
      <c r="Y2809" t="s">
        <v>77</v>
      </c>
      <c r="Z2809" t="s">
        <v>88</v>
      </c>
      <c r="AA2809" s="2">
        <v>0</v>
      </c>
      <c r="AB2809" s="2">
        <v>0</v>
      </c>
      <c r="AC2809" t="s">
        <v>168</v>
      </c>
      <c r="AD2809" s="2">
        <v>0</v>
      </c>
      <c r="AE2809" s="2">
        <v>0</v>
      </c>
      <c r="AF2809" s="2">
        <v>0</v>
      </c>
      <c r="AG2809" s="2">
        <v>0</v>
      </c>
      <c r="AH2809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7">
        <f t="shared" si="87"/>
        <v>0</v>
      </c>
    </row>
    <row r="2810" spans="1:42" x14ac:dyDescent="0.2">
      <c r="A2810">
        <v>1</v>
      </c>
      <c r="B2810" s="1">
        <v>43952</v>
      </c>
      <c r="C2810" s="1">
        <v>44348</v>
      </c>
      <c r="D2810">
        <v>200336</v>
      </c>
      <c r="E2810" s="1">
        <v>44197</v>
      </c>
      <c r="F2810" s="2">
        <v>0</v>
      </c>
      <c r="G2810" s="2">
        <v>0</v>
      </c>
      <c r="H2810">
        <v>0.05</v>
      </c>
      <c r="I2810" s="2">
        <v>0</v>
      </c>
      <c r="J2810" s="2">
        <v>61662.09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t="s">
        <v>281</v>
      </c>
      <c r="W2810" s="5" t="str">
        <f t="shared" si="86"/>
        <v>3913</v>
      </c>
      <c r="X2810">
        <v>16</v>
      </c>
      <c r="Y2810" t="s">
        <v>77</v>
      </c>
      <c r="Z2810" t="s">
        <v>88</v>
      </c>
      <c r="AA2810" s="2">
        <v>0</v>
      </c>
      <c r="AB2810" s="2">
        <v>0</v>
      </c>
      <c r="AC2810" t="s">
        <v>168</v>
      </c>
      <c r="AD2810" s="2">
        <v>0</v>
      </c>
      <c r="AE2810" s="2">
        <v>0</v>
      </c>
      <c r="AF2810" s="2">
        <v>0</v>
      </c>
      <c r="AG2810" s="2">
        <v>0</v>
      </c>
      <c r="AH2810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0</v>
      </c>
      <c r="AN2810" s="2">
        <v>0</v>
      </c>
      <c r="AO2810" s="2">
        <v>0</v>
      </c>
      <c r="AP2810" s="7">
        <f t="shared" si="87"/>
        <v>0</v>
      </c>
    </row>
    <row r="2811" spans="1:42" x14ac:dyDescent="0.2">
      <c r="A2811">
        <v>1</v>
      </c>
      <c r="B2811" s="1">
        <v>43952</v>
      </c>
      <c r="C2811" s="1">
        <v>44348</v>
      </c>
      <c r="D2811">
        <v>200336</v>
      </c>
      <c r="E2811" s="1">
        <v>44228</v>
      </c>
      <c r="F2811" s="2">
        <v>0</v>
      </c>
      <c r="G2811" s="2">
        <v>0</v>
      </c>
      <c r="H2811">
        <v>0.05</v>
      </c>
      <c r="I2811" s="2">
        <v>0</v>
      </c>
      <c r="J2811" s="2">
        <v>61662.09</v>
      </c>
      <c r="K2811" s="2">
        <v>0</v>
      </c>
      <c r="L2811" s="2">
        <v>0</v>
      </c>
      <c r="M2811" s="2">
        <v>0</v>
      </c>
      <c r="N2811" s="2">
        <v>0</v>
      </c>
      <c r="O2811" s="2">
        <v>0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t="s">
        <v>281</v>
      </c>
      <c r="W2811" s="5" t="str">
        <f t="shared" si="86"/>
        <v>3913</v>
      </c>
      <c r="X2811">
        <v>16</v>
      </c>
      <c r="Y2811" t="s">
        <v>77</v>
      </c>
      <c r="Z2811" t="s">
        <v>88</v>
      </c>
      <c r="AA2811" s="2">
        <v>0</v>
      </c>
      <c r="AB2811" s="2">
        <v>0</v>
      </c>
      <c r="AC2811" t="s">
        <v>168</v>
      </c>
      <c r="AD2811" s="2">
        <v>0</v>
      </c>
      <c r="AE2811" s="2">
        <v>0</v>
      </c>
      <c r="AF2811" s="2">
        <v>0</v>
      </c>
      <c r="AG2811" s="2">
        <v>0</v>
      </c>
      <c r="AH2811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>
        <v>0</v>
      </c>
      <c r="AO2811" s="2">
        <v>0</v>
      </c>
      <c r="AP2811" s="7">
        <f t="shared" si="87"/>
        <v>0</v>
      </c>
    </row>
    <row r="2812" spans="1:42" x14ac:dyDescent="0.2">
      <c r="A2812">
        <v>1</v>
      </c>
      <c r="B2812" s="1">
        <v>43952</v>
      </c>
      <c r="C2812" s="1">
        <v>44348</v>
      </c>
      <c r="D2812">
        <v>200336</v>
      </c>
      <c r="E2812" s="1">
        <v>44256</v>
      </c>
      <c r="F2812" s="2">
        <v>0</v>
      </c>
      <c r="G2812" s="2">
        <v>0</v>
      </c>
      <c r="H2812">
        <v>0.05</v>
      </c>
      <c r="I2812" s="2">
        <v>0</v>
      </c>
      <c r="J2812" s="2">
        <v>61662.09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t="s">
        <v>281</v>
      </c>
      <c r="W2812" s="5" t="str">
        <f t="shared" si="86"/>
        <v>3913</v>
      </c>
      <c r="X2812">
        <v>16</v>
      </c>
      <c r="Y2812" t="s">
        <v>77</v>
      </c>
      <c r="Z2812" t="s">
        <v>88</v>
      </c>
      <c r="AA2812" s="2">
        <v>0</v>
      </c>
      <c r="AB2812" s="2">
        <v>0</v>
      </c>
      <c r="AC2812" t="s">
        <v>168</v>
      </c>
      <c r="AD2812" s="2">
        <v>0</v>
      </c>
      <c r="AE2812" s="2">
        <v>0</v>
      </c>
      <c r="AF2812" s="2">
        <v>0</v>
      </c>
      <c r="AG2812" s="2">
        <v>0</v>
      </c>
      <c r="AH281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0</v>
      </c>
      <c r="AN2812" s="2">
        <v>0</v>
      </c>
      <c r="AO2812" s="2">
        <v>0</v>
      </c>
      <c r="AP2812" s="7">
        <f t="shared" si="87"/>
        <v>0</v>
      </c>
    </row>
    <row r="2813" spans="1:42" x14ac:dyDescent="0.2">
      <c r="A2813">
        <v>1</v>
      </c>
      <c r="B2813" s="1">
        <v>43952</v>
      </c>
      <c r="C2813" s="1">
        <v>44348</v>
      </c>
      <c r="D2813">
        <v>200336</v>
      </c>
      <c r="E2813" s="1">
        <v>44287</v>
      </c>
      <c r="F2813" s="2">
        <v>0</v>
      </c>
      <c r="G2813" s="2">
        <v>0</v>
      </c>
      <c r="H2813">
        <v>0.05</v>
      </c>
      <c r="I2813" s="2">
        <v>0</v>
      </c>
      <c r="J2813" s="2">
        <v>61662.09</v>
      </c>
      <c r="K2813" s="2">
        <v>0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t="s">
        <v>281</v>
      </c>
      <c r="W2813" s="5" t="str">
        <f t="shared" si="86"/>
        <v>3913</v>
      </c>
      <c r="X2813">
        <v>16</v>
      </c>
      <c r="Y2813" t="s">
        <v>77</v>
      </c>
      <c r="Z2813" t="s">
        <v>88</v>
      </c>
      <c r="AA2813" s="2">
        <v>0</v>
      </c>
      <c r="AB2813" s="2">
        <v>0</v>
      </c>
      <c r="AC2813" t="s">
        <v>168</v>
      </c>
      <c r="AD2813" s="2">
        <v>0</v>
      </c>
      <c r="AE2813" s="2">
        <v>0</v>
      </c>
      <c r="AF2813" s="2">
        <v>0</v>
      </c>
      <c r="AG2813" s="2">
        <v>0</v>
      </c>
      <c r="AH2813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7">
        <f t="shared" si="87"/>
        <v>0</v>
      </c>
    </row>
    <row r="2814" spans="1:42" x14ac:dyDescent="0.2">
      <c r="A2814">
        <v>1</v>
      </c>
      <c r="B2814" s="1">
        <v>43952</v>
      </c>
      <c r="C2814" s="1">
        <v>44348</v>
      </c>
      <c r="D2814">
        <v>200336</v>
      </c>
      <c r="E2814" s="1">
        <v>44317</v>
      </c>
      <c r="F2814" s="2">
        <v>0</v>
      </c>
      <c r="G2814" s="2">
        <v>0</v>
      </c>
      <c r="H2814">
        <v>0.05</v>
      </c>
      <c r="I2814" s="2">
        <v>0</v>
      </c>
      <c r="J2814" s="2">
        <v>61662.09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t="s">
        <v>281</v>
      </c>
      <c r="W2814" s="5" t="str">
        <f t="shared" si="86"/>
        <v>3913</v>
      </c>
      <c r="X2814">
        <v>16</v>
      </c>
      <c r="Y2814" t="s">
        <v>77</v>
      </c>
      <c r="Z2814" t="s">
        <v>88</v>
      </c>
      <c r="AA2814" s="2">
        <v>0</v>
      </c>
      <c r="AB2814" s="2">
        <v>0</v>
      </c>
      <c r="AC2814" t="s">
        <v>168</v>
      </c>
      <c r="AD2814" s="2">
        <v>0</v>
      </c>
      <c r="AE2814" s="2">
        <v>0</v>
      </c>
      <c r="AF2814" s="2">
        <v>0</v>
      </c>
      <c r="AG2814" s="2">
        <v>0</v>
      </c>
      <c r="AH2814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>
        <v>0</v>
      </c>
      <c r="AO2814" s="2">
        <v>0</v>
      </c>
      <c r="AP2814" s="7">
        <f t="shared" si="87"/>
        <v>0</v>
      </c>
    </row>
    <row r="2815" spans="1:42" x14ac:dyDescent="0.2">
      <c r="A2815">
        <v>1</v>
      </c>
      <c r="B2815" s="1">
        <v>43952</v>
      </c>
      <c r="C2815" s="1">
        <v>44348</v>
      </c>
      <c r="D2815">
        <v>200336</v>
      </c>
      <c r="E2815" s="1">
        <v>44348</v>
      </c>
      <c r="F2815" s="2">
        <v>0</v>
      </c>
      <c r="G2815" s="2">
        <v>0</v>
      </c>
      <c r="H2815">
        <v>0.05</v>
      </c>
      <c r="I2815" s="2">
        <v>0</v>
      </c>
      <c r="J2815" s="2">
        <v>61360.2</v>
      </c>
      <c r="K2815" s="2">
        <v>0</v>
      </c>
      <c r="L2815" s="2">
        <v>0</v>
      </c>
      <c r="M2815" s="2">
        <v>0</v>
      </c>
      <c r="N2815" s="2">
        <v>0</v>
      </c>
      <c r="O2815" s="2">
        <v>0</v>
      </c>
      <c r="P2815" s="2">
        <v>0</v>
      </c>
      <c r="Q2815" s="2">
        <v>0</v>
      </c>
      <c r="R2815" s="2">
        <v>0</v>
      </c>
      <c r="S2815" s="2">
        <v>-301.89</v>
      </c>
      <c r="T2815" s="2">
        <v>0</v>
      </c>
      <c r="U2815" s="2">
        <v>0</v>
      </c>
      <c r="V2815" t="s">
        <v>281</v>
      </c>
      <c r="W2815" s="5" t="str">
        <f t="shared" si="86"/>
        <v>3913</v>
      </c>
      <c r="X2815">
        <v>16</v>
      </c>
      <c r="Y2815" t="s">
        <v>77</v>
      </c>
      <c r="Z2815" t="s">
        <v>88</v>
      </c>
      <c r="AA2815" s="2">
        <v>0</v>
      </c>
      <c r="AB2815" s="2">
        <v>0</v>
      </c>
      <c r="AC2815" t="s">
        <v>168</v>
      </c>
      <c r="AD2815" s="2">
        <v>0</v>
      </c>
      <c r="AE2815" s="2">
        <v>0</v>
      </c>
      <c r="AF2815" s="2">
        <v>0</v>
      </c>
      <c r="AG2815" s="2">
        <v>0</v>
      </c>
      <c r="AH2815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>
        <v>0</v>
      </c>
      <c r="AO2815" s="2">
        <v>0</v>
      </c>
      <c r="AP2815" s="7">
        <f t="shared" si="87"/>
        <v>0</v>
      </c>
    </row>
    <row r="2816" spans="1:42" x14ac:dyDescent="0.2">
      <c r="A2816">
        <v>1</v>
      </c>
      <c r="B2816" s="1">
        <v>43952</v>
      </c>
      <c r="C2816" s="1">
        <v>44348</v>
      </c>
      <c r="D2816">
        <v>173</v>
      </c>
      <c r="E2816" s="1">
        <v>43952</v>
      </c>
      <c r="F2816" s="2">
        <v>0</v>
      </c>
      <c r="G2816" s="2">
        <v>0</v>
      </c>
      <c r="H2816">
        <v>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t="s">
        <v>282</v>
      </c>
      <c r="W2816" s="5" t="str">
        <f t="shared" si="86"/>
        <v>3914</v>
      </c>
      <c r="X2816">
        <v>16</v>
      </c>
      <c r="Y2816" t="s">
        <v>77</v>
      </c>
      <c r="Z2816" t="s">
        <v>90</v>
      </c>
      <c r="AA2816" s="2">
        <v>0</v>
      </c>
      <c r="AB2816" s="2">
        <v>0</v>
      </c>
      <c r="AC2816" t="s">
        <v>168</v>
      </c>
      <c r="AD2816" s="2">
        <v>0</v>
      </c>
      <c r="AE2816" s="2">
        <v>0</v>
      </c>
      <c r="AF2816" s="2">
        <v>0</v>
      </c>
      <c r="AG2816" s="2">
        <v>0</v>
      </c>
      <c r="AH2816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0</v>
      </c>
      <c r="AN2816" s="2">
        <v>0</v>
      </c>
      <c r="AO2816" s="2">
        <v>0</v>
      </c>
      <c r="AP2816" s="7">
        <f t="shared" si="87"/>
        <v>0</v>
      </c>
    </row>
    <row r="2817" spans="1:42" x14ac:dyDescent="0.2">
      <c r="A2817">
        <v>1</v>
      </c>
      <c r="B2817" s="1">
        <v>43952</v>
      </c>
      <c r="C2817" s="1">
        <v>44348</v>
      </c>
      <c r="D2817">
        <v>173</v>
      </c>
      <c r="E2817" s="1">
        <v>43983</v>
      </c>
      <c r="F2817" s="2">
        <v>0</v>
      </c>
      <c r="G2817" s="2">
        <v>0</v>
      </c>
      <c r="H2817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t="s">
        <v>282</v>
      </c>
      <c r="W2817" s="5" t="str">
        <f t="shared" si="86"/>
        <v>3914</v>
      </c>
      <c r="X2817">
        <v>16</v>
      </c>
      <c r="Y2817" t="s">
        <v>77</v>
      </c>
      <c r="Z2817" t="s">
        <v>90</v>
      </c>
      <c r="AA2817" s="2">
        <v>0</v>
      </c>
      <c r="AB2817" s="2">
        <v>0</v>
      </c>
      <c r="AC2817" t="s">
        <v>168</v>
      </c>
      <c r="AD2817" s="2">
        <v>0</v>
      </c>
      <c r="AE2817" s="2">
        <v>0</v>
      </c>
      <c r="AF2817" s="2">
        <v>0</v>
      </c>
      <c r="AG2817" s="2">
        <v>0</v>
      </c>
      <c r="AH2817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7">
        <f t="shared" si="87"/>
        <v>0</v>
      </c>
    </row>
    <row r="2818" spans="1:42" x14ac:dyDescent="0.2">
      <c r="A2818">
        <v>1</v>
      </c>
      <c r="B2818" s="1">
        <v>43952</v>
      </c>
      <c r="C2818" s="1">
        <v>44348</v>
      </c>
      <c r="D2818">
        <v>173</v>
      </c>
      <c r="E2818" s="1">
        <v>44013</v>
      </c>
      <c r="F2818" s="2">
        <v>0</v>
      </c>
      <c r="G2818" s="2">
        <v>0</v>
      </c>
      <c r="H2818">
        <v>0</v>
      </c>
      <c r="I2818" s="2">
        <v>0</v>
      </c>
      <c r="J2818" s="2">
        <v>0</v>
      </c>
      <c r="K2818" s="2">
        <v>0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t="s">
        <v>282</v>
      </c>
      <c r="W2818" s="5" t="str">
        <f t="shared" si="86"/>
        <v>3914</v>
      </c>
      <c r="X2818">
        <v>16</v>
      </c>
      <c r="Y2818" t="s">
        <v>77</v>
      </c>
      <c r="Z2818" t="s">
        <v>90</v>
      </c>
      <c r="AA2818" s="2">
        <v>0</v>
      </c>
      <c r="AB2818" s="2">
        <v>0</v>
      </c>
      <c r="AC2818" t="s">
        <v>168</v>
      </c>
      <c r="AD2818" s="2">
        <v>0</v>
      </c>
      <c r="AE2818" s="2">
        <v>0</v>
      </c>
      <c r="AF2818" s="2">
        <v>0</v>
      </c>
      <c r="AG2818" s="2">
        <v>0</v>
      </c>
      <c r="AH2818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0</v>
      </c>
      <c r="AN2818" s="2">
        <v>0</v>
      </c>
      <c r="AO2818" s="2">
        <v>0</v>
      </c>
      <c r="AP2818" s="7">
        <f t="shared" si="87"/>
        <v>0</v>
      </c>
    </row>
    <row r="2819" spans="1:42" x14ac:dyDescent="0.2">
      <c r="A2819">
        <v>1</v>
      </c>
      <c r="B2819" s="1">
        <v>43952</v>
      </c>
      <c r="C2819" s="1">
        <v>44348</v>
      </c>
      <c r="D2819">
        <v>173</v>
      </c>
      <c r="E2819" s="1">
        <v>44044</v>
      </c>
      <c r="F2819" s="2">
        <v>0</v>
      </c>
      <c r="G2819" s="2">
        <v>0</v>
      </c>
      <c r="H2819">
        <v>0.1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t="s">
        <v>282</v>
      </c>
      <c r="W2819" s="5" t="str">
        <f t="shared" ref="W2819:W2882" si="88">MID(V2819,4,4)</f>
        <v>3914</v>
      </c>
      <c r="X2819">
        <v>16</v>
      </c>
      <c r="Y2819" t="s">
        <v>77</v>
      </c>
      <c r="Z2819" t="s">
        <v>90</v>
      </c>
      <c r="AA2819" s="2">
        <v>0</v>
      </c>
      <c r="AB2819" s="2">
        <v>0</v>
      </c>
      <c r="AC2819" t="s">
        <v>168</v>
      </c>
      <c r="AD2819" s="2">
        <v>0</v>
      </c>
      <c r="AE2819" s="2">
        <v>0</v>
      </c>
      <c r="AF2819" s="2">
        <v>0</v>
      </c>
      <c r="AG2819" s="2">
        <v>0</v>
      </c>
      <c r="AH2819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0</v>
      </c>
      <c r="AP2819" s="7">
        <f t="shared" ref="AP2819:AP2882" si="89">I2819+K2819+M2819+T2819+AD2819+AL2819+AB2819+L2819</f>
        <v>0</v>
      </c>
    </row>
    <row r="2820" spans="1:42" x14ac:dyDescent="0.2">
      <c r="A2820">
        <v>1</v>
      </c>
      <c r="B2820" s="1">
        <v>43952</v>
      </c>
      <c r="C2820" s="1">
        <v>44348</v>
      </c>
      <c r="D2820">
        <v>173</v>
      </c>
      <c r="E2820" s="1">
        <v>44075</v>
      </c>
      <c r="F2820" s="2">
        <v>0</v>
      </c>
      <c r="G2820" s="2">
        <v>0</v>
      </c>
      <c r="H2820">
        <v>0.1</v>
      </c>
      <c r="I2820" s="2">
        <v>0</v>
      </c>
      <c r="J2820" s="2">
        <v>11932.42</v>
      </c>
      <c r="K2820" s="2">
        <v>0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11932.42</v>
      </c>
      <c r="U2820" s="2">
        <v>0</v>
      </c>
      <c r="V2820" t="s">
        <v>282</v>
      </c>
      <c r="W2820" s="5" t="str">
        <f t="shared" si="88"/>
        <v>3914</v>
      </c>
      <c r="X2820">
        <v>16</v>
      </c>
      <c r="Y2820" t="s">
        <v>77</v>
      </c>
      <c r="Z2820" t="s">
        <v>90</v>
      </c>
      <c r="AA2820" s="2">
        <v>0</v>
      </c>
      <c r="AB2820" s="2">
        <v>0</v>
      </c>
      <c r="AC2820" t="s">
        <v>168</v>
      </c>
      <c r="AD2820" s="2">
        <v>0</v>
      </c>
      <c r="AE2820" s="2">
        <v>0</v>
      </c>
      <c r="AF2820" s="2">
        <v>0</v>
      </c>
      <c r="AG2820" s="2">
        <v>0</v>
      </c>
      <c r="AH2820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0</v>
      </c>
      <c r="AP2820" s="7">
        <f t="shared" si="89"/>
        <v>11932.42</v>
      </c>
    </row>
    <row r="2821" spans="1:42" x14ac:dyDescent="0.2">
      <c r="A2821">
        <v>1</v>
      </c>
      <c r="B2821" s="1">
        <v>43952</v>
      </c>
      <c r="C2821" s="1">
        <v>44348</v>
      </c>
      <c r="D2821">
        <v>173</v>
      </c>
      <c r="E2821" s="1">
        <v>44105</v>
      </c>
      <c r="F2821" s="2">
        <v>0</v>
      </c>
      <c r="G2821" s="2">
        <v>0</v>
      </c>
      <c r="H2821">
        <v>0.1</v>
      </c>
      <c r="I2821" s="2">
        <v>0</v>
      </c>
      <c r="J2821" s="2">
        <v>23864.84</v>
      </c>
      <c r="K2821" s="2">
        <v>0</v>
      </c>
      <c r="L2821" s="2">
        <v>0</v>
      </c>
      <c r="M2821" s="2">
        <v>0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11932.42</v>
      </c>
      <c r="U2821" s="2">
        <v>0</v>
      </c>
      <c r="V2821" t="s">
        <v>282</v>
      </c>
      <c r="W2821" s="5" t="str">
        <f t="shared" si="88"/>
        <v>3914</v>
      </c>
      <c r="X2821">
        <v>16</v>
      </c>
      <c r="Y2821" t="s">
        <v>77</v>
      </c>
      <c r="Z2821" t="s">
        <v>90</v>
      </c>
      <c r="AA2821" s="2">
        <v>0</v>
      </c>
      <c r="AB2821" s="2">
        <v>0</v>
      </c>
      <c r="AC2821" t="s">
        <v>168</v>
      </c>
      <c r="AD2821" s="2">
        <v>0</v>
      </c>
      <c r="AE2821" s="2">
        <v>0</v>
      </c>
      <c r="AF2821" s="2">
        <v>0</v>
      </c>
      <c r="AG2821" s="2">
        <v>0</v>
      </c>
      <c r="AH2821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7">
        <f t="shared" si="89"/>
        <v>11932.42</v>
      </c>
    </row>
    <row r="2822" spans="1:42" x14ac:dyDescent="0.2">
      <c r="A2822">
        <v>1</v>
      </c>
      <c r="B2822" s="1">
        <v>43952</v>
      </c>
      <c r="C2822" s="1">
        <v>44348</v>
      </c>
      <c r="D2822">
        <v>173</v>
      </c>
      <c r="E2822" s="1">
        <v>44136</v>
      </c>
      <c r="F2822" s="2">
        <v>0</v>
      </c>
      <c r="G2822" s="2">
        <v>0</v>
      </c>
      <c r="H2822">
        <v>0.1</v>
      </c>
      <c r="I2822" s="2">
        <v>0</v>
      </c>
      <c r="J2822" s="2">
        <v>35797.26</v>
      </c>
      <c r="K2822" s="2">
        <v>0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11932.42</v>
      </c>
      <c r="U2822" s="2">
        <v>0</v>
      </c>
      <c r="V2822" t="s">
        <v>282</v>
      </c>
      <c r="W2822" s="5" t="str">
        <f t="shared" si="88"/>
        <v>3914</v>
      </c>
      <c r="X2822">
        <v>16</v>
      </c>
      <c r="Y2822" t="s">
        <v>77</v>
      </c>
      <c r="Z2822" t="s">
        <v>90</v>
      </c>
      <c r="AA2822" s="2">
        <v>0</v>
      </c>
      <c r="AB2822" s="2">
        <v>0</v>
      </c>
      <c r="AC2822" t="s">
        <v>168</v>
      </c>
      <c r="AD2822" s="2">
        <v>0</v>
      </c>
      <c r="AE2822" s="2">
        <v>0</v>
      </c>
      <c r="AF2822" s="2">
        <v>0</v>
      </c>
      <c r="AG2822" s="2">
        <v>0</v>
      </c>
      <c r="AH282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>
        <v>0</v>
      </c>
      <c r="AO2822" s="2">
        <v>0</v>
      </c>
      <c r="AP2822" s="7">
        <f t="shared" si="89"/>
        <v>11932.42</v>
      </c>
    </row>
    <row r="2823" spans="1:42" x14ac:dyDescent="0.2">
      <c r="A2823">
        <v>1</v>
      </c>
      <c r="B2823" s="1">
        <v>43952</v>
      </c>
      <c r="C2823" s="1">
        <v>44348</v>
      </c>
      <c r="D2823">
        <v>173</v>
      </c>
      <c r="E2823" s="1">
        <v>44166</v>
      </c>
      <c r="F2823" s="2">
        <v>0</v>
      </c>
      <c r="G2823" s="2">
        <v>0</v>
      </c>
      <c r="H2823">
        <v>0.1</v>
      </c>
      <c r="I2823" s="2">
        <v>0</v>
      </c>
      <c r="J2823" s="2">
        <v>47729.68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11932.42</v>
      </c>
      <c r="U2823" s="2">
        <v>0</v>
      </c>
      <c r="V2823" t="s">
        <v>282</v>
      </c>
      <c r="W2823" s="5" t="str">
        <f t="shared" si="88"/>
        <v>3914</v>
      </c>
      <c r="X2823">
        <v>16</v>
      </c>
      <c r="Y2823" t="s">
        <v>77</v>
      </c>
      <c r="Z2823" t="s">
        <v>90</v>
      </c>
      <c r="AA2823" s="2">
        <v>0</v>
      </c>
      <c r="AB2823" s="2">
        <v>0</v>
      </c>
      <c r="AC2823" t="s">
        <v>168</v>
      </c>
      <c r="AD2823" s="2">
        <v>0</v>
      </c>
      <c r="AE2823" s="2">
        <v>0</v>
      </c>
      <c r="AF2823" s="2">
        <v>0</v>
      </c>
      <c r="AG2823" s="2">
        <v>0</v>
      </c>
      <c r="AH2823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7">
        <f t="shared" si="89"/>
        <v>11932.42</v>
      </c>
    </row>
    <row r="2824" spans="1:42" x14ac:dyDescent="0.2">
      <c r="A2824">
        <v>1</v>
      </c>
      <c r="B2824" s="1">
        <v>43952</v>
      </c>
      <c r="C2824" s="1">
        <v>44348</v>
      </c>
      <c r="D2824">
        <v>173</v>
      </c>
      <c r="E2824" s="1">
        <v>44197</v>
      </c>
      <c r="F2824" s="2">
        <v>0</v>
      </c>
      <c r="G2824" s="2">
        <v>0</v>
      </c>
      <c r="H2824">
        <v>0.1</v>
      </c>
      <c r="I2824" s="2">
        <v>0</v>
      </c>
      <c r="J2824" s="2">
        <v>59662.1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11932.42</v>
      </c>
      <c r="U2824" s="2">
        <v>0</v>
      </c>
      <c r="V2824" t="s">
        <v>282</v>
      </c>
      <c r="W2824" s="5" t="str">
        <f t="shared" si="88"/>
        <v>3914</v>
      </c>
      <c r="X2824">
        <v>16</v>
      </c>
      <c r="Y2824" t="s">
        <v>77</v>
      </c>
      <c r="Z2824" t="s">
        <v>90</v>
      </c>
      <c r="AA2824" s="2">
        <v>0</v>
      </c>
      <c r="AB2824" s="2">
        <v>0</v>
      </c>
      <c r="AC2824" t="s">
        <v>168</v>
      </c>
      <c r="AD2824" s="2">
        <v>0</v>
      </c>
      <c r="AE2824" s="2">
        <v>0</v>
      </c>
      <c r="AF2824" s="2">
        <v>0</v>
      </c>
      <c r="AG2824" s="2">
        <v>0</v>
      </c>
      <c r="AH2824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7">
        <f t="shared" si="89"/>
        <v>11932.42</v>
      </c>
    </row>
    <row r="2825" spans="1:42" x14ac:dyDescent="0.2">
      <c r="A2825">
        <v>1</v>
      </c>
      <c r="B2825" s="1">
        <v>43952</v>
      </c>
      <c r="C2825" s="1">
        <v>44348</v>
      </c>
      <c r="D2825">
        <v>173</v>
      </c>
      <c r="E2825" s="1">
        <v>44228</v>
      </c>
      <c r="F2825" s="2">
        <v>0</v>
      </c>
      <c r="G2825" s="2">
        <v>0</v>
      </c>
      <c r="H2825">
        <v>0.1</v>
      </c>
      <c r="I2825" s="2">
        <v>0</v>
      </c>
      <c r="J2825" s="2">
        <v>71594.52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11932.42</v>
      </c>
      <c r="U2825" s="2">
        <v>0</v>
      </c>
      <c r="V2825" t="s">
        <v>282</v>
      </c>
      <c r="W2825" s="5" t="str">
        <f t="shared" si="88"/>
        <v>3914</v>
      </c>
      <c r="X2825">
        <v>16</v>
      </c>
      <c r="Y2825" t="s">
        <v>77</v>
      </c>
      <c r="Z2825" t="s">
        <v>90</v>
      </c>
      <c r="AA2825" s="2">
        <v>0</v>
      </c>
      <c r="AB2825" s="2">
        <v>0</v>
      </c>
      <c r="AC2825" t="s">
        <v>168</v>
      </c>
      <c r="AD2825" s="2">
        <v>0</v>
      </c>
      <c r="AE2825" s="2">
        <v>0</v>
      </c>
      <c r="AF2825" s="2">
        <v>0</v>
      </c>
      <c r="AG2825" s="2">
        <v>0</v>
      </c>
      <c r="AH2825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7">
        <f t="shared" si="89"/>
        <v>11932.42</v>
      </c>
    </row>
    <row r="2826" spans="1:42" x14ac:dyDescent="0.2">
      <c r="A2826">
        <v>1</v>
      </c>
      <c r="B2826" s="1">
        <v>43952</v>
      </c>
      <c r="C2826" s="1">
        <v>44348</v>
      </c>
      <c r="D2826">
        <v>173</v>
      </c>
      <c r="E2826" s="1">
        <v>44256</v>
      </c>
      <c r="F2826" s="2">
        <v>0</v>
      </c>
      <c r="G2826" s="2">
        <v>0</v>
      </c>
      <c r="H2826">
        <v>0.1</v>
      </c>
      <c r="I2826" s="2">
        <v>0</v>
      </c>
      <c r="J2826" s="2">
        <v>83526.94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11932.42</v>
      </c>
      <c r="U2826" s="2">
        <v>0</v>
      </c>
      <c r="V2826" t="s">
        <v>282</v>
      </c>
      <c r="W2826" s="5" t="str">
        <f t="shared" si="88"/>
        <v>3914</v>
      </c>
      <c r="X2826">
        <v>16</v>
      </c>
      <c r="Y2826" t="s">
        <v>77</v>
      </c>
      <c r="Z2826" t="s">
        <v>90</v>
      </c>
      <c r="AA2826" s="2">
        <v>0</v>
      </c>
      <c r="AB2826" s="2">
        <v>0</v>
      </c>
      <c r="AC2826" t="s">
        <v>168</v>
      </c>
      <c r="AD2826" s="2">
        <v>0</v>
      </c>
      <c r="AE2826" s="2">
        <v>0</v>
      </c>
      <c r="AF2826" s="2">
        <v>0</v>
      </c>
      <c r="AG2826" s="2">
        <v>0</v>
      </c>
      <c r="AH2826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7">
        <f t="shared" si="89"/>
        <v>11932.42</v>
      </c>
    </row>
    <row r="2827" spans="1:42" x14ac:dyDescent="0.2">
      <c r="A2827">
        <v>1</v>
      </c>
      <c r="B2827" s="1">
        <v>43952</v>
      </c>
      <c r="C2827" s="1">
        <v>44348</v>
      </c>
      <c r="D2827">
        <v>173</v>
      </c>
      <c r="E2827" s="1">
        <v>44287</v>
      </c>
      <c r="F2827" s="2">
        <v>0</v>
      </c>
      <c r="G2827" s="2">
        <v>0</v>
      </c>
      <c r="H2827">
        <v>0.1</v>
      </c>
      <c r="I2827" s="2">
        <v>0</v>
      </c>
      <c r="J2827" s="2">
        <v>11932.42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-116891.1</v>
      </c>
      <c r="S2827" s="2">
        <v>33364.160000000003</v>
      </c>
      <c r="T2827" s="2">
        <v>11932.42</v>
      </c>
      <c r="U2827" s="2">
        <v>0</v>
      </c>
      <c r="V2827" t="s">
        <v>282</v>
      </c>
      <c r="W2827" s="5" t="str">
        <f t="shared" si="88"/>
        <v>3914</v>
      </c>
      <c r="X2827">
        <v>16</v>
      </c>
      <c r="Y2827" t="s">
        <v>77</v>
      </c>
      <c r="Z2827" t="s">
        <v>90</v>
      </c>
      <c r="AA2827" s="2">
        <v>0</v>
      </c>
      <c r="AB2827" s="2">
        <v>0</v>
      </c>
      <c r="AC2827" t="s">
        <v>168</v>
      </c>
      <c r="AD2827" s="2">
        <v>0</v>
      </c>
      <c r="AE2827" s="2">
        <v>0</v>
      </c>
      <c r="AF2827" s="2">
        <v>0</v>
      </c>
      <c r="AG2827" s="2">
        <v>0</v>
      </c>
      <c r="AH2827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7">
        <f t="shared" si="89"/>
        <v>11932.42</v>
      </c>
    </row>
    <row r="2828" spans="1:42" x14ac:dyDescent="0.2">
      <c r="A2828">
        <v>1</v>
      </c>
      <c r="B2828" s="1">
        <v>43952</v>
      </c>
      <c r="C2828" s="1">
        <v>44348</v>
      </c>
      <c r="D2828">
        <v>173</v>
      </c>
      <c r="E2828" s="1">
        <v>44317</v>
      </c>
      <c r="F2828" s="2">
        <v>0</v>
      </c>
      <c r="G2828" s="2">
        <v>0</v>
      </c>
      <c r="H2828">
        <v>0.1</v>
      </c>
      <c r="I2828" s="2">
        <v>0</v>
      </c>
      <c r="J2828" s="2">
        <v>23864.84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11932.42</v>
      </c>
      <c r="U2828" s="2">
        <v>0</v>
      </c>
      <c r="V2828" t="s">
        <v>282</v>
      </c>
      <c r="W2828" s="5" t="str">
        <f t="shared" si="88"/>
        <v>3914</v>
      </c>
      <c r="X2828">
        <v>16</v>
      </c>
      <c r="Y2828" t="s">
        <v>77</v>
      </c>
      <c r="Z2828" t="s">
        <v>90</v>
      </c>
      <c r="AA2828" s="2">
        <v>0</v>
      </c>
      <c r="AB2828" s="2">
        <v>0</v>
      </c>
      <c r="AC2828" t="s">
        <v>168</v>
      </c>
      <c r="AD2828" s="2">
        <v>0</v>
      </c>
      <c r="AE2828" s="2">
        <v>0</v>
      </c>
      <c r="AF2828" s="2">
        <v>0</v>
      </c>
      <c r="AG2828" s="2">
        <v>0</v>
      </c>
      <c r="AH2828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>
        <v>0</v>
      </c>
      <c r="AO2828" s="2">
        <v>0</v>
      </c>
      <c r="AP2828" s="7">
        <f t="shared" si="89"/>
        <v>11932.42</v>
      </c>
    </row>
    <row r="2829" spans="1:42" x14ac:dyDescent="0.2">
      <c r="A2829">
        <v>1</v>
      </c>
      <c r="B2829" s="1">
        <v>43952</v>
      </c>
      <c r="C2829" s="1">
        <v>44348</v>
      </c>
      <c r="D2829">
        <v>173</v>
      </c>
      <c r="E2829" s="1">
        <v>44348</v>
      </c>
      <c r="F2829" s="2">
        <v>0</v>
      </c>
      <c r="G2829" s="2">
        <v>0</v>
      </c>
      <c r="H2829">
        <v>0.1</v>
      </c>
      <c r="I2829" s="2">
        <v>0</v>
      </c>
      <c r="J2829" s="2">
        <v>35797.26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11932.42</v>
      </c>
      <c r="U2829" s="2">
        <v>0</v>
      </c>
      <c r="V2829" t="s">
        <v>282</v>
      </c>
      <c r="W2829" s="5" t="str">
        <f t="shared" si="88"/>
        <v>3914</v>
      </c>
      <c r="X2829">
        <v>16</v>
      </c>
      <c r="Y2829" t="s">
        <v>77</v>
      </c>
      <c r="Z2829" t="s">
        <v>90</v>
      </c>
      <c r="AA2829" s="2">
        <v>0</v>
      </c>
      <c r="AB2829" s="2">
        <v>0</v>
      </c>
      <c r="AC2829" t="s">
        <v>168</v>
      </c>
      <c r="AD2829" s="2">
        <v>0</v>
      </c>
      <c r="AE2829" s="2">
        <v>0</v>
      </c>
      <c r="AF2829" s="2">
        <v>0</v>
      </c>
      <c r="AG2829" s="2">
        <v>0</v>
      </c>
      <c r="AH2829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7">
        <f t="shared" si="89"/>
        <v>11932.42</v>
      </c>
    </row>
    <row r="2830" spans="1:42" x14ac:dyDescent="0.2">
      <c r="A2830">
        <v>1</v>
      </c>
      <c r="B2830" s="1">
        <v>43952</v>
      </c>
      <c r="C2830" s="1">
        <v>44348</v>
      </c>
      <c r="D2830">
        <v>200245</v>
      </c>
      <c r="E2830" s="1">
        <v>43952</v>
      </c>
      <c r="F2830" s="2">
        <v>4276977.2300000004</v>
      </c>
      <c r="G2830" s="2">
        <v>4276977.2300000004</v>
      </c>
      <c r="H2830">
        <v>0.1</v>
      </c>
      <c r="I2830" s="2">
        <v>35641.480000000003</v>
      </c>
      <c r="J2830" s="2">
        <v>-322842.25</v>
      </c>
      <c r="K2830" s="2">
        <v>0</v>
      </c>
      <c r="L2830" s="2">
        <v>0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t="s">
        <v>283</v>
      </c>
      <c r="W2830" s="5" t="str">
        <f t="shared" si="88"/>
        <v>3914</v>
      </c>
      <c r="X2830">
        <v>16</v>
      </c>
      <c r="Y2830" t="s">
        <v>77</v>
      </c>
      <c r="Z2830" t="s">
        <v>90</v>
      </c>
      <c r="AA2830" s="2">
        <v>0</v>
      </c>
      <c r="AB2830" s="2">
        <v>-2500</v>
      </c>
      <c r="AC2830" t="s">
        <v>168</v>
      </c>
      <c r="AD2830" s="2">
        <v>0</v>
      </c>
      <c r="AE2830" s="2">
        <v>0</v>
      </c>
      <c r="AF2830" s="2">
        <v>0</v>
      </c>
      <c r="AG2830" s="2">
        <v>4276977.2300000004</v>
      </c>
      <c r="AH2830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0</v>
      </c>
      <c r="AN2830" s="2">
        <v>0</v>
      </c>
      <c r="AO2830" s="2">
        <v>35641.480000000003</v>
      </c>
      <c r="AP2830" s="7">
        <f t="shared" si="89"/>
        <v>33141.480000000003</v>
      </c>
    </row>
    <row r="2831" spans="1:42" x14ac:dyDescent="0.2">
      <c r="A2831">
        <v>1</v>
      </c>
      <c r="B2831" s="1">
        <v>43952</v>
      </c>
      <c r="C2831" s="1">
        <v>44348</v>
      </c>
      <c r="D2831">
        <v>200245</v>
      </c>
      <c r="E2831" s="1">
        <v>43983</v>
      </c>
      <c r="F2831" s="2">
        <v>4274477.2300000004</v>
      </c>
      <c r="G2831" s="2">
        <v>4274477.2300000004</v>
      </c>
      <c r="H2831">
        <v>0.1</v>
      </c>
      <c r="I2831" s="2">
        <v>35620.639999999999</v>
      </c>
      <c r="J2831" s="2">
        <v>-287221.61</v>
      </c>
      <c r="K2831" s="2">
        <v>0</v>
      </c>
      <c r="L2831" s="2">
        <v>0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t="s">
        <v>283</v>
      </c>
      <c r="W2831" s="5" t="str">
        <f t="shared" si="88"/>
        <v>3914</v>
      </c>
      <c r="X2831">
        <v>16</v>
      </c>
      <c r="Y2831" t="s">
        <v>77</v>
      </c>
      <c r="Z2831" t="s">
        <v>90</v>
      </c>
      <c r="AA2831" s="2">
        <v>0</v>
      </c>
      <c r="AB2831" s="2">
        <v>0</v>
      </c>
      <c r="AC2831" t="s">
        <v>168</v>
      </c>
      <c r="AD2831" s="2">
        <v>0</v>
      </c>
      <c r="AE2831" s="2">
        <v>0</v>
      </c>
      <c r="AF2831" s="2">
        <v>0</v>
      </c>
      <c r="AG2831" s="2">
        <v>4274477.2300000004</v>
      </c>
      <c r="AH2831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35620.639999999999</v>
      </c>
      <c r="AP2831" s="7">
        <f t="shared" si="89"/>
        <v>35620.639999999999</v>
      </c>
    </row>
    <row r="2832" spans="1:42" x14ac:dyDescent="0.2">
      <c r="A2832">
        <v>1</v>
      </c>
      <c r="B2832" s="1">
        <v>43952</v>
      </c>
      <c r="C2832" s="1">
        <v>44348</v>
      </c>
      <c r="D2832">
        <v>200245</v>
      </c>
      <c r="E2832" s="1">
        <v>44013</v>
      </c>
      <c r="F2832" s="2">
        <v>4274477.2300000004</v>
      </c>
      <c r="G2832" s="2">
        <v>4274477.2300000004</v>
      </c>
      <c r="H2832">
        <v>0.1</v>
      </c>
      <c r="I2832" s="2">
        <v>35620.639999999999</v>
      </c>
      <c r="J2832" s="2">
        <v>-251600.97</v>
      </c>
      <c r="K2832" s="2">
        <v>0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t="s">
        <v>283</v>
      </c>
      <c r="W2832" s="5" t="str">
        <f t="shared" si="88"/>
        <v>3914</v>
      </c>
      <c r="X2832">
        <v>16</v>
      </c>
      <c r="Y2832" t="s">
        <v>77</v>
      </c>
      <c r="Z2832" t="s">
        <v>90</v>
      </c>
      <c r="AA2832" s="2">
        <v>0</v>
      </c>
      <c r="AB2832" s="2">
        <v>0</v>
      </c>
      <c r="AC2832" t="s">
        <v>168</v>
      </c>
      <c r="AD2832" s="2">
        <v>0</v>
      </c>
      <c r="AE2832" s="2">
        <v>0</v>
      </c>
      <c r="AF2832" s="2">
        <v>0</v>
      </c>
      <c r="AG2832" s="2">
        <v>4274477.2300000004</v>
      </c>
      <c r="AH283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>
        <v>0</v>
      </c>
      <c r="AO2832" s="2">
        <v>35620.639999999999</v>
      </c>
      <c r="AP2832" s="7">
        <f t="shared" si="89"/>
        <v>35620.639999999999</v>
      </c>
    </row>
    <row r="2833" spans="1:42" x14ac:dyDescent="0.2">
      <c r="A2833">
        <v>1</v>
      </c>
      <c r="B2833" s="1">
        <v>43952</v>
      </c>
      <c r="C2833" s="1">
        <v>44348</v>
      </c>
      <c r="D2833">
        <v>200245</v>
      </c>
      <c r="E2833" s="1">
        <v>44044</v>
      </c>
      <c r="F2833" s="2">
        <v>4274477.2300000004</v>
      </c>
      <c r="G2833" s="2">
        <v>4274477.2300000004</v>
      </c>
      <c r="H2833">
        <v>0.1</v>
      </c>
      <c r="I2833" s="2">
        <v>35620.639999999999</v>
      </c>
      <c r="J2833" s="2">
        <v>-215980.33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t="s">
        <v>283</v>
      </c>
      <c r="W2833" s="5" t="str">
        <f t="shared" si="88"/>
        <v>3914</v>
      </c>
      <c r="X2833">
        <v>16</v>
      </c>
      <c r="Y2833" t="s">
        <v>77</v>
      </c>
      <c r="Z2833" t="s">
        <v>90</v>
      </c>
      <c r="AA2833" s="2">
        <v>0</v>
      </c>
      <c r="AB2833" s="2">
        <v>0</v>
      </c>
      <c r="AC2833" t="s">
        <v>168</v>
      </c>
      <c r="AD2833" s="2">
        <v>0</v>
      </c>
      <c r="AE2833" s="2">
        <v>0</v>
      </c>
      <c r="AF2833" s="2">
        <v>0</v>
      </c>
      <c r="AG2833" s="2">
        <v>4274477.2300000004</v>
      </c>
      <c r="AH2833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35620.639999999999</v>
      </c>
      <c r="AP2833" s="7">
        <f t="shared" si="89"/>
        <v>35620.639999999999</v>
      </c>
    </row>
    <row r="2834" spans="1:42" x14ac:dyDescent="0.2">
      <c r="A2834">
        <v>1</v>
      </c>
      <c r="B2834" s="1">
        <v>43952</v>
      </c>
      <c r="C2834" s="1">
        <v>44348</v>
      </c>
      <c r="D2834">
        <v>200245</v>
      </c>
      <c r="E2834" s="1">
        <v>44075</v>
      </c>
      <c r="F2834" s="2">
        <v>4274477.2300000004</v>
      </c>
      <c r="G2834" s="2">
        <v>4274477.2300000004</v>
      </c>
      <c r="H2834">
        <v>0.1</v>
      </c>
      <c r="I2834" s="2">
        <v>35620.639999999999</v>
      </c>
      <c r="J2834" s="2">
        <v>-180359.69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t="s">
        <v>283</v>
      </c>
      <c r="W2834" s="5" t="str">
        <f t="shared" si="88"/>
        <v>3914</v>
      </c>
      <c r="X2834">
        <v>16</v>
      </c>
      <c r="Y2834" t="s">
        <v>77</v>
      </c>
      <c r="Z2834" t="s">
        <v>90</v>
      </c>
      <c r="AA2834" s="2">
        <v>0</v>
      </c>
      <c r="AB2834" s="2">
        <v>0</v>
      </c>
      <c r="AC2834" t="s">
        <v>168</v>
      </c>
      <c r="AD2834" s="2">
        <v>0</v>
      </c>
      <c r="AE2834" s="2">
        <v>0</v>
      </c>
      <c r="AF2834" s="2">
        <v>0</v>
      </c>
      <c r="AG2834" s="2">
        <v>4274477.2300000004</v>
      </c>
      <c r="AH2834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35620.639999999999</v>
      </c>
      <c r="AP2834" s="7">
        <f t="shared" si="89"/>
        <v>35620.639999999999</v>
      </c>
    </row>
    <row r="2835" spans="1:42" x14ac:dyDescent="0.2">
      <c r="A2835">
        <v>1</v>
      </c>
      <c r="B2835" s="1">
        <v>43952</v>
      </c>
      <c r="C2835" s="1">
        <v>44348</v>
      </c>
      <c r="D2835">
        <v>200245</v>
      </c>
      <c r="E2835" s="1">
        <v>44105</v>
      </c>
      <c r="F2835" s="2">
        <v>4274477.2300000004</v>
      </c>
      <c r="G2835" s="2">
        <v>4274477.2300000004</v>
      </c>
      <c r="H2835">
        <v>0.1</v>
      </c>
      <c r="I2835" s="2">
        <v>35620.639999999999</v>
      </c>
      <c r="J2835" s="2">
        <v>-144739.04999999999</v>
      </c>
      <c r="K2835" s="2">
        <v>0</v>
      </c>
      <c r="L2835" s="2">
        <v>0</v>
      </c>
      <c r="M2835" s="2">
        <v>0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t="s">
        <v>283</v>
      </c>
      <c r="W2835" s="5" t="str">
        <f t="shared" si="88"/>
        <v>3914</v>
      </c>
      <c r="X2835">
        <v>16</v>
      </c>
      <c r="Y2835" t="s">
        <v>77</v>
      </c>
      <c r="Z2835" t="s">
        <v>90</v>
      </c>
      <c r="AA2835" s="2">
        <v>0</v>
      </c>
      <c r="AB2835" s="2">
        <v>0</v>
      </c>
      <c r="AC2835" t="s">
        <v>168</v>
      </c>
      <c r="AD2835" s="2">
        <v>0</v>
      </c>
      <c r="AE2835" s="2">
        <v>0</v>
      </c>
      <c r="AF2835" s="2">
        <v>0</v>
      </c>
      <c r="AG2835" s="2">
        <v>4274477.2300000004</v>
      </c>
      <c r="AH2835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35620.639999999999</v>
      </c>
      <c r="AP2835" s="7">
        <f t="shared" si="89"/>
        <v>35620.639999999999</v>
      </c>
    </row>
    <row r="2836" spans="1:42" x14ac:dyDescent="0.2">
      <c r="A2836">
        <v>1</v>
      </c>
      <c r="B2836" s="1">
        <v>43952</v>
      </c>
      <c r="C2836" s="1">
        <v>44348</v>
      </c>
      <c r="D2836">
        <v>200245</v>
      </c>
      <c r="E2836" s="1">
        <v>44136</v>
      </c>
      <c r="F2836" s="2">
        <v>4274477.2300000004</v>
      </c>
      <c r="G2836" s="2">
        <v>4274477.2300000004</v>
      </c>
      <c r="H2836">
        <v>0.1</v>
      </c>
      <c r="I2836" s="2">
        <v>35620.639999999999</v>
      </c>
      <c r="J2836" s="2">
        <v>-109118.41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t="s">
        <v>283</v>
      </c>
      <c r="W2836" s="5" t="str">
        <f t="shared" si="88"/>
        <v>3914</v>
      </c>
      <c r="X2836">
        <v>16</v>
      </c>
      <c r="Y2836" t="s">
        <v>77</v>
      </c>
      <c r="Z2836" t="s">
        <v>90</v>
      </c>
      <c r="AA2836" s="2">
        <v>0</v>
      </c>
      <c r="AB2836" s="2">
        <v>0</v>
      </c>
      <c r="AC2836" t="s">
        <v>168</v>
      </c>
      <c r="AD2836" s="2">
        <v>0</v>
      </c>
      <c r="AE2836" s="2">
        <v>0</v>
      </c>
      <c r="AF2836" s="2">
        <v>0</v>
      </c>
      <c r="AG2836" s="2">
        <v>4274477.2300000004</v>
      </c>
      <c r="AH2836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35620.639999999999</v>
      </c>
      <c r="AP2836" s="7">
        <f t="shared" si="89"/>
        <v>35620.639999999999</v>
      </c>
    </row>
    <row r="2837" spans="1:42" x14ac:dyDescent="0.2">
      <c r="A2837">
        <v>1</v>
      </c>
      <c r="B2837" s="1">
        <v>43952</v>
      </c>
      <c r="C2837" s="1">
        <v>44348</v>
      </c>
      <c r="D2837">
        <v>200245</v>
      </c>
      <c r="E2837" s="1">
        <v>44166</v>
      </c>
      <c r="F2837" s="2">
        <v>4274477.2300000004</v>
      </c>
      <c r="G2837" s="2">
        <v>4274477.2300000004</v>
      </c>
      <c r="H2837">
        <v>0.1</v>
      </c>
      <c r="I2837" s="2">
        <v>35620.639999999999</v>
      </c>
      <c r="J2837" s="2">
        <v>-73497.77</v>
      </c>
      <c r="K2837" s="2">
        <v>0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t="s">
        <v>283</v>
      </c>
      <c r="W2837" s="5" t="str">
        <f t="shared" si="88"/>
        <v>3914</v>
      </c>
      <c r="X2837">
        <v>16</v>
      </c>
      <c r="Y2837" t="s">
        <v>77</v>
      </c>
      <c r="Z2837" t="s">
        <v>90</v>
      </c>
      <c r="AA2837" s="2">
        <v>0</v>
      </c>
      <c r="AB2837" s="2">
        <v>0</v>
      </c>
      <c r="AC2837" t="s">
        <v>168</v>
      </c>
      <c r="AD2837" s="2">
        <v>0</v>
      </c>
      <c r="AE2837" s="2">
        <v>0</v>
      </c>
      <c r="AF2837" s="2">
        <v>0</v>
      </c>
      <c r="AG2837" s="2">
        <v>4274477.2300000004</v>
      </c>
      <c r="AH2837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0</v>
      </c>
      <c r="AN2837" s="2">
        <v>0</v>
      </c>
      <c r="AO2837" s="2">
        <v>35620.639999999999</v>
      </c>
      <c r="AP2837" s="7">
        <f t="shared" si="89"/>
        <v>35620.639999999999</v>
      </c>
    </row>
    <row r="2838" spans="1:42" x14ac:dyDescent="0.2">
      <c r="A2838">
        <v>1</v>
      </c>
      <c r="B2838" s="1">
        <v>43952</v>
      </c>
      <c r="C2838" s="1">
        <v>44348</v>
      </c>
      <c r="D2838">
        <v>200245</v>
      </c>
      <c r="E2838" s="1">
        <v>44197</v>
      </c>
      <c r="F2838" s="2">
        <v>4274477.2300000004</v>
      </c>
      <c r="G2838" s="2">
        <v>4274477.2300000004</v>
      </c>
      <c r="H2838">
        <v>0.1</v>
      </c>
      <c r="I2838" s="2">
        <v>35620.639999999999</v>
      </c>
      <c r="J2838" s="2">
        <v>-37877.129999999997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t="s">
        <v>283</v>
      </c>
      <c r="W2838" s="5" t="str">
        <f t="shared" si="88"/>
        <v>3914</v>
      </c>
      <c r="X2838">
        <v>16</v>
      </c>
      <c r="Y2838" t="s">
        <v>77</v>
      </c>
      <c r="Z2838" t="s">
        <v>90</v>
      </c>
      <c r="AA2838" s="2">
        <v>0</v>
      </c>
      <c r="AB2838" s="2">
        <v>0</v>
      </c>
      <c r="AC2838" t="s">
        <v>168</v>
      </c>
      <c r="AD2838" s="2">
        <v>0</v>
      </c>
      <c r="AE2838" s="2">
        <v>0</v>
      </c>
      <c r="AF2838" s="2">
        <v>0</v>
      </c>
      <c r="AG2838" s="2">
        <v>4274477.2300000004</v>
      </c>
      <c r="AH2838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>
        <v>0</v>
      </c>
      <c r="AO2838" s="2">
        <v>35620.639999999999</v>
      </c>
      <c r="AP2838" s="7">
        <f t="shared" si="89"/>
        <v>35620.639999999999</v>
      </c>
    </row>
    <row r="2839" spans="1:42" x14ac:dyDescent="0.2">
      <c r="A2839">
        <v>1</v>
      </c>
      <c r="B2839" s="1">
        <v>43952</v>
      </c>
      <c r="C2839" s="1">
        <v>44348</v>
      </c>
      <c r="D2839">
        <v>200245</v>
      </c>
      <c r="E2839" s="1">
        <v>44228</v>
      </c>
      <c r="F2839" s="2">
        <v>4274477.2300000004</v>
      </c>
      <c r="G2839" s="2">
        <v>4274477.2300000004</v>
      </c>
      <c r="H2839">
        <v>0.1</v>
      </c>
      <c r="I2839" s="2">
        <v>35620.639999999999</v>
      </c>
      <c r="J2839" s="2">
        <v>-2256.4899999999998</v>
      </c>
      <c r="K2839" s="2">
        <v>0</v>
      </c>
      <c r="L2839" s="2">
        <v>0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t="s">
        <v>283</v>
      </c>
      <c r="W2839" s="5" t="str">
        <f t="shared" si="88"/>
        <v>3914</v>
      </c>
      <c r="X2839">
        <v>16</v>
      </c>
      <c r="Y2839" t="s">
        <v>77</v>
      </c>
      <c r="Z2839" t="s">
        <v>90</v>
      </c>
      <c r="AA2839" s="2">
        <v>0</v>
      </c>
      <c r="AB2839" s="2">
        <v>0</v>
      </c>
      <c r="AC2839" t="s">
        <v>168</v>
      </c>
      <c r="AD2839" s="2">
        <v>0</v>
      </c>
      <c r="AE2839" s="2">
        <v>0</v>
      </c>
      <c r="AF2839" s="2">
        <v>0</v>
      </c>
      <c r="AG2839" s="2">
        <v>4274477.2300000004</v>
      </c>
      <c r="AH2839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35620.639999999999</v>
      </c>
      <c r="AP2839" s="7">
        <f t="shared" si="89"/>
        <v>35620.639999999999</v>
      </c>
    </row>
    <row r="2840" spans="1:42" x14ac:dyDescent="0.2">
      <c r="A2840">
        <v>1</v>
      </c>
      <c r="B2840" s="1">
        <v>43952</v>
      </c>
      <c r="C2840" s="1">
        <v>44348</v>
      </c>
      <c r="D2840">
        <v>200245</v>
      </c>
      <c r="E2840" s="1">
        <v>44256</v>
      </c>
      <c r="F2840" s="2">
        <v>4274477.2300000004</v>
      </c>
      <c r="G2840" s="2">
        <v>4274477.2300000004</v>
      </c>
      <c r="H2840">
        <v>0.1</v>
      </c>
      <c r="I2840" s="2">
        <v>35620.639999999999</v>
      </c>
      <c r="J2840" s="2">
        <v>33364.15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t="s">
        <v>283</v>
      </c>
      <c r="W2840" s="5" t="str">
        <f t="shared" si="88"/>
        <v>3914</v>
      </c>
      <c r="X2840">
        <v>16</v>
      </c>
      <c r="Y2840" t="s">
        <v>77</v>
      </c>
      <c r="Z2840" t="s">
        <v>90</v>
      </c>
      <c r="AA2840" s="2">
        <v>0</v>
      </c>
      <c r="AB2840" s="2">
        <v>0</v>
      </c>
      <c r="AC2840" t="s">
        <v>168</v>
      </c>
      <c r="AD2840" s="2">
        <v>0</v>
      </c>
      <c r="AE2840" s="2">
        <v>0</v>
      </c>
      <c r="AF2840" s="2">
        <v>0</v>
      </c>
      <c r="AG2840" s="2">
        <v>4274477.2300000004</v>
      </c>
      <c r="AH2840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35620.639999999999</v>
      </c>
      <c r="AP2840" s="7">
        <f t="shared" si="89"/>
        <v>35620.639999999999</v>
      </c>
    </row>
    <row r="2841" spans="1:42" x14ac:dyDescent="0.2">
      <c r="A2841">
        <v>1</v>
      </c>
      <c r="B2841" s="1">
        <v>43952</v>
      </c>
      <c r="C2841" s="1">
        <v>44348</v>
      </c>
      <c r="D2841">
        <v>200245</v>
      </c>
      <c r="E2841" s="1">
        <v>44287</v>
      </c>
      <c r="F2841" s="2">
        <v>4274477.2300000004</v>
      </c>
      <c r="G2841" s="2">
        <v>4274477.2300000004</v>
      </c>
      <c r="H2841">
        <v>0.1</v>
      </c>
      <c r="I2841" s="2">
        <v>35620.639999999999</v>
      </c>
      <c r="J2841" s="2">
        <v>34746.36</v>
      </c>
      <c r="K2841" s="2">
        <v>34720.01</v>
      </c>
      <c r="L2841" s="2">
        <v>0</v>
      </c>
      <c r="M2841" s="2">
        <v>-35620.639999999999</v>
      </c>
      <c r="N2841" s="2">
        <v>0</v>
      </c>
      <c r="O2841" s="2">
        <v>0</v>
      </c>
      <c r="P2841" s="2">
        <v>0</v>
      </c>
      <c r="Q2841" s="2">
        <v>0</v>
      </c>
      <c r="R2841" s="2">
        <v>-33364.160000000003</v>
      </c>
      <c r="S2841" s="2">
        <v>26.36</v>
      </c>
      <c r="T2841" s="2">
        <v>0</v>
      </c>
      <c r="U2841" s="2">
        <v>0</v>
      </c>
      <c r="V2841" t="s">
        <v>283</v>
      </c>
      <c r="W2841" s="5" t="str">
        <f t="shared" si="88"/>
        <v>3914</v>
      </c>
      <c r="X2841">
        <v>16</v>
      </c>
      <c r="Y2841" t="s">
        <v>77</v>
      </c>
      <c r="Z2841" t="s">
        <v>90</v>
      </c>
      <c r="AA2841" s="2">
        <v>0</v>
      </c>
      <c r="AB2841" s="2">
        <v>0</v>
      </c>
      <c r="AC2841" t="s">
        <v>168</v>
      </c>
      <c r="AD2841" s="2">
        <v>0</v>
      </c>
      <c r="AE2841" s="2">
        <v>0</v>
      </c>
      <c r="AF2841" s="2">
        <v>0</v>
      </c>
      <c r="AG2841" s="2">
        <v>4274477.2300000004</v>
      </c>
      <c r="AH2841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34720.01</v>
      </c>
      <c r="AP2841" s="7">
        <f t="shared" si="89"/>
        <v>34720.009999999995</v>
      </c>
    </row>
    <row r="2842" spans="1:42" x14ac:dyDescent="0.2">
      <c r="A2842">
        <v>1</v>
      </c>
      <c r="B2842" s="1">
        <v>43952</v>
      </c>
      <c r="C2842" s="1">
        <v>44348</v>
      </c>
      <c r="D2842">
        <v>200245</v>
      </c>
      <c r="E2842" s="1">
        <v>44317</v>
      </c>
      <c r="F2842" s="2">
        <v>926.98</v>
      </c>
      <c r="G2842" s="2">
        <v>926.98</v>
      </c>
      <c r="H2842">
        <v>0.1</v>
      </c>
      <c r="I2842" s="2">
        <v>7.72</v>
      </c>
      <c r="J2842" s="2">
        <v>34754.080000000002</v>
      </c>
      <c r="K2842" s="2">
        <v>7.72</v>
      </c>
      <c r="L2842" s="2">
        <v>0</v>
      </c>
      <c r="M2842" s="2">
        <v>-7.72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t="s">
        <v>283</v>
      </c>
      <c r="W2842" s="5" t="str">
        <f t="shared" si="88"/>
        <v>3914</v>
      </c>
      <c r="X2842">
        <v>16</v>
      </c>
      <c r="Y2842" t="s">
        <v>77</v>
      </c>
      <c r="Z2842" t="s">
        <v>90</v>
      </c>
      <c r="AA2842" s="2">
        <v>0</v>
      </c>
      <c r="AB2842" s="2">
        <v>0</v>
      </c>
      <c r="AC2842" t="s">
        <v>168</v>
      </c>
      <c r="AD2842" s="2">
        <v>0</v>
      </c>
      <c r="AE2842" s="2">
        <v>0</v>
      </c>
      <c r="AF2842" s="2">
        <v>0</v>
      </c>
      <c r="AG2842" s="2">
        <v>926.98</v>
      </c>
      <c r="AH284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7.72</v>
      </c>
      <c r="AP2842" s="7">
        <f t="shared" si="89"/>
        <v>7.72</v>
      </c>
    </row>
    <row r="2843" spans="1:42" x14ac:dyDescent="0.2">
      <c r="A2843">
        <v>1</v>
      </c>
      <c r="B2843" s="1">
        <v>43952</v>
      </c>
      <c r="C2843" s="1">
        <v>44348</v>
      </c>
      <c r="D2843">
        <v>200245</v>
      </c>
      <c r="E2843" s="1">
        <v>44348</v>
      </c>
      <c r="F2843" s="2">
        <v>926.98</v>
      </c>
      <c r="G2843" s="2">
        <v>926.98</v>
      </c>
      <c r="H2843">
        <v>0.1</v>
      </c>
      <c r="I2843" s="2">
        <v>7.72</v>
      </c>
      <c r="J2843" s="2">
        <v>34754.080000000002</v>
      </c>
      <c r="K2843" s="2">
        <v>0</v>
      </c>
      <c r="L2843" s="2">
        <v>0</v>
      </c>
      <c r="M2843" s="2">
        <v>-7.72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t="s">
        <v>283</v>
      </c>
      <c r="W2843" s="5" t="str">
        <f t="shared" si="88"/>
        <v>3914</v>
      </c>
      <c r="X2843">
        <v>16</v>
      </c>
      <c r="Y2843" t="s">
        <v>77</v>
      </c>
      <c r="Z2843" t="s">
        <v>90</v>
      </c>
      <c r="AA2843" s="2">
        <v>0</v>
      </c>
      <c r="AB2843" s="2">
        <v>0</v>
      </c>
      <c r="AC2843" t="s">
        <v>168</v>
      </c>
      <c r="AD2843" s="2">
        <v>0</v>
      </c>
      <c r="AE2843" s="2">
        <v>0</v>
      </c>
      <c r="AF2843" s="2">
        <v>0</v>
      </c>
      <c r="AG2843" s="2">
        <v>926.98</v>
      </c>
      <c r="AH2843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7">
        <f t="shared" si="89"/>
        <v>0</v>
      </c>
    </row>
    <row r="2844" spans="1:42" x14ac:dyDescent="0.2">
      <c r="A2844">
        <v>1</v>
      </c>
      <c r="B2844" s="1">
        <v>43952</v>
      </c>
      <c r="C2844" s="1">
        <v>44348</v>
      </c>
      <c r="D2844">
        <v>200291</v>
      </c>
      <c r="E2844" s="1">
        <v>43952</v>
      </c>
      <c r="F2844" s="2">
        <v>0</v>
      </c>
      <c r="G2844" s="2">
        <v>0</v>
      </c>
      <c r="H2844">
        <v>0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0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t="s">
        <v>284</v>
      </c>
      <c r="W2844" s="5" t="str">
        <f t="shared" si="88"/>
        <v>3914</v>
      </c>
      <c r="X2844">
        <v>16</v>
      </c>
      <c r="Y2844" t="s">
        <v>77</v>
      </c>
      <c r="Z2844" t="s">
        <v>90</v>
      </c>
      <c r="AA2844" s="2">
        <v>0</v>
      </c>
      <c r="AB2844" s="2">
        <v>0</v>
      </c>
      <c r="AC2844" t="s">
        <v>168</v>
      </c>
      <c r="AD2844" s="2">
        <v>0</v>
      </c>
      <c r="AE2844" s="2">
        <v>0</v>
      </c>
      <c r="AF2844" s="2">
        <v>0</v>
      </c>
      <c r="AG2844" s="2">
        <v>0</v>
      </c>
      <c r="AH2844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0</v>
      </c>
      <c r="AN2844" s="2">
        <v>0</v>
      </c>
      <c r="AO2844" s="2">
        <v>0</v>
      </c>
      <c r="AP2844" s="7">
        <f t="shared" si="89"/>
        <v>0</v>
      </c>
    </row>
    <row r="2845" spans="1:42" x14ac:dyDescent="0.2">
      <c r="A2845">
        <v>1</v>
      </c>
      <c r="B2845" s="1">
        <v>43952</v>
      </c>
      <c r="C2845" s="1">
        <v>44348</v>
      </c>
      <c r="D2845">
        <v>200291</v>
      </c>
      <c r="E2845" s="1">
        <v>43983</v>
      </c>
      <c r="F2845" s="2">
        <v>0</v>
      </c>
      <c r="G2845" s="2">
        <v>0</v>
      </c>
      <c r="H2845">
        <v>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t="s">
        <v>284</v>
      </c>
      <c r="W2845" s="5" t="str">
        <f t="shared" si="88"/>
        <v>3914</v>
      </c>
      <c r="X2845">
        <v>16</v>
      </c>
      <c r="Y2845" t="s">
        <v>77</v>
      </c>
      <c r="Z2845" t="s">
        <v>90</v>
      </c>
      <c r="AA2845" s="2">
        <v>0</v>
      </c>
      <c r="AB2845" s="2">
        <v>0</v>
      </c>
      <c r="AC2845" t="s">
        <v>168</v>
      </c>
      <c r="AD2845" s="2">
        <v>0</v>
      </c>
      <c r="AE2845" s="2">
        <v>0</v>
      </c>
      <c r="AF2845" s="2">
        <v>0</v>
      </c>
      <c r="AG2845" s="2">
        <v>0</v>
      </c>
      <c r="AH2845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7">
        <f t="shared" si="89"/>
        <v>0</v>
      </c>
    </row>
    <row r="2846" spans="1:42" x14ac:dyDescent="0.2">
      <c r="A2846">
        <v>1</v>
      </c>
      <c r="B2846" s="1">
        <v>43952</v>
      </c>
      <c r="C2846" s="1">
        <v>44348</v>
      </c>
      <c r="D2846">
        <v>200291</v>
      </c>
      <c r="E2846" s="1">
        <v>44013</v>
      </c>
      <c r="F2846" s="2">
        <v>0</v>
      </c>
      <c r="G2846" s="2">
        <v>0</v>
      </c>
      <c r="H2846">
        <v>0</v>
      </c>
      <c r="I2846" s="2">
        <v>0</v>
      </c>
      <c r="J2846" s="2">
        <v>0</v>
      </c>
      <c r="K2846" s="2">
        <v>0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t="s">
        <v>284</v>
      </c>
      <c r="W2846" s="5" t="str">
        <f t="shared" si="88"/>
        <v>3914</v>
      </c>
      <c r="X2846">
        <v>16</v>
      </c>
      <c r="Y2846" t="s">
        <v>77</v>
      </c>
      <c r="Z2846" t="s">
        <v>90</v>
      </c>
      <c r="AA2846" s="2">
        <v>0</v>
      </c>
      <c r="AB2846" s="2">
        <v>0</v>
      </c>
      <c r="AC2846" t="s">
        <v>168</v>
      </c>
      <c r="AD2846" s="2">
        <v>0</v>
      </c>
      <c r="AE2846" s="2">
        <v>0</v>
      </c>
      <c r="AF2846" s="2">
        <v>0</v>
      </c>
      <c r="AG2846" s="2">
        <v>0</v>
      </c>
      <c r="AH2846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0</v>
      </c>
      <c r="AN2846" s="2">
        <v>0</v>
      </c>
      <c r="AO2846" s="2">
        <v>0</v>
      </c>
      <c r="AP2846" s="7">
        <f t="shared" si="89"/>
        <v>0</v>
      </c>
    </row>
    <row r="2847" spans="1:42" x14ac:dyDescent="0.2">
      <c r="A2847">
        <v>1</v>
      </c>
      <c r="B2847" s="1">
        <v>43952</v>
      </c>
      <c r="C2847" s="1">
        <v>44348</v>
      </c>
      <c r="D2847">
        <v>200291</v>
      </c>
      <c r="E2847" s="1">
        <v>44044</v>
      </c>
      <c r="F2847" s="2">
        <v>0</v>
      </c>
      <c r="G2847" s="2">
        <v>0</v>
      </c>
      <c r="H2847">
        <v>0.1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t="s">
        <v>284</v>
      </c>
      <c r="W2847" s="5" t="str">
        <f t="shared" si="88"/>
        <v>3914</v>
      </c>
      <c r="X2847">
        <v>16</v>
      </c>
      <c r="Y2847" t="s">
        <v>77</v>
      </c>
      <c r="Z2847" t="s">
        <v>90</v>
      </c>
      <c r="AA2847" s="2">
        <v>0</v>
      </c>
      <c r="AB2847" s="2">
        <v>0</v>
      </c>
      <c r="AC2847" t="s">
        <v>168</v>
      </c>
      <c r="AD2847" s="2">
        <v>0</v>
      </c>
      <c r="AE2847" s="2">
        <v>0</v>
      </c>
      <c r="AF2847" s="2">
        <v>0</v>
      </c>
      <c r="AG2847" s="2">
        <v>0</v>
      </c>
      <c r="AH2847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7">
        <f t="shared" si="89"/>
        <v>0</v>
      </c>
    </row>
    <row r="2848" spans="1:42" x14ac:dyDescent="0.2">
      <c r="A2848">
        <v>1</v>
      </c>
      <c r="B2848" s="1">
        <v>43952</v>
      </c>
      <c r="C2848" s="1">
        <v>44348</v>
      </c>
      <c r="D2848">
        <v>200291</v>
      </c>
      <c r="E2848" s="1">
        <v>44075</v>
      </c>
      <c r="F2848" s="2">
        <v>0</v>
      </c>
      <c r="G2848" s="2">
        <v>0</v>
      </c>
      <c r="H2848">
        <v>0.1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t="s">
        <v>284</v>
      </c>
      <c r="W2848" s="5" t="str">
        <f t="shared" si="88"/>
        <v>3914</v>
      </c>
      <c r="X2848">
        <v>16</v>
      </c>
      <c r="Y2848" t="s">
        <v>77</v>
      </c>
      <c r="Z2848" t="s">
        <v>90</v>
      </c>
      <c r="AA2848" s="2">
        <v>0</v>
      </c>
      <c r="AB2848" s="2">
        <v>0</v>
      </c>
      <c r="AC2848" t="s">
        <v>168</v>
      </c>
      <c r="AD2848" s="2">
        <v>0</v>
      </c>
      <c r="AE2848" s="2">
        <v>0</v>
      </c>
      <c r="AF2848" s="2">
        <v>0</v>
      </c>
      <c r="AG2848" s="2">
        <v>0</v>
      </c>
      <c r="AH2848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0</v>
      </c>
      <c r="AN2848" s="2">
        <v>0</v>
      </c>
      <c r="AO2848" s="2">
        <v>0</v>
      </c>
      <c r="AP2848" s="7">
        <f t="shared" si="89"/>
        <v>0</v>
      </c>
    </row>
    <row r="2849" spans="1:42" x14ac:dyDescent="0.2">
      <c r="A2849">
        <v>1</v>
      </c>
      <c r="B2849" s="1">
        <v>43952</v>
      </c>
      <c r="C2849" s="1">
        <v>44348</v>
      </c>
      <c r="D2849">
        <v>200291</v>
      </c>
      <c r="E2849" s="1">
        <v>44105</v>
      </c>
      <c r="F2849" s="2">
        <v>0</v>
      </c>
      <c r="G2849" s="2">
        <v>0</v>
      </c>
      <c r="H2849">
        <v>0.1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t="s">
        <v>284</v>
      </c>
      <c r="W2849" s="5" t="str">
        <f t="shared" si="88"/>
        <v>3914</v>
      </c>
      <c r="X2849">
        <v>16</v>
      </c>
      <c r="Y2849" t="s">
        <v>77</v>
      </c>
      <c r="Z2849" t="s">
        <v>90</v>
      </c>
      <c r="AA2849" s="2">
        <v>0</v>
      </c>
      <c r="AB2849" s="2">
        <v>0</v>
      </c>
      <c r="AC2849" t="s">
        <v>168</v>
      </c>
      <c r="AD2849" s="2">
        <v>0</v>
      </c>
      <c r="AE2849" s="2">
        <v>0</v>
      </c>
      <c r="AF2849" s="2">
        <v>0</v>
      </c>
      <c r="AG2849" s="2">
        <v>0</v>
      </c>
      <c r="AH2849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7">
        <f t="shared" si="89"/>
        <v>0</v>
      </c>
    </row>
    <row r="2850" spans="1:42" x14ac:dyDescent="0.2">
      <c r="A2850">
        <v>1</v>
      </c>
      <c r="B2850" s="1">
        <v>43952</v>
      </c>
      <c r="C2850" s="1">
        <v>44348</v>
      </c>
      <c r="D2850">
        <v>200291</v>
      </c>
      <c r="E2850" s="1">
        <v>44136</v>
      </c>
      <c r="F2850" s="2">
        <v>0</v>
      </c>
      <c r="G2850" s="2">
        <v>0</v>
      </c>
      <c r="H2850">
        <v>0.1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t="s">
        <v>284</v>
      </c>
      <c r="W2850" s="5" t="str">
        <f t="shared" si="88"/>
        <v>3914</v>
      </c>
      <c r="X2850">
        <v>16</v>
      </c>
      <c r="Y2850" t="s">
        <v>77</v>
      </c>
      <c r="Z2850" t="s">
        <v>90</v>
      </c>
      <c r="AA2850" s="2">
        <v>0</v>
      </c>
      <c r="AB2850" s="2">
        <v>0</v>
      </c>
      <c r="AC2850" t="s">
        <v>168</v>
      </c>
      <c r="AD2850" s="2">
        <v>0</v>
      </c>
      <c r="AE2850" s="2">
        <v>0</v>
      </c>
      <c r="AF2850" s="2">
        <v>0</v>
      </c>
      <c r="AG2850" s="2">
        <v>0</v>
      </c>
      <c r="AH2850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7">
        <f t="shared" si="89"/>
        <v>0</v>
      </c>
    </row>
    <row r="2851" spans="1:42" x14ac:dyDescent="0.2">
      <c r="A2851">
        <v>1</v>
      </c>
      <c r="B2851" s="1">
        <v>43952</v>
      </c>
      <c r="C2851" s="1">
        <v>44348</v>
      </c>
      <c r="D2851">
        <v>200291</v>
      </c>
      <c r="E2851" s="1">
        <v>44166</v>
      </c>
      <c r="F2851" s="2">
        <v>0</v>
      </c>
      <c r="G2851" s="2">
        <v>0</v>
      </c>
      <c r="H2851">
        <v>0.1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t="s">
        <v>284</v>
      </c>
      <c r="W2851" s="5" t="str">
        <f t="shared" si="88"/>
        <v>3914</v>
      </c>
      <c r="X2851">
        <v>16</v>
      </c>
      <c r="Y2851" t="s">
        <v>77</v>
      </c>
      <c r="Z2851" t="s">
        <v>90</v>
      </c>
      <c r="AA2851" s="2">
        <v>0</v>
      </c>
      <c r="AB2851" s="2">
        <v>0</v>
      </c>
      <c r="AC2851" t="s">
        <v>168</v>
      </c>
      <c r="AD2851" s="2">
        <v>0</v>
      </c>
      <c r="AE2851" s="2">
        <v>0</v>
      </c>
      <c r="AF2851" s="2">
        <v>0</v>
      </c>
      <c r="AG2851" s="2">
        <v>0</v>
      </c>
      <c r="AH2851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7">
        <f t="shared" si="89"/>
        <v>0</v>
      </c>
    </row>
    <row r="2852" spans="1:42" x14ac:dyDescent="0.2">
      <c r="A2852">
        <v>1</v>
      </c>
      <c r="B2852" s="1">
        <v>43952</v>
      </c>
      <c r="C2852" s="1">
        <v>44348</v>
      </c>
      <c r="D2852">
        <v>200291</v>
      </c>
      <c r="E2852" s="1">
        <v>44197</v>
      </c>
      <c r="F2852" s="2">
        <v>0</v>
      </c>
      <c r="G2852" s="2">
        <v>0</v>
      </c>
      <c r="H2852">
        <v>0.1</v>
      </c>
      <c r="I2852" s="2">
        <v>0</v>
      </c>
      <c r="J2852" s="2">
        <v>0</v>
      </c>
      <c r="K2852" s="2">
        <v>0</v>
      </c>
      <c r="L2852" s="2">
        <v>0</v>
      </c>
      <c r="M2852" s="2">
        <v>0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t="s">
        <v>284</v>
      </c>
      <c r="W2852" s="5" t="str">
        <f t="shared" si="88"/>
        <v>3914</v>
      </c>
      <c r="X2852">
        <v>16</v>
      </c>
      <c r="Y2852" t="s">
        <v>77</v>
      </c>
      <c r="Z2852" t="s">
        <v>90</v>
      </c>
      <c r="AA2852" s="2">
        <v>0</v>
      </c>
      <c r="AB2852" s="2">
        <v>0</v>
      </c>
      <c r="AC2852" t="s">
        <v>168</v>
      </c>
      <c r="AD2852" s="2">
        <v>0</v>
      </c>
      <c r="AE2852" s="2">
        <v>0</v>
      </c>
      <c r="AF2852" s="2">
        <v>0</v>
      </c>
      <c r="AG2852" s="2">
        <v>0</v>
      </c>
      <c r="AH285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0</v>
      </c>
      <c r="AN2852" s="2">
        <v>0</v>
      </c>
      <c r="AO2852" s="2">
        <v>0</v>
      </c>
      <c r="AP2852" s="7">
        <f t="shared" si="89"/>
        <v>0</v>
      </c>
    </row>
    <row r="2853" spans="1:42" x14ac:dyDescent="0.2">
      <c r="A2853">
        <v>1</v>
      </c>
      <c r="B2853" s="1">
        <v>43952</v>
      </c>
      <c r="C2853" s="1">
        <v>44348</v>
      </c>
      <c r="D2853">
        <v>200291</v>
      </c>
      <c r="E2853" s="1">
        <v>44228</v>
      </c>
      <c r="F2853" s="2">
        <v>0</v>
      </c>
      <c r="G2853" s="2">
        <v>0</v>
      </c>
      <c r="H2853">
        <v>0.1</v>
      </c>
      <c r="I2853" s="2">
        <v>0</v>
      </c>
      <c r="J2853" s="2">
        <v>0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t="s">
        <v>284</v>
      </c>
      <c r="W2853" s="5" t="str">
        <f t="shared" si="88"/>
        <v>3914</v>
      </c>
      <c r="X2853">
        <v>16</v>
      </c>
      <c r="Y2853" t="s">
        <v>77</v>
      </c>
      <c r="Z2853" t="s">
        <v>90</v>
      </c>
      <c r="AA2853" s="2">
        <v>0</v>
      </c>
      <c r="AB2853" s="2">
        <v>0</v>
      </c>
      <c r="AC2853" t="s">
        <v>168</v>
      </c>
      <c r="AD2853" s="2">
        <v>0</v>
      </c>
      <c r="AE2853" s="2">
        <v>0</v>
      </c>
      <c r="AF2853" s="2">
        <v>0</v>
      </c>
      <c r="AG2853" s="2">
        <v>0</v>
      </c>
      <c r="AH2853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7">
        <f t="shared" si="89"/>
        <v>0</v>
      </c>
    </row>
    <row r="2854" spans="1:42" x14ac:dyDescent="0.2">
      <c r="A2854">
        <v>1</v>
      </c>
      <c r="B2854" s="1">
        <v>43952</v>
      </c>
      <c r="C2854" s="1">
        <v>44348</v>
      </c>
      <c r="D2854">
        <v>200291</v>
      </c>
      <c r="E2854" s="1">
        <v>44256</v>
      </c>
      <c r="F2854" s="2">
        <v>0</v>
      </c>
      <c r="G2854" s="2">
        <v>0</v>
      </c>
      <c r="H2854">
        <v>0.1</v>
      </c>
      <c r="I2854" s="2">
        <v>0</v>
      </c>
      <c r="J2854" s="2">
        <v>0</v>
      </c>
      <c r="K2854" s="2">
        <v>0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t="s">
        <v>284</v>
      </c>
      <c r="W2854" s="5" t="str">
        <f t="shared" si="88"/>
        <v>3914</v>
      </c>
      <c r="X2854">
        <v>16</v>
      </c>
      <c r="Y2854" t="s">
        <v>77</v>
      </c>
      <c r="Z2854" t="s">
        <v>90</v>
      </c>
      <c r="AA2854" s="2">
        <v>0</v>
      </c>
      <c r="AB2854" s="2">
        <v>0</v>
      </c>
      <c r="AC2854" t="s">
        <v>168</v>
      </c>
      <c r="AD2854" s="2">
        <v>0</v>
      </c>
      <c r="AE2854" s="2">
        <v>0</v>
      </c>
      <c r="AF2854" s="2">
        <v>0</v>
      </c>
      <c r="AG2854" s="2">
        <v>0</v>
      </c>
      <c r="AH2854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0</v>
      </c>
      <c r="AN2854" s="2">
        <v>0</v>
      </c>
      <c r="AO2854" s="2">
        <v>0</v>
      </c>
      <c r="AP2854" s="7">
        <f t="shared" si="89"/>
        <v>0</v>
      </c>
    </row>
    <row r="2855" spans="1:42" x14ac:dyDescent="0.2">
      <c r="A2855">
        <v>1</v>
      </c>
      <c r="B2855" s="1">
        <v>43952</v>
      </c>
      <c r="C2855" s="1">
        <v>44348</v>
      </c>
      <c r="D2855">
        <v>200291</v>
      </c>
      <c r="E2855" s="1">
        <v>44287</v>
      </c>
      <c r="F2855" s="2">
        <v>0</v>
      </c>
      <c r="G2855" s="2">
        <v>0</v>
      </c>
      <c r="H2855">
        <v>0.1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t="s">
        <v>284</v>
      </c>
      <c r="W2855" s="5" t="str">
        <f t="shared" si="88"/>
        <v>3914</v>
      </c>
      <c r="X2855">
        <v>16</v>
      </c>
      <c r="Y2855" t="s">
        <v>77</v>
      </c>
      <c r="Z2855" t="s">
        <v>90</v>
      </c>
      <c r="AA2855" s="2">
        <v>0</v>
      </c>
      <c r="AB2855" s="2">
        <v>0</v>
      </c>
      <c r="AC2855" t="s">
        <v>168</v>
      </c>
      <c r="AD2855" s="2">
        <v>0</v>
      </c>
      <c r="AE2855" s="2">
        <v>0</v>
      </c>
      <c r="AF2855" s="2">
        <v>0</v>
      </c>
      <c r="AG2855" s="2">
        <v>0</v>
      </c>
      <c r="AH2855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7">
        <f t="shared" si="89"/>
        <v>0</v>
      </c>
    </row>
    <row r="2856" spans="1:42" x14ac:dyDescent="0.2">
      <c r="A2856">
        <v>1</v>
      </c>
      <c r="B2856" s="1">
        <v>43952</v>
      </c>
      <c r="C2856" s="1">
        <v>44348</v>
      </c>
      <c r="D2856">
        <v>200291</v>
      </c>
      <c r="E2856" s="1">
        <v>44317</v>
      </c>
      <c r="F2856" s="2">
        <v>0</v>
      </c>
      <c r="G2856" s="2">
        <v>0</v>
      </c>
      <c r="H2856">
        <v>0.1</v>
      </c>
      <c r="I2856" s="2">
        <v>0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t="s">
        <v>284</v>
      </c>
      <c r="W2856" s="5" t="str">
        <f t="shared" si="88"/>
        <v>3914</v>
      </c>
      <c r="X2856">
        <v>16</v>
      </c>
      <c r="Y2856" t="s">
        <v>77</v>
      </c>
      <c r="Z2856" t="s">
        <v>90</v>
      </c>
      <c r="AA2856" s="2">
        <v>0</v>
      </c>
      <c r="AB2856" s="2">
        <v>0</v>
      </c>
      <c r="AC2856" t="s">
        <v>168</v>
      </c>
      <c r="AD2856" s="2">
        <v>0</v>
      </c>
      <c r="AE2856" s="2">
        <v>0</v>
      </c>
      <c r="AF2856" s="2">
        <v>0</v>
      </c>
      <c r="AG2856" s="2">
        <v>0</v>
      </c>
      <c r="AH2856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>
        <v>0</v>
      </c>
      <c r="AO2856" s="2">
        <v>0</v>
      </c>
      <c r="AP2856" s="7">
        <f t="shared" si="89"/>
        <v>0</v>
      </c>
    </row>
    <row r="2857" spans="1:42" x14ac:dyDescent="0.2">
      <c r="A2857">
        <v>1</v>
      </c>
      <c r="B2857" s="1">
        <v>43952</v>
      </c>
      <c r="C2857" s="1">
        <v>44348</v>
      </c>
      <c r="D2857">
        <v>200291</v>
      </c>
      <c r="E2857" s="1">
        <v>44348</v>
      </c>
      <c r="F2857" s="2">
        <v>0</v>
      </c>
      <c r="G2857" s="2">
        <v>0</v>
      </c>
      <c r="H2857">
        <v>0.1</v>
      </c>
      <c r="I2857" s="2">
        <v>0</v>
      </c>
      <c r="J2857" s="2">
        <v>0</v>
      </c>
      <c r="K2857" s="2">
        <v>0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t="s">
        <v>284</v>
      </c>
      <c r="W2857" s="5" t="str">
        <f t="shared" si="88"/>
        <v>3914</v>
      </c>
      <c r="X2857">
        <v>16</v>
      </c>
      <c r="Y2857" t="s">
        <v>77</v>
      </c>
      <c r="Z2857" t="s">
        <v>90</v>
      </c>
      <c r="AA2857" s="2">
        <v>0</v>
      </c>
      <c r="AB2857" s="2">
        <v>0</v>
      </c>
      <c r="AC2857" t="s">
        <v>168</v>
      </c>
      <c r="AD2857" s="2">
        <v>0</v>
      </c>
      <c r="AE2857" s="2">
        <v>0</v>
      </c>
      <c r="AF2857" s="2">
        <v>0</v>
      </c>
      <c r="AG2857" s="2">
        <v>0</v>
      </c>
      <c r="AH2857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>
        <v>0</v>
      </c>
      <c r="AO2857" s="2">
        <v>0</v>
      </c>
      <c r="AP2857" s="7">
        <f t="shared" si="89"/>
        <v>0</v>
      </c>
    </row>
    <row r="2858" spans="1:42" x14ac:dyDescent="0.2">
      <c r="A2858">
        <v>1</v>
      </c>
      <c r="B2858" s="1">
        <v>43952</v>
      </c>
      <c r="C2858" s="1">
        <v>44348</v>
      </c>
      <c r="D2858">
        <v>200337</v>
      </c>
      <c r="E2858" s="1">
        <v>43952</v>
      </c>
      <c r="F2858" s="2">
        <v>0</v>
      </c>
      <c r="G2858" s="2">
        <v>0</v>
      </c>
      <c r="H2858">
        <v>0.1</v>
      </c>
      <c r="I2858" s="2">
        <v>0</v>
      </c>
      <c r="J2858" s="2">
        <v>1864754.6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t="s">
        <v>285</v>
      </c>
      <c r="W2858" s="5" t="str">
        <f t="shared" si="88"/>
        <v>3914</v>
      </c>
      <c r="X2858">
        <v>16</v>
      </c>
      <c r="Y2858" t="s">
        <v>77</v>
      </c>
      <c r="Z2858" t="s">
        <v>90</v>
      </c>
      <c r="AA2858" s="2">
        <v>0</v>
      </c>
      <c r="AB2858" s="2">
        <v>0</v>
      </c>
      <c r="AC2858" t="s">
        <v>168</v>
      </c>
      <c r="AD2858" s="2">
        <v>0</v>
      </c>
      <c r="AE2858" s="2">
        <v>0</v>
      </c>
      <c r="AF2858" s="2">
        <v>0</v>
      </c>
      <c r="AG2858" s="2">
        <v>0</v>
      </c>
      <c r="AH2858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0</v>
      </c>
      <c r="AO2858" s="2">
        <v>0</v>
      </c>
      <c r="AP2858" s="7">
        <f t="shared" si="89"/>
        <v>0</v>
      </c>
    </row>
    <row r="2859" spans="1:42" x14ac:dyDescent="0.2">
      <c r="A2859">
        <v>1</v>
      </c>
      <c r="B2859" s="1">
        <v>43952</v>
      </c>
      <c r="C2859" s="1">
        <v>44348</v>
      </c>
      <c r="D2859">
        <v>200337</v>
      </c>
      <c r="E2859" s="1">
        <v>43983</v>
      </c>
      <c r="F2859" s="2">
        <v>0</v>
      </c>
      <c r="G2859" s="2">
        <v>0</v>
      </c>
      <c r="H2859">
        <v>0.1</v>
      </c>
      <c r="I2859" s="2">
        <v>0</v>
      </c>
      <c r="J2859" s="2">
        <v>1864754.6</v>
      </c>
      <c r="K2859" s="2">
        <v>0</v>
      </c>
      <c r="L2859" s="2">
        <v>0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t="s">
        <v>285</v>
      </c>
      <c r="W2859" s="5" t="str">
        <f t="shared" si="88"/>
        <v>3914</v>
      </c>
      <c r="X2859">
        <v>16</v>
      </c>
      <c r="Y2859" t="s">
        <v>77</v>
      </c>
      <c r="Z2859" t="s">
        <v>90</v>
      </c>
      <c r="AA2859" s="2">
        <v>0</v>
      </c>
      <c r="AB2859" s="2">
        <v>0</v>
      </c>
      <c r="AC2859" t="s">
        <v>168</v>
      </c>
      <c r="AD2859" s="2">
        <v>0</v>
      </c>
      <c r="AE2859" s="2">
        <v>0</v>
      </c>
      <c r="AF2859" s="2">
        <v>0</v>
      </c>
      <c r="AG2859" s="2">
        <v>0</v>
      </c>
      <c r="AH2859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7">
        <f t="shared" si="89"/>
        <v>0</v>
      </c>
    </row>
    <row r="2860" spans="1:42" x14ac:dyDescent="0.2">
      <c r="A2860">
        <v>1</v>
      </c>
      <c r="B2860" s="1">
        <v>43952</v>
      </c>
      <c r="C2860" s="1">
        <v>44348</v>
      </c>
      <c r="D2860">
        <v>200337</v>
      </c>
      <c r="E2860" s="1">
        <v>44013</v>
      </c>
      <c r="F2860" s="2">
        <v>0</v>
      </c>
      <c r="G2860" s="2">
        <v>0</v>
      </c>
      <c r="H2860">
        <v>0.1</v>
      </c>
      <c r="I2860" s="2">
        <v>0</v>
      </c>
      <c r="J2860" s="2">
        <v>1864754.6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t="s">
        <v>285</v>
      </c>
      <c r="W2860" s="5" t="str">
        <f t="shared" si="88"/>
        <v>3914</v>
      </c>
      <c r="X2860">
        <v>16</v>
      </c>
      <c r="Y2860" t="s">
        <v>77</v>
      </c>
      <c r="Z2860" t="s">
        <v>90</v>
      </c>
      <c r="AA2860" s="2">
        <v>0</v>
      </c>
      <c r="AB2860" s="2">
        <v>0</v>
      </c>
      <c r="AC2860" t="s">
        <v>168</v>
      </c>
      <c r="AD2860" s="2">
        <v>0</v>
      </c>
      <c r="AE2860" s="2">
        <v>0</v>
      </c>
      <c r="AF2860" s="2">
        <v>0</v>
      </c>
      <c r="AG2860" s="2">
        <v>0</v>
      </c>
      <c r="AH2860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0</v>
      </c>
      <c r="AP2860" s="7">
        <f t="shared" si="89"/>
        <v>0</v>
      </c>
    </row>
    <row r="2861" spans="1:42" x14ac:dyDescent="0.2">
      <c r="A2861">
        <v>1</v>
      </c>
      <c r="B2861" s="1">
        <v>43952</v>
      </c>
      <c r="C2861" s="1">
        <v>44348</v>
      </c>
      <c r="D2861">
        <v>200337</v>
      </c>
      <c r="E2861" s="1">
        <v>44044</v>
      </c>
      <c r="F2861" s="2">
        <v>0</v>
      </c>
      <c r="G2861" s="2">
        <v>0</v>
      </c>
      <c r="H2861">
        <v>0.1</v>
      </c>
      <c r="I2861" s="2">
        <v>0</v>
      </c>
      <c r="J2861" s="2">
        <v>1864754.6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t="s">
        <v>285</v>
      </c>
      <c r="W2861" s="5" t="str">
        <f t="shared" si="88"/>
        <v>3914</v>
      </c>
      <c r="X2861">
        <v>16</v>
      </c>
      <c r="Y2861" t="s">
        <v>77</v>
      </c>
      <c r="Z2861" t="s">
        <v>90</v>
      </c>
      <c r="AA2861" s="2">
        <v>0</v>
      </c>
      <c r="AB2861" s="2">
        <v>0</v>
      </c>
      <c r="AC2861" t="s">
        <v>168</v>
      </c>
      <c r="AD2861" s="2">
        <v>0</v>
      </c>
      <c r="AE2861" s="2">
        <v>0</v>
      </c>
      <c r="AF2861" s="2">
        <v>0</v>
      </c>
      <c r="AG2861" s="2">
        <v>0</v>
      </c>
      <c r="AH2861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7">
        <f t="shared" si="89"/>
        <v>0</v>
      </c>
    </row>
    <row r="2862" spans="1:42" x14ac:dyDescent="0.2">
      <c r="A2862">
        <v>1</v>
      </c>
      <c r="B2862" s="1">
        <v>43952</v>
      </c>
      <c r="C2862" s="1">
        <v>44348</v>
      </c>
      <c r="D2862">
        <v>200337</v>
      </c>
      <c r="E2862" s="1">
        <v>44075</v>
      </c>
      <c r="F2862" s="2">
        <v>0</v>
      </c>
      <c r="G2862" s="2">
        <v>0</v>
      </c>
      <c r="H2862">
        <v>0.1</v>
      </c>
      <c r="I2862" s="2">
        <v>0</v>
      </c>
      <c r="J2862" s="2">
        <v>1864754.6</v>
      </c>
      <c r="K2862" s="2">
        <v>0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t="s">
        <v>285</v>
      </c>
      <c r="W2862" s="5" t="str">
        <f t="shared" si="88"/>
        <v>3914</v>
      </c>
      <c r="X2862">
        <v>16</v>
      </c>
      <c r="Y2862" t="s">
        <v>77</v>
      </c>
      <c r="Z2862" t="s">
        <v>90</v>
      </c>
      <c r="AA2862" s="2">
        <v>0</v>
      </c>
      <c r="AB2862" s="2">
        <v>0</v>
      </c>
      <c r="AC2862" t="s">
        <v>168</v>
      </c>
      <c r="AD2862" s="2">
        <v>0</v>
      </c>
      <c r="AE2862" s="2">
        <v>0</v>
      </c>
      <c r="AF2862" s="2">
        <v>0</v>
      </c>
      <c r="AG2862" s="2">
        <v>0</v>
      </c>
      <c r="AH286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0</v>
      </c>
      <c r="AP2862" s="7">
        <f t="shared" si="89"/>
        <v>0</v>
      </c>
    </row>
    <row r="2863" spans="1:42" x14ac:dyDescent="0.2">
      <c r="A2863">
        <v>1</v>
      </c>
      <c r="B2863" s="1">
        <v>43952</v>
      </c>
      <c r="C2863" s="1">
        <v>44348</v>
      </c>
      <c r="D2863">
        <v>200337</v>
      </c>
      <c r="E2863" s="1">
        <v>44105</v>
      </c>
      <c r="F2863" s="2">
        <v>605796.81999999995</v>
      </c>
      <c r="G2863" s="2">
        <v>605796.81999999995</v>
      </c>
      <c r="H2863">
        <v>0.1</v>
      </c>
      <c r="I2863" s="2">
        <v>5048.3100000000004</v>
      </c>
      <c r="J2863" s="2">
        <v>1864754.6</v>
      </c>
      <c r="K2863" s="2">
        <v>0</v>
      </c>
      <c r="L2863" s="2">
        <v>0</v>
      </c>
      <c r="M2863" s="2">
        <v>-5048.3100000000004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t="s">
        <v>285</v>
      </c>
      <c r="W2863" s="5" t="str">
        <f t="shared" si="88"/>
        <v>3914</v>
      </c>
      <c r="X2863">
        <v>16</v>
      </c>
      <c r="Y2863" t="s">
        <v>77</v>
      </c>
      <c r="Z2863" t="s">
        <v>90</v>
      </c>
      <c r="AA2863" s="2">
        <v>0</v>
      </c>
      <c r="AB2863" s="2">
        <v>0</v>
      </c>
      <c r="AC2863" t="s">
        <v>168</v>
      </c>
      <c r="AD2863" s="2">
        <v>0</v>
      </c>
      <c r="AE2863" s="2">
        <v>0</v>
      </c>
      <c r="AF2863" s="2">
        <v>0</v>
      </c>
      <c r="AG2863" s="2">
        <v>605796.81999999995</v>
      </c>
      <c r="AH2863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7">
        <f t="shared" si="89"/>
        <v>0</v>
      </c>
    </row>
    <row r="2864" spans="1:42" x14ac:dyDescent="0.2">
      <c r="A2864">
        <v>1</v>
      </c>
      <c r="B2864" s="1">
        <v>43952</v>
      </c>
      <c r="C2864" s="1">
        <v>44348</v>
      </c>
      <c r="D2864">
        <v>200337</v>
      </c>
      <c r="E2864" s="1">
        <v>44136</v>
      </c>
      <c r="F2864" s="2">
        <v>609181.03</v>
      </c>
      <c r="G2864" s="2">
        <v>609181.03</v>
      </c>
      <c r="H2864">
        <v>0.1</v>
      </c>
      <c r="I2864" s="2">
        <v>5076.51</v>
      </c>
      <c r="J2864" s="2">
        <v>1864754.6</v>
      </c>
      <c r="K2864" s="2">
        <v>0</v>
      </c>
      <c r="L2864" s="2">
        <v>0</v>
      </c>
      <c r="M2864" s="2">
        <v>-5076.51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t="s">
        <v>285</v>
      </c>
      <c r="W2864" s="5" t="str">
        <f t="shared" si="88"/>
        <v>3914</v>
      </c>
      <c r="X2864">
        <v>16</v>
      </c>
      <c r="Y2864" t="s">
        <v>77</v>
      </c>
      <c r="Z2864" t="s">
        <v>90</v>
      </c>
      <c r="AA2864" s="2">
        <v>0</v>
      </c>
      <c r="AB2864" s="2">
        <v>0</v>
      </c>
      <c r="AC2864" t="s">
        <v>168</v>
      </c>
      <c r="AD2864" s="2">
        <v>0</v>
      </c>
      <c r="AE2864" s="2">
        <v>0</v>
      </c>
      <c r="AF2864" s="2">
        <v>0</v>
      </c>
      <c r="AG2864" s="2">
        <v>609181.03</v>
      </c>
      <c r="AH2864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>
        <v>0</v>
      </c>
      <c r="AO2864" s="2">
        <v>0</v>
      </c>
      <c r="AP2864" s="7">
        <f t="shared" si="89"/>
        <v>0</v>
      </c>
    </row>
    <row r="2865" spans="1:42" x14ac:dyDescent="0.2">
      <c r="A2865">
        <v>1</v>
      </c>
      <c r="B2865" s="1">
        <v>43952</v>
      </c>
      <c r="C2865" s="1">
        <v>44348</v>
      </c>
      <c r="D2865">
        <v>200337</v>
      </c>
      <c r="E2865" s="1">
        <v>44166</v>
      </c>
      <c r="F2865" s="2">
        <v>606278.56999999995</v>
      </c>
      <c r="G2865" s="2">
        <v>606278.56999999995</v>
      </c>
      <c r="H2865">
        <v>0.1</v>
      </c>
      <c r="I2865" s="2">
        <v>5052.32</v>
      </c>
      <c r="J2865" s="2">
        <v>1864754.6</v>
      </c>
      <c r="K2865" s="2">
        <v>0</v>
      </c>
      <c r="L2865" s="2">
        <v>0</v>
      </c>
      <c r="M2865" s="2">
        <v>-5052.32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t="s">
        <v>285</v>
      </c>
      <c r="W2865" s="5" t="str">
        <f t="shared" si="88"/>
        <v>3914</v>
      </c>
      <c r="X2865">
        <v>16</v>
      </c>
      <c r="Y2865" t="s">
        <v>77</v>
      </c>
      <c r="Z2865" t="s">
        <v>90</v>
      </c>
      <c r="AA2865" s="2">
        <v>0</v>
      </c>
      <c r="AB2865" s="2">
        <v>0</v>
      </c>
      <c r="AC2865" t="s">
        <v>168</v>
      </c>
      <c r="AD2865" s="2">
        <v>0</v>
      </c>
      <c r="AE2865" s="2">
        <v>0</v>
      </c>
      <c r="AF2865" s="2">
        <v>0</v>
      </c>
      <c r="AG2865" s="2">
        <v>606278.56999999995</v>
      </c>
      <c r="AH2865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7">
        <f t="shared" si="89"/>
        <v>0</v>
      </c>
    </row>
    <row r="2866" spans="1:42" x14ac:dyDescent="0.2">
      <c r="A2866">
        <v>1</v>
      </c>
      <c r="B2866" s="1">
        <v>43952</v>
      </c>
      <c r="C2866" s="1">
        <v>44348</v>
      </c>
      <c r="D2866">
        <v>200337</v>
      </c>
      <c r="E2866" s="1">
        <v>44197</v>
      </c>
      <c r="F2866" s="2">
        <v>631907.30000000005</v>
      </c>
      <c r="G2866" s="2">
        <v>631907.30000000005</v>
      </c>
      <c r="H2866">
        <v>0.1</v>
      </c>
      <c r="I2866" s="2">
        <v>5265.89</v>
      </c>
      <c r="J2866" s="2">
        <v>1864754.6</v>
      </c>
      <c r="K2866" s="2">
        <v>0</v>
      </c>
      <c r="L2866" s="2">
        <v>0</v>
      </c>
      <c r="M2866" s="2">
        <v>-5265.89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t="s">
        <v>285</v>
      </c>
      <c r="W2866" s="5" t="str">
        <f t="shared" si="88"/>
        <v>3914</v>
      </c>
      <c r="X2866">
        <v>16</v>
      </c>
      <c r="Y2866" t="s">
        <v>77</v>
      </c>
      <c r="Z2866" t="s">
        <v>90</v>
      </c>
      <c r="AA2866" s="2">
        <v>0</v>
      </c>
      <c r="AB2866" s="2">
        <v>0</v>
      </c>
      <c r="AC2866" t="s">
        <v>168</v>
      </c>
      <c r="AD2866" s="2">
        <v>0</v>
      </c>
      <c r="AE2866" s="2">
        <v>0</v>
      </c>
      <c r="AF2866" s="2">
        <v>0</v>
      </c>
      <c r="AG2866" s="2">
        <v>631907.30000000005</v>
      </c>
      <c r="AH2866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0</v>
      </c>
      <c r="AO2866" s="2">
        <v>0</v>
      </c>
      <c r="AP2866" s="7">
        <f t="shared" si="89"/>
        <v>0</v>
      </c>
    </row>
    <row r="2867" spans="1:42" x14ac:dyDescent="0.2">
      <c r="A2867">
        <v>1</v>
      </c>
      <c r="B2867" s="1">
        <v>43952</v>
      </c>
      <c r="C2867" s="1">
        <v>44348</v>
      </c>
      <c r="D2867">
        <v>200337</v>
      </c>
      <c r="E2867" s="1">
        <v>44228</v>
      </c>
      <c r="F2867" s="2">
        <v>636280.68000000005</v>
      </c>
      <c r="G2867" s="2">
        <v>636280.68000000005</v>
      </c>
      <c r="H2867">
        <v>0.1</v>
      </c>
      <c r="I2867" s="2">
        <v>5302.34</v>
      </c>
      <c r="J2867" s="2">
        <v>1864754.6</v>
      </c>
      <c r="K2867" s="2">
        <v>0</v>
      </c>
      <c r="L2867" s="2">
        <v>0</v>
      </c>
      <c r="M2867" s="2">
        <v>-5302.34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t="s">
        <v>285</v>
      </c>
      <c r="W2867" s="5" t="str">
        <f t="shared" si="88"/>
        <v>3914</v>
      </c>
      <c r="X2867">
        <v>16</v>
      </c>
      <c r="Y2867" t="s">
        <v>77</v>
      </c>
      <c r="Z2867" t="s">
        <v>90</v>
      </c>
      <c r="AA2867" s="2">
        <v>0</v>
      </c>
      <c r="AB2867" s="2">
        <v>0</v>
      </c>
      <c r="AC2867" t="s">
        <v>168</v>
      </c>
      <c r="AD2867" s="2">
        <v>0</v>
      </c>
      <c r="AE2867" s="2">
        <v>0</v>
      </c>
      <c r="AF2867" s="2">
        <v>0</v>
      </c>
      <c r="AG2867" s="2">
        <v>636280.68000000005</v>
      </c>
      <c r="AH2867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7">
        <f t="shared" si="89"/>
        <v>0</v>
      </c>
    </row>
    <row r="2868" spans="1:42" x14ac:dyDescent="0.2">
      <c r="A2868">
        <v>1</v>
      </c>
      <c r="B2868" s="1">
        <v>43952</v>
      </c>
      <c r="C2868" s="1">
        <v>44348</v>
      </c>
      <c r="D2868">
        <v>200337</v>
      </c>
      <c r="E2868" s="1">
        <v>44256</v>
      </c>
      <c r="F2868" s="2">
        <v>637474.99</v>
      </c>
      <c r="G2868" s="2">
        <v>637474.99</v>
      </c>
      <c r="H2868">
        <v>0.1</v>
      </c>
      <c r="I2868" s="2">
        <v>5312.29</v>
      </c>
      <c r="J2868" s="2">
        <v>1880635.12</v>
      </c>
      <c r="K2868" s="2">
        <v>15880.52</v>
      </c>
      <c r="L2868" s="2">
        <v>0</v>
      </c>
      <c r="M2868" s="2">
        <v>-5312.29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t="s">
        <v>285</v>
      </c>
      <c r="W2868" s="5" t="str">
        <f t="shared" si="88"/>
        <v>3914</v>
      </c>
      <c r="X2868">
        <v>16</v>
      </c>
      <c r="Y2868" t="s">
        <v>77</v>
      </c>
      <c r="Z2868" t="s">
        <v>90</v>
      </c>
      <c r="AA2868" s="2">
        <v>0</v>
      </c>
      <c r="AB2868" s="2">
        <v>0</v>
      </c>
      <c r="AC2868" t="s">
        <v>168</v>
      </c>
      <c r="AD2868" s="2">
        <v>0</v>
      </c>
      <c r="AE2868" s="2">
        <v>0</v>
      </c>
      <c r="AF2868" s="2">
        <v>0</v>
      </c>
      <c r="AG2868" s="2">
        <v>637474.99</v>
      </c>
      <c r="AH2868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15880.52</v>
      </c>
      <c r="AP2868" s="7">
        <f t="shared" si="89"/>
        <v>15880.52</v>
      </c>
    </row>
    <row r="2869" spans="1:42" x14ac:dyDescent="0.2">
      <c r="A2869">
        <v>1</v>
      </c>
      <c r="B2869" s="1">
        <v>43952</v>
      </c>
      <c r="C2869" s="1">
        <v>44348</v>
      </c>
      <c r="D2869">
        <v>200337</v>
      </c>
      <c r="E2869" s="1">
        <v>44287</v>
      </c>
      <c r="F2869" s="2">
        <v>651010.24</v>
      </c>
      <c r="G2869" s="2">
        <v>651010.24</v>
      </c>
      <c r="H2869">
        <v>0.1</v>
      </c>
      <c r="I2869" s="2">
        <v>5425.09</v>
      </c>
      <c r="J2869" s="2">
        <v>1988978.17</v>
      </c>
      <c r="K2869" s="2">
        <v>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116864.74</v>
      </c>
      <c r="T2869" s="2">
        <v>0</v>
      </c>
      <c r="U2869" s="2">
        <v>0</v>
      </c>
      <c r="V2869" t="s">
        <v>285</v>
      </c>
      <c r="W2869" s="5" t="str">
        <f t="shared" si="88"/>
        <v>3914</v>
      </c>
      <c r="X2869">
        <v>16</v>
      </c>
      <c r="Y2869" t="s">
        <v>77</v>
      </c>
      <c r="Z2869" t="s">
        <v>90</v>
      </c>
      <c r="AA2869" s="2">
        <v>0</v>
      </c>
      <c r="AB2869" s="2">
        <v>-13946.78</v>
      </c>
      <c r="AC2869" t="s">
        <v>168</v>
      </c>
      <c r="AD2869" s="2">
        <v>0</v>
      </c>
      <c r="AE2869" s="2">
        <v>0</v>
      </c>
      <c r="AF2869" s="2">
        <v>0</v>
      </c>
      <c r="AG2869" s="2">
        <v>651010.24</v>
      </c>
      <c r="AH2869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5425.09</v>
      </c>
      <c r="AP2869" s="7">
        <f t="shared" si="89"/>
        <v>-8521.69</v>
      </c>
    </row>
    <row r="2870" spans="1:42" x14ac:dyDescent="0.2">
      <c r="A2870">
        <v>1</v>
      </c>
      <c r="B2870" s="1">
        <v>43952</v>
      </c>
      <c r="C2870" s="1">
        <v>44348</v>
      </c>
      <c r="D2870">
        <v>200337</v>
      </c>
      <c r="E2870" s="1">
        <v>44317</v>
      </c>
      <c r="F2870" s="2">
        <v>4912349.1900000004</v>
      </c>
      <c r="G2870" s="2">
        <v>4912349.1900000004</v>
      </c>
      <c r="H2870">
        <v>0.1</v>
      </c>
      <c r="I2870" s="2">
        <v>40936.239999999998</v>
      </c>
      <c r="J2870" s="2">
        <v>2029914.41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t="s">
        <v>285</v>
      </c>
      <c r="W2870" s="5" t="str">
        <f t="shared" si="88"/>
        <v>3914</v>
      </c>
      <c r="X2870">
        <v>16</v>
      </c>
      <c r="Y2870" t="s">
        <v>77</v>
      </c>
      <c r="Z2870" t="s">
        <v>90</v>
      </c>
      <c r="AA2870" s="2">
        <v>0</v>
      </c>
      <c r="AB2870" s="2">
        <v>0</v>
      </c>
      <c r="AC2870" t="s">
        <v>168</v>
      </c>
      <c r="AD2870" s="2">
        <v>0</v>
      </c>
      <c r="AE2870" s="2">
        <v>0</v>
      </c>
      <c r="AF2870" s="2">
        <v>0</v>
      </c>
      <c r="AG2870" s="2">
        <v>4912349.1900000004</v>
      </c>
      <c r="AH2870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0</v>
      </c>
      <c r="AO2870" s="2">
        <v>40936.239999999998</v>
      </c>
      <c r="AP2870" s="7">
        <f t="shared" si="89"/>
        <v>40936.239999999998</v>
      </c>
    </row>
    <row r="2871" spans="1:42" x14ac:dyDescent="0.2">
      <c r="A2871">
        <v>1</v>
      </c>
      <c r="B2871" s="1">
        <v>43952</v>
      </c>
      <c r="C2871" s="1">
        <v>44348</v>
      </c>
      <c r="D2871">
        <v>200337</v>
      </c>
      <c r="E2871" s="1">
        <v>44348</v>
      </c>
      <c r="F2871" s="2">
        <v>4915381.99</v>
      </c>
      <c r="G2871" s="2">
        <v>4915381.99</v>
      </c>
      <c r="H2871">
        <v>0.1</v>
      </c>
      <c r="I2871" s="2">
        <v>40961.519999999997</v>
      </c>
      <c r="J2871" s="2">
        <v>2070875.93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t="s">
        <v>285</v>
      </c>
      <c r="W2871" s="5" t="str">
        <f t="shared" si="88"/>
        <v>3914</v>
      </c>
      <c r="X2871">
        <v>16</v>
      </c>
      <c r="Y2871" t="s">
        <v>77</v>
      </c>
      <c r="Z2871" t="s">
        <v>90</v>
      </c>
      <c r="AA2871" s="2">
        <v>0</v>
      </c>
      <c r="AB2871" s="2">
        <v>0</v>
      </c>
      <c r="AC2871" t="s">
        <v>168</v>
      </c>
      <c r="AD2871" s="2">
        <v>0</v>
      </c>
      <c r="AE2871" s="2">
        <v>0</v>
      </c>
      <c r="AF2871" s="2">
        <v>0</v>
      </c>
      <c r="AG2871" s="2">
        <v>4915381.99</v>
      </c>
      <c r="AH2871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40961.520000000004</v>
      </c>
      <c r="AP2871" s="7">
        <f t="shared" si="89"/>
        <v>40961.519999999997</v>
      </c>
    </row>
    <row r="2872" spans="1:42" x14ac:dyDescent="0.2">
      <c r="A2872">
        <v>1</v>
      </c>
      <c r="B2872" s="1">
        <v>43952</v>
      </c>
      <c r="C2872" s="1">
        <v>44348</v>
      </c>
      <c r="D2872">
        <v>174</v>
      </c>
      <c r="E2872" s="1">
        <v>43952</v>
      </c>
      <c r="F2872" s="2">
        <v>0</v>
      </c>
      <c r="G2872" s="2">
        <v>0</v>
      </c>
      <c r="H287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t="s">
        <v>286</v>
      </c>
      <c r="W2872" s="5" t="str">
        <f t="shared" si="88"/>
        <v>391A</v>
      </c>
      <c r="X2872">
        <v>16</v>
      </c>
      <c r="Y2872" t="s">
        <v>77</v>
      </c>
      <c r="Z2872" t="s">
        <v>92</v>
      </c>
      <c r="AA2872" s="2">
        <v>0</v>
      </c>
      <c r="AB2872" s="2">
        <v>0</v>
      </c>
      <c r="AC2872" t="s">
        <v>168</v>
      </c>
      <c r="AD2872" s="2">
        <v>0</v>
      </c>
      <c r="AE2872" s="2">
        <v>0</v>
      </c>
      <c r="AF2872" s="2">
        <v>0</v>
      </c>
      <c r="AG2872" s="2">
        <v>0</v>
      </c>
      <c r="AH287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7">
        <f t="shared" si="89"/>
        <v>0</v>
      </c>
    </row>
    <row r="2873" spans="1:42" x14ac:dyDescent="0.2">
      <c r="A2873">
        <v>1</v>
      </c>
      <c r="B2873" s="1">
        <v>43952</v>
      </c>
      <c r="C2873" s="1">
        <v>44348</v>
      </c>
      <c r="D2873">
        <v>174</v>
      </c>
      <c r="E2873" s="1">
        <v>43983</v>
      </c>
      <c r="F2873" s="2">
        <v>0</v>
      </c>
      <c r="G2873" s="2">
        <v>0</v>
      </c>
      <c r="H2873">
        <v>0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t="s">
        <v>286</v>
      </c>
      <c r="W2873" s="5" t="str">
        <f t="shared" si="88"/>
        <v>391A</v>
      </c>
      <c r="X2873">
        <v>16</v>
      </c>
      <c r="Y2873" t="s">
        <v>77</v>
      </c>
      <c r="Z2873" t="s">
        <v>92</v>
      </c>
      <c r="AA2873" s="2">
        <v>0</v>
      </c>
      <c r="AB2873" s="2">
        <v>0</v>
      </c>
      <c r="AC2873" t="s">
        <v>168</v>
      </c>
      <c r="AD2873" s="2">
        <v>0</v>
      </c>
      <c r="AE2873" s="2">
        <v>0</v>
      </c>
      <c r="AF2873" s="2">
        <v>0</v>
      </c>
      <c r="AG2873" s="2">
        <v>0</v>
      </c>
      <c r="AH2873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7">
        <f t="shared" si="89"/>
        <v>0</v>
      </c>
    </row>
    <row r="2874" spans="1:42" x14ac:dyDescent="0.2">
      <c r="A2874">
        <v>1</v>
      </c>
      <c r="B2874" s="1">
        <v>43952</v>
      </c>
      <c r="C2874" s="1">
        <v>44348</v>
      </c>
      <c r="D2874">
        <v>174</v>
      </c>
      <c r="E2874" s="1">
        <v>44013</v>
      </c>
      <c r="F2874" s="2">
        <v>0</v>
      </c>
      <c r="G2874" s="2">
        <v>0</v>
      </c>
      <c r="H2874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t="s">
        <v>286</v>
      </c>
      <c r="W2874" s="5" t="str">
        <f t="shared" si="88"/>
        <v>391A</v>
      </c>
      <c r="X2874">
        <v>16</v>
      </c>
      <c r="Y2874" t="s">
        <v>77</v>
      </c>
      <c r="Z2874" t="s">
        <v>92</v>
      </c>
      <c r="AA2874" s="2">
        <v>0</v>
      </c>
      <c r="AB2874" s="2">
        <v>0</v>
      </c>
      <c r="AC2874" t="s">
        <v>168</v>
      </c>
      <c r="AD2874" s="2">
        <v>0</v>
      </c>
      <c r="AE2874" s="2">
        <v>0</v>
      </c>
      <c r="AF2874" s="2">
        <v>0</v>
      </c>
      <c r="AG2874" s="2">
        <v>0</v>
      </c>
      <c r="AH2874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7">
        <f t="shared" si="89"/>
        <v>0</v>
      </c>
    </row>
    <row r="2875" spans="1:42" x14ac:dyDescent="0.2">
      <c r="A2875">
        <v>1</v>
      </c>
      <c r="B2875" s="1">
        <v>43952</v>
      </c>
      <c r="C2875" s="1">
        <v>44348</v>
      </c>
      <c r="D2875">
        <v>174</v>
      </c>
      <c r="E2875" s="1">
        <v>44044</v>
      </c>
      <c r="F2875" s="2">
        <v>0</v>
      </c>
      <c r="G2875" s="2">
        <v>0</v>
      </c>
      <c r="H2875">
        <v>7.1428569999999997E-2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t="s">
        <v>286</v>
      </c>
      <c r="W2875" s="5" t="str">
        <f t="shared" si="88"/>
        <v>391A</v>
      </c>
      <c r="X2875">
        <v>16</v>
      </c>
      <c r="Y2875" t="s">
        <v>77</v>
      </c>
      <c r="Z2875" t="s">
        <v>92</v>
      </c>
      <c r="AA2875" s="2">
        <v>0</v>
      </c>
      <c r="AB2875" s="2">
        <v>0</v>
      </c>
      <c r="AC2875" t="s">
        <v>168</v>
      </c>
      <c r="AD2875" s="2">
        <v>0</v>
      </c>
      <c r="AE2875" s="2">
        <v>0</v>
      </c>
      <c r="AF2875" s="2">
        <v>0</v>
      </c>
      <c r="AG2875" s="2">
        <v>0</v>
      </c>
      <c r="AH2875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7">
        <f t="shared" si="89"/>
        <v>0</v>
      </c>
    </row>
    <row r="2876" spans="1:42" x14ac:dyDescent="0.2">
      <c r="A2876">
        <v>1</v>
      </c>
      <c r="B2876" s="1">
        <v>43952</v>
      </c>
      <c r="C2876" s="1">
        <v>44348</v>
      </c>
      <c r="D2876">
        <v>174</v>
      </c>
      <c r="E2876" s="1">
        <v>44075</v>
      </c>
      <c r="F2876" s="2">
        <v>0</v>
      </c>
      <c r="G2876" s="2">
        <v>0</v>
      </c>
      <c r="H2876">
        <v>7.1428569999999997E-2</v>
      </c>
      <c r="I2876" s="2">
        <v>0</v>
      </c>
      <c r="J2876" s="2">
        <v>-89.17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-89.17</v>
      </c>
      <c r="U2876" s="2">
        <v>0</v>
      </c>
      <c r="V2876" t="s">
        <v>286</v>
      </c>
      <c r="W2876" s="5" t="str">
        <f t="shared" si="88"/>
        <v>391A</v>
      </c>
      <c r="X2876">
        <v>16</v>
      </c>
      <c r="Y2876" t="s">
        <v>77</v>
      </c>
      <c r="Z2876" t="s">
        <v>92</v>
      </c>
      <c r="AA2876" s="2">
        <v>0</v>
      </c>
      <c r="AB2876" s="2">
        <v>0</v>
      </c>
      <c r="AC2876" t="s">
        <v>168</v>
      </c>
      <c r="AD2876" s="2">
        <v>0</v>
      </c>
      <c r="AE2876" s="2">
        <v>0</v>
      </c>
      <c r="AF2876" s="2">
        <v>0</v>
      </c>
      <c r="AG2876" s="2">
        <v>0</v>
      </c>
      <c r="AH2876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0</v>
      </c>
      <c r="AP2876" s="7">
        <f t="shared" si="89"/>
        <v>-89.17</v>
      </c>
    </row>
    <row r="2877" spans="1:42" x14ac:dyDescent="0.2">
      <c r="A2877">
        <v>1</v>
      </c>
      <c r="B2877" s="1">
        <v>43952</v>
      </c>
      <c r="C2877" s="1">
        <v>44348</v>
      </c>
      <c r="D2877">
        <v>174</v>
      </c>
      <c r="E2877" s="1">
        <v>44105</v>
      </c>
      <c r="F2877" s="2">
        <v>0</v>
      </c>
      <c r="G2877" s="2">
        <v>0</v>
      </c>
      <c r="H2877">
        <v>7.1428569999999997E-2</v>
      </c>
      <c r="I2877" s="2">
        <v>0</v>
      </c>
      <c r="J2877" s="2">
        <v>-178.34</v>
      </c>
      <c r="K2877" s="2">
        <v>0</v>
      </c>
      <c r="L2877" s="2">
        <v>0</v>
      </c>
      <c r="M2877" s="2">
        <v>0</v>
      </c>
      <c r="N2877" s="2">
        <v>0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-89.17</v>
      </c>
      <c r="U2877" s="2">
        <v>0</v>
      </c>
      <c r="V2877" t="s">
        <v>286</v>
      </c>
      <c r="W2877" s="5" t="str">
        <f t="shared" si="88"/>
        <v>391A</v>
      </c>
      <c r="X2877">
        <v>16</v>
      </c>
      <c r="Y2877" t="s">
        <v>77</v>
      </c>
      <c r="Z2877" t="s">
        <v>92</v>
      </c>
      <c r="AA2877" s="2">
        <v>0</v>
      </c>
      <c r="AB2877" s="2">
        <v>0</v>
      </c>
      <c r="AC2877" t="s">
        <v>168</v>
      </c>
      <c r="AD2877" s="2">
        <v>0</v>
      </c>
      <c r="AE2877" s="2">
        <v>0</v>
      </c>
      <c r="AF2877" s="2">
        <v>0</v>
      </c>
      <c r="AG2877" s="2">
        <v>0</v>
      </c>
      <c r="AH2877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0</v>
      </c>
      <c r="AN2877" s="2">
        <v>0</v>
      </c>
      <c r="AO2877" s="2">
        <v>0</v>
      </c>
      <c r="AP2877" s="7">
        <f t="shared" si="89"/>
        <v>-89.17</v>
      </c>
    </row>
    <row r="2878" spans="1:42" x14ac:dyDescent="0.2">
      <c r="A2878">
        <v>1</v>
      </c>
      <c r="B2878" s="1">
        <v>43952</v>
      </c>
      <c r="C2878" s="1">
        <v>44348</v>
      </c>
      <c r="D2878">
        <v>174</v>
      </c>
      <c r="E2878" s="1">
        <v>44136</v>
      </c>
      <c r="F2878" s="2">
        <v>0</v>
      </c>
      <c r="G2878" s="2">
        <v>0</v>
      </c>
      <c r="H2878">
        <v>7.1428569999999997E-2</v>
      </c>
      <c r="I2878" s="2">
        <v>0</v>
      </c>
      <c r="J2878" s="2">
        <v>-267.51</v>
      </c>
      <c r="K2878" s="2">
        <v>0</v>
      </c>
      <c r="L2878" s="2">
        <v>0</v>
      </c>
      <c r="M2878" s="2">
        <v>0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-89.17</v>
      </c>
      <c r="U2878" s="2">
        <v>0</v>
      </c>
      <c r="V2878" t="s">
        <v>286</v>
      </c>
      <c r="W2878" s="5" t="str">
        <f t="shared" si="88"/>
        <v>391A</v>
      </c>
      <c r="X2878">
        <v>16</v>
      </c>
      <c r="Y2878" t="s">
        <v>77</v>
      </c>
      <c r="Z2878" t="s">
        <v>92</v>
      </c>
      <c r="AA2878" s="2">
        <v>0</v>
      </c>
      <c r="AB2878" s="2">
        <v>0</v>
      </c>
      <c r="AC2878" t="s">
        <v>168</v>
      </c>
      <c r="AD2878" s="2">
        <v>0</v>
      </c>
      <c r="AE2878" s="2">
        <v>0</v>
      </c>
      <c r="AF2878" s="2">
        <v>0</v>
      </c>
      <c r="AG2878" s="2">
        <v>0</v>
      </c>
      <c r="AH2878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>
        <v>0</v>
      </c>
      <c r="AO2878" s="2">
        <v>0</v>
      </c>
      <c r="AP2878" s="7">
        <f t="shared" si="89"/>
        <v>-89.17</v>
      </c>
    </row>
    <row r="2879" spans="1:42" x14ac:dyDescent="0.2">
      <c r="A2879">
        <v>1</v>
      </c>
      <c r="B2879" s="1">
        <v>43952</v>
      </c>
      <c r="C2879" s="1">
        <v>44348</v>
      </c>
      <c r="D2879">
        <v>174</v>
      </c>
      <c r="E2879" s="1">
        <v>44166</v>
      </c>
      <c r="F2879" s="2">
        <v>0</v>
      </c>
      <c r="G2879" s="2">
        <v>0</v>
      </c>
      <c r="H2879">
        <v>7.1428569999999997E-2</v>
      </c>
      <c r="I2879" s="2">
        <v>0</v>
      </c>
      <c r="J2879" s="2">
        <v>-356.68</v>
      </c>
      <c r="K2879" s="2">
        <v>0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-89.17</v>
      </c>
      <c r="U2879" s="2">
        <v>0</v>
      </c>
      <c r="V2879" t="s">
        <v>286</v>
      </c>
      <c r="W2879" s="5" t="str">
        <f t="shared" si="88"/>
        <v>391A</v>
      </c>
      <c r="X2879">
        <v>16</v>
      </c>
      <c r="Y2879" t="s">
        <v>77</v>
      </c>
      <c r="Z2879" t="s">
        <v>92</v>
      </c>
      <c r="AA2879" s="2">
        <v>0</v>
      </c>
      <c r="AB2879" s="2">
        <v>0</v>
      </c>
      <c r="AC2879" t="s">
        <v>168</v>
      </c>
      <c r="AD2879" s="2">
        <v>0</v>
      </c>
      <c r="AE2879" s="2">
        <v>0</v>
      </c>
      <c r="AF2879" s="2">
        <v>0</v>
      </c>
      <c r="AG2879" s="2">
        <v>0</v>
      </c>
      <c r="AH2879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7">
        <f t="shared" si="89"/>
        <v>-89.17</v>
      </c>
    </row>
    <row r="2880" spans="1:42" x14ac:dyDescent="0.2">
      <c r="A2880">
        <v>1</v>
      </c>
      <c r="B2880" s="1">
        <v>43952</v>
      </c>
      <c r="C2880" s="1">
        <v>44348</v>
      </c>
      <c r="D2880">
        <v>174</v>
      </c>
      <c r="E2880" s="1">
        <v>44197</v>
      </c>
      <c r="F2880" s="2">
        <v>0</v>
      </c>
      <c r="G2880" s="2">
        <v>0</v>
      </c>
      <c r="H2880">
        <v>7.1428569999999997E-2</v>
      </c>
      <c r="I2880" s="2">
        <v>0</v>
      </c>
      <c r="J2880" s="2">
        <v>-445.85</v>
      </c>
      <c r="K2880" s="2">
        <v>0</v>
      </c>
      <c r="L2880" s="2">
        <v>0</v>
      </c>
      <c r="M2880" s="2">
        <v>0</v>
      </c>
      <c r="N2880" s="2">
        <v>0</v>
      </c>
      <c r="O2880" s="2">
        <v>0</v>
      </c>
      <c r="P2880" s="2">
        <v>0</v>
      </c>
      <c r="Q2880" s="2">
        <v>0</v>
      </c>
      <c r="R2880" s="2">
        <v>0</v>
      </c>
      <c r="S2880" s="2">
        <v>0</v>
      </c>
      <c r="T2880" s="2">
        <v>-89.17</v>
      </c>
      <c r="U2880" s="2">
        <v>0</v>
      </c>
      <c r="V2880" t="s">
        <v>286</v>
      </c>
      <c r="W2880" s="5" t="str">
        <f t="shared" si="88"/>
        <v>391A</v>
      </c>
      <c r="X2880">
        <v>16</v>
      </c>
      <c r="Y2880" t="s">
        <v>77</v>
      </c>
      <c r="Z2880" t="s">
        <v>92</v>
      </c>
      <c r="AA2880" s="2">
        <v>0</v>
      </c>
      <c r="AB2880" s="2">
        <v>0</v>
      </c>
      <c r="AC2880" t="s">
        <v>168</v>
      </c>
      <c r="AD2880" s="2">
        <v>0</v>
      </c>
      <c r="AE2880" s="2">
        <v>0</v>
      </c>
      <c r="AF2880" s="2">
        <v>0</v>
      </c>
      <c r="AG2880" s="2">
        <v>0</v>
      </c>
      <c r="AH2880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0</v>
      </c>
      <c r="AN2880" s="2">
        <v>0</v>
      </c>
      <c r="AO2880" s="2">
        <v>0</v>
      </c>
      <c r="AP2880" s="7">
        <f t="shared" si="89"/>
        <v>-89.17</v>
      </c>
    </row>
    <row r="2881" spans="1:42" x14ac:dyDescent="0.2">
      <c r="A2881">
        <v>1</v>
      </c>
      <c r="B2881" s="1">
        <v>43952</v>
      </c>
      <c r="C2881" s="1">
        <v>44348</v>
      </c>
      <c r="D2881">
        <v>174</v>
      </c>
      <c r="E2881" s="1">
        <v>44228</v>
      </c>
      <c r="F2881" s="2">
        <v>0</v>
      </c>
      <c r="G2881" s="2">
        <v>0</v>
      </c>
      <c r="H2881">
        <v>7.1428569999999997E-2</v>
      </c>
      <c r="I2881" s="2">
        <v>0</v>
      </c>
      <c r="J2881" s="2">
        <v>-535.02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-89.17</v>
      </c>
      <c r="U2881" s="2">
        <v>0</v>
      </c>
      <c r="V2881" t="s">
        <v>286</v>
      </c>
      <c r="W2881" s="5" t="str">
        <f t="shared" si="88"/>
        <v>391A</v>
      </c>
      <c r="X2881">
        <v>16</v>
      </c>
      <c r="Y2881" t="s">
        <v>77</v>
      </c>
      <c r="Z2881" t="s">
        <v>92</v>
      </c>
      <c r="AA2881" s="2">
        <v>0</v>
      </c>
      <c r="AB2881" s="2">
        <v>0</v>
      </c>
      <c r="AC2881" t="s">
        <v>168</v>
      </c>
      <c r="AD2881" s="2">
        <v>0</v>
      </c>
      <c r="AE2881" s="2">
        <v>0</v>
      </c>
      <c r="AF2881" s="2">
        <v>0</v>
      </c>
      <c r="AG2881" s="2">
        <v>0</v>
      </c>
      <c r="AH2881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7">
        <f t="shared" si="89"/>
        <v>-89.17</v>
      </c>
    </row>
    <row r="2882" spans="1:42" x14ac:dyDescent="0.2">
      <c r="A2882">
        <v>1</v>
      </c>
      <c r="B2882" s="1">
        <v>43952</v>
      </c>
      <c r="C2882" s="1">
        <v>44348</v>
      </c>
      <c r="D2882">
        <v>174</v>
      </c>
      <c r="E2882" s="1">
        <v>44256</v>
      </c>
      <c r="F2882" s="2">
        <v>0</v>
      </c>
      <c r="G2882" s="2">
        <v>0</v>
      </c>
      <c r="H2882">
        <v>7.1428569999999997E-2</v>
      </c>
      <c r="I2882" s="2">
        <v>0</v>
      </c>
      <c r="J2882" s="2">
        <v>-624.19000000000005</v>
      </c>
      <c r="K2882" s="2">
        <v>0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-89.17</v>
      </c>
      <c r="U2882" s="2">
        <v>0</v>
      </c>
      <c r="V2882" t="s">
        <v>286</v>
      </c>
      <c r="W2882" s="5" t="str">
        <f t="shared" si="88"/>
        <v>391A</v>
      </c>
      <c r="X2882">
        <v>16</v>
      </c>
      <c r="Y2882" t="s">
        <v>77</v>
      </c>
      <c r="Z2882" t="s">
        <v>92</v>
      </c>
      <c r="AA2882" s="2">
        <v>0</v>
      </c>
      <c r="AB2882" s="2">
        <v>0</v>
      </c>
      <c r="AC2882" t="s">
        <v>168</v>
      </c>
      <c r="AD2882" s="2">
        <v>0</v>
      </c>
      <c r="AE2882" s="2">
        <v>0</v>
      </c>
      <c r="AF2882" s="2">
        <v>0</v>
      </c>
      <c r="AG2882" s="2">
        <v>0</v>
      </c>
      <c r="AH288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0</v>
      </c>
      <c r="AN2882" s="2">
        <v>0</v>
      </c>
      <c r="AO2882" s="2">
        <v>0</v>
      </c>
      <c r="AP2882" s="7">
        <f t="shared" si="89"/>
        <v>-89.17</v>
      </c>
    </row>
    <row r="2883" spans="1:42" x14ac:dyDescent="0.2">
      <c r="A2883">
        <v>1</v>
      </c>
      <c r="B2883" s="1">
        <v>43952</v>
      </c>
      <c r="C2883" s="1">
        <v>44348</v>
      </c>
      <c r="D2883">
        <v>174</v>
      </c>
      <c r="E2883" s="1">
        <v>44287</v>
      </c>
      <c r="F2883" s="2">
        <v>0</v>
      </c>
      <c r="G2883" s="2">
        <v>0</v>
      </c>
      <c r="H2883">
        <v>7.1428569999999997E-2</v>
      </c>
      <c r="I2883" s="2">
        <v>0</v>
      </c>
      <c r="J2883" s="2">
        <v>-713.36</v>
      </c>
      <c r="K2883" s="2">
        <v>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-89.17</v>
      </c>
      <c r="U2883" s="2">
        <v>0</v>
      </c>
      <c r="V2883" t="s">
        <v>286</v>
      </c>
      <c r="W2883" s="5" t="str">
        <f t="shared" ref="W2883:W2946" si="90">MID(V2883,4,4)</f>
        <v>391A</v>
      </c>
      <c r="X2883">
        <v>16</v>
      </c>
      <c r="Y2883" t="s">
        <v>77</v>
      </c>
      <c r="Z2883" t="s">
        <v>92</v>
      </c>
      <c r="AA2883" s="2">
        <v>0</v>
      </c>
      <c r="AB2883" s="2">
        <v>0</v>
      </c>
      <c r="AC2883" t="s">
        <v>168</v>
      </c>
      <c r="AD2883" s="2">
        <v>0</v>
      </c>
      <c r="AE2883" s="2">
        <v>0</v>
      </c>
      <c r="AF2883" s="2">
        <v>0</v>
      </c>
      <c r="AG2883" s="2">
        <v>0</v>
      </c>
      <c r="AH2883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7">
        <f t="shared" ref="AP2883:AP2946" si="91">I2883+K2883+M2883+T2883+AD2883+AL2883+AB2883+L2883</f>
        <v>-89.17</v>
      </c>
    </row>
    <row r="2884" spans="1:42" x14ac:dyDescent="0.2">
      <c r="A2884">
        <v>1</v>
      </c>
      <c r="B2884" s="1">
        <v>43952</v>
      </c>
      <c r="C2884" s="1">
        <v>44348</v>
      </c>
      <c r="D2884">
        <v>174</v>
      </c>
      <c r="E2884" s="1">
        <v>44317</v>
      </c>
      <c r="F2884" s="2">
        <v>0</v>
      </c>
      <c r="G2884" s="2">
        <v>0</v>
      </c>
      <c r="H2884">
        <v>7.1428569999999997E-2</v>
      </c>
      <c r="I2884" s="2">
        <v>0</v>
      </c>
      <c r="J2884" s="2">
        <v>-802.53</v>
      </c>
      <c r="K2884" s="2">
        <v>0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-89.17</v>
      </c>
      <c r="U2884" s="2">
        <v>0</v>
      </c>
      <c r="V2884" t="s">
        <v>286</v>
      </c>
      <c r="W2884" s="5" t="str">
        <f t="shared" si="90"/>
        <v>391A</v>
      </c>
      <c r="X2884">
        <v>16</v>
      </c>
      <c r="Y2884" t="s">
        <v>77</v>
      </c>
      <c r="Z2884" t="s">
        <v>92</v>
      </c>
      <c r="AA2884" s="2">
        <v>0</v>
      </c>
      <c r="AB2884" s="2">
        <v>0</v>
      </c>
      <c r="AC2884" t="s">
        <v>168</v>
      </c>
      <c r="AD2884" s="2">
        <v>0</v>
      </c>
      <c r="AE2884" s="2">
        <v>0</v>
      </c>
      <c r="AF2884" s="2">
        <v>0</v>
      </c>
      <c r="AG2884" s="2">
        <v>0</v>
      </c>
      <c r="AH2884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0</v>
      </c>
      <c r="AN2884" s="2">
        <v>0</v>
      </c>
      <c r="AO2884" s="2">
        <v>0</v>
      </c>
      <c r="AP2884" s="7">
        <f t="shared" si="91"/>
        <v>-89.17</v>
      </c>
    </row>
    <row r="2885" spans="1:42" x14ac:dyDescent="0.2">
      <c r="A2885">
        <v>1</v>
      </c>
      <c r="B2885" s="1">
        <v>43952</v>
      </c>
      <c r="C2885" s="1">
        <v>44348</v>
      </c>
      <c r="D2885">
        <v>174</v>
      </c>
      <c r="E2885" s="1">
        <v>44348</v>
      </c>
      <c r="F2885" s="2">
        <v>0</v>
      </c>
      <c r="G2885" s="2">
        <v>0</v>
      </c>
      <c r="H2885">
        <v>7.1428569999999997E-2</v>
      </c>
      <c r="I2885" s="2">
        <v>0</v>
      </c>
      <c r="J2885" s="2">
        <v>-891.7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-89.17</v>
      </c>
      <c r="U2885" s="2">
        <v>0</v>
      </c>
      <c r="V2885" t="s">
        <v>286</v>
      </c>
      <c r="W2885" s="5" t="str">
        <f t="shared" si="90"/>
        <v>391A</v>
      </c>
      <c r="X2885">
        <v>16</v>
      </c>
      <c r="Y2885" t="s">
        <v>77</v>
      </c>
      <c r="Z2885" t="s">
        <v>92</v>
      </c>
      <c r="AA2885" s="2">
        <v>0</v>
      </c>
      <c r="AB2885" s="2">
        <v>0</v>
      </c>
      <c r="AC2885" t="s">
        <v>168</v>
      </c>
      <c r="AD2885" s="2">
        <v>0</v>
      </c>
      <c r="AE2885" s="2">
        <v>0</v>
      </c>
      <c r="AF2885" s="2">
        <v>0</v>
      </c>
      <c r="AG2885" s="2">
        <v>0</v>
      </c>
      <c r="AH2885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7">
        <f t="shared" si="91"/>
        <v>-89.17</v>
      </c>
    </row>
    <row r="2886" spans="1:42" x14ac:dyDescent="0.2">
      <c r="A2886">
        <v>1</v>
      </c>
      <c r="B2886" s="1">
        <v>43952</v>
      </c>
      <c r="C2886" s="1">
        <v>44348</v>
      </c>
      <c r="D2886">
        <v>200246</v>
      </c>
      <c r="E2886" s="1">
        <v>43952</v>
      </c>
      <c r="F2886" s="2">
        <v>0</v>
      </c>
      <c r="G2886" s="2">
        <v>0</v>
      </c>
      <c r="H2886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t="s">
        <v>287</v>
      </c>
      <c r="W2886" s="5" t="str">
        <f t="shared" si="90"/>
        <v>391A</v>
      </c>
      <c r="X2886">
        <v>16</v>
      </c>
      <c r="Y2886" t="s">
        <v>77</v>
      </c>
      <c r="Z2886" t="s">
        <v>92</v>
      </c>
      <c r="AA2886" s="2">
        <v>0</v>
      </c>
      <c r="AB2886" s="2">
        <v>0</v>
      </c>
      <c r="AC2886" t="s">
        <v>168</v>
      </c>
      <c r="AD2886" s="2">
        <v>0</v>
      </c>
      <c r="AE2886" s="2">
        <v>0</v>
      </c>
      <c r="AF2886" s="2">
        <v>0</v>
      </c>
      <c r="AG2886" s="2">
        <v>0</v>
      </c>
      <c r="AH2886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0</v>
      </c>
      <c r="AO2886" s="2">
        <v>0</v>
      </c>
      <c r="AP2886" s="7">
        <f t="shared" si="91"/>
        <v>0</v>
      </c>
    </row>
    <row r="2887" spans="1:42" x14ac:dyDescent="0.2">
      <c r="A2887">
        <v>1</v>
      </c>
      <c r="B2887" s="1">
        <v>43952</v>
      </c>
      <c r="C2887" s="1">
        <v>44348</v>
      </c>
      <c r="D2887">
        <v>200246</v>
      </c>
      <c r="E2887" s="1">
        <v>43983</v>
      </c>
      <c r="F2887" s="2">
        <v>0</v>
      </c>
      <c r="G2887" s="2">
        <v>0</v>
      </c>
      <c r="H2887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t="s">
        <v>287</v>
      </c>
      <c r="W2887" s="5" t="str">
        <f t="shared" si="90"/>
        <v>391A</v>
      </c>
      <c r="X2887">
        <v>16</v>
      </c>
      <c r="Y2887" t="s">
        <v>77</v>
      </c>
      <c r="Z2887" t="s">
        <v>92</v>
      </c>
      <c r="AA2887" s="2">
        <v>0</v>
      </c>
      <c r="AB2887" s="2">
        <v>0</v>
      </c>
      <c r="AC2887" t="s">
        <v>168</v>
      </c>
      <c r="AD2887" s="2">
        <v>0</v>
      </c>
      <c r="AE2887" s="2">
        <v>0</v>
      </c>
      <c r="AF2887" s="2">
        <v>0</v>
      </c>
      <c r="AG2887" s="2">
        <v>0</v>
      </c>
      <c r="AH2887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7">
        <f t="shared" si="91"/>
        <v>0</v>
      </c>
    </row>
    <row r="2888" spans="1:42" x14ac:dyDescent="0.2">
      <c r="A2888">
        <v>1</v>
      </c>
      <c r="B2888" s="1">
        <v>43952</v>
      </c>
      <c r="C2888" s="1">
        <v>44348</v>
      </c>
      <c r="D2888">
        <v>200246</v>
      </c>
      <c r="E2888" s="1">
        <v>44013</v>
      </c>
      <c r="F2888" s="2">
        <v>0</v>
      </c>
      <c r="G2888" s="2">
        <v>0</v>
      </c>
      <c r="H2888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t="s">
        <v>287</v>
      </c>
      <c r="W2888" s="5" t="str">
        <f t="shared" si="90"/>
        <v>391A</v>
      </c>
      <c r="X2888">
        <v>16</v>
      </c>
      <c r="Y2888" t="s">
        <v>77</v>
      </c>
      <c r="Z2888" t="s">
        <v>92</v>
      </c>
      <c r="AA2888" s="2">
        <v>0</v>
      </c>
      <c r="AB2888" s="2">
        <v>0</v>
      </c>
      <c r="AC2888" t="s">
        <v>168</v>
      </c>
      <c r="AD2888" s="2">
        <v>0</v>
      </c>
      <c r="AE2888" s="2">
        <v>0</v>
      </c>
      <c r="AF2888" s="2">
        <v>0</v>
      </c>
      <c r="AG2888" s="2">
        <v>0</v>
      </c>
      <c r="AH2888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>
        <v>0</v>
      </c>
      <c r="AO2888" s="2">
        <v>0</v>
      </c>
      <c r="AP2888" s="7">
        <f t="shared" si="91"/>
        <v>0</v>
      </c>
    </row>
    <row r="2889" spans="1:42" x14ac:dyDescent="0.2">
      <c r="A2889">
        <v>1</v>
      </c>
      <c r="B2889" s="1">
        <v>43952</v>
      </c>
      <c r="C2889" s="1">
        <v>44348</v>
      </c>
      <c r="D2889">
        <v>200246</v>
      </c>
      <c r="E2889" s="1">
        <v>44044</v>
      </c>
      <c r="F2889" s="2">
        <v>0</v>
      </c>
      <c r="G2889" s="2">
        <v>0</v>
      </c>
      <c r="H2889">
        <v>7.1428569999999997E-2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t="s">
        <v>287</v>
      </c>
      <c r="W2889" s="5" t="str">
        <f t="shared" si="90"/>
        <v>391A</v>
      </c>
      <c r="X2889">
        <v>16</v>
      </c>
      <c r="Y2889" t="s">
        <v>77</v>
      </c>
      <c r="Z2889" t="s">
        <v>92</v>
      </c>
      <c r="AA2889" s="2">
        <v>0</v>
      </c>
      <c r="AB2889" s="2">
        <v>0</v>
      </c>
      <c r="AC2889" t="s">
        <v>168</v>
      </c>
      <c r="AD2889" s="2">
        <v>0</v>
      </c>
      <c r="AE2889" s="2">
        <v>0</v>
      </c>
      <c r="AF2889" s="2">
        <v>0</v>
      </c>
      <c r="AG2889" s="2">
        <v>0</v>
      </c>
      <c r="AH2889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7">
        <f t="shared" si="91"/>
        <v>0</v>
      </c>
    </row>
    <row r="2890" spans="1:42" x14ac:dyDescent="0.2">
      <c r="A2890">
        <v>1</v>
      </c>
      <c r="B2890" s="1">
        <v>43952</v>
      </c>
      <c r="C2890" s="1">
        <v>44348</v>
      </c>
      <c r="D2890">
        <v>200246</v>
      </c>
      <c r="E2890" s="1">
        <v>44075</v>
      </c>
      <c r="F2890" s="2">
        <v>0</v>
      </c>
      <c r="G2890" s="2">
        <v>0</v>
      </c>
      <c r="H2890">
        <v>7.1428569999999997E-2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t="s">
        <v>287</v>
      </c>
      <c r="W2890" s="5" t="str">
        <f t="shared" si="90"/>
        <v>391A</v>
      </c>
      <c r="X2890">
        <v>16</v>
      </c>
      <c r="Y2890" t="s">
        <v>77</v>
      </c>
      <c r="Z2890" t="s">
        <v>92</v>
      </c>
      <c r="AA2890" s="2">
        <v>0</v>
      </c>
      <c r="AB2890" s="2">
        <v>0</v>
      </c>
      <c r="AC2890" t="s">
        <v>168</v>
      </c>
      <c r="AD2890" s="2">
        <v>0</v>
      </c>
      <c r="AE2890" s="2">
        <v>0</v>
      </c>
      <c r="AF2890" s="2">
        <v>0</v>
      </c>
      <c r="AG2890" s="2">
        <v>0</v>
      </c>
      <c r="AH2890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0</v>
      </c>
      <c r="AN2890" s="2">
        <v>0</v>
      </c>
      <c r="AO2890" s="2">
        <v>0</v>
      </c>
      <c r="AP2890" s="7">
        <f t="shared" si="91"/>
        <v>0</v>
      </c>
    </row>
    <row r="2891" spans="1:42" x14ac:dyDescent="0.2">
      <c r="A2891">
        <v>1</v>
      </c>
      <c r="B2891" s="1">
        <v>43952</v>
      </c>
      <c r="C2891" s="1">
        <v>44348</v>
      </c>
      <c r="D2891">
        <v>200246</v>
      </c>
      <c r="E2891" s="1">
        <v>44105</v>
      </c>
      <c r="F2891" s="2">
        <v>0</v>
      </c>
      <c r="G2891" s="2">
        <v>0</v>
      </c>
      <c r="H2891">
        <v>7.1428569999999997E-2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t="s">
        <v>287</v>
      </c>
      <c r="W2891" s="5" t="str">
        <f t="shared" si="90"/>
        <v>391A</v>
      </c>
      <c r="X2891">
        <v>16</v>
      </c>
      <c r="Y2891" t="s">
        <v>77</v>
      </c>
      <c r="Z2891" t="s">
        <v>92</v>
      </c>
      <c r="AA2891" s="2">
        <v>0</v>
      </c>
      <c r="AB2891" s="2">
        <v>0</v>
      </c>
      <c r="AC2891" t="s">
        <v>168</v>
      </c>
      <c r="AD2891" s="2">
        <v>0</v>
      </c>
      <c r="AE2891" s="2">
        <v>0</v>
      </c>
      <c r="AF2891" s="2">
        <v>0</v>
      </c>
      <c r="AG2891" s="2">
        <v>0</v>
      </c>
      <c r="AH2891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7">
        <f t="shared" si="91"/>
        <v>0</v>
      </c>
    </row>
    <row r="2892" spans="1:42" x14ac:dyDescent="0.2">
      <c r="A2892">
        <v>1</v>
      </c>
      <c r="B2892" s="1">
        <v>43952</v>
      </c>
      <c r="C2892" s="1">
        <v>44348</v>
      </c>
      <c r="D2892">
        <v>200246</v>
      </c>
      <c r="E2892" s="1">
        <v>44136</v>
      </c>
      <c r="F2892" s="2">
        <v>0</v>
      </c>
      <c r="G2892" s="2">
        <v>0</v>
      </c>
      <c r="H2892">
        <v>7.1428569999999997E-2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t="s">
        <v>287</v>
      </c>
      <c r="W2892" s="5" t="str">
        <f t="shared" si="90"/>
        <v>391A</v>
      </c>
      <c r="X2892">
        <v>16</v>
      </c>
      <c r="Y2892" t="s">
        <v>77</v>
      </c>
      <c r="Z2892" t="s">
        <v>92</v>
      </c>
      <c r="AA2892" s="2">
        <v>0</v>
      </c>
      <c r="AB2892" s="2">
        <v>0</v>
      </c>
      <c r="AC2892" t="s">
        <v>168</v>
      </c>
      <c r="AD2892" s="2">
        <v>0</v>
      </c>
      <c r="AE2892" s="2">
        <v>0</v>
      </c>
      <c r="AF2892" s="2">
        <v>0</v>
      </c>
      <c r="AG2892" s="2">
        <v>0</v>
      </c>
      <c r="AH289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>
        <v>0</v>
      </c>
      <c r="AO2892" s="2">
        <v>0</v>
      </c>
      <c r="AP2892" s="7">
        <f t="shared" si="91"/>
        <v>0</v>
      </c>
    </row>
    <row r="2893" spans="1:42" x14ac:dyDescent="0.2">
      <c r="A2893">
        <v>1</v>
      </c>
      <c r="B2893" s="1">
        <v>43952</v>
      </c>
      <c r="C2893" s="1">
        <v>44348</v>
      </c>
      <c r="D2893">
        <v>200246</v>
      </c>
      <c r="E2893" s="1">
        <v>44166</v>
      </c>
      <c r="F2893" s="2">
        <v>0</v>
      </c>
      <c r="G2893" s="2">
        <v>0</v>
      </c>
      <c r="H2893">
        <v>7.1428569999999997E-2</v>
      </c>
      <c r="I2893" s="2">
        <v>0</v>
      </c>
      <c r="J2893" s="2">
        <v>0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t="s">
        <v>287</v>
      </c>
      <c r="W2893" s="5" t="str">
        <f t="shared" si="90"/>
        <v>391A</v>
      </c>
      <c r="X2893">
        <v>16</v>
      </c>
      <c r="Y2893" t="s">
        <v>77</v>
      </c>
      <c r="Z2893" t="s">
        <v>92</v>
      </c>
      <c r="AA2893" s="2">
        <v>0</v>
      </c>
      <c r="AB2893" s="2">
        <v>0</v>
      </c>
      <c r="AC2893" t="s">
        <v>168</v>
      </c>
      <c r="AD2893" s="2">
        <v>0</v>
      </c>
      <c r="AE2893" s="2">
        <v>0</v>
      </c>
      <c r="AF2893" s="2">
        <v>0</v>
      </c>
      <c r="AG2893" s="2">
        <v>0</v>
      </c>
      <c r="AH2893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>
        <v>0</v>
      </c>
      <c r="AO2893" s="2">
        <v>0</v>
      </c>
      <c r="AP2893" s="7">
        <f t="shared" si="91"/>
        <v>0</v>
      </c>
    </row>
    <row r="2894" spans="1:42" x14ac:dyDescent="0.2">
      <c r="A2894">
        <v>1</v>
      </c>
      <c r="B2894" s="1">
        <v>43952</v>
      </c>
      <c r="C2894" s="1">
        <v>44348</v>
      </c>
      <c r="D2894">
        <v>200246</v>
      </c>
      <c r="E2894" s="1">
        <v>44197</v>
      </c>
      <c r="F2894" s="2">
        <v>0</v>
      </c>
      <c r="G2894" s="2">
        <v>0</v>
      </c>
      <c r="H2894">
        <v>7.1428569999999997E-2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t="s">
        <v>287</v>
      </c>
      <c r="W2894" s="5" t="str">
        <f t="shared" si="90"/>
        <v>391A</v>
      </c>
      <c r="X2894">
        <v>16</v>
      </c>
      <c r="Y2894" t="s">
        <v>77</v>
      </c>
      <c r="Z2894" t="s">
        <v>92</v>
      </c>
      <c r="AA2894" s="2">
        <v>0</v>
      </c>
      <c r="AB2894" s="2">
        <v>0</v>
      </c>
      <c r="AC2894" t="s">
        <v>168</v>
      </c>
      <c r="AD2894" s="2">
        <v>0</v>
      </c>
      <c r="AE2894" s="2">
        <v>0</v>
      </c>
      <c r="AF2894" s="2">
        <v>0</v>
      </c>
      <c r="AG2894" s="2">
        <v>0</v>
      </c>
      <c r="AH2894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0</v>
      </c>
      <c r="AN2894" s="2">
        <v>0</v>
      </c>
      <c r="AO2894" s="2">
        <v>0</v>
      </c>
      <c r="AP2894" s="7">
        <f t="shared" si="91"/>
        <v>0</v>
      </c>
    </row>
    <row r="2895" spans="1:42" x14ac:dyDescent="0.2">
      <c r="A2895">
        <v>1</v>
      </c>
      <c r="B2895" s="1">
        <v>43952</v>
      </c>
      <c r="C2895" s="1">
        <v>44348</v>
      </c>
      <c r="D2895">
        <v>200246</v>
      </c>
      <c r="E2895" s="1">
        <v>44228</v>
      </c>
      <c r="F2895" s="2">
        <v>0</v>
      </c>
      <c r="G2895" s="2">
        <v>0</v>
      </c>
      <c r="H2895">
        <v>7.1428569999999997E-2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t="s">
        <v>287</v>
      </c>
      <c r="W2895" s="5" t="str">
        <f t="shared" si="90"/>
        <v>391A</v>
      </c>
      <c r="X2895">
        <v>16</v>
      </c>
      <c r="Y2895" t="s">
        <v>77</v>
      </c>
      <c r="Z2895" t="s">
        <v>92</v>
      </c>
      <c r="AA2895" s="2">
        <v>0</v>
      </c>
      <c r="AB2895" s="2">
        <v>0</v>
      </c>
      <c r="AC2895" t="s">
        <v>168</v>
      </c>
      <c r="AD2895" s="2">
        <v>0</v>
      </c>
      <c r="AE2895" s="2">
        <v>0</v>
      </c>
      <c r="AF2895" s="2">
        <v>0</v>
      </c>
      <c r="AG2895" s="2">
        <v>0</v>
      </c>
      <c r="AH2895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7">
        <f t="shared" si="91"/>
        <v>0</v>
      </c>
    </row>
    <row r="2896" spans="1:42" x14ac:dyDescent="0.2">
      <c r="A2896">
        <v>1</v>
      </c>
      <c r="B2896" s="1">
        <v>43952</v>
      </c>
      <c r="C2896" s="1">
        <v>44348</v>
      </c>
      <c r="D2896">
        <v>200246</v>
      </c>
      <c r="E2896" s="1">
        <v>44256</v>
      </c>
      <c r="F2896" s="2">
        <v>0</v>
      </c>
      <c r="G2896" s="2">
        <v>0</v>
      </c>
      <c r="H2896">
        <v>7.1428569999999997E-2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t="s">
        <v>287</v>
      </c>
      <c r="W2896" s="5" t="str">
        <f t="shared" si="90"/>
        <v>391A</v>
      </c>
      <c r="X2896">
        <v>16</v>
      </c>
      <c r="Y2896" t="s">
        <v>77</v>
      </c>
      <c r="Z2896" t="s">
        <v>92</v>
      </c>
      <c r="AA2896" s="2">
        <v>0</v>
      </c>
      <c r="AB2896" s="2">
        <v>0</v>
      </c>
      <c r="AC2896" t="s">
        <v>168</v>
      </c>
      <c r="AD2896" s="2">
        <v>0</v>
      </c>
      <c r="AE2896" s="2">
        <v>0</v>
      </c>
      <c r="AF2896" s="2">
        <v>0</v>
      </c>
      <c r="AG2896" s="2">
        <v>0</v>
      </c>
      <c r="AH2896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>
        <v>0</v>
      </c>
      <c r="AO2896" s="2">
        <v>0</v>
      </c>
      <c r="AP2896" s="7">
        <f t="shared" si="91"/>
        <v>0</v>
      </c>
    </row>
    <row r="2897" spans="1:42" x14ac:dyDescent="0.2">
      <c r="A2897">
        <v>1</v>
      </c>
      <c r="B2897" s="1">
        <v>43952</v>
      </c>
      <c r="C2897" s="1">
        <v>44348</v>
      </c>
      <c r="D2897">
        <v>200246</v>
      </c>
      <c r="E2897" s="1">
        <v>44287</v>
      </c>
      <c r="F2897" s="2">
        <v>0</v>
      </c>
      <c r="G2897" s="2">
        <v>0</v>
      </c>
      <c r="H2897">
        <v>7.1428569999999997E-2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t="s">
        <v>287</v>
      </c>
      <c r="W2897" s="5" t="str">
        <f t="shared" si="90"/>
        <v>391A</v>
      </c>
      <c r="X2897">
        <v>16</v>
      </c>
      <c r="Y2897" t="s">
        <v>77</v>
      </c>
      <c r="Z2897" t="s">
        <v>92</v>
      </c>
      <c r="AA2897" s="2">
        <v>0</v>
      </c>
      <c r="AB2897" s="2">
        <v>0</v>
      </c>
      <c r="AC2897" t="s">
        <v>168</v>
      </c>
      <c r="AD2897" s="2">
        <v>0</v>
      </c>
      <c r="AE2897" s="2">
        <v>0</v>
      </c>
      <c r="AF2897" s="2">
        <v>0</v>
      </c>
      <c r="AG2897" s="2">
        <v>0</v>
      </c>
      <c r="AH2897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7">
        <f t="shared" si="91"/>
        <v>0</v>
      </c>
    </row>
    <row r="2898" spans="1:42" x14ac:dyDescent="0.2">
      <c r="A2898">
        <v>1</v>
      </c>
      <c r="B2898" s="1">
        <v>43952</v>
      </c>
      <c r="C2898" s="1">
        <v>44348</v>
      </c>
      <c r="D2898">
        <v>200246</v>
      </c>
      <c r="E2898" s="1">
        <v>44317</v>
      </c>
      <c r="F2898" s="2">
        <v>0</v>
      </c>
      <c r="G2898" s="2">
        <v>0</v>
      </c>
      <c r="H2898">
        <v>7.1428569999999997E-2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t="s">
        <v>287</v>
      </c>
      <c r="W2898" s="5" t="str">
        <f t="shared" si="90"/>
        <v>391A</v>
      </c>
      <c r="X2898">
        <v>16</v>
      </c>
      <c r="Y2898" t="s">
        <v>77</v>
      </c>
      <c r="Z2898" t="s">
        <v>92</v>
      </c>
      <c r="AA2898" s="2">
        <v>0</v>
      </c>
      <c r="AB2898" s="2">
        <v>0</v>
      </c>
      <c r="AC2898" t="s">
        <v>168</v>
      </c>
      <c r="AD2898" s="2">
        <v>0</v>
      </c>
      <c r="AE2898" s="2">
        <v>0</v>
      </c>
      <c r="AF2898" s="2">
        <v>0</v>
      </c>
      <c r="AG2898" s="2">
        <v>0</v>
      </c>
      <c r="AH2898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>
        <v>0</v>
      </c>
      <c r="AO2898" s="2">
        <v>0</v>
      </c>
      <c r="AP2898" s="7">
        <f t="shared" si="91"/>
        <v>0</v>
      </c>
    </row>
    <row r="2899" spans="1:42" x14ac:dyDescent="0.2">
      <c r="A2899">
        <v>1</v>
      </c>
      <c r="B2899" s="1">
        <v>43952</v>
      </c>
      <c r="C2899" s="1">
        <v>44348</v>
      </c>
      <c r="D2899">
        <v>200246</v>
      </c>
      <c r="E2899" s="1">
        <v>44348</v>
      </c>
      <c r="F2899" s="2">
        <v>0</v>
      </c>
      <c r="G2899" s="2">
        <v>0</v>
      </c>
      <c r="H2899">
        <v>7.1428569999999997E-2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t="s">
        <v>287</v>
      </c>
      <c r="W2899" s="5" t="str">
        <f t="shared" si="90"/>
        <v>391A</v>
      </c>
      <c r="X2899">
        <v>16</v>
      </c>
      <c r="Y2899" t="s">
        <v>77</v>
      </c>
      <c r="Z2899" t="s">
        <v>92</v>
      </c>
      <c r="AA2899" s="2">
        <v>0</v>
      </c>
      <c r="AB2899" s="2">
        <v>0</v>
      </c>
      <c r="AC2899" t="s">
        <v>168</v>
      </c>
      <c r="AD2899" s="2">
        <v>0</v>
      </c>
      <c r="AE2899" s="2">
        <v>0</v>
      </c>
      <c r="AF2899" s="2">
        <v>0</v>
      </c>
      <c r="AG2899" s="2">
        <v>0</v>
      </c>
      <c r="AH2899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0</v>
      </c>
      <c r="AP2899" s="7">
        <f t="shared" si="91"/>
        <v>0</v>
      </c>
    </row>
    <row r="2900" spans="1:42" x14ac:dyDescent="0.2">
      <c r="A2900">
        <v>1</v>
      </c>
      <c r="B2900" s="1">
        <v>43952</v>
      </c>
      <c r="C2900" s="1">
        <v>44348</v>
      </c>
      <c r="D2900">
        <v>200292</v>
      </c>
      <c r="E2900" s="1">
        <v>43952</v>
      </c>
      <c r="F2900" s="2">
        <v>70324.75</v>
      </c>
      <c r="G2900" s="2">
        <v>70324.75</v>
      </c>
      <c r="H2900">
        <v>7.1428569999999997E-2</v>
      </c>
      <c r="I2900" s="2">
        <v>418.6</v>
      </c>
      <c r="J2900" s="2">
        <v>27603.48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t="s">
        <v>288</v>
      </c>
      <c r="W2900" s="5" t="str">
        <f t="shared" si="90"/>
        <v>391A</v>
      </c>
      <c r="X2900">
        <v>16</v>
      </c>
      <c r="Y2900" t="s">
        <v>77</v>
      </c>
      <c r="Z2900" t="s">
        <v>92</v>
      </c>
      <c r="AA2900" s="2">
        <v>0</v>
      </c>
      <c r="AB2900" s="2">
        <v>0</v>
      </c>
      <c r="AC2900" t="s">
        <v>168</v>
      </c>
      <c r="AD2900" s="2">
        <v>0</v>
      </c>
      <c r="AE2900" s="2">
        <v>0</v>
      </c>
      <c r="AF2900" s="2">
        <v>0</v>
      </c>
      <c r="AG2900" s="2">
        <v>70324.75</v>
      </c>
      <c r="AH2900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>
        <v>0</v>
      </c>
      <c r="AO2900" s="2">
        <v>418.6</v>
      </c>
      <c r="AP2900" s="7">
        <f t="shared" si="91"/>
        <v>418.6</v>
      </c>
    </row>
    <row r="2901" spans="1:42" x14ac:dyDescent="0.2">
      <c r="A2901">
        <v>1</v>
      </c>
      <c r="B2901" s="1">
        <v>43952</v>
      </c>
      <c r="C2901" s="1">
        <v>44348</v>
      </c>
      <c r="D2901">
        <v>200292</v>
      </c>
      <c r="E2901" s="1">
        <v>43983</v>
      </c>
      <c r="F2901" s="2">
        <v>70324.75</v>
      </c>
      <c r="G2901" s="2">
        <v>70324.75</v>
      </c>
      <c r="H2901">
        <v>7.1428569999999997E-2</v>
      </c>
      <c r="I2901" s="2">
        <v>418.6</v>
      </c>
      <c r="J2901" s="2">
        <v>28022.080000000002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t="s">
        <v>288</v>
      </c>
      <c r="W2901" s="5" t="str">
        <f t="shared" si="90"/>
        <v>391A</v>
      </c>
      <c r="X2901">
        <v>16</v>
      </c>
      <c r="Y2901" t="s">
        <v>77</v>
      </c>
      <c r="Z2901" t="s">
        <v>92</v>
      </c>
      <c r="AA2901" s="2">
        <v>0</v>
      </c>
      <c r="AB2901" s="2">
        <v>0</v>
      </c>
      <c r="AC2901" t="s">
        <v>168</v>
      </c>
      <c r="AD2901" s="2">
        <v>0</v>
      </c>
      <c r="AE2901" s="2">
        <v>0</v>
      </c>
      <c r="AF2901" s="2">
        <v>0</v>
      </c>
      <c r="AG2901" s="2">
        <v>70324.75</v>
      </c>
      <c r="AH2901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418.6</v>
      </c>
      <c r="AP2901" s="7">
        <f t="shared" si="91"/>
        <v>418.6</v>
      </c>
    </row>
    <row r="2902" spans="1:42" x14ac:dyDescent="0.2">
      <c r="A2902">
        <v>1</v>
      </c>
      <c r="B2902" s="1">
        <v>43952</v>
      </c>
      <c r="C2902" s="1">
        <v>44348</v>
      </c>
      <c r="D2902">
        <v>200292</v>
      </c>
      <c r="E2902" s="1">
        <v>44013</v>
      </c>
      <c r="F2902" s="2">
        <v>70324.75</v>
      </c>
      <c r="G2902" s="2">
        <v>70324.75</v>
      </c>
      <c r="H2902">
        <v>7.1428569999999997E-2</v>
      </c>
      <c r="I2902" s="2">
        <v>418.6</v>
      </c>
      <c r="J2902" s="2">
        <v>28440.68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t="s">
        <v>288</v>
      </c>
      <c r="W2902" s="5" t="str">
        <f t="shared" si="90"/>
        <v>391A</v>
      </c>
      <c r="X2902">
        <v>16</v>
      </c>
      <c r="Y2902" t="s">
        <v>77</v>
      </c>
      <c r="Z2902" t="s">
        <v>92</v>
      </c>
      <c r="AA2902" s="2">
        <v>0</v>
      </c>
      <c r="AB2902" s="2">
        <v>0</v>
      </c>
      <c r="AC2902" t="s">
        <v>168</v>
      </c>
      <c r="AD2902" s="2">
        <v>0</v>
      </c>
      <c r="AE2902" s="2">
        <v>0</v>
      </c>
      <c r="AF2902" s="2">
        <v>0</v>
      </c>
      <c r="AG2902" s="2">
        <v>70324.75</v>
      </c>
      <c r="AH290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0</v>
      </c>
      <c r="AN2902" s="2">
        <v>0</v>
      </c>
      <c r="AO2902" s="2">
        <v>418.6</v>
      </c>
      <c r="AP2902" s="7">
        <f t="shared" si="91"/>
        <v>418.6</v>
      </c>
    </row>
    <row r="2903" spans="1:42" x14ac:dyDescent="0.2">
      <c r="A2903">
        <v>1</v>
      </c>
      <c r="B2903" s="1">
        <v>43952</v>
      </c>
      <c r="C2903" s="1">
        <v>44348</v>
      </c>
      <c r="D2903">
        <v>200292</v>
      </c>
      <c r="E2903" s="1">
        <v>44044</v>
      </c>
      <c r="F2903" s="2">
        <v>70324.75</v>
      </c>
      <c r="G2903" s="2">
        <v>70324.75</v>
      </c>
      <c r="H2903">
        <v>7.1428569999999997E-2</v>
      </c>
      <c r="I2903" s="2">
        <v>418.6</v>
      </c>
      <c r="J2903" s="2">
        <v>28859.279999999999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t="s">
        <v>288</v>
      </c>
      <c r="W2903" s="5" t="str">
        <f t="shared" si="90"/>
        <v>391A</v>
      </c>
      <c r="X2903">
        <v>16</v>
      </c>
      <c r="Y2903" t="s">
        <v>77</v>
      </c>
      <c r="Z2903" t="s">
        <v>92</v>
      </c>
      <c r="AA2903" s="2">
        <v>0</v>
      </c>
      <c r="AB2903" s="2">
        <v>0</v>
      </c>
      <c r="AC2903" t="s">
        <v>168</v>
      </c>
      <c r="AD2903" s="2">
        <v>0</v>
      </c>
      <c r="AE2903" s="2">
        <v>0</v>
      </c>
      <c r="AF2903" s="2">
        <v>0</v>
      </c>
      <c r="AG2903" s="2">
        <v>70324.75</v>
      </c>
      <c r="AH2903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418.6</v>
      </c>
      <c r="AP2903" s="7">
        <f t="shared" si="91"/>
        <v>418.6</v>
      </c>
    </row>
    <row r="2904" spans="1:42" x14ac:dyDescent="0.2">
      <c r="A2904">
        <v>1</v>
      </c>
      <c r="B2904" s="1">
        <v>43952</v>
      </c>
      <c r="C2904" s="1">
        <v>44348</v>
      </c>
      <c r="D2904">
        <v>200292</v>
      </c>
      <c r="E2904" s="1">
        <v>44075</v>
      </c>
      <c r="F2904" s="2">
        <v>70324.75</v>
      </c>
      <c r="G2904" s="2">
        <v>70324.75</v>
      </c>
      <c r="H2904">
        <v>7.1428569999999997E-2</v>
      </c>
      <c r="I2904" s="2">
        <v>418.6</v>
      </c>
      <c r="J2904" s="2">
        <v>29277.88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t="s">
        <v>288</v>
      </c>
      <c r="W2904" s="5" t="str">
        <f t="shared" si="90"/>
        <v>391A</v>
      </c>
      <c r="X2904">
        <v>16</v>
      </c>
      <c r="Y2904" t="s">
        <v>77</v>
      </c>
      <c r="Z2904" t="s">
        <v>92</v>
      </c>
      <c r="AA2904" s="2">
        <v>0</v>
      </c>
      <c r="AB2904" s="2">
        <v>0</v>
      </c>
      <c r="AC2904" t="s">
        <v>168</v>
      </c>
      <c r="AD2904" s="2">
        <v>0</v>
      </c>
      <c r="AE2904" s="2">
        <v>0</v>
      </c>
      <c r="AF2904" s="2">
        <v>0</v>
      </c>
      <c r="AG2904" s="2">
        <v>70324.75</v>
      </c>
      <c r="AH2904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>
        <v>0</v>
      </c>
      <c r="AO2904" s="2">
        <v>418.6</v>
      </c>
      <c r="AP2904" s="7">
        <f t="shared" si="91"/>
        <v>418.6</v>
      </c>
    </row>
    <row r="2905" spans="1:42" x14ac:dyDescent="0.2">
      <c r="A2905">
        <v>1</v>
      </c>
      <c r="B2905" s="1">
        <v>43952</v>
      </c>
      <c r="C2905" s="1">
        <v>44348</v>
      </c>
      <c r="D2905">
        <v>200292</v>
      </c>
      <c r="E2905" s="1">
        <v>44105</v>
      </c>
      <c r="F2905" s="2">
        <v>70324.75</v>
      </c>
      <c r="G2905" s="2">
        <v>70324.75</v>
      </c>
      <c r="H2905">
        <v>7.1428569999999997E-2</v>
      </c>
      <c r="I2905" s="2">
        <v>418.6</v>
      </c>
      <c r="J2905" s="2">
        <v>29696.48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t="s">
        <v>288</v>
      </c>
      <c r="W2905" s="5" t="str">
        <f t="shared" si="90"/>
        <v>391A</v>
      </c>
      <c r="X2905">
        <v>16</v>
      </c>
      <c r="Y2905" t="s">
        <v>77</v>
      </c>
      <c r="Z2905" t="s">
        <v>92</v>
      </c>
      <c r="AA2905" s="2">
        <v>0</v>
      </c>
      <c r="AB2905" s="2">
        <v>0</v>
      </c>
      <c r="AC2905" t="s">
        <v>168</v>
      </c>
      <c r="AD2905" s="2">
        <v>0</v>
      </c>
      <c r="AE2905" s="2">
        <v>0</v>
      </c>
      <c r="AF2905" s="2">
        <v>0</v>
      </c>
      <c r="AG2905" s="2">
        <v>70324.75</v>
      </c>
      <c r="AH2905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418.6</v>
      </c>
      <c r="AP2905" s="7">
        <f t="shared" si="91"/>
        <v>418.6</v>
      </c>
    </row>
    <row r="2906" spans="1:42" x14ac:dyDescent="0.2">
      <c r="A2906">
        <v>1</v>
      </c>
      <c r="B2906" s="1">
        <v>43952</v>
      </c>
      <c r="C2906" s="1">
        <v>44348</v>
      </c>
      <c r="D2906">
        <v>200292</v>
      </c>
      <c r="E2906" s="1">
        <v>44136</v>
      </c>
      <c r="F2906" s="2">
        <v>70324.75</v>
      </c>
      <c r="G2906" s="2">
        <v>70324.75</v>
      </c>
      <c r="H2906">
        <v>7.1428569999999997E-2</v>
      </c>
      <c r="I2906" s="2">
        <v>418.6</v>
      </c>
      <c r="J2906" s="2">
        <v>30115.08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t="s">
        <v>288</v>
      </c>
      <c r="W2906" s="5" t="str">
        <f t="shared" si="90"/>
        <v>391A</v>
      </c>
      <c r="X2906">
        <v>16</v>
      </c>
      <c r="Y2906" t="s">
        <v>77</v>
      </c>
      <c r="Z2906" t="s">
        <v>92</v>
      </c>
      <c r="AA2906" s="2">
        <v>0</v>
      </c>
      <c r="AB2906" s="2">
        <v>0</v>
      </c>
      <c r="AC2906" t="s">
        <v>168</v>
      </c>
      <c r="AD2906" s="2">
        <v>0</v>
      </c>
      <c r="AE2906" s="2">
        <v>0</v>
      </c>
      <c r="AF2906" s="2">
        <v>0</v>
      </c>
      <c r="AG2906" s="2">
        <v>70324.75</v>
      </c>
      <c r="AH2906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418.6</v>
      </c>
      <c r="AP2906" s="7">
        <f t="shared" si="91"/>
        <v>418.6</v>
      </c>
    </row>
    <row r="2907" spans="1:42" x14ac:dyDescent="0.2">
      <c r="A2907">
        <v>1</v>
      </c>
      <c r="B2907" s="1">
        <v>43952</v>
      </c>
      <c r="C2907" s="1">
        <v>44348</v>
      </c>
      <c r="D2907">
        <v>200292</v>
      </c>
      <c r="E2907" s="1">
        <v>44166</v>
      </c>
      <c r="F2907" s="2">
        <v>70324.75</v>
      </c>
      <c r="G2907" s="2">
        <v>70324.75</v>
      </c>
      <c r="H2907">
        <v>7.1428569999999997E-2</v>
      </c>
      <c r="I2907" s="2">
        <v>418.6</v>
      </c>
      <c r="J2907" s="2">
        <v>30533.68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t="s">
        <v>288</v>
      </c>
      <c r="W2907" s="5" t="str">
        <f t="shared" si="90"/>
        <v>391A</v>
      </c>
      <c r="X2907">
        <v>16</v>
      </c>
      <c r="Y2907" t="s">
        <v>77</v>
      </c>
      <c r="Z2907" t="s">
        <v>92</v>
      </c>
      <c r="AA2907" s="2">
        <v>0</v>
      </c>
      <c r="AB2907" s="2">
        <v>0</v>
      </c>
      <c r="AC2907" t="s">
        <v>168</v>
      </c>
      <c r="AD2907" s="2">
        <v>0</v>
      </c>
      <c r="AE2907" s="2">
        <v>0</v>
      </c>
      <c r="AF2907" s="2">
        <v>0</v>
      </c>
      <c r="AG2907" s="2">
        <v>70324.75</v>
      </c>
      <c r="AH2907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0</v>
      </c>
      <c r="AO2907" s="2">
        <v>418.6</v>
      </c>
      <c r="AP2907" s="7">
        <f t="shared" si="91"/>
        <v>418.6</v>
      </c>
    </row>
    <row r="2908" spans="1:42" x14ac:dyDescent="0.2">
      <c r="A2908">
        <v>1</v>
      </c>
      <c r="B2908" s="1">
        <v>43952</v>
      </c>
      <c r="C2908" s="1">
        <v>44348</v>
      </c>
      <c r="D2908">
        <v>200292</v>
      </c>
      <c r="E2908" s="1">
        <v>44197</v>
      </c>
      <c r="F2908" s="2">
        <v>70324.75</v>
      </c>
      <c r="G2908" s="2">
        <v>70324.75</v>
      </c>
      <c r="H2908">
        <v>7.1428569999999997E-2</v>
      </c>
      <c r="I2908" s="2">
        <v>418.6</v>
      </c>
      <c r="J2908" s="2">
        <v>30952.28</v>
      </c>
      <c r="K2908" s="2">
        <v>0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t="s">
        <v>288</v>
      </c>
      <c r="W2908" s="5" t="str">
        <f t="shared" si="90"/>
        <v>391A</v>
      </c>
      <c r="X2908">
        <v>16</v>
      </c>
      <c r="Y2908" t="s">
        <v>77</v>
      </c>
      <c r="Z2908" t="s">
        <v>92</v>
      </c>
      <c r="AA2908" s="2">
        <v>0</v>
      </c>
      <c r="AB2908" s="2">
        <v>0</v>
      </c>
      <c r="AC2908" t="s">
        <v>168</v>
      </c>
      <c r="AD2908" s="2">
        <v>0</v>
      </c>
      <c r="AE2908" s="2">
        <v>0</v>
      </c>
      <c r="AF2908" s="2">
        <v>0</v>
      </c>
      <c r="AG2908" s="2">
        <v>70324.75</v>
      </c>
      <c r="AH2908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0</v>
      </c>
      <c r="AN2908" s="2">
        <v>0</v>
      </c>
      <c r="AO2908" s="2">
        <v>418.6</v>
      </c>
      <c r="AP2908" s="7">
        <f t="shared" si="91"/>
        <v>418.6</v>
      </c>
    </row>
    <row r="2909" spans="1:42" x14ac:dyDescent="0.2">
      <c r="A2909">
        <v>1</v>
      </c>
      <c r="B2909" s="1">
        <v>43952</v>
      </c>
      <c r="C2909" s="1">
        <v>44348</v>
      </c>
      <c r="D2909">
        <v>200292</v>
      </c>
      <c r="E2909" s="1">
        <v>44228</v>
      </c>
      <c r="F2909" s="2">
        <v>70324.75</v>
      </c>
      <c r="G2909" s="2">
        <v>70324.75</v>
      </c>
      <c r="H2909">
        <v>7.1428569999999997E-2</v>
      </c>
      <c r="I2909" s="2">
        <v>418.6</v>
      </c>
      <c r="J2909" s="2">
        <v>31370.880000000001</v>
      </c>
      <c r="K2909" s="2">
        <v>0</v>
      </c>
      <c r="L2909" s="2">
        <v>0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t="s">
        <v>288</v>
      </c>
      <c r="W2909" s="5" t="str">
        <f t="shared" si="90"/>
        <v>391A</v>
      </c>
      <c r="X2909">
        <v>16</v>
      </c>
      <c r="Y2909" t="s">
        <v>77</v>
      </c>
      <c r="Z2909" t="s">
        <v>92</v>
      </c>
      <c r="AA2909" s="2">
        <v>0</v>
      </c>
      <c r="AB2909" s="2">
        <v>0</v>
      </c>
      <c r="AC2909" t="s">
        <v>168</v>
      </c>
      <c r="AD2909" s="2">
        <v>0</v>
      </c>
      <c r="AE2909" s="2">
        <v>0</v>
      </c>
      <c r="AF2909" s="2">
        <v>0</v>
      </c>
      <c r="AG2909" s="2">
        <v>70324.75</v>
      </c>
      <c r="AH2909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418.6</v>
      </c>
      <c r="AP2909" s="7">
        <f t="shared" si="91"/>
        <v>418.6</v>
      </c>
    </row>
    <row r="2910" spans="1:42" x14ac:dyDescent="0.2">
      <c r="A2910">
        <v>1</v>
      </c>
      <c r="B2910" s="1">
        <v>43952</v>
      </c>
      <c r="C2910" s="1">
        <v>44348</v>
      </c>
      <c r="D2910">
        <v>200292</v>
      </c>
      <c r="E2910" s="1">
        <v>44256</v>
      </c>
      <c r="F2910" s="2">
        <v>70324.75</v>
      </c>
      <c r="G2910" s="2">
        <v>70324.75</v>
      </c>
      <c r="H2910">
        <v>7.1428569999999997E-2</v>
      </c>
      <c r="I2910" s="2">
        <v>418.6</v>
      </c>
      <c r="J2910" s="2">
        <v>31789.48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t="s">
        <v>288</v>
      </c>
      <c r="W2910" s="5" t="str">
        <f t="shared" si="90"/>
        <v>391A</v>
      </c>
      <c r="X2910">
        <v>16</v>
      </c>
      <c r="Y2910" t="s">
        <v>77</v>
      </c>
      <c r="Z2910" t="s">
        <v>92</v>
      </c>
      <c r="AA2910" s="2">
        <v>0</v>
      </c>
      <c r="AB2910" s="2">
        <v>0</v>
      </c>
      <c r="AC2910" t="s">
        <v>168</v>
      </c>
      <c r="AD2910" s="2">
        <v>0</v>
      </c>
      <c r="AE2910" s="2">
        <v>0</v>
      </c>
      <c r="AF2910" s="2">
        <v>0</v>
      </c>
      <c r="AG2910" s="2">
        <v>70324.75</v>
      </c>
      <c r="AH2910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>
        <v>0</v>
      </c>
      <c r="AO2910" s="2">
        <v>418.6</v>
      </c>
      <c r="AP2910" s="7">
        <f t="shared" si="91"/>
        <v>418.6</v>
      </c>
    </row>
    <row r="2911" spans="1:42" x14ac:dyDescent="0.2">
      <c r="A2911">
        <v>1</v>
      </c>
      <c r="B2911" s="1">
        <v>43952</v>
      </c>
      <c r="C2911" s="1">
        <v>44348</v>
      </c>
      <c r="D2911">
        <v>200292</v>
      </c>
      <c r="E2911" s="1">
        <v>44287</v>
      </c>
      <c r="F2911" s="2">
        <v>70324.75</v>
      </c>
      <c r="G2911" s="2">
        <v>70324.75</v>
      </c>
      <c r="H2911">
        <v>7.1428569999999997E-2</v>
      </c>
      <c r="I2911" s="2">
        <v>418.6</v>
      </c>
      <c r="J2911" s="2">
        <v>32208.080000000002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t="s">
        <v>288</v>
      </c>
      <c r="W2911" s="5" t="str">
        <f t="shared" si="90"/>
        <v>391A</v>
      </c>
      <c r="X2911">
        <v>16</v>
      </c>
      <c r="Y2911" t="s">
        <v>77</v>
      </c>
      <c r="Z2911" t="s">
        <v>92</v>
      </c>
      <c r="AA2911" s="2">
        <v>0</v>
      </c>
      <c r="AB2911" s="2">
        <v>0</v>
      </c>
      <c r="AC2911" t="s">
        <v>168</v>
      </c>
      <c r="AD2911" s="2">
        <v>0</v>
      </c>
      <c r="AE2911" s="2">
        <v>0</v>
      </c>
      <c r="AF2911" s="2">
        <v>0</v>
      </c>
      <c r="AG2911" s="2">
        <v>70324.75</v>
      </c>
      <c r="AH2911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418.6</v>
      </c>
      <c r="AP2911" s="7">
        <f t="shared" si="91"/>
        <v>418.6</v>
      </c>
    </row>
    <row r="2912" spans="1:42" x14ac:dyDescent="0.2">
      <c r="A2912">
        <v>1</v>
      </c>
      <c r="B2912" s="1">
        <v>43952</v>
      </c>
      <c r="C2912" s="1">
        <v>44348</v>
      </c>
      <c r="D2912">
        <v>200292</v>
      </c>
      <c r="E2912" s="1">
        <v>44317</v>
      </c>
      <c r="F2912" s="2">
        <v>70324.75</v>
      </c>
      <c r="G2912" s="2">
        <v>70324.75</v>
      </c>
      <c r="H2912">
        <v>7.1428569999999997E-2</v>
      </c>
      <c r="I2912" s="2">
        <v>418.6</v>
      </c>
      <c r="J2912" s="2">
        <v>32626.68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t="s">
        <v>288</v>
      </c>
      <c r="W2912" s="5" t="str">
        <f t="shared" si="90"/>
        <v>391A</v>
      </c>
      <c r="X2912">
        <v>16</v>
      </c>
      <c r="Y2912" t="s">
        <v>77</v>
      </c>
      <c r="Z2912" t="s">
        <v>92</v>
      </c>
      <c r="AA2912" s="2">
        <v>0</v>
      </c>
      <c r="AB2912" s="2">
        <v>0</v>
      </c>
      <c r="AC2912" t="s">
        <v>168</v>
      </c>
      <c r="AD2912" s="2">
        <v>0</v>
      </c>
      <c r="AE2912" s="2">
        <v>0</v>
      </c>
      <c r="AF2912" s="2">
        <v>0</v>
      </c>
      <c r="AG2912" s="2">
        <v>70324.75</v>
      </c>
      <c r="AH291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418.6</v>
      </c>
      <c r="AP2912" s="7">
        <f t="shared" si="91"/>
        <v>418.6</v>
      </c>
    </row>
    <row r="2913" spans="1:42" x14ac:dyDescent="0.2">
      <c r="A2913">
        <v>1</v>
      </c>
      <c r="B2913" s="1">
        <v>43952</v>
      </c>
      <c r="C2913" s="1">
        <v>44348</v>
      </c>
      <c r="D2913">
        <v>200292</v>
      </c>
      <c r="E2913" s="1">
        <v>44348</v>
      </c>
      <c r="F2913" s="2">
        <v>70324.75</v>
      </c>
      <c r="G2913" s="2">
        <v>70324.75</v>
      </c>
      <c r="H2913">
        <v>7.1428569999999997E-2</v>
      </c>
      <c r="I2913" s="2">
        <v>418.6</v>
      </c>
      <c r="J2913" s="2">
        <v>33045.279999999999</v>
      </c>
      <c r="K2913" s="2">
        <v>0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t="s">
        <v>288</v>
      </c>
      <c r="W2913" s="5" t="str">
        <f t="shared" si="90"/>
        <v>391A</v>
      </c>
      <c r="X2913">
        <v>16</v>
      </c>
      <c r="Y2913" t="s">
        <v>77</v>
      </c>
      <c r="Z2913" t="s">
        <v>92</v>
      </c>
      <c r="AA2913" s="2">
        <v>0</v>
      </c>
      <c r="AB2913" s="2">
        <v>0</v>
      </c>
      <c r="AC2913" t="s">
        <v>168</v>
      </c>
      <c r="AD2913" s="2">
        <v>0</v>
      </c>
      <c r="AE2913" s="2">
        <v>0</v>
      </c>
      <c r="AF2913" s="2">
        <v>0</v>
      </c>
      <c r="AG2913" s="2">
        <v>70324.75</v>
      </c>
      <c r="AH2913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418.6</v>
      </c>
      <c r="AP2913" s="7">
        <f t="shared" si="91"/>
        <v>418.6</v>
      </c>
    </row>
    <row r="2914" spans="1:42" x14ac:dyDescent="0.2">
      <c r="A2914">
        <v>1</v>
      </c>
      <c r="B2914" s="1">
        <v>43952</v>
      </c>
      <c r="C2914" s="1">
        <v>44348</v>
      </c>
      <c r="D2914">
        <v>200338</v>
      </c>
      <c r="E2914" s="1">
        <v>43952</v>
      </c>
      <c r="F2914" s="2">
        <v>0</v>
      </c>
      <c r="G2914" s="2">
        <v>0</v>
      </c>
      <c r="H2914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t="s">
        <v>289</v>
      </c>
      <c r="W2914" s="5" t="str">
        <f t="shared" si="90"/>
        <v>391A</v>
      </c>
      <c r="X2914">
        <v>16</v>
      </c>
      <c r="Y2914" t="s">
        <v>77</v>
      </c>
      <c r="Z2914" t="s">
        <v>92</v>
      </c>
      <c r="AA2914" s="2">
        <v>0</v>
      </c>
      <c r="AB2914" s="2">
        <v>0</v>
      </c>
      <c r="AC2914" t="s">
        <v>168</v>
      </c>
      <c r="AD2914" s="2">
        <v>0</v>
      </c>
      <c r="AE2914" s="2">
        <v>0</v>
      </c>
      <c r="AF2914" s="2">
        <v>0</v>
      </c>
      <c r="AG2914" s="2">
        <v>0</v>
      </c>
      <c r="AH2914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7">
        <f t="shared" si="91"/>
        <v>0</v>
      </c>
    </row>
    <row r="2915" spans="1:42" x14ac:dyDescent="0.2">
      <c r="A2915">
        <v>1</v>
      </c>
      <c r="B2915" s="1">
        <v>43952</v>
      </c>
      <c r="C2915" s="1">
        <v>44348</v>
      </c>
      <c r="D2915">
        <v>200338</v>
      </c>
      <c r="E2915" s="1">
        <v>43983</v>
      </c>
      <c r="F2915" s="2">
        <v>0</v>
      </c>
      <c r="G2915" s="2">
        <v>0</v>
      </c>
      <c r="H2915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t="s">
        <v>289</v>
      </c>
      <c r="W2915" s="5" t="str">
        <f t="shared" si="90"/>
        <v>391A</v>
      </c>
      <c r="X2915">
        <v>16</v>
      </c>
      <c r="Y2915" t="s">
        <v>77</v>
      </c>
      <c r="Z2915" t="s">
        <v>92</v>
      </c>
      <c r="AA2915" s="2">
        <v>0</v>
      </c>
      <c r="AB2915" s="2">
        <v>0</v>
      </c>
      <c r="AC2915" t="s">
        <v>168</v>
      </c>
      <c r="AD2915" s="2">
        <v>0</v>
      </c>
      <c r="AE2915" s="2">
        <v>0</v>
      </c>
      <c r="AF2915" s="2">
        <v>0</v>
      </c>
      <c r="AG2915" s="2">
        <v>0</v>
      </c>
      <c r="AH2915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7">
        <f t="shared" si="91"/>
        <v>0</v>
      </c>
    </row>
    <row r="2916" spans="1:42" x14ac:dyDescent="0.2">
      <c r="A2916">
        <v>1</v>
      </c>
      <c r="B2916" s="1">
        <v>43952</v>
      </c>
      <c r="C2916" s="1">
        <v>44348</v>
      </c>
      <c r="D2916">
        <v>200338</v>
      </c>
      <c r="E2916" s="1">
        <v>44013</v>
      </c>
      <c r="F2916" s="2">
        <v>0</v>
      </c>
      <c r="G2916" s="2">
        <v>0</v>
      </c>
      <c r="H2916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t="s">
        <v>289</v>
      </c>
      <c r="W2916" s="5" t="str">
        <f t="shared" si="90"/>
        <v>391A</v>
      </c>
      <c r="X2916">
        <v>16</v>
      </c>
      <c r="Y2916" t="s">
        <v>77</v>
      </c>
      <c r="Z2916" t="s">
        <v>92</v>
      </c>
      <c r="AA2916" s="2">
        <v>0</v>
      </c>
      <c r="AB2916" s="2">
        <v>0</v>
      </c>
      <c r="AC2916" t="s">
        <v>168</v>
      </c>
      <c r="AD2916" s="2">
        <v>0</v>
      </c>
      <c r="AE2916" s="2">
        <v>0</v>
      </c>
      <c r="AF2916" s="2">
        <v>0</v>
      </c>
      <c r="AG2916" s="2">
        <v>0</v>
      </c>
      <c r="AH2916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>
        <v>0</v>
      </c>
      <c r="AO2916" s="2">
        <v>0</v>
      </c>
      <c r="AP2916" s="7">
        <f t="shared" si="91"/>
        <v>0</v>
      </c>
    </row>
    <row r="2917" spans="1:42" x14ac:dyDescent="0.2">
      <c r="A2917">
        <v>1</v>
      </c>
      <c r="B2917" s="1">
        <v>43952</v>
      </c>
      <c r="C2917" s="1">
        <v>44348</v>
      </c>
      <c r="D2917">
        <v>200338</v>
      </c>
      <c r="E2917" s="1">
        <v>44044</v>
      </c>
      <c r="F2917" s="2">
        <v>0</v>
      </c>
      <c r="G2917" s="2">
        <v>0</v>
      </c>
      <c r="H2917">
        <v>7.1428569999999997E-2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t="s">
        <v>289</v>
      </c>
      <c r="W2917" s="5" t="str">
        <f t="shared" si="90"/>
        <v>391A</v>
      </c>
      <c r="X2917">
        <v>16</v>
      </c>
      <c r="Y2917" t="s">
        <v>77</v>
      </c>
      <c r="Z2917" t="s">
        <v>92</v>
      </c>
      <c r="AA2917" s="2">
        <v>0</v>
      </c>
      <c r="AB2917" s="2">
        <v>0</v>
      </c>
      <c r="AC2917" t="s">
        <v>168</v>
      </c>
      <c r="AD2917" s="2">
        <v>0</v>
      </c>
      <c r="AE2917" s="2">
        <v>0</v>
      </c>
      <c r="AF2917" s="2">
        <v>0</v>
      </c>
      <c r="AG2917" s="2">
        <v>0</v>
      </c>
      <c r="AH2917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7">
        <f t="shared" si="91"/>
        <v>0</v>
      </c>
    </row>
    <row r="2918" spans="1:42" x14ac:dyDescent="0.2">
      <c r="A2918">
        <v>1</v>
      </c>
      <c r="B2918" s="1">
        <v>43952</v>
      </c>
      <c r="C2918" s="1">
        <v>44348</v>
      </c>
      <c r="D2918">
        <v>200338</v>
      </c>
      <c r="E2918" s="1">
        <v>44075</v>
      </c>
      <c r="F2918" s="2">
        <v>0</v>
      </c>
      <c r="G2918" s="2">
        <v>0</v>
      </c>
      <c r="H2918">
        <v>7.1428569999999997E-2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t="s">
        <v>289</v>
      </c>
      <c r="W2918" s="5" t="str">
        <f t="shared" si="90"/>
        <v>391A</v>
      </c>
      <c r="X2918">
        <v>16</v>
      </c>
      <c r="Y2918" t="s">
        <v>77</v>
      </c>
      <c r="Z2918" t="s">
        <v>92</v>
      </c>
      <c r="AA2918" s="2">
        <v>0</v>
      </c>
      <c r="AB2918" s="2">
        <v>0</v>
      </c>
      <c r="AC2918" t="s">
        <v>168</v>
      </c>
      <c r="AD2918" s="2">
        <v>0</v>
      </c>
      <c r="AE2918" s="2">
        <v>0</v>
      </c>
      <c r="AF2918" s="2">
        <v>0</v>
      </c>
      <c r="AG2918" s="2">
        <v>0</v>
      </c>
      <c r="AH2918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0</v>
      </c>
      <c r="AN2918" s="2">
        <v>0</v>
      </c>
      <c r="AO2918" s="2">
        <v>0</v>
      </c>
      <c r="AP2918" s="7">
        <f t="shared" si="91"/>
        <v>0</v>
      </c>
    </row>
    <row r="2919" spans="1:42" x14ac:dyDescent="0.2">
      <c r="A2919">
        <v>1</v>
      </c>
      <c r="B2919" s="1">
        <v>43952</v>
      </c>
      <c r="C2919" s="1">
        <v>44348</v>
      </c>
      <c r="D2919">
        <v>200338</v>
      </c>
      <c r="E2919" s="1">
        <v>44105</v>
      </c>
      <c r="F2919" s="2">
        <v>0</v>
      </c>
      <c r="G2919" s="2">
        <v>0</v>
      </c>
      <c r="H2919">
        <v>7.1428569999999997E-2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t="s">
        <v>289</v>
      </c>
      <c r="W2919" s="5" t="str">
        <f t="shared" si="90"/>
        <v>391A</v>
      </c>
      <c r="X2919">
        <v>16</v>
      </c>
      <c r="Y2919" t="s">
        <v>77</v>
      </c>
      <c r="Z2919" t="s">
        <v>92</v>
      </c>
      <c r="AA2919" s="2">
        <v>0</v>
      </c>
      <c r="AB2919" s="2">
        <v>0</v>
      </c>
      <c r="AC2919" t="s">
        <v>168</v>
      </c>
      <c r="AD2919" s="2">
        <v>0</v>
      </c>
      <c r="AE2919" s="2">
        <v>0</v>
      </c>
      <c r="AF2919" s="2">
        <v>0</v>
      </c>
      <c r="AG2919" s="2">
        <v>0</v>
      </c>
      <c r="AH2919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7">
        <f t="shared" si="91"/>
        <v>0</v>
      </c>
    </row>
    <row r="2920" spans="1:42" x14ac:dyDescent="0.2">
      <c r="A2920">
        <v>1</v>
      </c>
      <c r="B2920" s="1">
        <v>43952</v>
      </c>
      <c r="C2920" s="1">
        <v>44348</v>
      </c>
      <c r="D2920">
        <v>200338</v>
      </c>
      <c r="E2920" s="1">
        <v>44136</v>
      </c>
      <c r="F2920" s="2">
        <v>0</v>
      </c>
      <c r="G2920" s="2">
        <v>0</v>
      </c>
      <c r="H2920">
        <v>7.1428569999999997E-2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t="s">
        <v>289</v>
      </c>
      <c r="W2920" s="5" t="str">
        <f t="shared" si="90"/>
        <v>391A</v>
      </c>
      <c r="X2920">
        <v>16</v>
      </c>
      <c r="Y2920" t="s">
        <v>77</v>
      </c>
      <c r="Z2920" t="s">
        <v>92</v>
      </c>
      <c r="AA2920" s="2">
        <v>0</v>
      </c>
      <c r="AB2920" s="2">
        <v>0</v>
      </c>
      <c r="AC2920" t="s">
        <v>168</v>
      </c>
      <c r="AD2920" s="2">
        <v>0</v>
      </c>
      <c r="AE2920" s="2">
        <v>0</v>
      </c>
      <c r="AF2920" s="2">
        <v>0</v>
      </c>
      <c r="AG2920" s="2">
        <v>0</v>
      </c>
      <c r="AH2920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7">
        <f t="shared" si="91"/>
        <v>0</v>
      </c>
    </row>
    <row r="2921" spans="1:42" x14ac:dyDescent="0.2">
      <c r="A2921">
        <v>1</v>
      </c>
      <c r="B2921" s="1">
        <v>43952</v>
      </c>
      <c r="C2921" s="1">
        <v>44348</v>
      </c>
      <c r="D2921">
        <v>200338</v>
      </c>
      <c r="E2921" s="1">
        <v>44166</v>
      </c>
      <c r="F2921" s="2">
        <v>0</v>
      </c>
      <c r="G2921" s="2">
        <v>0</v>
      </c>
      <c r="H2921">
        <v>7.1428569999999997E-2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t="s">
        <v>289</v>
      </c>
      <c r="W2921" s="5" t="str">
        <f t="shared" si="90"/>
        <v>391A</v>
      </c>
      <c r="X2921">
        <v>16</v>
      </c>
      <c r="Y2921" t="s">
        <v>77</v>
      </c>
      <c r="Z2921" t="s">
        <v>92</v>
      </c>
      <c r="AA2921" s="2">
        <v>0</v>
      </c>
      <c r="AB2921" s="2">
        <v>0</v>
      </c>
      <c r="AC2921" t="s">
        <v>168</v>
      </c>
      <c r="AD2921" s="2">
        <v>0</v>
      </c>
      <c r="AE2921" s="2">
        <v>0</v>
      </c>
      <c r="AF2921" s="2">
        <v>0</v>
      </c>
      <c r="AG2921" s="2">
        <v>0</v>
      </c>
      <c r="AH2921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7">
        <f t="shared" si="91"/>
        <v>0</v>
      </c>
    </row>
    <row r="2922" spans="1:42" x14ac:dyDescent="0.2">
      <c r="A2922">
        <v>1</v>
      </c>
      <c r="B2922" s="1">
        <v>43952</v>
      </c>
      <c r="C2922" s="1">
        <v>44348</v>
      </c>
      <c r="D2922">
        <v>200338</v>
      </c>
      <c r="E2922" s="1">
        <v>44197</v>
      </c>
      <c r="F2922" s="2">
        <v>0</v>
      </c>
      <c r="G2922" s="2">
        <v>0</v>
      </c>
      <c r="H2922">
        <v>7.1428569999999997E-2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t="s">
        <v>289</v>
      </c>
      <c r="W2922" s="5" t="str">
        <f t="shared" si="90"/>
        <v>391A</v>
      </c>
      <c r="X2922">
        <v>16</v>
      </c>
      <c r="Y2922" t="s">
        <v>77</v>
      </c>
      <c r="Z2922" t="s">
        <v>92</v>
      </c>
      <c r="AA2922" s="2">
        <v>0</v>
      </c>
      <c r="AB2922" s="2">
        <v>0</v>
      </c>
      <c r="AC2922" t="s">
        <v>168</v>
      </c>
      <c r="AD2922" s="2">
        <v>0</v>
      </c>
      <c r="AE2922" s="2">
        <v>0</v>
      </c>
      <c r="AF2922" s="2">
        <v>0</v>
      </c>
      <c r="AG2922" s="2">
        <v>0</v>
      </c>
      <c r="AH292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0</v>
      </c>
      <c r="AN2922" s="2">
        <v>0</v>
      </c>
      <c r="AO2922" s="2">
        <v>0</v>
      </c>
      <c r="AP2922" s="7">
        <f t="shared" si="91"/>
        <v>0</v>
      </c>
    </row>
    <row r="2923" spans="1:42" x14ac:dyDescent="0.2">
      <c r="A2923">
        <v>1</v>
      </c>
      <c r="B2923" s="1">
        <v>43952</v>
      </c>
      <c r="C2923" s="1">
        <v>44348</v>
      </c>
      <c r="D2923">
        <v>200338</v>
      </c>
      <c r="E2923" s="1">
        <v>44228</v>
      </c>
      <c r="F2923" s="2">
        <v>0</v>
      </c>
      <c r="G2923" s="2">
        <v>0</v>
      </c>
      <c r="H2923">
        <v>7.1428569999999997E-2</v>
      </c>
      <c r="I2923" s="2">
        <v>0</v>
      </c>
      <c r="J2923" s="2">
        <v>0</v>
      </c>
      <c r="K2923" s="2">
        <v>0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t="s">
        <v>289</v>
      </c>
      <c r="W2923" s="5" t="str">
        <f t="shared" si="90"/>
        <v>391A</v>
      </c>
      <c r="X2923">
        <v>16</v>
      </c>
      <c r="Y2923" t="s">
        <v>77</v>
      </c>
      <c r="Z2923" t="s">
        <v>92</v>
      </c>
      <c r="AA2923" s="2">
        <v>0</v>
      </c>
      <c r="AB2923" s="2">
        <v>0</v>
      </c>
      <c r="AC2923" t="s">
        <v>168</v>
      </c>
      <c r="AD2923" s="2">
        <v>0</v>
      </c>
      <c r="AE2923" s="2">
        <v>0</v>
      </c>
      <c r="AF2923" s="2">
        <v>0</v>
      </c>
      <c r="AG2923" s="2">
        <v>0</v>
      </c>
      <c r="AH2923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7">
        <f t="shared" si="91"/>
        <v>0</v>
      </c>
    </row>
    <row r="2924" spans="1:42" x14ac:dyDescent="0.2">
      <c r="A2924">
        <v>1</v>
      </c>
      <c r="B2924" s="1">
        <v>43952</v>
      </c>
      <c r="C2924" s="1">
        <v>44348</v>
      </c>
      <c r="D2924">
        <v>200338</v>
      </c>
      <c r="E2924" s="1">
        <v>44256</v>
      </c>
      <c r="F2924" s="2">
        <v>0</v>
      </c>
      <c r="G2924" s="2">
        <v>0</v>
      </c>
      <c r="H2924">
        <v>7.1428569999999997E-2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t="s">
        <v>289</v>
      </c>
      <c r="W2924" s="5" t="str">
        <f t="shared" si="90"/>
        <v>391A</v>
      </c>
      <c r="X2924">
        <v>16</v>
      </c>
      <c r="Y2924" t="s">
        <v>77</v>
      </c>
      <c r="Z2924" t="s">
        <v>92</v>
      </c>
      <c r="AA2924" s="2">
        <v>0</v>
      </c>
      <c r="AB2924" s="2">
        <v>0</v>
      </c>
      <c r="AC2924" t="s">
        <v>168</v>
      </c>
      <c r="AD2924" s="2">
        <v>0</v>
      </c>
      <c r="AE2924" s="2">
        <v>0</v>
      </c>
      <c r="AF2924" s="2">
        <v>0</v>
      </c>
      <c r="AG2924" s="2">
        <v>0</v>
      </c>
      <c r="AH2924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7">
        <f t="shared" si="91"/>
        <v>0</v>
      </c>
    </row>
    <row r="2925" spans="1:42" x14ac:dyDescent="0.2">
      <c r="A2925">
        <v>1</v>
      </c>
      <c r="B2925" s="1">
        <v>43952</v>
      </c>
      <c r="C2925" s="1">
        <v>44348</v>
      </c>
      <c r="D2925">
        <v>200338</v>
      </c>
      <c r="E2925" s="1">
        <v>44287</v>
      </c>
      <c r="F2925" s="2">
        <v>0</v>
      </c>
      <c r="G2925" s="2">
        <v>0</v>
      </c>
      <c r="H2925">
        <v>7.1428569999999997E-2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t="s">
        <v>289</v>
      </c>
      <c r="W2925" s="5" t="str">
        <f t="shared" si="90"/>
        <v>391A</v>
      </c>
      <c r="X2925">
        <v>16</v>
      </c>
      <c r="Y2925" t="s">
        <v>77</v>
      </c>
      <c r="Z2925" t="s">
        <v>92</v>
      </c>
      <c r="AA2925" s="2">
        <v>0</v>
      </c>
      <c r="AB2925" s="2">
        <v>0</v>
      </c>
      <c r="AC2925" t="s">
        <v>168</v>
      </c>
      <c r="AD2925" s="2">
        <v>0</v>
      </c>
      <c r="AE2925" s="2">
        <v>0</v>
      </c>
      <c r="AF2925" s="2">
        <v>0</v>
      </c>
      <c r="AG2925" s="2">
        <v>0</v>
      </c>
      <c r="AH2925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7">
        <f t="shared" si="91"/>
        <v>0</v>
      </c>
    </row>
    <row r="2926" spans="1:42" x14ac:dyDescent="0.2">
      <c r="A2926">
        <v>1</v>
      </c>
      <c r="B2926" s="1">
        <v>43952</v>
      </c>
      <c r="C2926" s="1">
        <v>44348</v>
      </c>
      <c r="D2926">
        <v>200338</v>
      </c>
      <c r="E2926" s="1">
        <v>44317</v>
      </c>
      <c r="F2926" s="2">
        <v>0</v>
      </c>
      <c r="G2926" s="2">
        <v>0</v>
      </c>
      <c r="H2926">
        <v>7.1428569999999997E-2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t="s">
        <v>289</v>
      </c>
      <c r="W2926" s="5" t="str">
        <f t="shared" si="90"/>
        <v>391A</v>
      </c>
      <c r="X2926">
        <v>16</v>
      </c>
      <c r="Y2926" t="s">
        <v>77</v>
      </c>
      <c r="Z2926" t="s">
        <v>92</v>
      </c>
      <c r="AA2926" s="2">
        <v>0</v>
      </c>
      <c r="AB2926" s="2">
        <v>0</v>
      </c>
      <c r="AC2926" t="s">
        <v>168</v>
      </c>
      <c r="AD2926" s="2">
        <v>0</v>
      </c>
      <c r="AE2926" s="2">
        <v>0</v>
      </c>
      <c r="AF2926" s="2">
        <v>0</v>
      </c>
      <c r="AG2926" s="2">
        <v>0</v>
      </c>
      <c r="AH2926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7">
        <f t="shared" si="91"/>
        <v>0</v>
      </c>
    </row>
    <row r="2927" spans="1:42" x14ac:dyDescent="0.2">
      <c r="A2927">
        <v>1</v>
      </c>
      <c r="B2927" s="1">
        <v>43952</v>
      </c>
      <c r="C2927" s="1">
        <v>44348</v>
      </c>
      <c r="D2927">
        <v>200338</v>
      </c>
      <c r="E2927" s="1">
        <v>44348</v>
      </c>
      <c r="F2927" s="2">
        <v>0</v>
      </c>
      <c r="G2927" s="2">
        <v>0</v>
      </c>
      <c r="H2927">
        <v>7.1428569999999997E-2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t="s">
        <v>289</v>
      </c>
      <c r="W2927" s="5" t="str">
        <f t="shared" si="90"/>
        <v>391A</v>
      </c>
      <c r="X2927">
        <v>16</v>
      </c>
      <c r="Y2927" t="s">
        <v>77</v>
      </c>
      <c r="Z2927" t="s">
        <v>92</v>
      </c>
      <c r="AA2927" s="2">
        <v>0</v>
      </c>
      <c r="AB2927" s="2">
        <v>0</v>
      </c>
      <c r="AC2927" t="s">
        <v>168</v>
      </c>
      <c r="AD2927" s="2">
        <v>0</v>
      </c>
      <c r="AE2927" s="2">
        <v>0</v>
      </c>
      <c r="AF2927" s="2">
        <v>0</v>
      </c>
      <c r="AG2927" s="2">
        <v>0</v>
      </c>
      <c r="AH2927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7">
        <f t="shared" si="91"/>
        <v>0</v>
      </c>
    </row>
    <row r="2928" spans="1:42" x14ac:dyDescent="0.2">
      <c r="A2928">
        <v>1</v>
      </c>
      <c r="B2928" s="1">
        <v>43952</v>
      </c>
      <c r="C2928" s="1">
        <v>44348</v>
      </c>
      <c r="D2928">
        <v>175</v>
      </c>
      <c r="E2928" s="1">
        <v>43952</v>
      </c>
      <c r="F2928" s="2">
        <v>0</v>
      </c>
      <c r="G2928" s="2">
        <v>0</v>
      </c>
      <c r="H2928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t="s">
        <v>290</v>
      </c>
      <c r="W2928" s="5" t="str">
        <f t="shared" si="90"/>
        <v>391S</v>
      </c>
      <c r="X2928">
        <v>16</v>
      </c>
      <c r="Y2928" t="s">
        <v>77</v>
      </c>
      <c r="Z2928" t="s">
        <v>92</v>
      </c>
      <c r="AA2928" s="2">
        <v>0</v>
      </c>
      <c r="AB2928" s="2">
        <v>0</v>
      </c>
      <c r="AC2928" t="s">
        <v>168</v>
      </c>
      <c r="AD2928" s="2">
        <v>0</v>
      </c>
      <c r="AE2928" s="2">
        <v>0</v>
      </c>
      <c r="AF2928" s="2">
        <v>0</v>
      </c>
      <c r="AG2928" s="2">
        <v>0</v>
      </c>
      <c r="AH2928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7">
        <f t="shared" si="91"/>
        <v>0</v>
      </c>
    </row>
    <row r="2929" spans="1:42" x14ac:dyDescent="0.2">
      <c r="A2929">
        <v>1</v>
      </c>
      <c r="B2929" s="1">
        <v>43952</v>
      </c>
      <c r="C2929" s="1">
        <v>44348</v>
      </c>
      <c r="D2929">
        <v>175</v>
      </c>
      <c r="E2929" s="1">
        <v>43983</v>
      </c>
      <c r="F2929" s="2">
        <v>0</v>
      </c>
      <c r="G2929" s="2">
        <v>0</v>
      </c>
      <c r="H2929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t="s">
        <v>290</v>
      </c>
      <c r="W2929" s="5" t="str">
        <f t="shared" si="90"/>
        <v>391S</v>
      </c>
      <c r="X2929">
        <v>16</v>
      </c>
      <c r="Y2929" t="s">
        <v>77</v>
      </c>
      <c r="Z2929" t="s">
        <v>92</v>
      </c>
      <c r="AA2929" s="2">
        <v>0</v>
      </c>
      <c r="AB2929" s="2">
        <v>0</v>
      </c>
      <c r="AC2929" t="s">
        <v>168</v>
      </c>
      <c r="AD2929" s="2">
        <v>0</v>
      </c>
      <c r="AE2929" s="2">
        <v>0</v>
      </c>
      <c r="AF2929" s="2">
        <v>0</v>
      </c>
      <c r="AG2929" s="2">
        <v>0</v>
      </c>
      <c r="AH2929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7">
        <f t="shared" si="91"/>
        <v>0</v>
      </c>
    </row>
    <row r="2930" spans="1:42" x14ac:dyDescent="0.2">
      <c r="A2930">
        <v>1</v>
      </c>
      <c r="B2930" s="1">
        <v>43952</v>
      </c>
      <c r="C2930" s="1">
        <v>44348</v>
      </c>
      <c r="D2930">
        <v>175</v>
      </c>
      <c r="E2930" s="1">
        <v>44013</v>
      </c>
      <c r="F2930" s="2">
        <v>0</v>
      </c>
      <c r="G2930" s="2">
        <v>0</v>
      </c>
      <c r="H2930">
        <v>0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t="s">
        <v>290</v>
      </c>
      <c r="W2930" s="5" t="str">
        <f t="shared" si="90"/>
        <v>391S</v>
      </c>
      <c r="X2930">
        <v>16</v>
      </c>
      <c r="Y2930" t="s">
        <v>77</v>
      </c>
      <c r="Z2930" t="s">
        <v>92</v>
      </c>
      <c r="AA2930" s="2">
        <v>0</v>
      </c>
      <c r="AB2930" s="2">
        <v>0</v>
      </c>
      <c r="AC2930" t="s">
        <v>168</v>
      </c>
      <c r="AD2930" s="2">
        <v>0</v>
      </c>
      <c r="AE2930" s="2">
        <v>0</v>
      </c>
      <c r="AF2930" s="2">
        <v>0</v>
      </c>
      <c r="AG2930" s="2">
        <v>0</v>
      </c>
      <c r="AH2930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>
        <v>0</v>
      </c>
      <c r="AO2930" s="2">
        <v>0</v>
      </c>
      <c r="AP2930" s="7">
        <f t="shared" si="91"/>
        <v>0</v>
      </c>
    </row>
    <row r="2931" spans="1:42" x14ac:dyDescent="0.2">
      <c r="A2931">
        <v>1</v>
      </c>
      <c r="B2931" s="1">
        <v>43952</v>
      </c>
      <c r="C2931" s="1">
        <v>44348</v>
      </c>
      <c r="D2931">
        <v>175</v>
      </c>
      <c r="E2931" s="1">
        <v>44044</v>
      </c>
      <c r="F2931" s="2">
        <v>0</v>
      </c>
      <c r="G2931" s="2">
        <v>0</v>
      </c>
      <c r="H2931">
        <v>0.1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t="s">
        <v>290</v>
      </c>
      <c r="W2931" s="5" t="str">
        <f t="shared" si="90"/>
        <v>391S</v>
      </c>
      <c r="X2931">
        <v>16</v>
      </c>
      <c r="Y2931" t="s">
        <v>77</v>
      </c>
      <c r="Z2931" t="s">
        <v>92</v>
      </c>
      <c r="AA2931" s="2">
        <v>0</v>
      </c>
      <c r="AB2931" s="2">
        <v>0</v>
      </c>
      <c r="AC2931" t="s">
        <v>168</v>
      </c>
      <c r="AD2931" s="2">
        <v>0</v>
      </c>
      <c r="AE2931" s="2">
        <v>0</v>
      </c>
      <c r="AF2931" s="2">
        <v>0</v>
      </c>
      <c r="AG2931" s="2">
        <v>0</v>
      </c>
      <c r="AH2931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7">
        <f t="shared" si="91"/>
        <v>0</v>
      </c>
    </row>
    <row r="2932" spans="1:42" x14ac:dyDescent="0.2">
      <c r="A2932">
        <v>1</v>
      </c>
      <c r="B2932" s="1">
        <v>43952</v>
      </c>
      <c r="C2932" s="1">
        <v>44348</v>
      </c>
      <c r="D2932">
        <v>175</v>
      </c>
      <c r="E2932" s="1">
        <v>44075</v>
      </c>
      <c r="F2932" s="2">
        <v>0</v>
      </c>
      <c r="G2932" s="2">
        <v>0</v>
      </c>
      <c r="H2932">
        <v>0.1</v>
      </c>
      <c r="I2932" s="2">
        <v>0</v>
      </c>
      <c r="J2932" s="2">
        <v>0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t="s">
        <v>290</v>
      </c>
      <c r="W2932" s="5" t="str">
        <f t="shared" si="90"/>
        <v>391S</v>
      </c>
      <c r="X2932">
        <v>16</v>
      </c>
      <c r="Y2932" t="s">
        <v>77</v>
      </c>
      <c r="Z2932" t="s">
        <v>92</v>
      </c>
      <c r="AA2932" s="2">
        <v>0</v>
      </c>
      <c r="AB2932" s="2">
        <v>0</v>
      </c>
      <c r="AC2932" t="s">
        <v>168</v>
      </c>
      <c r="AD2932" s="2">
        <v>0</v>
      </c>
      <c r="AE2932" s="2">
        <v>0</v>
      </c>
      <c r="AF2932" s="2">
        <v>0</v>
      </c>
      <c r="AG2932" s="2">
        <v>0</v>
      </c>
      <c r="AH293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>
        <v>0</v>
      </c>
      <c r="AO2932" s="2">
        <v>0</v>
      </c>
      <c r="AP2932" s="7">
        <f t="shared" si="91"/>
        <v>0</v>
      </c>
    </row>
    <row r="2933" spans="1:42" x14ac:dyDescent="0.2">
      <c r="A2933">
        <v>1</v>
      </c>
      <c r="B2933" s="1">
        <v>43952</v>
      </c>
      <c r="C2933" s="1">
        <v>44348</v>
      </c>
      <c r="D2933">
        <v>175</v>
      </c>
      <c r="E2933" s="1">
        <v>44105</v>
      </c>
      <c r="F2933" s="2">
        <v>0</v>
      </c>
      <c r="G2933" s="2">
        <v>0</v>
      </c>
      <c r="H2933">
        <v>0.1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t="s">
        <v>290</v>
      </c>
      <c r="W2933" s="5" t="str">
        <f t="shared" si="90"/>
        <v>391S</v>
      </c>
      <c r="X2933">
        <v>16</v>
      </c>
      <c r="Y2933" t="s">
        <v>77</v>
      </c>
      <c r="Z2933" t="s">
        <v>92</v>
      </c>
      <c r="AA2933" s="2">
        <v>0</v>
      </c>
      <c r="AB2933" s="2">
        <v>0</v>
      </c>
      <c r="AC2933" t="s">
        <v>168</v>
      </c>
      <c r="AD2933" s="2">
        <v>0</v>
      </c>
      <c r="AE2933" s="2">
        <v>0</v>
      </c>
      <c r="AF2933" s="2">
        <v>0</v>
      </c>
      <c r="AG2933" s="2">
        <v>0</v>
      </c>
      <c r="AH2933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7">
        <f t="shared" si="91"/>
        <v>0</v>
      </c>
    </row>
    <row r="2934" spans="1:42" x14ac:dyDescent="0.2">
      <c r="A2934">
        <v>1</v>
      </c>
      <c r="B2934" s="1">
        <v>43952</v>
      </c>
      <c r="C2934" s="1">
        <v>44348</v>
      </c>
      <c r="D2934">
        <v>175</v>
      </c>
      <c r="E2934" s="1">
        <v>44136</v>
      </c>
      <c r="F2934" s="2">
        <v>0</v>
      </c>
      <c r="G2934" s="2">
        <v>0</v>
      </c>
      <c r="H2934">
        <v>0.1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t="s">
        <v>290</v>
      </c>
      <c r="W2934" s="5" t="str">
        <f t="shared" si="90"/>
        <v>391S</v>
      </c>
      <c r="X2934">
        <v>16</v>
      </c>
      <c r="Y2934" t="s">
        <v>77</v>
      </c>
      <c r="Z2934" t="s">
        <v>92</v>
      </c>
      <c r="AA2934" s="2">
        <v>0</v>
      </c>
      <c r="AB2934" s="2">
        <v>0</v>
      </c>
      <c r="AC2934" t="s">
        <v>168</v>
      </c>
      <c r="AD2934" s="2">
        <v>0</v>
      </c>
      <c r="AE2934" s="2">
        <v>0</v>
      </c>
      <c r="AF2934" s="2">
        <v>0</v>
      </c>
      <c r="AG2934" s="2">
        <v>0</v>
      </c>
      <c r="AH2934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0</v>
      </c>
      <c r="AN2934" s="2">
        <v>0</v>
      </c>
      <c r="AO2934" s="2">
        <v>0</v>
      </c>
      <c r="AP2934" s="7">
        <f t="shared" si="91"/>
        <v>0</v>
      </c>
    </row>
    <row r="2935" spans="1:42" x14ac:dyDescent="0.2">
      <c r="A2935">
        <v>1</v>
      </c>
      <c r="B2935" s="1">
        <v>43952</v>
      </c>
      <c r="C2935" s="1">
        <v>44348</v>
      </c>
      <c r="D2935">
        <v>175</v>
      </c>
      <c r="E2935" s="1">
        <v>44166</v>
      </c>
      <c r="F2935" s="2">
        <v>0</v>
      </c>
      <c r="G2935" s="2">
        <v>0</v>
      </c>
      <c r="H2935">
        <v>0.1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t="s">
        <v>290</v>
      </c>
      <c r="W2935" s="5" t="str">
        <f t="shared" si="90"/>
        <v>391S</v>
      </c>
      <c r="X2935">
        <v>16</v>
      </c>
      <c r="Y2935" t="s">
        <v>77</v>
      </c>
      <c r="Z2935" t="s">
        <v>92</v>
      </c>
      <c r="AA2935" s="2">
        <v>0</v>
      </c>
      <c r="AB2935" s="2">
        <v>0</v>
      </c>
      <c r="AC2935" t="s">
        <v>168</v>
      </c>
      <c r="AD2935" s="2">
        <v>0</v>
      </c>
      <c r="AE2935" s="2">
        <v>0</v>
      </c>
      <c r="AF2935" s="2">
        <v>0</v>
      </c>
      <c r="AG2935" s="2">
        <v>0</v>
      </c>
      <c r="AH2935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7">
        <f t="shared" si="91"/>
        <v>0</v>
      </c>
    </row>
    <row r="2936" spans="1:42" x14ac:dyDescent="0.2">
      <c r="A2936">
        <v>1</v>
      </c>
      <c r="B2936" s="1">
        <v>43952</v>
      </c>
      <c r="C2936" s="1">
        <v>44348</v>
      </c>
      <c r="D2936">
        <v>175</v>
      </c>
      <c r="E2936" s="1">
        <v>44197</v>
      </c>
      <c r="F2936" s="2">
        <v>0</v>
      </c>
      <c r="G2936" s="2">
        <v>0</v>
      </c>
      <c r="H2936">
        <v>0.1</v>
      </c>
      <c r="I2936" s="2">
        <v>0</v>
      </c>
      <c r="J2936" s="2">
        <v>0</v>
      </c>
      <c r="K2936" s="2">
        <v>0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t="s">
        <v>290</v>
      </c>
      <c r="W2936" s="5" t="str">
        <f t="shared" si="90"/>
        <v>391S</v>
      </c>
      <c r="X2936">
        <v>16</v>
      </c>
      <c r="Y2936" t="s">
        <v>77</v>
      </c>
      <c r="Z2936" t="s">
        <v>92</v>
      </c>
      <c r="AA2936" s="2">
        <v>0</v>
      </c>
      <c r="AB2936" s="2">
        <v>0</v>
      </c>
      <c r="AC2936" t="s">
        <v>168</v>
      </c>
      <c r="AD2936" s="2">
        <v>0</v>
      </c>
      <c r="AE2936" s="2">
        <v>0</v>
      </c>
      <c r="AF2936" s="2">
        <v>0</v>
      </c>
      <c r="AG2936" s="2">
        <v>0</v>
      </c>
      <c r="AH2936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7">
        <f t="shared" si="91"/>
        <v>0</v>
      </c>
    </row>
    <row r="2937" spans="1:42" x14ac:dyDescent="0.2">
      <c r="A2937">
        <v>1</v>
      </c>
      <c r="B2937" s="1">
        <v>43952</v>
      </c>
      <c r="C2937" s="1">
        <v>44348</v>
      </c>
      <c r="D2937">
        <v>175</v>
      </c>
      <c r="E2937" s="1">
        <v>44228</v>
      </c>
      <c r="F2937" s="2">
        <v>0</v>
      </c>
      <c r="G2937" s="2">
        <v>0</v>
      </c>
      <c r="H2937">
        <v>0.1</v>
      </c>
      <c r="I2937" s="2">
        <v>0</v>
      </c>
      <c r="J2937" s="2">
        <v>0</v>
      </c>
      <c r="K2937" s="2">
        <v>0</v>
      </c>
      <c r="L2937" s="2">
        <v>0</v>
      </c>
      <c r="M2937" s="2">
        <v>0</v>
      </c>
      <c r="N2937" s="2">
        <v>0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t="s">
        <v>290</v>
      </c>
      <c r="W2937" s="5" t="str">
        <f t="shared" si="90"/>
        <v>391S</v>
      </c>
      <c r="X2937">
        <v>16</v>
      </c>
      <c r="Y2937" t="s">
        <v>77</v>
      </c>
      <c r="Z2937" t="s">
        <v>92</v>
      </c>
      <c r="AA2937" s="2">
        <v>0</v>
      </c>
      <c r="AB2937" s="2">
        <v>0</v>
      </c>
      <c r="AC2937" t="s">
        <v>168</v>
      </c>
      <c r="AD2937" s="2">
        <v>0</v>
      </c>
      <c r="AE2937" s="2">
        <v>0</v>
      </c>
      <c r="AF2937" s="2">
        <v>0</v>
      </c>
      <c r="AG2937" s="2">
        <v>0</v>
      </c>
      <c r="AH2937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0</v>
      </c>
      <c r="AN2937" s="2">
        <v>0</v>
      </c>
      <c r="AO2937" s="2">
        <v>0</v>
      </c>
      <c r="AP2937" s="7">
        <f t="shared" si="91"/>
        <v>0</v>
      </c>
    </row>
    <row r="2938" spans="1:42" x14ac:dyDescent="0.2">
      <c r="A2938">
        <v>1</v>
      </c>
      <c r="B2938" s="1">
        <v>43952</v>
      </c>
      <c r="C2938" s="1">
        <v>44348</v>
      </c>
      <c r="D2938">
        <v>175</v>
      </c>
      <c r="E2938" s="1">
        <v>44256</v>
      </c>
      <c r="F2938" s="2">
        <v>0</v>
      </c>
      <c r="G2938" s="2">
        <v>0</v>
      </c>
      <c r="H2938">
        <v>0.1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t="s">
        <v>290</v>
      </c>
      <c r="W2938" s="5" t="str">
        <f t="shared" si="90"/>
        <v>391S</v>
      </c>
      <c r="X2938">
        <v>16</v>
      </c>
      <c r="Y2938" t="s">
        <v>77</v>
      </c>
      <c r="Z2938" t="s">
        <v>92</v>
      </c>
      <c r="AA2938" s="2">
        <v>0</v>
      </c>
      <c r="AB2938" s="2">
        <v>0</v>
      </c>
      <c r="AC2938" t="s">
        <v>168</v>
      </c>
      <c r="AD2938" s="2">
        <v>0</v>
      </c>
      <c r="AE2938" s="2">
        <v>0</v>
      </c>
      <c r="AF2938" s="2">
        <v>0</v>
      </c>
      <c r="AG2938" s="2">
        <v>0</v>
      </c>
      <c r="AH2938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0</v>
      </c>
      <c r="AN2938" s="2">
        <v>0</v>
      </c>
      <c r="AO2938" s="2">
        <v>0</v>
      </c>
      <c r="AP2938" s="7">
        <f t="shared" si="91"/>
        <v>0</v>
      </c>
    </row>
    <row r="2939" spans="1:42" x14ac:dyDescent="0.2">
      <c r="A2939">
        <v>1</v>
      </c>
      <c r="B2939" s="1">
        <v>43952</v>
      </c>
      <c r="C2939" s="1">
        <v>44348</v>
      </c>
      <c r="D2939">
        <v>175</v>
      </c>
      <c r="E2939" s="1">
        <v>44287</v>
      </c>
      <c r="F2939" s="2">
        <v>0</v>
      </c>
      <c r="G2939" s="2">
        <v>0</v>
      </c>
      <c r="H2939">
        <v>0.1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t="s">
        <v>290</v>
      </c>
      <c r="W2939" s="5" t="str">
        <f t="shared" si="90"/>
        <v>391S</v>
      </c>
      <c r="X2939">
        <v>16</v>
      </c>
      <c r="Y2939" t="s">
        <v>77</v>
      </c>
      <c r="Z2939" t="s">
        <v>92</v>
      </c>
      <c r="AA2939" s="2">
        <v>0</v>
      </c>
      <c r="AB2939" s="2">
        <v>0</v>
      </c>
      <c r="AC2939" t="s">
        <v>168</v>
      </c>
      <c r="AD2939" s="2">
        <v>0</v>
      </c>
      <c r="AE2939" s="2">
        <v>0</v>
      </c>
      <c r="AF2939" s="2">
        <v>0</v>
      </c>
      <c r="AG2939" s="2">
        <v>0</v>
      </c>
      <c r="AH2939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7">
        <f t="shared" si="91"/>
        <v>0</v>
      </c>
    </row>
    <row r="2940" spans="1:42" x14ac:dyDescent="0.2">
      <c r="A2940">
        <v>1</v>
      </c>
      <c r="B2940" s="1">
        <v>43952</v>
      </c>
      <c r="C2940" s="1">
        <v>44348</v>
      </c>
      <c r="D2940">
        <v>175</v>
      </c>
      <c r="E2940" s="1">
        <v>44317</v>
      </c>
      <c r="F2940" s="2">
        <v>0</v>
      </c>
      <c r="G2940" s="2">
        <v>0</v>
      </c>
      <c r="H2940">
        <v>0.1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t="s">
        <v>290</v>
      </c>
      <c r="W2940" s="5" t="str">
        <f t="shared" si="90"/>
        <v>391S</v>
      </c>
      <c r="X2940">
        <v>16</v>
      </c>
      <c r="Y2940" t="s">
        <v>77</v>
      </c>
      <c r="Z2940" t="s">
        <v>92</v>
      </c>
      <c r="AA2940" s="2">
        <v>0</v>
      </c>
      <c r="AB2940" s="2">
        <v>0</v>
      </c>
      <c r="AC2940" t="s">
        <v>168</v>
      </c>
      <c r="AD2940" s="2">
        <v>0</v>
      </c>
      <c r="AE2940" s="2">
        <v>0</v>
      </c>
      <c r="AF2940" s="2">
        <v>0</v>
      </c>
      <c r="AG2940" s="2">
        <v>0</v>
      </c>
      <c r="AH2940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7">
        <f t="shared" si="91"/>
        <v>0</v>
      </c>
    </row>
    <row r="2941" spans="1:42" x14ac:dyDescent="0.2">
      <c r="A2941">
        <v>1</v>
      </c>
      <c r="B2941" s="1">
        <v>43952</v>
      </c>
      <c r="C2941" s="1">
        <v>44348</v>
      </c>
      <c r="D2941">
        <v>175</v>
      </c>
      <c r="E2941" s="1">
        <v>44348</v>
      </c>
      <c r="F2941" s="2">
        <v>0</v>
      </c>
      <c r="G2941" s="2">
        <v>0</v>
      </c>
      <c r="H2941">
        <v>0.1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t="s">
        <v>290</v>
      </c>
      <c r="W2941" s="5" t="str">
        <f t="shared" si="90"/>
        <v>391S</v>
      </c>
      <c r="X2941">
        <v>16</v>
      </c>
      <c r="Y2941" t="s">
        <v>77</v>
      </c>
      <c r="Z2941" t="s">
        <v>92</v>
      </c>
      <c r="AA2941" s="2">
        <v>0</v>
      </c>
      <c r="AB2941" s="2">
        <v>0</v>
      </c>
      <c r="AC2941" t="s">
        <v>168</v>
      </c>
      <c r="AD2941" s="2">
        <v>0</v>
      </c>
      <c r="AE2941" s="2">
        <v>0</v>
      </c>
      <c r="AF2941" s="2">
        <v>0</v>
      </c>
      <c r="AG2941" s="2">
        <v>0</v>
      </c>
      <c r="AH2941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7">
        <f t="shared" si="91"/>
        <v>0</v>
      </c>
    </row>
    <row r="2942" spans="1:42" x14ac:dyDescent="0.2">
      <c r="A2942">
        <v>1</v>
      </c>
      <c r="B2942" s="1">
        <v>43952</v>
      </c>
      <c r="C2942" s="1">
        <v>44348</v>
      </c>
      <c r="D2942">
        <v>200247</v>
      </c>
      <c r="E2942" s="1">
        <v>43952</v>
      </c>
      <c r="F2942" s="2">
        <v>270807.74</v>
      </c>
      <c r="G2942" s="2">
        <v>270807.74</v>
      </c>
      <c r="H2942">
        <v>0.1</v>
      </c>
      <c r="I2942" s="2">
        <v>2256.73</v>
      </c>
      <c r="J2942" s="2">
        <v>2256.73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t="s">
        <v>291</v>
      </c>
      <c r="W2942" s="5" t="str">
        <f t="shared" si="90"/>
        <v>391S</v>
      </c>
      <c r="X2942">
        <v>16</v>
      </c>
      <c r="Y2942" t="s">
        <v>77</v>
      </c>
      <c r="Z2942" t="s">
        <v>92</v>
      </c>
      <c r="AA2942" s="2">
        <v>0</v>
      </c>
      <c r="AB2942" s="2">
        <v>0</v>
      </c>
      <c r="AC2942" t="s">
        <v>168</v>
      </c>
      <c r="AD2942" s="2">
        <v>0</v>
      </c>
      <c r="AE2942" s="2">
        <v>0</v>
      </c>
      <c r="AF2942" s="2">
        <v>0</v>
      </c>
      <c r="AG2942" s="2">
        <v>270807.74</v>
      </c>
      <c r="AH294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2256.73</v>
      </c>
      <c r="AP2942" s="7">
        <f t="shared" si="91"/>
        <v>2256.73</v>
      </c>
    </row>
    <row r="2943" spans="1:42" x14ac:dyDescent="0.2">
      <c r="A2943">
        <v>1</v>
      </c>
      <c r="B2943" s="1">
        <v>43952</v>
      </c>
      <c r="C2943" s="1">
        <v>44348</v>
      </c>
      <c r="D2943">
        <v>200247</v>
      </c>
      <c r="E2943" s="1">
        <v>43983</v>
      </c>
      <c r="F2943" s="2">
        <v>270807.74</v>
      </c>
      <c r="G2943" s="2">
        <v>270807.74</v>
      </c>
      <c r="H2943">
        <v>0.1</v>
      </c>
      <c r="I2943" s="2">
        <v>2256.73</v>
      </c>
      <c r="J2943" s="2">
        <v>4513.46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t="s">
        <v>291</v>
      </c>
      <c r="W2943" s="5" t="str">
        <f t="shared" si="90"/>
        <v>391S</v>
      </c>
      <c r="X2943">
        <v>16</v>
      </c>
      <c r="Y2943" t="s">
        <v>77</v>
      </c>
      <c r="Z2943" t="s">
        <v>92</v>
      </c>
      <c r="AA2943" s="2">
        <v>0</v>
      </c>
      <c r="AB2943" s="2">
        <v>0</v>
      </c>
      <c r="AC2943" t="s">
        <v>168</v>
      </c>
      <c r="AD2943" s="2">
        <v>0</v>
      </c>
      <c r="AE2943" s="2">
        <v>0</v>
      </c>
      <c r="AF2943" s="2">
        <v>0</v>
      </c>
      <c r="AG2943" s="2">
        <v>270807.74</v>
      </c>
      <c r="AH2943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2256.73</v>
      </c>
      <c r="AP2943" s="7">
        <f t="shared" si="91"/>
        <v>2256.73</v>
      </c>
    </row>
    <row r="2944" spans="1:42" x14ac:dyDescent="0.2">
      <c r="A2944">
        <v>1</v>
      </c>
      <c r="B2944" s="1">
        <v>43952</v>
      </c>
      <c r="C2944" s="1">
        <v>44348</v>
      </c>
      <c r="D2944">
        <v>200247</v>
      </c>
      <c r="E2944" s="1">
        <v>44013</v>
      </c>
      <c r="F2944" s="2">
        <v>270807.74</v>
      </c>
      <c r="G2944" s="2">
        <v>270807.74</v>
      </c>
      <c r="H2944">
        <v>0.1</v>
      </c>
      <c r="I2944" s="2">
        <v>2256.73</v>
      </c>
      <c r="J2944" s="2">
        <v>6770.19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t="s">
        <v>291</v>
      </c>
      <c r="W2944" s="5" t="str">
        <f t="shared" si="90"/>
        <v>391S</v>
      </c>
      <c r="X2944">
        <v>16</v>
      </c>
      <c r="Y2944" t="s">
        <v>77</v>
      </c>
      <c r="Z2944" t="s">
        <v>92</v>
      </c>
      <c r="AA2944" s="2">
        <v>0</v>
      </c>
      <c r="AB2944" s="2">
        <v>0</v>
      </c>
      <c r="AC2944" t="s">
        <v>168</v>
      </c>
      <c r="AD2944" s="2">
        <v>0</v>
      </c>
      <c r="AE2944" s="2">
        <v>0</v>
      </c>
      <c r="AF2944" s="2">
        <v>0</v>
      </c>
      <c r="AG2944" s="2">
        <v>270807.74</v>
      </c>
      <c r="AH2944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0</v>
      </c>
      <c r="AN2944" s="2">
        <v>0</v>
      </c>
      <c r="AO2944" s="2">
        <v>2256.73</v>
      </c>
      <c r="AP2944" s="7">
        <f t="shared" si="91"/>
        <v>2256.73</v>
      </c>
    </row>
    <row r="2945" spans="1:42" x14ac:dyDescent="0.2">
      <c r="A2945">
        <v>1</v>
      </c>
      <c r="B2945" s="1">
        <v>43952</v>
      </c>
      <c r="C2945" s="1">
        <v>44348</v>
      </c>
      <c r="D2945">
        <v>200247</v>
      </c>
      <c r="E2945" s="1">
        <v>44044</v>
      </c>
      <c r="F2945" s="2">
        <v>270807.74</v>
      </c>
      <c r="G2945" s="2">
        <v>270807.74</v>
      </c>
      <c r="H2945">
        <v>0.1</v>
      </c>
      <c r="I2945" s="2">
        <v>2256.73</v>
      </c>
      <c r="J2945" s="2">
        <v>9026.92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t="s">
        <v>291</v>
      </c>
      <c r="W2945" s="5" t="str">
        <f t="shared" si="90"/>
        <v>391S</v>
      </c>
      <c r="X2945">
        <v>16</v>
      </c>
      <c r="Y2945" t="s">
        <v>77</v>
      </c>
      <c r="Z2945" t="s">
        <v>92</v>
      </c>
      <c r="AA2945" s="2">
        <v>0</v>
      </c>
      <c r="AB2945" s="2">
        <v>0</v>
      </c>
      <c r="AC2945" t="s">
        <v>168</v>
      </c>
      <c r="AD2945" s="2">
        <v>0</v>
      </c>
      <c r="AE2945" s="2">
        <v>0</v>
      </c>
      <c r="AF2945" s="2">
        <v>0</v>
      </c>
      <c r="AG2945" s="2">
        <v>270807.74</v>
      </c>
      <c r="AH2945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2256.73</v>
      </c>
      <c r="AP2945" s="7">
        <f t="shared" si="91"/>
        <v>2256.73</v>
      </c>
    </row>
    <row r="2946" spans="1:42" x14ac:dyDescent="0.2">
      <c r="A2946">
        <v>1</v>
      </c>
      <c r="B2946" s="1">
        <v>43952</v>
      </c>
      <c r="C2946" s="1">
        <v>44348</v>
      </c>
      <c r="D2946">
        <v>200247</v>
      </c>
      <c r="E2946" s="1">
        <v>44075</v>
      </c>
      <c r="F2946" s="2">
        <v>270807.74</v>
      </c>
      <c r="G2946" s="2">
        <v>270807.74</v>
      </c>
      <c r="H2946">
        <v>0.1</v>
      </c>
      <c r="I2946" s="2">
        <v>2256.73</v>
      </c>
      <c r="J2946" s="2">
        <v>11283.65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t="s">
        <v>291</v>
      </c>
      <c r="W2946" s="5" t="str">
        <f t="shared" si="90"/>
        <v>391S</v>
      </c>
      <c r="X2946">
        <v>16</v>
      </c>
      <c r="Y2946" t="s">
        <v>77</v>
      </c>
      <c r="Z2946" t="s">
        <v>92</v>
      </c>
      <c r="AA2946" s="2">
        <v>0</v>
      </c>
      <c r="AB2946" s="2">
        <v>0</v>
      </c>
      <c r="AC2946" t="s">
        <v>168</v>
      </c>
      <c r="AD2946" s="2">
        <v>0</v>
      </c>
      <c r="AE2946" s="2">
        <v>0</v>
      </c>
      <c r="AF2946" s="2">
        <v>0</v>
      </c>
      <c r="AG2946" s="2">
        <v>270807.74</v>
      </c>
      <c r="AH2946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>
        <v>0</v>
      </c>
      <c r="AO2946" s="2">
        <v>2256.73</v>
      </c>
      <c r="AP2946" s="7">
        <f t="shared" si="91"/>
        <v>2256.73</v>
      </c>
    </row>
    <row r="2947" spans="1:42" x14ac:dyDescent="0.2">
      <c r="A2947">
        <v>1</v>
      </c>
      <c r="B2947" s="1">
        <v>43952</v>
      </c>
      <c r="C2947" s="1">
        <v>44348</v>
      </c>
      <c r="D2947">
        <v>200247</v>
      </c>
      <c r="E2947" s="1">
        <v>44105</v>
      </c>
      <c r="F2947" s="2">
        <v>270807.74</v>
      </c>
      <c r="G2947" s="2">
        <v>270807.74</v>
      </c>
      <c r="H2947">
        <v>0.1</v>
      </c>
      <c r="I2947" s="2">
        <v>2256.73</v>
      </c>
      <c r="J2947" s="2">
        <v>13540.38</v>
      </c>
      <c r="K2947" s="2">
        <v>0</v>
      </c>
      <c r="L2947" s="2">
        <v>0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t="s">
        <v>291</v>
      </c>
      <c r="W2947" s="5" t="str">
        <f t="shared" ref="W2947:W3010" si="92">MID(V2947,4,4)</f>
        <v>391S</v>
      </c>
      <c r="X2947">
        <v>16</v>
      </c>
      <c r="Y2947" t="s">
        <v>77</v>
      </c>
      <c r="Z2947" t="s">
        <v>92</v>
      </c>
      <c r="AA2947" s="2">
        <v>0</v>
      </c>
      <c r="AB2947" s="2">
        <v>0</v>
      </c>
      <c r="AC2947" t="s">
        <v>168</v>
      </c>
      <c r="AD2947" s="2">
        <v>0</v>
      </c>
      <c r="AE2947" s="2">
        <v>0</v>
      </c>
      <c r="AF2947" s="2">
        <v>0</v>
      </c>
      <c r="AG2947" s="2">
        <v>270807.74</v>
      </c>
      <c r="AH2947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2256.73</v>
      </c>
      <c r="AP2947" s="7">
        <f t="shared" ref="AP2947:AP3010" si="93">I2947+K2947+M2947+T2947+AD2947+AL2947+AB2947+L2947</f>
        <v>2256.73</v>
      </c>
    </row>
    <row r="2948" spans="1:42" x14ac:dyDescent="0.2">
      <c r="A2948">
        <v>1</v>
      </c>
      <c r="B2948" s="1">
        <v>43952</v>
      </c>
      <c r="C2948" s="1">
        <v>44348</v>
      </c>
      <c r="D2948">
        <v>200247</v>
      </c>
      <c r="E2948" s="1">
        <v>44136</v>
      </c>
      <c r="F2948" s="2">
        <v>270807.74</v>
      </c>
      <c r="G2948" s="2">
        <v>270807.74</v>
      </c>
      <c r="H2948">
        <v>0.1</v>
      </c>
      <c r="I2948" s="2">
        <v>2256.73</v>
      </c>
      <c r="J2948" s="2">
        <v>15797.11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t="s">
        <v>291</v>
      </c>
      <c r="W2948" s="5" t="str">
        <f t="shared" si="92"/>
        <v>391S</v>
      </c>
      <c r="X2948">
        <v>16</v>
      </c>
      <c r="Y2948" t="s">
        <v>77</v>
      </c>
      <c r="Z2948" t="s">
        <v>92</v>
      </c>
      <c r="AA2948" s="2">
        <v>0</v>
      </c>
      <c r="AB2948" s="2">
        <v>0</v>
      </c>
      <c r="AC2948" t="s">
        <v>168</v>
      </c>
      <c r="AD2948" s="2">
        <v>0</v>
      </c>
      <c r="AE2948" s="2">
        <v>0</v>
      </c>
      <c r="AF2948" s="2">
        <v>0</v>
      </c>
      <c r="AG2948" s="2">
        <v>270807.74</v>
      </c>
      <c r="AH2948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>
        <v>0</v>
      </c>
      <c r="AO2948" s="2">
        <v>2256.73</v>
      </c>
      <c r="AP2948" s="7">
        <f t="shared" si="93"/>
        <v>2256.73</v>
      </c>
    </row>
    <row r="2949" spans="1:42" x14ac:dyDescent="0.2">
      <c r="A2949">
        <v>1</v>
      </c>
      <c r="B2949" s="1">
        <v>43952</v>
      </c>
      <c r="C2949" s="1">
        <v>44348</v>
      </c>
      <c r="D2949">
        <v>200247</v>
      </c>
      <c r="E2949" s="1">
        <v>44166</v>
      </c>
      <c r="F2949" s="2">
        <v>270807.74</v>
      </c>
      <c r="G2949" s="2">
        <v>270807.74</v>
      </c>
      <c r="H2949">
        <v>0.1</v>
      </c>
      <c r="I2949" s="2">
        <v>2256.73</v>
      </c>
      <c r="J2949" s="2">
        <v>18053.84</v>
      </c>
      <c r="K2949" s="2">
        <v>0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t="s">
        <v>291</v>
      </c>
      <c r="W2949" s="5" t="str">
        <f t="shared" si="92"/>
        <v>391S</v>
      </c>
      <c r="X2949">
        <v>16</v>
      </c>
      <c r="Y2949" t="s">
        <v>77</v>
      </c>
      <c r="Z2949" t="s">
        <v>92</v>
      </c>
      <c r="AA2949" s="2">
        <v>0</v>
      </c>
      <c r="AB2949" s="2">
        <v>0</v>
      </c>
      <c r="AC2949" t="s">
        <v>168</v>
      </c>
      <c r="AD2949" s="2">
        <v>0</v>
      </c>
      <c r="AE2949" s="2">
        <v>0</v>
      </c>
      <c r="AF2949" s="2">
        <v>0</v>
      </c>
      <c r="AG2949" s="2">
        <v>270807.74</v>
      </c>
      <c r="AH2949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0</v>
      </c>
      <c r="AO2949" s="2">
        <v>2256.73</v>
      </c>
      <c r="AP2949" s="7">
        <f t="shared" si="93"/>
        <v>2256.73</v>
      </c>
    </row>
    <row r="2950" spans="1:42" x14ac:dyDescent="0.2">
      <c r="A2950">
        <v>1</v>
      </c>
      <c r="B2950" s="1">
        <v>43952</v>
      </c>
      <c r="C2950" s="1">
        <v>44348</v>
      </c>
      <c r="D2950">
        <v>200247</v>
      </c>
      <c r="E2950" s="1">
        <v>44197</v>
      </c>
      <c r="F2950" s="2">
        <v>270807.74</v>
      </c>
      <c r="G2950" s="2">
        <v>270807.74</v>
      </c>
      <c r="H2950">
        <v>0.1</v>
      </c>
      <c r="I2950" s="2">
        <v>2256.73</v>
      </c>
      <c r="J2950" s="2">
        <v>20310.57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t="s">
        <v>291</v>
      </c>
      <c r="W2950" s="5" t="str">
        <f t="shared" si="92"/>
        <v>391S</v>
      </c>
      <c r="X2950">
        <v>16</v>
      </c>
      <c r="Y2950" t="s">
        <v>77</v>
      </c>
      <c r="Z2950" t="s">
        <v>92</v>
      </c>
      <c r="AA2950" s="2">
        <v>0</v>
      </c>
      <c r="AB2950" s="2">
        <v>0</v>
      </c>
      <c r="AC2950" t="s">
        <v>168</v>
      </c>
      <c r="AD2950" s="2">
        <v>0</v>
      </c>
      <c r="AE2950" s="2">
        <v>0</v>
      </c>
      <c r="AF2950" s="2">
        <v>0</v>
      </c>
      <c r="AG2950" s="2">
        <v>270807.74</v>
      </c>
      <c r="AH2950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0</v>
      </c>
      <c r="AN2950" s="2">
        <v>0</v>
      </c>
      <c r="AO2950" s="2">
        <v>2256.73</v>
      </c>
      <c r="AP2950" s="7">
        <f t="shared" si="93"/>
        <v>2256.73</v>
      </c>
    </row>
    <row r="2951" spans="1:42" x14ac:dyDescent="0.2">
      <c r="A2951">
        <v>1</v>
      </c>
      <c r="B2951" s="1">
        <v>43952</v>
      </c>
      <c r="C2951" s="1">
        <v>44348</v>
      </c>
      <c r="D2951">
        <v>200247</v>
      </c>
      <c r="E2951" s="1">
        <v>44228</v>
      </c>
      <c r="F2951" s="2">
        <v>270807.74</v>
      </c>
      <c r="G2951" s="2">
        <v>270807.74</v>
      </c>
      <c r="H2951">
        <v>0.1</v>
      </c>
      <c r="I2951" s="2">
        <v>2256.73</v>
      </c>
      <c r="J2951" s="2">
        <v>22567.3</v>
      </c>
      <c r="K2951" s="2">
        <v>0</v>
      </c>
      <c r="L2951" s="2">
        <v>0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t="s">
        <v>291</v>
      </c>
      <c r="W2951" s="5" t="str">
        <f t="shared" si="92"/>
        <v>391S</v>
      </c>
      <c r="X2951">
        <v>16</v>
      </c>
      <c r="Y2951" t="s">
        <v>77</v>
      </c>
      <c r="Z2951" t="s">
        <v>92</v>
      </c>
      <c r="AA2951" s="2">
        <v>0</v>
      </c>
      <c r="AB2951" s="2">
        <v>0</v>
      </c>
      <c r="AC2951" t="s">
        <v>168</v>
      </c>
      <c r="AD2951" s="2">
        <v>0</v>
      </c>
      <c r="AE2951" s="2">
        <v>0</v>
      </c>
      <c r="AF2951" s="2">
        <v>0</v>
      </c>
      <c r="AG2951" s="2">
        <v>270807.74</v>
      </c>
      <c r="AH2951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2256.73</v>
      </c>
      <c r="AP2951" s="7">
        <f t="shared" si="93"/>
        <v>2256.73</v>
      </c>
    </row>
    <row r="2952" spans="1:42" x14ac:dyDescent="0.2">
      <c r="A2952">
        <v>1</v>
      </c>
      <c r="B2952" s="1">
        <v>43952</v>
      </c>
      <c r="C2952" s="1">
        <v>44348</v>
      </c>
      <c r="D2952">
        <v>200247</v>
      </c>
      <c r="E2952" s="1">
        <v>44256</v>
      </c>
      <c r="F2952" s="2">
        <v>270807.74</v>
      </c>
      <c r="G2952" s="2">
        <v>270807.74</v>
      </c>
      <c r="H2952">
        <v>0.1</v>
      </c>
      <c r="I2952" s="2">
        <v>2256.73</v>
      </c>
      <c r="J2952" s="2">
        <v>24824.03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t="s">
        <v>291</v>
      </c>
      <c r="W2952" s="5" t="str">
        <f t="shared" si="92"/>
        <v>391S</v>
      </c>
      <c r="X2952">
        <v>16</v>
      </c>
      <c r="Y2952" t="s">
        <v>77</v>
      </c>
      <c r="Z2952" t="s">
        <v>92</v>
      </c>
      <c r="AA2952" s="2">
        <v>0</v>
      </c>
      <c r="AB2952" s="2">
        <v>0</v>
      </c>
      <c r="AC2952" t="s">
        <v>168</v>
      </c>
      <c r="AD2952" s="2">
        <v>0</v>
      </c>
      <c r="AE2952" s="2">
        <v>0</v>
      </c>
      <c r="AF2952" s="2">
        <v>0</v>
      </c>
      <c r="AG2952" s="2">
        <v>270807.74</v>
      </c>
      <c r="AH295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>
        <v>0</v>
      </c>
      <c r="AO2952" s="2">
        <v>2256.73</v>
      </c>
      <c r="AP2952" s="7">
        <f t="shared" si="93"/>
        <v>2256.73</v>
      </c>
    </row>
    <row r="2953" spans="1:42" x14ac:dyDescent="0.2">
      <c r="A2953">
        <v>1</v>
      </c>
      <c r="B2953" s="1">
        <v>43952</v>
      </c>
      <c r="C2953" s="1">
        <v>44348</v>
      </c>
      <c r="D2953">
        <v>200247</v>
      </c>
      <c r="E2953" s="1">
        <v>44287</v>
      </c>
      <c r="F2953" s="2">
        <v>270807.74</v>
      </c>
      <c r="G2953" s="2">
        <v>270807.74</v>
      </c>
      <c r="H2953">
        <v>0.1</v>
      </c>
      <c r="I2953" s="2">
        <v>2256.73</v>
      </c>
      <c r="J2953" s="2">
        <v>27080.76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t="s">
        <v>291</v>
      </c>
      <c r="W2953" s="5" t="str">
        <f t="shared" si="92"/>
        <v>391S</v>
      </c>
      <c r="X2953">
        <v>16</v>
      </c>
      <c r="Y2953" t="s">
        <v>77</v>
      </c>
      <c r="Z2953" t="s">
        <v>92</v>
      </c>
      <c r="AA2953" s="2">
        <v>0</v>
      </c>
      <c r="AB2953" s="2">
        <v>0</v>
      </c>
      <c r="AC2953" t="s">
        <v>168</v>
      </c>
      <c r="AD2953" s="2">
        <v>0</v>
      </c>
      <c r="AE2953" s="2">
        <v>0</v>
      </c>
      <c r="AF2953" s="2">
        <v>0</v>
      </c>
      <c r="AG2953" s="2">
        <v>270807.74</v>
      </c>
      <c r="AH2953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2256.73</v>
      </c>
      <c r="AP2953" s="7">
        <f t="shared" si="93"/>
        <v>2256.73</v>
      </c>
    </row>
    <row r="2954" spans="1:42" x14ac:dyDescent="0.2">
      <c r="A2954">
        <v>1</v>
      </c>
      <c r="B2954" s="1">
        <v>43952</v>
      </c>
      <c r="C2954" s="1">
        <v>44348</v>
      </c>
      <c r="D2954">
        <v>200247</v>
      </c>
      <c r="E2954" s="1">
        <v>44317</v>
      </c>
      <c r="F2954" s="2">
        <v>270807.74</v>
      </c>
      <c r="G2954" s="2">
        <v>270807.74</v>
      </c>
      <c r="H2954">
        <v>0.1</v>
      </c>
      <c r="I2954" s="2">
        <v>2256.73</v>
      </c>
      <c r="J2954" s="2">
        <v>29337.49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t="s">
        <v>291</v>
      </c>
      <c r="W2954" s="5" t="str">
        <f t="shared" si="92"/>
        <v>391S</v>
      </c>
      <c r="X2954">
        <v>16</v>
      </c>
      <c r="Y2954" t="s">
        <v>77</v>
      </c>
      <c r="Z2954" t="s">
        <v>92</v>
      </c>
      <c r="AA2954" s="2">
        <v>0</v>
      </c>
      <c r="AB2954" s="2">
        <v>0</v>
      </c>
      <c r="AC2954" t="s">
        <v>168</v>
      </c>
      <c r="AD2954" s="2">
        <v>0</v>
      </c>
      <c r="AE2954" s="2">
        <v>0</v>
      </c>
      <c r="AF2954" s="2">
        <v>0</v>
      </c>
      <c r="AG2954" s="2">
        <v>270807.74</v>
      </c>
      <c r="AH2954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>
        <v>0</v>
      </c>
      <c r="AO2954" s="2">
        <v>2256.73</v>
      </c>
      <c r="AP2954" s="7">
        <f t="shared" si="93"/>
        <v>2256.73</v>
      </c>
    </row>
    <row r="2955" spans="1:42" x14ac:dyDescent="0.2">
      <c r="A2955">
        <v>1</v>
      </c>
      <c r="B2955" s="1">
        <v>43952</v>
      </c>
      <c r="C2955" s="1">
        <v>44348</v>
      </c>
      <c r="D2955">
        <v>200247</v>
      </c>
      <c r="E2955" s="1">
        <v>44348</v>
      </c>
      <c r="F2955" s="2">
        <v>270807.74</v>
      </c>
      <c r="G2955" s="2">
        <v>270807.74</v>
      </c>
      <c r="H2955">
        <v>0.1</v>
      </c>
      <c r="I2955" s="2">
        <v>2256.73</v>
      </c>
      <c r="J2955" s="2">
        <v>2256.73</v>
      </c>
      <c r="K2955" s="2">
        <v>2256.73</v>
      </c>
      <c r="L2955" s="2">
        <v>0</v>
      </c>
      <c r="M2955" s="2">
        <v>-2256.73</v>
      </c>
      <c r="N2955" s="2">
        <v>0</v>
      </c>
      <c r="O2955" s="2">
        <v>0</v>
      </c>
      <c r="P2955" s="2">
        <v>0</v>
      </c>
      <c r="Q2955" s="2">
        <v>0</v>
      </c>
      <c r="R2955" s="2">
        <v>-29337.49</v>
      </c>
      <c r="S2955" s="2">
        <v>0</v>
      </c>
      <c r="T2955" s="2">
        <v>0</v>
      </c>
      <c r="U2955" s="2">
        <v>0</v>
      </c>
      <c r="V2955" t="s">
        <v>291</v>
      </c>
      <c r="W2955" s="5" t="str">
        <f t="shared" si="92"/>
        <v>391S</v>
      </c>
      <c r="X2955">
        <v>16</v>
      </c>
      <c r="Y2955" t="s">
        <v>77</v>
      </c>
      <c r="Z2955" t="s">
        <v>92</v>
      </c>
      <c r="AA2955" s="2">
        <v>0</v>
      </c>
      <c r="AB2955" s="2">
        <v>0</v>
      </c>
      <c r="AC2955" t="s">
        <v>168</v>
      </c>
      <c r="AD2955" s="2">
        <v>0</v>
      </c>
      <c r="AE2955" s="2">
        <v>0</v>
      </c>
      <c r="AF2955" s="2">
        <v>0</v>
      </c>
      <c r="AG2955" s="2">
        <v>270807.74</v>
      </c>
      <c r="AH2955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2256.73</v>
      </c>
      <c r="AP2955" s="7">
        <f t="shared" si="93"/>
        <v>2256.73</v>
      </c>
    </row>
    <row r="2956" spans="1:42" x14ac:dyDescent="0.2">
      <c r="A2956">
        <v>1</v>
      </c>
      <c r="B2956" s="1">
        <v>43952</v>
      </c>
      <c r="C2956" s="1">
        <v>44348</v>
      </c>
      <c r="D2956">
        <v>200293</v>
      </c>
      <c r="E2956" s="1">
        <v>43952</v>
      </c>
      <c r="F2956" s="2">
        <v>0</v>
      </c>
      <c r="G2956" s="2">
        <v>0</v>
      </c>
      <c r="H2956">
        <v>0</v>
      </c>
      <c r="I2956" s="2">
        <v>0</v>
      </c>
      <c r="J2956" s="2">
        <v>0</v>
      </c>
      <c r="K2956" s="2">
        <v>0</v>
      </c>
      <c r="L2956" s="2">
        <v>0</v>
      </c>
      <c r="M2956" s="2">
        <v>0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t="s">
        <v>292</v>
      </c>
      <c r="W2956" s="5" t="str">
        <f t="shared" si="92"/>
        <v>391S</v>
      </c>
      <c r="X2956">
        <v>16</v>
      </c>
      <c r="Y2956" t="s">
        <v>77</v>
      </c>
      <c r="Z2956" t="s">
        <v>92</v>
      </c>
      <c r="AA2956" s="2">
        <v>0</v>
      </c>
      <c r="AB2956" s="2">
        <v>0</v>
      </c>
      <c r="AC2956" t="s">
        <v>168</v>
      </c>
      <c r="AD2956" s="2">
        <v>0</v>
      </c>
      <c r="AE2956" s="2">
        <v>0</v>
      </c>
      <c r="AF2956" s="2">
        <v>0</v>
      </c>
      <c r="AG2956" s="2">
        <v>0</v>
      </c>
      <c r="AH2956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0</v>
      </c>
      <c r="AN2956" s="2">
        <v>0</v>
      </c>
      <c r="AO2956" s="2">
        <v>0</v>
      </c>
      <c r="AP2956" s="7">
        <f t="shared" si="93"/>
        <v>0</v>
      </c>
    </row>
    <row r="2957" spans="1:42" x14ac:dyDescent="0.2">
      <c r="A2957">
        <v>1</v>
      </c>
      <c r="B2957" s="1">
        <v>43952</v>
      </c>
      <c r="C2957" s="1">
        <v>44348</v>
      </c>
      <c r="D2957">
        <v>200293</v>
      </c>
      <c r="E2957" s="1">
        <v>43983</v>
      </c>
      <c r="F2957" s="2">
        <v>0</v>
      </c>
      <c r="G2957" s="2">
        <v>0</v>
      </c>
      <c r="H2957">
        <v>0</v>
      </c>
      <c r="I2957" s="2">
        <v>0</v>
      </c>
      <c r="J2957" s="2">
        <v>0</v>
      </c>
      <c r="K2957" s="2">
        <v>0</v>
      </c>
      <c r="L2957" s="2">
        <v>0</v>
      </c>
      <c r="M2957" s="2">
        <v>0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t="s">
        <v>292</v>
      </c>
      <c r="W2957" s="5" t="str">
        <f t="shared" si="92"/>
        <v>391S</v>
      </c>
      <c r="X2957">
        <v>16</v>
      </c>
      <c r="Y2957" t="s">
        <v>77</v>
      </c>
      <c r="Z2957" t="s">
        <v>92</v>
      </c>
      <c r="AA2957" s="2">
        <v>0</v>
      </c>
      <c r="AB2957" s="2">
        <v>0</v>
      </c>
      <c r="AC2957" t="s">
        <v>168</v>
      </c>
      <c r="AD2957" s="2">
        <v>0</v>
      </c>
      <c r="AE2957" s="2">
        <v>0</v>
      </c>
      <c r="AF2957" s="2">
        <v>0</v>
      </c>
      <c r="AG2957" s="2">
        <v>0</v>
      </c>
      <c r="AH2957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7">
        <f t="shared" si="93"/>
        <v>0</v>
      </c>
    </row>
    <row r="2958" spans="1:42" x14ac:dyDescent="0.2">
      <c r="A2958">
        <v>1</v>
      </c>
      <c r="B2958" s="1">
        <v>43952</v>
      </c>
      <c r="C2958" s="1">
        <v>44348</v>
      </c>
      <c r="D2958">
        <v>200293</v>
      </c>
      <c r="E2958" s="1">
        <v>44013</v>
      </c>
      <c r="F2958" s="2">
        <v>0</v>
      </c>
      <c r="G2958" s="2">
        <v>0</v>
      </c>
      <c r="H2958">
        <v>0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t="s">
        <v>292</v>
      </c>
      <c r="W2958" s="5" t="str">
        <f t="shared" si="92"/>
        <v>391S</v>
      </c>
      <c r="X2958">
        <v>16</v>
      </c>
      <c r="Y2958" t="s">
        <v>77</v>
      </c>
      <c r="Z2958" t="s">
        <v>92</v>
      </c>
      <c r="AA2958" s="2">
        <v>0</v>
      </c>
      <c r="AB2958" s="2">
        <v>0</v>
      </c>
      <c r="AC2958" t="s">
        <v>168</v>
      </c>
      <c r="AD2958" s="2">
        <v>0</v>
      </c>
      <c r="AE2958" s="2">
        <v>0</v>
      </c>
      <c r="AF2958" s="2">
        <v>0</v>
      </c>
      <c r="AG2958" s="2">
        <v>0</v>
      </c>
      <c r="AH2958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>
        <v>0</v>
      </c>
      <c r="AO2958" s="2">
        <v>0</v>
      </c>
      <c r="AP2958" s="7">
        <f t="shared" si="93"/>
        <v>0</v>
      </c>
    </row>
    <row r="2959" spans="1:42" x14ac:dyDescent="0.2">
      <c r="A2959">
        <v>1</v>
      </c>
      <c r="B2959" s="1">
        <v>43952</v>
      </c>
      <c r="C2959" s="1">
        <v>44348</v>
      </c>
      <c r="D2959">
        <v>200293</v>
      </c>
      <c r="E2959" s="1">
        <v>44044</v>
      </c>
      <c r="F2959" s="2">
        <v>0</v>
      </c>
      <c r="G2959" s="2">
        <v>0</v>
      </c>
      <c r="H2959">
        <v>0.1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t="s">
        <v>292</v>
      </c>
      <c r="W2959" s="5" t="str">
        <f t="shared" si="92"/>
        <v>391S</v>
      </c>
      <c r="X2959">
        <v>16</v>
      </c>
      <c r="Y2959" t="s">
        <v>77</v>
      </c>
      <c r="Z2959" t="s">
        <v>92</v>
      </c>
      <c r="AA2959" s="2">
        <v>0</v>
      </c>
      <c r="AB2959" s="2">
        <v>0</v>
      </c>
      <c r="AC2959" t="s">
        <v>168</v>
      </c>
      <c r="AD2959" s="2">
        <v>0</v>
      </c>
      <c r="AE2959" s="2">
        <v>0</v>
      </c>
      <c r="AF2959" s="2">
        <v>0</v>
      </c>
      <c r="AG2959" s="2">
        <v>0</v>
      </c>
      <c r="AH2959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7">
        <f t="shared" si="93"/>
        <v>0</v>
      </c>
    </row>
    <row r="2960" spans="1:42" x14ac:dyDescent="0.2">
      <c r="A2960">
        <v>1</v>
      </c>
      <c r="B2960" s="1">
        <v>43952</v>
      </c>
      <c r="C2960" s="1">
        <v>44348</v>
      </c>
      <c r="D2960">
        <v>200293</v>
      </c>
      <c r="E2960" s="1">
        <v>44075</v>
      </c>
      <c r="F2960" s="2">
        <v>0</v>
      </c>
      <c r="G2960" s="2">
        <v>0</v>
      </c>
      <c r="H2960">
        <v>0.1</v>
      </c>
      <c r="I2960" s="2">
        <v>0</v>
      </c>
      <c r="J2960" s="2">
        <v>0</v>
      </c>
      <c r="K2960" s="2">
        <v>0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t="s">
        <v>292</v>
      </c>
      <c r="W2960" s="5" t="str">
        <f t="shared" si="92"/>
        <v>391S</v>
      </c>
      <c r="X2960">
        <v>16</v>
      </c>
      <c r="Y2960" t="s">
        <v>77</v>
      </c>
      <c r="Z2960" t="s">
        <v>92</v>
      </c>
      <c r="AA2960" s="2">
        <v>0</v>
      </c>
      <c r="AB2960" s="2">
        <v>0</v>
      </c>
      <c r="AC2960" t="s">
        <v>168</v>
      </c>
      <c r="AD2960" s="2">
        <v>0</v>
      </c>
      <c r="AE2960" s="2">
        <v>0</v>
      </c>
      <c r="AF2960" s="2">
        <v>0</v>
      </c>
      <c r="AG2960" s="2">
        <v>0</v>
      </c>
      <c r="AH2960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0</v>
      </c>
      <c r="AN2960" s="2">
        <v>0</v>
      </c>
      <c r="AO2960" s="2">
        <v>0</v>
      </c>
      <c r="AP2960" s="7">
        <f t="shared" si="93"/>
        <v>0</v>
      </c>
    </row>
    <row r="2961" spans="1:42" x14ac:dyDescent="0.2">
      <c r="A2961">
        <v>1</v>
      </c>
      <c r="B2961" s="1">
        <v>43952</v>
      </c>
      <c r="C2961" s="1">
        <v>44348</v>
      </c>
      <c r="D2961">
        <v>200293</v>
      </c>
      <c r="E2961" s="1">
        <v>44105</v>
      </c>
      <c r="F2961" s="2">
        <v>0</v>
      </c>
      <c r="G2961" s="2">
        <v>0</v>
      </c>
      <c r="H2961">
        <v>0.1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t="s">
        <v>292</v>
      </c>
      <c r="W2961" s="5" t="str">
        <f t="shared" si="92"/>
        <v>391S</v>
      </c>
      <c r="X2961">
        <v>16</v>
      </c>
      <c r="Y2961" t="s">
        <v>77</v>
      </c>
      <c r="Z2961" t="s">
        <v>92</v>
      </c>
      <c r="AA2961" s="2">
        <v>0</v>
      </c>
      <c r="AB2961" s="2">
        <v>0</v>
      </c>
      <c r="AC2961" t="s">
        <v>168</v>
      </c>
      <c r="AD2961" s="2">
        <v>0</v>
      </c>
      <c r="AE2961" s="2">
        <v>0</v>
      </c>
      <c r="AF2961" s="2">
        <v>0</v>
      </c>
      <c r="AG2961" s="2">
        <v>0</v>
      </c>
      <c r="AH2961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7">
        <f t="shared" si="93"/>
        <v>0</v>
      </c>
    </row>
    <row r="2962" spans="1:42" x14ac:dyDescent="0.2">
      <c r="A2962">
        <v>1</v>
      </c>
      <c r="B2962" s="1">
        <v>43952</v>
      </c>
      <c r="C2962" s="1">
        <v>44348</v>
      </c>
      <c r="D2962">
        <v>200293</v>
      </c>
      <c r="E2962" s="1">
        <v>44136</v>
      </c>
      <c r="F2962" s="2">
        <v>0</v>
      </c>
      <c r="G2962" s="2">
        <v>0</v>
      </c>
      <c r="H2962">
        <v>0.1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t="s">
        <v>292</v>
      </c>
      <c r="W2962" s="5" t="str">
        <f t="shared" si="92"/>
        <v>391S</v>
      </c>
      <c r="X2962">
        <v>16</v>
      </c>
      <c r="Y2962" t="s">
        <v>77</v>
      </c>
      <c r="Z2962" t="s">
        <v>92</v>
      </c>
      <c r="AA2962" s="2">
        <v>0</v>
      </c>
      <c r="AB2962" s="2">
        <v>0</v>
      </c>
      <c r="AC2962" t="s">
        <v>168</v>
      </c>
      <c r="AD2962" s="2">
        <v>0</v>
      </c>
      <c r="AE2962" s="2">
        <v>0</v>
      </c>
      <c r="AF2962" s="2">
        <v>0</v>
      </c>
      <c r="AG2962" s="2">
        <v>0</v>
      </c>
      <c r="AH296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0</v>
      </c>
      <c r="AN2962" s="2">
        <v>0</v>
      </c>
      <c r="AO2962" s="2">
        <v>0</v>
      </c>
      <c r="AP2962" s="7">
        <f t="shared" si="93"/>
        <v>0</v>
      </c>
    </row>
    <row r="2963" spans="1:42" x14ac:dyDescent="0.2">
      <c r="A2963">
        <v>1</v>
      </c>
      <c r="B2963" s="1">
        <v>43952</v>
      </c>
      <c r="C2963" s="1">
        <v>44348</v>
      </c>
      <c r="D2963">
        <v>200293</v>
      </c>
      <c r="E2963" s="1">
        <v>44166</v>
      </c>
      <c r="F2963" s="2">
        <v>0</v>
      </c>
      <c r="G2963" s="2">
        <v>0</v>
      </c>
      <c r="H2963">
        <v>0.1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t="s">
        <v>292</v>
      </c>
      <c r="W2963" s="5" t="str">
        <f t="shared" si="92"/>
        <v>391S</v>
      </c>
      <c r="X2963">
        <v>16</v>
      </c>
      <c r="Y2963" t="s">
        <v>77</v>
      </c>
      <c r="Z2963" t="s">
        <v>92</v>
      </c>
      <c r="AA2963" s="2">
        <v>0</v>
      </c>
      <c r="AB2963" s="2">
        <v>0</v>
      </c>
      <c r="AC2963" t="s">
        <v>168</v>
      </c>
      <c r="AD2963" s="2">
        <v>0</v>
      </c>
      <c r="AE2963" s="2">
        <v>0</v>
      </c>
      <c r="AF2963" s="2">
        <v>0</v>
      </c>
      <c r="AG2963" s="2">
        <v>0</v>
      </c>
      <c r="AH2963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7">
        <f t="shared" si="93"/>
        <v>0</v>
      </c>
    </row>
    <row r="2964" spans="1:42" x14ac:dyDescent="0.2">
      <c r="A2964">
        <v>1</v>
      </c>
      <c r="B2964" s="1">
        <v>43952</v>
      </c>
      <c r="C2964" s="1">
        <v>44348</v>
      </c>
      <c r="D2964">
        <v>200293</v>
      </c>
      <c r="E2964" s="1">
        <v>44197</v>
      </c>
      <c r="F2964" s="2">
        <v>0</v>
      </c>
      <c r="G2964" s="2">
        <v>0</v>
      </c>
      <c r="H2964">
        <v>0.1</v>
      </c>
      <c r="I2964" s="2">
        <v>0</v>
      </c>
      <c r="J2964" s="2">
        <v>0</v>
      </c>
      <c r="K2964" s="2">
        <v>0</v>
      </c>
      <c r="L2964" s="2">
        <v>0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t="s">
        <v>292</v>
      </c>
      <c r="W2964" s="5" t="str">
        <f t="shared" si="92"/>
        <v>391S</v>
      </c>
      <c r="X2964">
        <v>16</v>
      </c>
      <c r="Y2964" t="s">
        <v>77</v>
      </c>
      <c r="Z2964" t="s">
        <v>92</v>
      </c>
      <c r="AA2964" s="2">
        <v>0</v>
      </c>
      <c r="AB2964" s="2">
        <v>0</v>
      </c>
      <c r="AC2964" t="s">
        <v>168</v>
      </c>
      <c r="AD2964" s="2">
        <v>0</v>
      </c>
      <c r="AE2964" s="2">
        <v>0</v>
      </c>
      <c r="AF2964" s="2">
        <v>0</v>
      </c>
      <c r="AG2964" s="2">
        <v>0</v>
      </c>
      <c r="AH2964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0</v>
      </c>
      <c r="AN2964" s="2">
        <v>0</v>
      </c>
      <c r="AO2964" s="2">
        <v>0</v>
      </c>
      <c r="AP2964" s="7">
        <f t="shared" si="93"/>
        <v>0</v>
      </c>
    </row>
    <row r="2965" spans="1:42" x14ac:dyDescent="0.2">
      <c r="A2965">
        <v>1</v>
      </c>
      <c r="B2965" s="1">
        <v>43952</v>
      </c>
      <c r="C2965" s="1">
        <v>44348</v>
      </c>
      <c r="D2965">
        <v>200293</v>
      </c>
      <c r="E2965" s="1">
        <v>44228</v>
      </c>
      <c r="F2965" s="2">
        <v>0</v>
      </c>
      <c r="G2965" s="2">
        <v>0</v>
      </c>
      <c r="H2965">
        <v>0.1</v>
      </c>
      <c r="I2965" s="2">
        <v>0</v>
      </c>
      <c r="J2965" s="2">
        <v>0</v>
      </c>
      <c r="K2965" s="2">
        <v>0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t="s">
        <v>292</v>
      </c>
      <c r="W2965" s="5" t="str">
        <f t="shared" si="92"/>
        <v>391S</v>
      </c>
      <c r="X2965">
        <v>16</v>
      </c>
      <c r="Y2965" t="s">
        <v>77</v>
      </c>
      <c r="Z2965" t="s">
        <v>92</v>
      </c>
      <c r="AA2965" s="2">
        <v>0</v>
      </c>
      <c r="AB2965" s="2">
        <v>0</v>
      </c>
      <c r="AC2965" t="s">
        <v>168</v>
      </c>
      <c r="AD2965" s="2">
        <v>0</v>
      </c>
      <c r="AE2965" s="2">
        <v>0</v>
      </c>
      <c r="AF2965" s="2">
        <v>0</v>
      </c>
      <c r="AG2965" s="2">
        <v>0</v>
      </c>
      <c r="AH2965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>
        <v>0</v>
      </c>
      <c r="AO2965" s="2">
        <v>0</v>
      </c>
      <c r="AP2965" s="7">
        <f t="shared" si="93"/>
        <v>0</v>
      </c>
    </row>
    <row r="2966" spans="1:42" x14ac:dyDescent="0.2">
      <c r="A2966">
        <v>1</v>
      </c>
      <c r="B2966" s="1">
        <v>43952</v>
      </c>
      <c r="C2966" s="1">
        <v>44348</v>
      </c>
      <c r="D2966">
        <v>200293</v>
      </c>
      <c r="E2966" s="1">
        <v>44256</v>
      </c>
      <c r="F2966" s="2">
        <v>0</v>
      </c>
      <c r="G2966" s="2">
        <v>0</v>
      </c>
      <c r="H2966">
        <v>0.1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t="s">
        <v>292</v>
      </c>
      <c r="W2966" s="5" t="str">
        <f t="shared" si="92"/>
        <v>391S</v>
      </c>
      <c r="X2966">
        <v>16</v>
      </c>
      <c r="Y2966" t="s">
        <v>77</v>
      </c>
      <c r="Z2966" t="s">
        <v>92</v>
      </c>
      <c r="AA2966" s="2">
        <v>0</v>
      </c>
      <c r="AB2966" s="2">
        <v>0</v>
      </c>
      <c r="AC2966" t="s">
        <v>168</v>
      </c>
      <c r="AD2966" s="2">
        <v>0</v>
      </c>
      <c r="AE2966" s="2">
        <v>0</v>
      </c>
      <c r="AF2966" s="2">
        <v>0</v>
      </c>
      <c r="AG2966" s="2">
        <v>0</v>
      </c>
      <c r="AH2966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>
        <v>0</v>
      </c>
      <c r="AO2966" s="2">
        <v>0</v>
      </c>
      <c r="AP2966" s="7">
        <f t="shared" si="93"/>
        <v>0</v>
      </c>
    </row>
    <row r="2967" spans="1:42" x14ac:dyDescent="0.2">
      <c r="A2967">
        <v>1</v>
      </c>
      <c r="B2967" s="1">
        <v>43952</v>
      </c>
      <c r="C2967" s="1">
        <v>44348</v>
      </c>
      <c r="D2967">
        <v>200293</v>
      </c>
      <c r="E2967" s="1">
        <v>44287</v>
      </c>
      <c r="F2967" s="2">
        <v>0</v>
      </c>
      <c r="G2967" s="2">
        <v>0</v>
      </c>
      <c r="H2967">
        <v>0.1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t="s">
        <v>292</v>
      </c>
      <c r="W2967" s="5" t="str">
        <f t="shared" si="92"/>
        <v>391S</v>
      </c>
      <c r="X2967">
        <v>16</v>
      </c>
      <c r="Y2967" t="s">
        <v>77</v>
      </c>
      <c r="Z2967" t="s">
        <v>92</v>
      </c>
      <c r="AA2967" s="2">
        <v>0</v>
      </c>
      <c r="AB2967" s="2">
        <v>0</v>
      </c>
      <c r="AC2967" t="s">
        <v>168</v>
      </c>
      <c r="AD2967" s="2">
        <v>0</v>
      </c>
      <c r="AE2967" s="2">
        <v>0</v>
      </c>
      <c r="AF2967" s="2">
        <v>0</v>
      </c>
      <c r="AG2967" s="2">
        <v>0</v>
      </c>
      <c r="AH2967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7">
        <f t="shared" si="93"/>
        <v>0</v>
      </c>
    </row>
    <row r="2968" spans="1:42" x14ac:dyDescent="0.2">
      <c r="A2968">
        <v>1</v>
      </c>
      <c r="B2968" s="1">
        <v>43952</v>
      </c>
      <c r="C2968" s="1">
        <v>44348</v>
      </c>
      <c r="D2968">
        <v>200293</v>
      </c>
      <c r="E2968" s="1">
        <v>44317</v>
      </c>
      <c r="F2968" s="2">
        <v>0</v>
      </c>
      <c r="G2968" s="2">
        <v>0</v>
      </c>
      <c r="H2968">
        <v>0.1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t="s">
        <v>292</v>
      </c>
      <c r="W2968" s="5" t="str">
        <f t="shared" si="92"/>
        <v>391S</v>
      </c>
      <c r="X2968">
        <v>16</v>
      </c>
      <c r="Y2968" t="s">
        <v>77</v>
      </c>
      <c r="Z2968" t="s">
        <v>92</v>
      </c>
      <c r="AA2968" s="2">
        <v>0</v>
      </c>
      <c r="AB2968" s="2">
        <v>0</v>
      </c>
      <c r="AC2968" t="s">
        <v>168</v>
      </c>
      <c r="AD2968" s="2">
        <v>0</v>
      </c>
      <c r="AE2968" s="2">
        <v>0</v>
      </c>
      <c r="AF2968" s="2">
        <v>0</v>
      </c>
      <c r="AG2968" s="2">
        <v>0</v>
      </c>
      <c r="AH2968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7">
        <f t="shared" si="93"/>
        <v>0</v>
      </c>
    </row>
    <row r="2969" spans="1:42" x14ac:dyDescent="0.2">
      <c r="A2969">
        <v>1</v>
      </c>
      <c r="B2969" s="1">
        <v>43952</v>
      </c>
      <c r="C2969" s="1">
        <v>44348</v>
      </c>
      <c r="D2969">
        <v>200293</v>
      </c>
      <c r="E2969" s="1">
        <v>44348</v>
      </c>
      <c r="F2969" s="2">
        <v>0</v>
      </c>
      <c r="G2969" s="2">
        <v>0</v>
      </c>
      <c r="H2969">
        <v>0.1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t="s">
        <v>292</v>
      </c>
      <c r="W2969" s="5" t="str">
        <f t="shared" si="92"/>
        <v>391S</v>
      </c>
      <c r="X2969">
        <v>16</v>
      </c>
      <c r="Y2969" t="s">
        <v>77</v>
      </c>
      <c r="Z2969" t="s">
        <v>92</v>
      </c>
      <c r="AA2969" s="2">
        <v>0</v>
      </c>
      <c r="AB2969" s="2">
        <v>0</v>
      </c>
      <c r="AC2969" t="s">
        <v>168</v>
      </c>
      <c r="AD2969" s="2">
        <v>0</v>
      </c>
      <c r="AE2969" s="2">
        <v>0</v>
      </c>
      <c r="AF2969" s="2">
        <v>0</v>
      </c>
      <c r="AG2969" s="2">
        <v>0</v>
      </c>
      <c r="AH2969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7">
        <f t="shared" si="93"/>
        <v>0</v>
      </c>
    </row>
    <row r="2970" spans="1:42" x14ac:dyDescent="0.2">
      <c r="A2970">
        <v>1</v>
      </c>
      <c r="B2970" s="1">
        <v>43952</v>
      </c>
      <c r="C2970" s="1">
        <v>44348</v>
      </c>
      <c r="D2970">
        <v>200339</v>
      </c>
      <c r="E2970" s="1">
        <v>43952</v>
      </c>
      <c r="F2970" s="2">
        <v>0</v>
      </c>
      <c r="G2970" s="2">
        <v>0</v>
      </c>
      <c r="H2970">
        <v>0.1</v>
      </c>
      <c r="I2970" s="2">
        <v>0</v>
      </c>
      <c r="J2970" s="2">
        <v>50524.36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t="s">
        <v>293</v>
      </c>
      <c r="W2970" s="5" t="str">
        <f t="shared" si="92"/>
        <v>391S</v>
      </c>
      <c r="X2970">
        <v>16</v>
      </c>
      <c r="Y2970" t="s">
        <v>77</v>
      </c>
      <c r="Z2970" t="s">
        <v>92</v>
      </c>
      <c r="AA2970" s="2">
        <v>0</v>
      </c>
      <c r="AB2970" s="2">
        <v>0</v>
      </c>
      <c r="AC2970" t="s">
        <v>168</v>
      </c>
      <c r="AD2970" s="2">
        <v>0</v>
      </c>
      <c r="AE2970" s="2">
        <v>0</v>
      </c>
      <c r="AF2970" s="2">
        <v>0</v>
      </c>
      <c r="AG2970" s="2">
        <v>0</v>
      </c>
      <c r="AH2970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7">
        <f t="shared" si="93"/>
        <v>0</v>
      </c>
    </row>
    <row r="2971" spans="1:42" x14ac:dyDescent="0.2">
      <c r="A2971">
        <v>1</v>
      </c>
      <c r="B2971" s="1">
        <v>43952</v>
      </c>
      <c r="C2971" s="1">
        <v>44348</v>
      </c>
      <c r="D2971">
        <v>200339</v>
      </c>
      <c r="E2971" s="1">
        <v>43983</v>
      </c>
      <c r="F2971" s="2">
        <v>0</v>
      </c>
      <c r="G2971" s="2">
        <v>0</v>
      </c>
      <c r="H2971">
        <v>0.1</v>
      </c>
      <c r="I2971" s="2">
        <v>0</v>
      </c>
      <c r="J2971" s="2">
        <v>50524.36</v>
      </c>
      <c r="K2971" s="2">
        <v>0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t="s">
        <v>293</v>
      </c>
      <c r="W2971" s="5" t="str">
        <f t="shared" si="92"/>
        <v>391S</v>
      </c>
      <c r="X2971">
        <v>16</v>
      </c>
      <c r="Y2971" t="s">
        <v>77</v>
      </c>
      <c r="Z2971" t="s">
        <v>92</v>
      </c>
      <c r="AA2971" s="2">
        <v>0</v>
      </c>
      <c r="AB2971" s="2">
        <v>0</v>
      </c>
      <c r="AC2971" t="s">
        <v>168</v>
      </c>
      <c r="AD2971" s="2">
        <v>0</v>
      </c>
      <c r="AE2971" s="2">
        <v>0</v>
      </c>
      <c r="AF2971" s="2">
        <v>0</v>
      </c>
      <c r="AG2971" s="2">
        <v>0</v>
      </c>
      <c r="AH2971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7">
        <f t="shared" si="93"/>
        <v>0</v>
      </c>
    </row>
    <row r="2972" spans="1:42" x14ac:dyDescent="0.2">
      <c r="A2972">
        <v>1</v>
      </c>
      <c r="B2972" s="1">
        <v>43952</v>
      </c>
      <c r="C2972" s="1">
        <v>44348</v>
      </c>
      <c r="D2972">
        <v>200339</v>
      </c>
      <c r="E2972" s="1">
        <v>44013</v>
      </c>
      <c r="F2972" s="2">
        <v>0</v>
      </c>
      <c r="G2972" s="2">
        <v>0</v>
      </c>
      <c r="H2972">
        <v>0.1</v>
      </c>
      <c r="I2972" s="2">
        <v>0</v>
      </c>
      <c r="J2972" s="2">
        <v>50524.36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t="s">
        <v>293</v>
      </c>
      <c r="W2972" s="5" t="str">
        <f t="shared" si="92"/>
        <v>391S</v>
      </c>
      <c r="X2972">
        <v>16</v>
      </c>
      <c r="Y2972" t="s">
        <v>77</v>
      </c>
      <c r="Z2972" t="s">
        <v>92</v>
      </c>
      <c r="AA2972" s="2">
        <v>0</v>
      </c>
      <c r="AB2972" s="2">
        <v>0</v>
      </c>
      <c r="AC2972" t="s">
        <v>168</v>
      </c>
      <c r="AD2972" s="2">
        <v>0</v>
      </c>
      <c r="AE2972" s="2">
        <v>0</v>
      </c>
      <c r="AF2972" s="2">
        <v>0</v>
      </c>
      <c r="AG2972" s="2">
        <v>0</v>
      </c>
      <c r="AH297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0</v>
      </c>
      <c r="AN2972" s="2">
        <v>0</v>
      </c>
      <c r="AO2972" s="2">
        <v>0</v>
      </c>
      <c r="AP2972" s="7">
        <f t="shared" si="93"/>
        <v>0</v>
      </c>
    </row>
    <row r="2973" spans="1:42" x14ac:dyDescent="0.2">
      <c r="A2973">
        <v>1</v>
      </c>
      <c r="B2973" s="1">
        <v>43952</v>
      </c>
      <c r="C2973" s="1">
        <v>44348</v>
      </c>
      <c r="D2973">
        <v>200339</v>
      </c>
      <c r="E2973" s="1">
        <v>44044</v>
      </c>
      <c r="F2973" s="2">
        <v>0</v>
      </c>
      <c r="G2973" s="2">
        <v>0</v>
      </c>
      <c r="H2973">
        <v>0.1</v>
      </c>
      <c r="I2973" s="2">
        <v>0</v>
      </c>
      <c r="J2973" s="2">
        <v>50524.36</v>
      </c>
      <c r="K2973" s="2">
        <v>0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t="s">
        <v>293</v>
      </c>
      <c r="W2973" s="5" t="str">
        <f t="shared" si="92"/>
        <v>391S</v>
      </c>
      <c r="X2973">
        <v>16</v>
      </c>
      <c r="Y2973" t="s">
        <v>77</v>
      </c>
      <c r="Z2973" t="s">
        <v>92</v>
      </c>
      <c r="AA2973" s="2">
        <v>0</v>
      </c>
      <c r="AB2973" s="2">
        <v>0</v>
      </c>
      <c r="AC2973" t="s">
        <v>168</v>
      </c>
      <c r="AD2973" s="2">
        <v>0</v>
      </c>
      <c r="AE2973" s="2">
        <v>0</v>
      </c>
      <c r="AF2973" s="2">
        <v>0</v>
      </c>
      <c r="AG2973" s="2">
        <v>0</v>
      </c>
      <c r="AH2973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7">
        <f t="shared" si="93"/>
        <v>0</v>
      </c>
    </row>
    <row r="2974" spans="1:42" x14ac:dyDescent="0.2">
      <c r="A2974">
        <v>1</v>
      </c>
      <c r="B2974" s="1">
        <v>43952</v>
      </c>
      <c r="C2974" s="1">
        <v>44348</v>
      </c>
      <c r="D2974">
        <v>200339</v>
      </c>
      <c r="E2974" s="1">
        <v>44075</v>
      </c>
      <c r="F2974" s="2">
        <v>0</v>
      </c>
      <c r="G2974" s="2">
        <v>0</v>
      </c>
      <c r="H2974">
        <v>0.1</v>
      </c>
      <c r="I2974" s="2">
        <v>0</v>
      </c>
      <c r="J2974" s="2">
        <v>50524.36</v>
      </c>
      <c r="K2974" s="2">
        <v>0</v>
      </c>
      <c r="L2974" s="2">
        <v>0</v>
      </c>
      <c r="M2974" s="2">
        <v>0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t="s">
        <v>293</v>
      </c>
      <c r="W2974" s="5" t="str">
        <f t="shared" si="92"/>
        <v>391S</v>
      </c>
      <c r="X2974">
        <v>16</v>
      </c>
      <c r="Y2974" t="s">
        <v>77</v>
      </c>
      <c r="Z2974" t="s">
        <v>92</v>
      </c>
      <c r="AA2974" s="2">
        <v>0</v>
      </c>
      <c r="AB2974" s="2">
        <v>0</v>
      </c>
      <c r="AC2974" t="s">
        <v>168</v>
      </c>
      <c r="AD2974" s="2">
        <v>0</v>
      </c>
      <c r="AE2974" s="2">
        <v>0</v>
      </c>
      <c r="AF2974" s="2">
        <v>0</v>
      </c>
      <c r="AG2974" s="2">
        <v>0</v>
      </c>
      <c r="AH2974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0</v>
      </c>
      <c r="AN2974" s="2">
        <v>0</v>
      </c>
      <c r="AO2974" s="2">
        <v>0</v>
      </c>
      <c r="AP2974" s="7">
        <f t="shared" si="93"/>
        <v>0</v>
      </c>
    </row>
    <row r="2975" spans="1:42" x14ac:dyDescent="0.2">
      <c r="A2975">
        <v>1</v>
      </c>
      <c r="B2975" s="1">
        <v>43952</v>
      </c>
      <c r="C2975" s="1">
        <v>44348</v>
      </c>
      <c r="D2975">
        <v>200339</v>
      </c>
      <c r="E2975" s="1">
        <v>44105</v>
      </c>
      <c r="F2975" s="2">
        <v>0</v>
      </c>
      <c r="G2975" s="2">
        <v>0</v>
      </c>
      <c r="H2975">
        <v>0.1</v>
      </c>
      <c r="I2975" s="2">
        <v>0</v>
      </c>
      <c r="J2975" s="2">
        <v>50524.36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t="s">
        <v>293</v>
      </c>
      <c r="W2975" s="5" t="str">
        <f t="shared" si="92"/>
        <v>391S</v>
      </c>
      <c r="X2975">
        <v>16</v>
      </c>
      <c r="Y2975" t="s">
        <v>77</v>
      </c>
      <c r="Z2975" t="s">
        <v>92</v>
      </c>
      <c r="AA2975" s="2">
        <v>0</v>
      </c>
      <c r="AB2975" s="2">
        <v>0</v>
      </c>
      <c r="AC2975" t="s">
        <v>168</v>
      </c>
      <c r="AD2975" s="2">
        <v>0</v>
      </c>
      <c r="AE2975" s="2">
        <v>0</v>
      </c>
      <c r="AF2975" s="2">
        <v>0</v>
      </c>
      <c r="AG2975" s="2">
        <v>0</v>
      </c>
      <c r="AH2975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7">
        <f t="shared" si="93"/>
        <v>0</v>
      </c>
    </row>
    <row r="2976" spans="1:42" x14ac:dyDescent="0.2">
      <c r="A2976">
        <v>1</v>
      </c>
      <c r="B2976" s="1">
        <v>43952</v>
      </c>
      <c r="C2976" s="1">
        <v>44348</v>
      </c>
      <c r="D2976">
        <v>200339</v>
      </c>
      <c r="E2976" s="1">
        <v>44136</v>
      </c>
      <c r="F2976" s="2">
        <v>0</v>
      </c>
      <c r="G2976" s="2">
        <v>0</v>
      </c>
      <c r="H2976">
        <v>0.1</v>
      </c>
      <c r="I2976" s="2">
        <v>0</v>
      </c>
      <c r="J2976" s="2">
        <v>50524.36</v>
      </c>
      <c r="K2976" s="2">
        <v>0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t="s">
        <v>293</v>
      </c>
      <c r="W2976" s="5" t="str">
        <f t="shared" si="92"/>
        <v>391S</v>
      </c>
      <c r="X2976">
        <v>16</v>
      </c>
      <c r="Y2976" t="s">
        <v>77</v>
      </c>
      <c r="Z2976" t="s">
        <v>92</v>
      </c>
      <c r="AA2976" s="2">
        <v>0</v>
      </c>
      <c r="AB2976" s="2">
        <v>0</v>
      </c>
      <c r="AC2976" t="s">
        <v>168</v>
      </c>
      <c r="AD2976" s="2">
        <v>0</v>
      </c>
      <c r="AE2976" s="2">
        <v>0</v>
      </c>
      <c r="AF2976" s="2">
        <v>0</v>
      </c>
      <c r="AG2976" s="2">
        <v>0</v>
      </c>
      <c r="AH2976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0</v>
      </c>
      <c r="AN2976" s="2">
        <v>0</v>
      </c>
      <c r="AO2976" s="2">
        <v>0</v>
      </c>
      <c r="AP2976" s="7">
        <f t="shared" si="93"/>
        <v>0</v>
      </c>
    </row>
    <row r="2977" spans="1:42" x14ac:dyDescent="0.2">
      <c r="A2977">
        <v>1</v>
      </c>
      <c r="B2977" s="1">
        <v>43952</v>
      </c>
      <c r="C2977" s="1">
        <v>44348</v>
      </c>
      <c r="D2977">
        <v>200339</v>
      </c>
      <c r="E2977" s="1">
        <v>44166</v>
      </c>
      <c r="F2977" s="2">
        <v>0</v>
      </c>
      <c r="G2977" s="2">
        <v>0</v>
      </c>
      <c r="H2977">
        <v>0.1</v>
      </c>
      <c r="I2977" s="2">
        <v>0</v>
      </c>
      <c r="J2977" s="2">
        <v>50524.36</v>
      </c>
      <c r="K2977" s="2">
        <v>0</v>
      </c>
      <c r="L2977" s="2">
        <v>0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t="s">
        <v>293</v>
      </c>
      <c r="W2977" s="5" t="str">
        <f t="shared" si="92"/>
        <v>391S</v>
      </c>
      <c r="X2977">
        <v>16</v>
      </c>
      <c r="Y2977" t="s">
        <v>77</v>
      </c>
      <c r="Z2977" t="s">
        <v>92</v>
      </c>
      <c r="AA2977" s="2">
        <v>0</v>
      </c>
      <c r="AB2977" s="2">
        <v>0</v>
      </c>
      <c r="AC2977" t="s">
        <v>168</v>
      </c>
      <c r="AD2977" s="2">
        <v>0</v>
      </c>
      <c r="AE2977" s="2">
        <v>0</v>
      </c>
      <c r="AF2977" s="2">
        <v>0</v>
      </c>
      <c r="AG2977" s="2">
        <v>0</v>
      </c>
      <c r="AH2977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7">
        <f t="shared" si="93"/>
        <v>0</v>
      </c>
    </row>
    <row r="2978" spans="1:42" x14ac:dyDescent="0.2">
      <c r="A2978">
        <v>1</v>
      </c>
      <c r="B2978" s="1">
        <v>43952</v>
      </c>
      <c r="C2978" s="1">
        <v>44348</v>
      </c>
      <c r="D2978">
        <v>200339</v>
      </c>
      <c r="E2978" s="1">
        <v>44197</v>
      </c>
      <c r="F2978" s="2">
        <v>0</v>
      </c>
      <c r="G2978" s="2">
        <v>0</v>
      </c>
      <c r="H2978">
        <v>0.1</v>
      </c>
      <c r="I2978" s="2">
        <v>0</v>
      </c>
      <c r="J2978" s="2">
        <v>50524.36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t="s">
        <v>293</v>
      </c>
      <c r="W2978" s="5" t="str">
        <f t="shared" si="92"/>
        <v>391S</v>
      </c>
      <c r="X2978">
        <v>16</v>
      </c>
      <c r="Y2978" t="s">
        <v>77</v>
      </c>
      <c r="Z2978" t="s">
        <v>92</v>
      </c>
      <c r="AA2978" s="2">
        <v>0</v>
      </c>
      <c r="AB2978" s="2">
        <v>0</v>
      </c>
      <c r="AC2978" t="s">
        <v>168</v>
      </c>
      <c r="AD2978" s="2">
        <v>0</v>
      </c>
      <c r="AE2978" s="2">
        <v>0</v>
      </c>
      <c r="AF2978" s="2">
        <v>0</v>
      </c>
      <c r="AG2978" s="2">
        <v>0</v>
      </c>
      <c r="AH2978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7">
        <f t="shared" si="93"/>
        <v>0</v>
      </c>
    </row>
    <row r="2979" spans="1:42" x14ac:dyDescent="0.2">
      <c r="A2979">
        <v>1</v>
      </c>
      <c r="B2979" s="1">
        <v>43952</v>
      </c>
      <c r="C2979" s="1">
        <v>44348</v>
      </c>
      <c r="D2979">
        <v>200339</v>
      </c>
      <c r="E2979" s="1">
        <v>44228</v>
      </c>
      <c r="F2979" s="2">
        <v>0</v>
      </c>
      <c r="G2979" s="2">
        <v>0</v>
      </c>
      <c r="H2979">
        <v>0.1</v>
      </c>
      <c r="I2979" s="2">
        <v>0</v>
      </c>
      <c r="J2979" s="2">
        <v>50524.36</v>
      </c>
      <c r="K2979" s="2">
        <v>0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t="s">
        <v>293</v>
      </c>
      <c r="W2979" s="5" t="str">
        <f t="shared" si="92"/>
        <v>391S</v>
      </c>
      <c r="X2979">
        <v>16</v>
      </c>
      <c r="Y2979" t="s">
        <v>77</v>
      </c>
      <c r="Z2979" t="s">
        <v>92</v>
      </c>
      <c r="AA2979" s="2">
        <v>0</v>
      </c>
      <c r="AB2979" s="2">
        <v>0</v>
      </c>
      <c r="AC2979" t="s">
        <v>168</v>
      </c>
      <c r="AD2979" s="2">
        <v>0</v>
      </c>
      <c r="AE2979" s="2">
        <v>0</v>
      </c>
      <c r="AF2979" s="2">
        <v>0</v>
      </c>
      <c r="AG2979" s="2">
        <v>0</v>
      </c>
      <c r="AH2979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7">
        <f t="shared" si="93"/>
        <v>0</v>
      </c>
    </row>
    <row r="2980" spans="1:42" x14ac:dyDescent="0.2">
      <c r="A2980">
        <v>1</v>
      </c>
      <c r="B2980" s="1">
        <v>43952</v>
      </c>
      <c r="C2980" s="1">
        <v>44348</v>
      </c>
      <c r="D2980">
        <v>200339</v>
      </c>
      <c r="E2980" s="1">
        <v>44256</v>
      </c>
      <c r="F2980" s="2">
        <v>0</v>
      </c>
      <c r="G2980" s="2">
        <v>0</v>
      </c>
      <c r="H2980">
        <v>0.1</v>
      </c>
      <c r="I2980" s="2">
        <v>0</v>
      </c>
      <c r="J2980" s="2">
        <v>50524.36</v>
      </c>
      <c r="K2980" s="2">
        <v>0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t="s">
        <v>293</v>
      </c>
      <c r="W2980" s="5" t="str">
        <f t="shared" si="92"/>
        <v>391S</v>
      </c>
      <c r="X2980">
        <v>16</v>
      </c>
      <c r="Y2980" t="s">
        <v>77</v>
      </c>
      <c r="Z2980" t="s">
        <v>92</v>
      </c>
      <c r="AA2980" s="2">
        <v>0</v>
      </c>
      <c r="AB2980" s="2">
        <v>0</v>
      </c>
      <c r="AC2980" t="s">
        <v>168</v>
      </c>
      <c r="AD2980" s="2">
        <v>0</v>
      </c>
      <c r="AE2980" s="2">
        <v>0</v>
      </c>
      <c r="AF2980" s="2">
        <v>0</v>
      </c>
      <c r="AG2980" s="2">
        <v>0</v>
      </c>
      <c r="AH2980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0</v>
      </c>
      <c r="AN2980" s="2">
        <v>0</v>
      </c>
      <c r="AO2980" s="2">
        <v>0</v>
      </c>
      <c r="AP2980" s="7">
        <f t="shared" si="93"/>
        <v>0</v>
      </c>
    </row>
    <row r="2981" spans="1:42" x14ac:dyDescent="0.2">
      <c r="A2981">
        <v>1</v>
      </c>
      <c r="B2981" s="1">
        <v>43952</v>
      </c>
      <c r="C2981" s="1">
        <v>44348</v>
      </c>
      <c r="D2981">
        <v>200339</v>
      </c>
      <c r="E2981" s="1">
        <v>44287</v>
      </c>
      <c r="F2981" s="2">
        <v>0</v>
      </c>
      <c r="G2981" s="2">
        <v>0</v>
      </c>
      <c r="H2981">
        <v>0.1</v>
      </c>
      <c r="I2981" s="2">
        <v>0</v>
      </c>
      <c r="J2981" s="2">
        <v>50524.36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t="s">
        <v>293</v>
      </c>
      <c r="W2981" s="5" t="str">
        <f t="shared" si="92"/>
        <v>391S</v>
      </c>
      <c r="X2981">
        <v>16</v>
      </c>
      <c r="Y2981" t="s">
        <v>77</v>
      </c>
      <c r="Z2981" t="s">
        <v>92</v>
      </c>
      <c r="AA2981" s="2">
        <v>0</v>
      </c>
      <c r="AB2981" s="2">
        <v>0</v>
      </c>
      <c r="AC2981" t="s">
        <v>168</v>
      </c>
      <c r="AD2981" s="2">
        <v>0</v>
      </c>
      <c r="AE2981" s="2">
        <v>0</v>
      </c>
      <c r="AF2981" s="2">
        <v>0</v>
      </c>
      <c r="AG2981" s="2">
        <v>0</v>
      </c>
      <c r="AH2981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7">
        <f t="shared" si="93"/>
        <v>0</v>
      </c>
    </row>
    <row r="2982" spans="1:42" x14ac:dyDescent="0.2">
      <c r="A2982">
        <v>1</v>
      </c>
      <c r="B2982" s="1">
        <v>43952</v>
      </c>
      <c r="C2982" s="1">
        <v>44348</v>
      </c>
      <c r="D2982">
        <v>200339</v>
      </c>
      <c r="E2982" s="1">
        <v>44317</v>
      </c>
      <c r="F2982" s="2">
        <v>0</v>
      </c>
      <c r="G2982" s="2">
        <v>0</v>
      </c>
      <c r="H2982">
        <v>0.1</v>
      </c>
      <c r="I2982" s="2">
        <v>0</v>
      </c>
      <c r="J2982" s="2">
        <v>50524.36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t="s">
        <v>293</v>
      </c>
      <c r="W2982" s="5" t="str">
        <f t="shared" si="92"/>
        <v>391S</v>
      </c>
      <c r="X2982">
        <v>16</v>
      </c>
      <c r="Y2982" t="s">
        <v>77</v>
      </c>
      <c r="Z2982" t="s">
        <v>92</v>
      </c>
      <c r="AA2982" s="2">
        <v>0</v>
      </c>
      <c r="AB2982" s="2">
        <v>0</v>
      </c>
      <c r="AC2982" t="s">
        <v>168</v>
      </c>
      <c r="AD2982" s="2">
        <v>0</v>
      </c>
      <c r="AE2982" s="2">
        <v>0</v>
      </c>
      <c r="AF2982" s="2">
        <v>0</v>
      </c>
      <c r="AG2982" s="2">
        <v>0</v>
      </c>
      <c r="AH298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7">
        <f t="shared" si="93"/>
        <v>0</v>
      </c>
    </row>
    <row r="2983" spans="1:42" x14ac:dyDescent="0.2">
      <c r="A2983">
        <v>1</v>
      </c>
      <c r="B2983" s="1">
        <v>43952</v>
      </c>
      <c r="C2983" s="1">
        <v>44348</v>
      </c>
      <c r="D2983">
        <v>200339</v>
      </c>
      <c r="E2983" s="1">
        <v>44348</v>
      </c>
      <c r="F2983" s="2">
        <v>0</v>
      </c>
      <c r="G2983" s="2">
        <v>0</v>
      </c>
      <c r="H2983">
        <v>0.1</v>
      </c>
      <c r="I2983" s="2">
        <v>0</v>
      </c>
      <c r="J2983" s="2">
        <v>79861.850000000006</v>
      </c>
      <c r="K2983" s="2">
        <v>0</v>
      </c>
      <c r="L2983" s="2">
        <v>0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29337.49</v>
      </c>
      <c r="T2983" s="2">
        <v>0</v>
      </c>
      <c r="U2983" s="2">
        <v>0</v>
      </c>
      <c r="V2983" t="s">
        <v>293</v>
      </c>
      <c r="W2983" s="5" t="str">
        <f t="shared" si="92"/>
        <v>391S</v>
      </c>
      <c r="X2983">
        <v>16</v>
      </c>
      <c r="Y2983" t="s">
        <v>77</v>
      </c>
      <c r="Z2983" t="s">
        <v>92</v>
      </c>
      <c r="AA2983" s="2">
        <v>0</v>
      </c>
      <c r="AB2983" s="2">
        <v>0</v>
      </c>
      <c r="AC2983" t="s">
        <v>168</v>
      </c>
      <c r="AD2983" s="2">
        <v>0</v>
      </c>
      <c r="AE2983" s="2">
        <v>0</v>
      </c>
      <c r="AF2983" s="2">
        <v>0</v>
      </c>
      <c r="AG2983" s="2">
        <v>0</v>
      </c>
      <c r="AH2983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>
        <v>0</v>
      </c>
      <c r="AO2983" s="2">
        <v>0</v>
      </c>
      <c r="AP2983" s="7">
        <f t="shared" si="93"/>
        <v>0</v>
      </c>
    </row>
    <row r="2984" spans="1:42" x14ac:dyDescent="0.2">
      <c r="A2984">
        <v>1</v>
      </c>
      <c r="B2984" s="1">
        <v>43952</v>
      </c>
      <c r="C2984" s="1">
        <v>44348</v>
      </c>
      <c r="D2984">
        <v>177</v>
      </c>
      <c r="E2984" s="1">
        <v>43952</v>
      </c>
      <c r="F2984" s="2">
        <v>0</v>
      </c>
      <c r="G2984" s="2">
        <v>0</v>
      </c>
      <c r="H2984">
        <v>0</v>
      </c>
      <c r="I2984" s="2">
        <v>0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t="s">
        <v>294</v>
      </c>
      <c r="W2984" s="5" t="str">
        <f t="shared" si="92"/>
        <v>3921</v>
      </c>
      <c r="X2984">
        <v>16</v>
      </c>
      <c r="Y2984" t="s">
        <v>77</v>
      </c>
      <c r="Z2984" t="s">
        <v>95</v>
      </c>
      <c r="AA2984" s="2">
        <v>0</v>
      </c>
      <c r="AB2984" s="2">
        <v>0</v>
      </c>
      <c r="AC2984" t="s">
        <v>168</v>
      </c>
      <c r="AD2984" s="2">
        <v>0</v>
      </c>
      <c r="AE2984" s="2">
        <v>0</v>
      </c>
      <c r="AF2984" s="2">
        <v>0</v>
      </c>
      <c r="AG2984" s="2">
        <v>0</v>
      </c>
      <c r="AH2984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0</v>
      </c>
      <c r="AN2984" s="2">
        <v>0</v>
      </c>
      <c r="AO2984" s="2">
        <v>0</v>
      </c>
      <c r="AP2984" s="7">
        <f t="shared" si="93"/>
        <v>0</v>
      </c>
    </row>
    <row r="2985" spans="1:42" x14ac:dyDescent="0.2">
      <c r="A2985">
        <v>1</v>
      </c>
      <c r="B2985" s="1">
        <v>43952</v>
      </c>
      <c r="C2985" s="1">
        <v>44348</v>
      </c>
      <c r="D2985">
        <v>177</v>
      </c>
      <c r="E2985" s="1">
        <v>43983</v>
      </c>
      <c r="F2985" s="2">
        <v>0</v>
      </c>
      <c r="G2985" s="2">
        <v>0</v>
      </c>
      <c r="H2985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t="s">
        <v>294</v>
      </c>
      <c r="W2985" s="5" t="str">
        <f t="shared" si="92"/>
        <v>3921</v>
      </c>
      <c r="X2985">
        <v>16</v>
      </c>
      <c r="Y2985" t="s">
        <v>77</v>
      </c>
      <c r="Z2985" t="s">
        <v>95</v>
      </c>
      <c r="AA2985" s="2">
        <v>0</v>
      </c>
      <c r="AB2985" s="2">
        <v>0</v>
      </c>
      <c r="AC2985" t="s">
        <v>168</v>
      </c>
      <c r="AD2985" s="2">
        <v>0</v>
      </c>
      <c r="AE2985" s="2">
        <v>0</v>
      </c>
      <c r="AF2985" s="2">
        <v>0</v>
      </c>
      <c r="AG2985" s="2">
        <v>0</v>
      </c>
      <c r="AH2985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7">
        <f t="shared" si="93"/>
        <v>0</v>
      </c>
    </row>
    <row r="2986" spans="1:42" x14ac:dyDescent="0.2">
      <c r="A2986">
        <v>1</v>
      </c>
      <c r="B2986" s="1">
        <v>43952</v>
      </c>
      <c r="C2986" s="1">
        <v>44348</v>
      </c>
      <c r="D2986">
        <v>177</v>
      </c>
      <c r="E2986" s="1">
        <v>44013</v>
      </c>
      <c r="F2986" s="2">
        <v>0</v>
      </c>
      <c r="G2986" s="2">
        <v>0</v>
      </c>
      <c r="H2986">
        <v>0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t="s">
        <v>294</v>
      </c>
      <c r="W2986" s="5" t="str">
        <f t="shared" si="92"/>
        <v>3921</v>
      </c>
      <c r="X2986">
        <v>16</v>
      </c>
      <c r="Y2986" t="s">
        <v>77</v>
      </c>
      <c r="Z2986" t="s">
        <v>95</v>
      </c>
      <c r="AA2986" s="2">
        <v>0</v>
      </c>
      <c r="AB2986" s="2">
        <v>0</v>
      </c>
      <c r="AC2986" t="s">
        <v>168</v>
      </c>
      <c r="AD2986" s="2">
        <v>0</v>
      </c>
      <c r="AE2986" s="2">
        <v>0</v>
      </c>
      <c r="AF2986" s="2">
        <v>0</v>
      </c>
      <c r="AG2986" s="2">
        <v>0</v>
      </c>
      <c r="AH2986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7">
        <f t="shared" si="93"/>
        <v>0</v>
      </c>
    </row>
    <row r="2987" spans="1:42" x14ac:dyDescent="0.2">
      <c r="A2987">
        <v>1</v>
      </c>
      <c r="B2987" s="1">
        <v>43952</v>
      </c>
      <c r="C2987" s="1">
        <v>44348</v>
      </c>
      <c r="D2987">
        <v>177</v>
      </c>
      <c r="E2987" s="1">
        <v>44044</v>
      </c>
      <c r="F2987" s="2">
        <v>0</v>
      </c>
      <c r="G2987" s="2">
        <v>0</v>
      </c>
      <c r="H2987">
        <v>0.17399999999999999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t="s">
        <v>294</v>
      </c>
      <c r="W2987" s="5" t="str">
        <f t="shared" si="92"/>
        <v>3921</v>
      </c>
      <c r="X2987">
        <v>16</v>
      </c>
      <c r="Y2987" t="s">
        <v>77</v>
      </c>
      <c r="Z2987" t="s">
        <v>95</v>
      </c>
      <c r="AA2987" s="2">
        <v>0</v>
      </c>
      <c r="AB2987" s="2">
        <v>0</v>
      </c>
      <c r="AC2987" t="s">
        <v>168</v>
      </c>
      <c r="AD2987" s="2">
        <v>0</v>
      </c>
      <c r="AE2987" s="2">
        <v>0</v>
      </c>
      <c r="AF2987" s="2">
        <v>0</v>
      </c>
      <c r="AG2987" s="2">
        <v>0</v>
      </c>
      <c r="AH2987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7">
        <f t="shared" si="93"/>
        <v>0</v>
      </c>
    </row>
    <row r="2988" spans="1:42" x14ac:dyDescent="0.2">
      <c r="A2988">
        <v>1</v>
      </c>
      <c r="B2988" s="1">
        <v>43952</v>
      </c>
      <c r="C2988" s="1">
        <v>44348</v>
      </c>
      <c r="D2988">
        <v>177</v>
      </c>
      <c r="E2988" s="1">
        <v>44075</v>
      </c>
      <c r="F2988" s="2">
        <v>0</v>
      </c>
      <c r="G2988" s="2">
        <v>0</v>
      </c>
      <c r="H2988">
        <v>0.17399999999999999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t="s">
        <v>294</v>
      </c>
      <c r="W2988" s="5" t="str">
        <f t="shared" si="92"/>
        <v>3921</v>
      </c>
      <c r="X2988">
        <v>16</v>
      </c>
      <c r="Y2988" t="s">
        <v>77</v>
      </c>
      <c r="Z2988" t="s">
        <v>95</v>
      </c>
      <c r="AA2988" s="2">
        <v>0</v>
      </c>
      <c r="AB2988" s="2">
        <v>0</v>
      </c>
      <c r="AC2988" t="s">
        <v>168</v>
      </c>
      <c r="AD2988" s="2">
        <v>0</v>
      </c>
      <c r="AE2988" s="2">
        <v>0</v>
      </c>
      <c r="AF2988" s="2">
        <v>0</v>
      </c>
      <c r="AG2988" s="2">
        <v>0</v>
      </c>
      <c r="AH2988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>
        <v>0</v>
      </c>
      <c r="AO2988" s="2">
        <v>0</v>
      </c>
      <c r="AP2988" s="7">
        <f t="shared" si="93"/>
        <v>0</v>
      </c>
    </row>
    <row r="2989" spans="1:42" x14ac:dyDescent="0.2">
      <c r="A2989">
        <v>1</v>
      </c>
      <c r="B2989" s="1">
        <v>43952</v>
      </c>
      <c r="C2989" s="1">
        <v>44348</v>
      </c>
      <c r="D2989">
        <v>177</v>
      </c>
      <c r="E2989" s="1">
        <v>44105</v>
      </c>
      <c r="F2989" s="2">
        <v>0</v>
      </c>
      <c r="G2989" s="2">
        <v>0</v>
      </c>
      <c r="H2989">
        <v>0.17399999999999999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t="s">
        <v>294</v>
      </c>
      <c r="W2989" s="5" t="str">
        <f t="shared" si="92"/>
        <v>3921</v>
      </c>
      <c r="X2989">
        <v>16</v>
      </c>
      <c r="Y2989" t="s">
        <v>77</v>
      </c>
      <c r="Z2989" t="s">
        <v>95</v>
      </c>
      <c r="AA2989" s="2">
        <v>0</v>
      </c>
      <c r="AB2989" s="2">
        <v>0</v>
      </c>
      <c r="AC2989" t="s">
        <v>168</v>
      </c>
      <c r="AD2989" s="2">
        <v>0</v>
      </c>
      <c r="AE2989" s="2">
        <v>0</v>
      </c>
      <c r="AF2989" s="2">
        <v>0</v>
      </c>
      <c r="AG2989" s="2">
        <v>0</v>
      </c>
      <c r="AH2989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7">
        <f t="shared" si="93"/>
        <v>0</v>
      </c>
    </row>
    <row r="2990" spans="1:42" x14ac:dyDescent="0.2">
      <c r="A2990">
        <v>1</v>
      </c>
      <c r="B2990" s="1">
        <v>43952</v>
      </c>
      <c r="C2990" s="1">
        <v>44348</v>
      </c>
      <c r="D2990">
        <v>177</v>
      </c>
      <c r="E2990" s="1">
        <v>44136</v>
      </c>
      <c r="F2990" s="2">
        <v>0</v>
      </c>
      <c r="G2990" s="2">
        <v>0</v>
      </c>
      <c r="H2990">
        <v>0.17399999999999999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t="s">
        <v>294</v>
      </c>
      <c r="W2990" s="5" t="str">
        <f t="shared" si="92"/>
        <v>3921</v>
      </c>
      <c r="X2990">
        <v>16</v>
      </c>
      <c r="Y2990" t="s">
        <v>77</v>
      </c>
      <c r="Z2990" t="s">
        <v>95</v>
      </c>
      <c r="AA2990" s="2">
        <v>0</v>
      </c>
      <c r="AB2990" s="2">
        <v>0</v>
      </c>
      <c r="AC2990" t="s">
        <v>168</v>
      </c>
      <c r="AD2990" s="2">
        <v>0</v>
      </c>
      <c r="AE2990" s="2">
        <v>0</v>
      </c>
      <c r="AF2990" s="2">
        <v>0</v>
      </c>
      <c r="AG2990" s="2">
        <v>0</v>
      </c>
      <c r="AH2990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0</v>
      </c>
      <c r="AP2990" s="7">
        <f t="shared" si="93"/>
        <v>0</v>
      </c>
    </row>
    <row r="2991" spans="1:42" x14ac:dyDescent="0.2">
      <c r="A2991">
        <v>1</v>
      </c>
      <c r="B2991" s="1">
        <v>43952</v>
      </c>
      <c r="C2991" s="1">
        <v>44348</v>
      </c>
      <c r="D2991">
        <v>177</v>
      </c>
      <c r="E2991" s="1">
        <v>44166</v>
      </c>
      <c r="F2991" s="2">
        <v>0</v>
      </c>
      <c r="G2991" s="2">
        <v>0</v>
      </c>
      <c r="H2991">
        <v>0.17399999999999999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t="s">
        <v>294</v>
      </c>
      <c r="W2991" s="5" t="str">
        <f t="shared" si="92"/>
        <v>3921</v>
      </c>
      <c r="X2991">
        <v>16</v>
      </c>
      <c r="Y2991" t="s">
        <v>77</v>
      </c>
      <c r="Z2991" t="s">
        <v>95</v>
      </c>
      <c r="AA2991" s="2">
        <v>0</v>
      </c>
      <c r="AB2991" s="2">
        <v>0</v>
      </c>
      <c r="AC2991" t="s">
        <v>168</v>
      </c>
      <c r="AD2991" s="2">
        <v>0</v>
      </c>
      <c r="AE2991" s="2">
        <v>0</v>
      </c>
      <c r="AF2991" s="2">
        <v>0</v>
      </c>
      <c r="AG2991" s="2">
        <v>0</v>
      </c>
      <c r="AH2991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7">
        <f t="shared" si="93"/>
        <v>0</v>
      </c>
    </row>
    <row r="2992" spans="1:42" x14ac:dyDescent="0.2">
      <c r="A2992">
        <v>1</v>
      </c>
      <c r="B2992" s="1">
        <v>43952</v>
      </c>
      <c r="C2992" s="1">
        <v>44348</v>
      </c>
      <c r="D2992">
        <v>177</v>
      </c>
      <c r="E2992" s="1">
        <v>44197</v>
      </c>
      <c r="F2992" s="2">
        <v>0</v>
      </c>
      <c r="G2992" s="2">
        <v>0</v>
      </c>
      <c r="H2992">
        <v>0.17399999999999999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t="s">
        <v>294</v>
      </c>
      <c r="W2992" s="5" t="str">
        <f t="shared" si="92"/>
        <v>3921</v>
      </c>
      <c r="X2992">
        <v>16</v>
      </c>
      <c r="Y2992" t="s">
        <v>77</v>
      </c>
      <c r="Z2992" t="s">
        <v>95</v>
      </c>
      <c r="AA2992" s="2">
        <v>0</v>
      </c>
      <c r="AB2992" s="2">
        <v>0</v>
      </c>
      <c r="AC2992" t="s">
        <v>168</v>
      </c>
      <c r="AD2992" s="2">
        <v>0</v>
      </c>
      <c r="AE2992" s="2">
        <v>0</v>
      </c>
      <c r="AF2992" s="2">
        <v>0</v>
      </c>
      <c r="AG2992" s="2">
        <v>0</v>
      </c>
      <c r="AH299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0</v>
      </c>
      <c r="AN2992" s="2">
        <v>0</v>
      </c>
      <c r="AO2992" s="2">
        <v>0</v>
      </c>
      <c r="AP2992" s="7">
        <f t="shared" si="93"/>
        <v>0</v>
      </c>
    </row>
    <row r="2993" spans="1:42" x14ac:dyDescent="0.2">
      <c r="A2993">
        <v>1</v>
      </c>
      <c r="B2993" s="1">
        <v>43952</v>
      </c>
      <c r="C2993" s="1">
        <v>44348</v>
      </c>
      <c r="D2993">
        <v>177</v>
      </c>
      <c r="E2993" s="1">
        <v>44228</v>
      </c>
      <c r="F2993" s="2">
        <v>0</v>
      </c>
      <c r="G2993" s="2">
        <v>0</v>
      </c>
      <c r="H2993">
        <v>0.17399999999999999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t="s">
        <v>294</v>
      </c>
      <c r="W2993" s="5" t="str">
        <f t="shared" si="92"/>
        <v>3921</v>
      </c>
      <c r="X2993">
        <v>16</v>
      </c>
      <c r="Y2993" t="s">
        <v>77</v>
      </c>
      <c r="Z2993" t="s">
        <v>95</v>
      </c>
      <c r="AA2993" s="2">
        <v>0</v>
      </c>
      <c r="AB2993" s="2">
        <v>0</v>
      </c>
      <c r="AC2993" t="s">
        <v>168</v>
      </c>
      <c r="AD2993" s="2">
        <v>0</v>
      </c>
      <c r="AE2993" s="2">
        <v>0</v>
      </c>
      <c r="AF2993" s="2">
        <v>0</v>
      </c>
      <c r="AG2993" s="2">
        <v>0</v>
      </c>
      <c r="AH2993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7">
        <f t="shared" si="93"/>
        <v>0</v>
      </c>
    </row>
    <row r="2994" spans="1:42" x14ac:dyDescent="0.2">
      <c r="A2994">
        <v>1</v>
      </c>
      <c r="B2994" s="1">
        <v>43952</v>
      </c>
      <c r="C2994" s="1">
        <v>44348</v>
      </c>
      <c r="D2994">
        <v>177</v>
      </c>
      <c r="E2994" s="1">
        <v>44256</v>
      </c>
      <c r="F2994" s="2">
        <v>0</v>
      </c>
      <c r="G2994" s="2">
        <v>0</v>
      </c>
      <c r="H2994">
        <v>0.17399999999999999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t="s">
        <v>294</v>
      </c>
      <c r="W2994" s="5" t="str">
        <f t="shared" si="92"/>
        <v>3921</v>
      </c>
      <c r="X2994">
        <v>16</v>
      </c>
      <c r="Y2994" t="s">
        <v>77</v>
      </c>
      <c r="Z2994" t="s">
        <v>95</v>
      </c>
      <c r="AA2994" s="2">
        <v>0</v>
      </c>
      <c r="AB2994" s="2">
        <v>0</v>
      </c>
      <c r="AC2994" t="s">
        <v>168</v>
      </c>
      <c r="AD2994" s="2">
        <v>0</v>
      </c>
      <c r="AE2994" s="2">
        <v>0</v>
      </c>
      <c r="AF2994" s="2">
        <v>0</v>
      </c>
      <c r="AG2994" s="2">
        <v>0</v>
      </c>
      <c r="AH2994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>
        <v>0</v>
      </c>
      <c r="AO2994" s="2">
        <v>0</v>
      </c>
      <c r="AP2994" s="7">
        <f t="shared" si="93"/>
        <v>0</v>
      </c>
    </row>
    <row r="2995" spans="1:42" x14ac:dyDescent="0.2">
      <c r="A2995">
        <v>1</v>
      </c>
      <c r="B2995" s="1">
        <v>43952</v>
      </c>
      <c r="C2995" s="1">
        <v>44348</v>
      </c>
      <c r="D2995">
        <v>177</v>
      </c>
      <c r="E2995" s="1">
        <v>44287</v>
      </c>
      <c r="F2995" s="2">
        <v>0</v>
      </c>
      <c r="G2995" s="2">
        <v>0</v>
      </c>
      <c r="H2995">
        <v>0.17399999999999999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t="s">
        <v>294</v>
      </c>
      <c r="W2995" s="5" t="str">
        <f t="shared" si="92"/>
        <v>3921</v>
      </c>
      <c r="X2995">
        <v>16</v>
      </c>
      <c r="Y2995" t="s">
        <v>77</v>
      </c>
      <c r="Z2995" t="s">
        <v>95</v>
      </c>
      <c r="AA2995" s="2">
        <v>0</v>
      </c>
      <c r="AB2995" s="2">
        <v>0</v>
      </c>
      <c r="AC2995" t="s">
        <v>168</v>
      </c>
      <c r="AD2995" s="2">
        <v>0</v>
      </c>
      <c r="AE2995" s="2">
        <v>0</v>
      </c>
      <c r="AF2995" s="2">
        <v>0</v>
      </c>
      <c r="AG2995" s="2">
        <v>0</v>
      </c>
      <c r="AH2995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0</v>
      </c>
      <c r="AP2995" s="7">
        <f t="shared" si="93"/>
        <v>0</v>
      </c>
    </row>
    <row r="2996" spans="1:42" x14ac:dyDescent="0.2">
      <c r="A2996">
        <v>1</v>
      </c>
      <c r="B2996" s="1">
        <v>43952</v>
      </c>
      <c r="C2996" s="1">
        <v>44348</v>
      </c>
      <c r="D2996">
        <v>177</v>
      </c>
      <c r="E2996" s="1">
        <v>44317</v>
      </c>
      <c r="F2996" s="2">
        <v>0</v>
      </c>
      <c r="G2996" s="2">
        <v>0</v>
      </c>
      <c r="H2996">
        <v>0.17399999999999999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t="s">
        <v>294</v>
      </c>
      <c r="W2996" s="5" t="str">
        <f t="shared" si="92"/>
        <v>3921</v>
      </c>
      <c r="X2996">
        <v>16</v>
      </c>
      <c r="Y2996" t="s">
        <v>77</v>
      </c>
      <c r="Z2996" t="s">
        <v>95</v>
      </c>
      <c r="AA2996" s="2">
        <v>0</v>
      </c>
      <c r="AB2996" s="2">
        <v>0</v>
      </c>
      <c r="AC2996" t="s">
        <v>168</v>
      </c>
      <c r="AD2996" s="2">
        <v>0</v>
      </c>
      <c r="AE2996" s="2">
        <v>0</v>
      </c>
      <c r="AF2996" s="2">
        <v>0</v>
      </c>
      <c r="AG2996" s="2">
        <v>0</v>
      </c>
      <c r="AH2996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7">
        <f t="shared" si="93"/>
        <v>0</v>
      </c>
    </row>
    <row r="2997" spans="1:42" x14ac:dyDescent="0.2">
      <c r="A2997">
        <v>1</v>
      </c>
      <c r="B2997" s="1">
        <v>43952</v>
      </c>
      <c r="C2997" s="1">
        <v>44348</v>
      </c>
      <c r="D2997">
        <v>177</v>
      </c>
      <c r="E2997" s="1">
        <v>44348</v>
      </c>
      <c r="F2997" s="2">
        <v>0</v>
      </c>
      <c r="G2997" s="2">
        <v>0</v>
      </c>
      <c r="H2997">
        <v>0.17399999999999999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t="s">
        <v>294</v>
      </c>
      <c r="W2997" s="5" t="str">
        <f t="shared" si="92"/>
        <v>3921</v>
      </c>
      <c r="X2997">
        <v>16</v>
      </c>
      <c r="Y2997" t="s">
        <v>77</v>
      </c>
      <c r="Z2997" t="s">
        <v>95</v>
      </c>
      <c r="AA2997" s="2">
        <v>0</v>
      </c>
      <c r="AB2997" s="2">
        <v>0</v>
      </c>
      <c r="AC2997" t="s">
        <v>168</v>
      </c>
      <c r="AD2997" s="2">
        <v>0</v>
      </c>
      <c r="AE2997" s="2">
        <v>0</v>
      </c>
      <c r="AF2997" s="2">
        <v>0</v>
      </c>
      <c r="AG2997" s="2">
        <v>0</v>
      </c>
      <c r="AH2997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7">
        <f t="shared" si="93"/>
        <v>0</v>
      </c>
    </row>
    <row r="2998" spans="1:42" x14ac:dyDescent="0.2">
      <c r="A2998">
        <v>1</v>
      </c>
      <c r="B2998" s="1">
        <v>43952</v>
      </c>
      <c r="C2998" s="1">
        <v>44348</v>
      </c>
      <c r="D2998">
        <v>200249</v>
      </c>
      <c r="E2998" s="1">
        <v>43952</v>
      </c>
      <c r="F2998" s="2">
        <v>58922.35</v>
      </c>
      <c r="G2998" s="2">
        <v>58922.35</v>
      </c>
      <c r="H2998">
        <v>0.17399999999999999</v>
      </c>
      <c r="I2998" s="2">
        <v>854.37</v>
      </c>
      <c r="J2998" s="2">
        <v>27564.67</v>
      </c>
      <c r="K2998" s="2">
        <v>0</v>
      </c>
      <c r="L2998" s="2">
        <v>0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t="s">
        <v>295</v>
      </c>
      <c r="W2998" s="5" t="str">
        <f t="shared" si="92"/>
        <v>3921</v>
      </c>
      <c r="X2998">
        <v>16</v>
      </c>
      <c r="Y2998" t="s">
        <v>77</v>
      </c>
      <c r="Z2998" t="s">
        <v>95</v>
      </c>
      <c r="AA2998" s="2">
        <v>0</v>
      </c>
      <c r="AB2998" s="2">
        <v>0</v>
      </c>
      <c r="AC2998" t="s">
        <v>168</v>
      </c>
      <c r="AD2998" s="2">
        <v>0</v>
      </c>
      <c r="AE2998" s="2">
        <v>0</v>
      </c>
      <c r="AF2998" s="2">
        <v>0</v>
      </c>
      <c r="AG2998" s="2">
        <v>58922.35</v>
      </c>
      <c r="AH2998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0</v>
      </c>
      <c r="AN2998" s="2">
        <v>0</v>
      </c>
      <c r="AO2998" s="2">
        <v>854.37</v>
      </c>
      <c r="AP2998" s="7">
        <f t="shared" si="93"/>
        <v>854.37</v>
      </c>
    </row>
    <row r="2999" spans="1:42" x14ac:dyDescent="0.2">
      <c r="A2999">
        <v>1</v>
      </c>
      <c r="B2999" s="1">
        <v>43952</v>
      </c>
      <c r="C2999" s="1">
        <v>44348</v>
      </c>
      <c r="D2999">
        <v>200249</v>
      </c>
      <c r="E2999" s="1">
        <v>43983</v>
      </c>
      <c r="F2999" s="2">
        <v>58922.35</v>
      </c>
      <c r="G2999" s="2">
        <v>58922.35</v>
      </c>
      <c r="H2999">
        <v>0.17399999999999999</v>
      </c>
      <c r="I2999" s="2">
        <v>854.37</v>
      </c>
      <c r="J2999" s="2">
        <v>28419.040000000001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t="s">
        <v>295</v>
      </c>
      <c r="W2999" s="5" t="str">
        <f t="shared" si="92"/>
        <v>3921</v>
      </c>
      <c r="X2999">
        <v>16</v>
      </c>
      <c r="Y2999" t="s">
        <v>77</v>
      </c>
      <c r="Z2999" t="s">
        <v>95</v>
      </c>
      <c r="AA2999" s="2">
        <v>0</v>
      </c>
      <c r="AB2999" s="2">
        <v>0</v>
      </c>
      <c r="AC2999" t="s">
        <v>168</v>
      </c>
      <c r="AD2999" s="2">
        <v>0</v>
      </c>
      <c r="AE2999" s="2">
        <v>0</v>
      </c>
      <c r="AF2999" s="2">
        <v>0</v>
      </c>
      <c r="AG2999" s="2">
        <v>58922.35</v>
      </c>
      <c r="AH2999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854.37</v>
      </c>
      <c r="AP2999" s="7">
        <f t="shared" si="93"/>
        <v>854.37</v>
      </c>
    </row>
    <row r="3000" spans="1:42" x14ac:dyDescent="0.2">
      <c r="A3000">
        <v>1</v>
      </c>
      <c r="B3000" s="1">
        <v>43952</v>
      </c>
      <c r="C3000" s="1">
        <v>44348</v>
      </c>
      <c r="D3000">
        <v>200249</v>
      </c>
      <c r="E3000" s="1">
        <v>44013</v>
      </c>
      <c r="F3000" s="2">
        <v>58922.35</v>
      </c>
      <c r="G3000" s="2">
        <v>58922.35</v>
      </c>
      <c r="H3000">
        <v>0.17399999999999999</v>
      </c>
      <c r="I3000" s="2">
        <v>854.37</v>
      </c>
      <c r="J3000" s="2">
        <v>29273.41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t="s">
        <v>295</v>
      </c>
      <c r="W3000" s="5" t="str">
        <f t="shared" si="92"/>
        <v>3921</v>
      </c>
      <c r="X3000">
        <v>16</v>
      </c>
      <c r="Y3000" t="s">
        <v>77</v>
      </c>
      <c r="Z3000" t="s">
        <v>95</v>
      </c>
      <c r="AA3000" s="2">
        <v>0</v>
      </c>
      <c r="AB3000" s="2">
        <v>0</v>
      </c>
      <c r="AC3000" t="s">
        <v>168</v>
      </c>
      <c r="AD3000" s="2">
        <v>0</v>
      </c>
      <c r="AE3000" s="2">
        <v>0</v>
      </c>
      <c r="AF3000" s="2">
        <v>0</v>
      </c>
      <c r="AG3000" s="2">
        <v>58922.35</v>
      </c>
      <c r="AH3000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>
        <v>0</v>
      </c>
      <c r="AO3000" s="2">
        <v>854.37</v>
      </c>
      <c r="AP3000" s="7">
        <f t="shared" si="93"/>
        <v>854.37</v>
      </c>
    </row>
    <row r="3001" spans="1:42" x14ac:dyDescent="0.2">
      <c r="A3001">
        <v>1</v>
      </c>
      <c r="B3001" s="1">
        <v>43952</v>
      </c>
      <c r="C3001" s="1">
        <v>44348</v>
      </c>
      <c r="D3001">
        <v>200249</v>
      </c>
      <c r="E3001" s="1">
        <v>44044</v>
      </c>
      <c r="F3001" s="2">
        <v>58922.35</v>
      </c>
      <c r="G3001" s="2">
        <v>58922.35</v>
      </c>
      <c r="H3001">
        <v>0.17399999999999999</v>
      </c>
      <c r="I3001" s="2">
        <v>854.37</v>
      </c>
      <c r="J3001" s="2">
        <v>30127.78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t="s">
        <v>295</v>
      </c>
      <c r="W3001" s="5" t="str">
        <f t="shared" si="92"/>
        <v>3921</v>
      </c>
      <c r="X3001">
        <v>16</v>
      </c>
      <c r="Y3001" t="s">
        <v>77</v>
      </c>
      <c r="Z3001" t="s">
        <v>95</v>
      </c>
      <c r="AA3001" s="2">
        <v>0</v>
      </c>
      <c r="AB3001" s="2">
        <v>0</v>
      </c>
      <c r="AC3001" t="s">
        <v>168</v>
      </c>
      <c r="AD3001" s="2">
        <v>0</v>
      </c>
      <c r="AE3001" s="2">
        <v>0</v>
      </c>
      <c r="AF3001" s="2">
        <v>0</v>
      </c>
      <c r="AG3001" s="2">
        <v>58922.35</v>
      </c>
      <c r="AH3001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854.37</v>
      </c>
      <c r="AP3001" s="7">
        <f t="shared" si="93"/>
        <v>854.37</v>
      </c>
    </row>
    <row r="3002" spans="1:42" x14ac:dyDescent="0.2">
      <c r="A3002">
        <v>1</v>
      </c>
      <c r="B3002" s="1">
        <v>43952</v>
      </c>
      <c r="C3002" s="1">
        <v>44348</v>
      </c>
      <c r="D3002">
        <v>200249</v>
      </c>
      <c r="E3002" s="1">
        <v>44075</v>
      </c>
      <c r="F3002" s="2">
        <v>58922.35</v>
      </c>
      <c r="G3002" s="2">
        <v>58922.35</v>
      </c>
      <c r="H3002">
        <v>0.17399999999999999</v>
      </c>
      <c r="I3002" s="2">
        <v>854.37</v>
      </c>
      <c r="J3002" s="2">
        <v>30982.15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t="s">
        <v>295</v>
      </c>
      <c r="W3002" s="5" t="str">
        <f t="shared" si="92"/>
        <v>3921</v>
      </c>
      <c r="X3002">
        <v>16</v>
      </c>
      <c r="Y3002" t="s">
        <v>77</v>
      </c>
      <c r="Z3002" t="s">
        <v>95</v>
      </c>
      <c r="AA3002" s="2">
        <v>0</v>
      </c>
      <c r="AB3002" s="2">
        <v>0</v>
      </c>
      <c r="AC3002" t="s">
        <v>168</v>
      </c>
      <c r="AD3002" s="2">
        <v>0</v>
      </c>
      <c r="AE3002" s="2">
        <v>0</v>
      </c>
      <c r="AF3002" s="2">
        <v>0</v>
      </c>
      <c r="AG3002" s="2">
        <v>58922.35</v>
      </c>
      <c r="AH300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>
        <v>0</v>
      </c>
      <c r="AO3002" s="2">
        <v>854.37</v>
      </c>
      <c r="AP3002" s="7">
        <f t="shared" si="93"/>
        <v>854.37</v>
      </c>
    </row>
    <row r="3003" spans="1:42" x14ac:dyDescent="0.2">
      <c r="A3003">
        <v>1</v>
      </c>
      <c r="B3003" s="1">
        <v>43952</v>
      </c>
      <c r="C3003" s="1">
        <v>44348</v>
      </c>
      <c r="D3003">
        <v>200249</v>
      </c>
      <c r="E3003" s="1">
        <v>44105</v>
      </c>
      <c r="F3003" s="2">
        <v>58922.35</v>
      </c>
      <c r="G3003" s="2">
        <v>58922.35</v>
      </c>
      <c r="H3003">
        <v>0.17399999999999999</v>
      </c>
      <c r="I3003" s="2">
        <v>854.37</v>
      </c>
      <c r="J3003" s="2">
        <v>31836.52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t="s">
        <v>295</v>
      </c>
      <c r="W3003" s="5" t="str">
        <f t="shared" si="92"/>
        <v>3921</v>
      </c>
      <c r="X3003">
        <v>16</v>
      </c>
      <c r="Y3003" t="s">
        <v>77</v>
      </c>
      <c r="Z3003" t="s">
        <v>95</v>
      </c>
      <c r="AA3003" s="2">
        <v>0</v>
      </c>
      <c r="AB3003" s="2">
        <v>0</v>
      </c>
      <c r="AC3003" t="s">
        <v>168</v>
      </c>
      <c r="AD3003" s="2">
        <v>0</v>
      </c>
      <c r="AE3003" s="2">
        <v>0</v>
      </c>
      <c r="AF3003" s="2">
        <v>0</v>
      </c>
      <c r="AG3003" s="2">
        <v>58922.35</v>
      </c>
      <c r="AH3003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854.37</v>
      </c>
      <c r="AP3003" s="7">
        <f t="shared" si="93"/>
        <v>854.37</v>
      </c>
    </row>
    <row r="3004" spans="1:42" x14ac:dyDescent="0.2">
      <c r="A3004">
        <v>1</v>
      </c>
      <c r="B3004" s="1">
        <v>43952</v>
      </c>
      <c r="C3004" s="1">
        <v>44348</v>
      </c>
      <c r="D3004">
        <v>200249</v>
      </c>
      <c r="E3004" s="1">
        <v>44136</v>
      </c>
      <c r="F3004" s="2">
        <v>58922.35</v>
      </c>
      <c r="G3004" s="2">
        <v>58922.35</v>
      </c>
      <c r="H3004">
        <v>0.17399999999999999</v>
      </c>
      <c r="I3004" s="2">
        <v>854.37</v>
      </c>
      <c r="J3004" s="2">
        <v>32690.89</v>
      </c>
      <c r="K3004" s="2">
        <v>0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t="s">
        <v>295</v>
      </c>
      <c r="W3004" s="5" t="str">
        <f t="shared" si="92"/>
        <v>3921</v>
      </c>
      <c r="X3004">
        <v>16</v>
      </c>
      <c r="Y3004" t="s">
        <v>77</v>
      </c>
      <c r="Z3004" t="s">
        <v>95</v>
      </c>
      <c r="AA3004" s="2">
        <v>0</v>
      </c>
      <c r="AB3004" s="2">
        <v>0</v>
      </c>
      <c r="AC3004" t="s">
        <v>168</v>
      </c>
      <c r="AD3004" s="2">
        <v>0</v>
      </c>
      <c r="AE3004" s="2">
        <v>0</v>
      </c>
      <c r="AF3004" s="2">
        <v>0</v>
      </c>
      <c r="AG3004" s="2">
        <v>58922.35</v>
      </c>
      <c r="AH3004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0</v>
      </c>
      <c r="AN3004" s="2">
        <v>0</v>
      </c>
      <c r="AO3004" s="2">
        <v>854.37</v>
      </c>
      <c r="AP3004" s="7">
        <f t="shared" si="93"/>
        <v>854.37</v>
      </c>
    </row>
    <row r="3005" spans="1:42" x14ac:dyDescent="0.2">
      <c r="A3005">
        <v>1</v>
      </c>
      <c r="B3005" s="1">
        <v>43952</v>
      </c>
      <c r="C3005" s="1">
        <v>44348</v>
      </c>
      <c r="D3005">
        <v>200249</v>
      </c>
      <c r="E3005" s="1">
        <v>44166</v>
      </c>
      <c r="F3005" s="2">
        <v>58922.35</v>
      </c>
      <c r="G3005" s="2">
        <v>58922.35</v>
      </c>
      <c r="H3005">
        <v>0.17399999999999999</v>
      </c>
      <c r="I3005" s="2">
        <v>854.37</v>
      </c>
      <c r="J3005" s="2">
        <v>33545.26</v>
      </c>
      <c r="K3005" s="2">
        <v>0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t="s">
        <v>295</v>
      </c>
      <c r="W3005" s="5" t="str">
        <f t="shared" si="92"/>
        <v>3921</v>
      </c>
      <c r="X3005">
        <v>16</v>
      </c>
      <c r="Y3005" t="s">
        <v>77</v>
      </c>
      <c r="Z3005" t="s">
        <v>95</v>
      </c>
      <c r="AA3005" s="2">
        <v>0</v>
      </c>
      <c r="AB3005" s="2">
        <v>0</v>
      </c>
      <c r="AC3005" t="s">
        <v>168</v>
      </c>
      <c r="AD3005" s="2">
        <v>0</v>
      </c>
      <c r="AE3005" s="2">
        <v>0</v>
      </c>
      <c r="AF3005" s="2">
        <v>0</v>
      </c>
      <c r="AG3005" s="2">
        <v>58922.35</v>
      </c>
      <c r="AH3005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0</v>
      </c>
      <c r="AN3005" s="2">
        <v>0</v>
      </c>
      <c r="AO3005" s="2">
        <v>854.37</v>
      </c>
      <c r="AP3005" s="7">
        <f t="shared" si="93"/>
        <v>854.37</v>
      </c>
    </row>
    <row r="3006" spans="1:42" x14ac:dyDescent="0.2">
      <c r="A3006">
        <v>1</v>
      </c>
      <c r="B3006" s="1">
        <v>43952</v>
      </c>
      <c r="C3006" s="1">
        <v>44348</v>
      </c>
      <c r="D3006">
        <v>200249</v>
      </c>
      <c r="E3006" s="1">
        <v>44197</v>
      </c>
      <c r="F3006" s="2">
        <v>58922.35</v>
      </c>
      <c r="G3006" s="2">
        <v>58922.35</v>
      </c>
      <c r="H3006">
        <v>0.17399999999999999</v>
      </c>
      <c r="I3006" s="2">
        <v>854.37</v>
      </c>
      <c r="J3006" s="2">
        <v>34399.629999999997</v>
      </c>
      <c r="K3006" s="2">
        <v>0</v>
      </c>
      <c r="L3006" s="2">
        <v>0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t="s">
        <v>295</v>
      </c>
      <c r="W3006" s="5" t="str">
        <f t="shared" si="92"/>
        <v>3921</v>
      </c>
      <c r="X3006">
        <v>16</v>
      </c>
      <c r="Y3006" t="s">
        <v>77</v>
      </c>
      <c r="Z3006" t="s">
        <v>95</v>
      </c>
      <c r="AA3006" s="2">
        <v>0</v>
      </c>
      <c r="AB3006" s="2">
        <v>0</v>
      </c>
      <c r="AC3006" t="s">
        <v>168</v>
      </c>
      <c r="AD3006" s="2">
        <v>0</v>
      </c>
      <c r="AE3006" s="2">
        <v>0</v>
      </c>
      <c r="AF3006" s="2">
        <v>0</v>
      </c>
      <c r="AG3006" s="2">
        <v>58922.35</v>
      </c>
      <c r="AH3006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0</v>
      </c>
      <c r="AN3006" s="2">
        <v>0</v>
      </c>
      <c r="AO3006" s="2">
        <v>854.37</v>
      </c>
      <c r="AP3006" s="7">
        <f t="shared" si="93"/>
        <v>854.37</v>
      </c>
    </row>
    <row r="3007" spans="1:42" x14ac:dyDescent="0.2">
      <c r="A3007">
        <v>1</v>
      </c>
      <c r="B3007" s="1">
        <v>43952</v>
      </c>
      <c r="C3007" s="1">
        <v>44348</v>
      </c>
      <c r="D3007">
        <v>200249</v>
      </c>
      <c r="E3007" s="1">
        <v>44228</v>
      </c>
      <c r="F3007" s="2">
        <v>58922.35</v>
      </c>
      <c r="G3007" s="2">
        <v>58922.35</v>
      </c>
      <c r="H3007">
        <v>0.17399999999999999</v>
      </c>
      <c r="I3007" s="2">
        <v>854.37</v>
      </c>
      <c r="J3007" s="2">
        <v>35254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t="s">
        <v>295</v>
      </c>
      <c r="W3007" s="5" t="str">
        <f t="shared" si="92"/>
        <v>3921</v>
      </c>
      <c r="X3007">
        <v>16</v>
      </c>
      <c r="Y3007" t="s">
        <v>77</v>
      </c>
      <c r="Z3007" t="s">
        <v>95</v>
      </c>
      <c r="AA3007" s="2">
        <v>0</v>
      </c>
      <c r="AB3007" s="2">
        <v>0</v>
      </c>
      <c r="AC3007" t="s">
        <v>168</v>
      </c>
      <c r="AD3007" s="2">
        <v>0</v>
      </c>
      <c r="AE3007" s="2">
        <v>0</v>
      </c>
      <c r="AF3007" s="2">
        <v>0</v>
      </c>
      <c r="AG3007" s="2">
        <v>58922.35</v>
      </c>
      <c r="AH3007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854.37</v>
      </c>
      <c r="AP3007" s="7">
        <f t="shared" si="93"/>
        <v>854.37</v>
      </c>
    </row>
    <row r="3008" spans="1:42" x14ac:dyDescent="0.2">
      <c r="A3008">
        <v>1</v>
      </c>
      <c r="B3008" s="1">
        <v>43952</v>
      </c>
      <c r="C3008" s="1">
        <v>44348</v>
      </c>
      <c r="D3008">
        <v>200249</v>
      </c>
      <c r="E3008" s="1">
        <v>44256</v>
      </c>
      <c r="F3008" s="2">
        <v>58922.35</v>
      </c>
      <c r="G3008" s="2">
        <v>58922.35</v>
      </c>
      <c r="H3008">
        <v>0.17399999999999999</v>
      </c>
      <c r="I3008" s="2">
        <v>854.37</v>
      </c>
      <c r="J3008" s="2">
        <v>36108.370000000003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t="s">
        <v>295</v>
      </c>
      <c r="W3008" s="5" t="str">
        <f t="shared" si="92"/>
        <v>3921</v>
      </c>
      <c r="X3008">
        <v>16</v>
      </c>
      <c r="Y3008" t="s">
        <v>77</v>
      </c>
      <c r="Z3008" t="s">
        <v>95</v>
      </c>
      <c r="AA3008" s="2">
        <v>0</v>
      </c>
      <c r="AB3008" s="2">
        <v>0</v>
      </c>
      <c r="AC3008" t="s">
        <v>168</v>
      </c>
      <c r="AD3008" s="2">
        <v>0</v>
      </c>
      <c r="AE3008" s="2">
        <v>0</v>
      </c>
      <c r="AF3008" s="2">
        <v>0</v>
      </c>
      <c r="AG3008" s="2">
        <v>58922.35</v>
      </c>
      <c r="AH3008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854.37</v>
      </c>
      <c r="AP3008" s="7">
        <f t="shared" si="93"/>
        <v>854.37</v>
      </c>
    </row>
    <row r="3009" spans="1:42" x14ac:dyDescent="0.2">
      <c r="A3009">
        <v>1</v>
      </c>
      <c r="B3009" s="1">
        <v>43952</v>
      </c>
      <c r="C3009" s="1">
        <v>44348</v>
      </c>
      <c r="D3009">
        <v>200249</v>
      </c>
      <c r="E3009" s="1">
        <v>44287</v>
      </c>
      <c r="F3009" s="2">
        <v>58922.35</v>
      </c>
      <c r="G3009" s="2">
        <v>58922.35</v>
      </c>
      <c r="H3009">
        <v>0.17399999999999999</v>
      </c>
      <c r="I3009" s="2">
        <v>854.37</v>
      </c>
      <c r="J3009" s="2">
        <v>36962.74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t="s">
        <v>295</v>
      </c>
      <c r="W3009" s="5" t="str">
        <f t="shared" si="92"/>
        <v>3921</v>
      </c>
      <c r="X3009">
        <v>16</v>
      </c>
      <c r="Y3009" t="s">
        <v>77</v>
      </c>
      <c r="Z3009" t="s">
        <v>95</v>
      </c>
      <c r="AA3009" s="2">
        <v>0</v>
      </c>
      <c r="AB3009" s="2">
        <v>0</v>
      </c>
      <c r="AC3009" t="s">
        <v>168</v>
      </c>
      <c r="AD3009" s="2">
        <v>0</v>
      </c>
      <c r="AE3009" s="2">
        <v>0</v>
      </c>
      <c r="AF3009" s="2">
        <v>0</v>
      </c>
      <c r="AG3009" s="2">
        <v>58922.35</v>
      </c>
      <c r="AH3009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>
        <v>0</v>
      </c>
      <c r="AO3009" s="2">
        <v>854.37</v>
      </c>
      <c r="AP3009" s="7">
        <f t="shared" si="93"/>
        <v>854.37</v>
      </c>
    </row>
    <row r="3010" spans="1:42" x14ac:dyDescent="0.2">
      <c r="A3010">
        <v>1</v>
      </c>
      <c r="B3010" s="1">
        <v>43952</v>
      </c>
      <c r="C3010" s="1">
        <v>44348</v>
      </c>
      <c r="D3010">
        <v>200249</v>
      </c>
      <c r="E3010" s="1">
        <v>44317</v>
      </c>
      <c r="F3010" s="2">
        <v>58922.35</v>
      </c>
      <c r="G3010" s="2">
        <v>58922.35</v>
      </c>
      <c r="H3010">
        <v>0.17399999999999999</v>
      </c>
      <c r="I3010" s="2">
        <v>854.37</v>
      </c>
      <c r="J3010" s="2">
        <v>37817.11</v>
      </c>
      <c r="K3010" s="2">
        <v>0</v>
      </c>
      <c r="L3010" s="2">
        <v>0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t="s">
        <v>295</v>
      </c>
      <c r="W3010" s="5" t="str">
        <f t="shared" si="92"/>
        <v>3921</v>
      </c>
      <c r="X3010">
        <v>16</v>
      </c>
      <c r="Y3010" t="s">
        <v>77</v>
      </c>
      <c r="Z3010" t="s">
        <v>95</v>
      </c>
      <c r="AA3010" s="2">
        <v>0</v>
      </c>
      <c r="AB3010" s="2">
        <v>0</v>
      </c>
      <c r="AC3010" t="s">
        <v>168</v>
      </c>
      <c r="AD3010" s="2">
        <v>0</v>
      </c>
      <c r="AE3010" s="2">
        <v>0</v>
      </c>
      <c r="AF3010" s="2">
        <v>0</v>
      </c>
      <c r="AG3010" s="2">
        <v>58922.35</v>
      </c>
      <c r="AH3010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0</v>
      </c>
      <c r="AN3010" s="2">
        <v>0</v>
      </c>
      <c r="AO3010" s="2">
        <v>854.37</v>
      </c>
      <c r="AP3010" s="7">
        <f t="shared" si="93"/>
        <v>854.37</v>
      </c>
    </row>
    <row r="3011" spans="1:42" x14ac:dyDescent="0.2">
      <c r="A3011">
        <v>1</v>
      </c>
      <c r="B3011" s="1">
        <v>43952</v>
      </c>
      <c r="C3011" s="1">
        <v>44348</v>
      </c>
      <c r="D3011">
        <v>200249</v>
      </c>
      <c r="E3011" s="1">
        <v>44348</v>
      </c>
      <c r="F3011" s="2">
        <v>58922.35</v>
      </c>
      <c r="G3011" s="2">
        <v>58922.35</v>
      </c>
      <c r="H3011">
        <v>0.17399999999999999</v>
      </c>
      <c r="I3011" s="2">
        <v>854.37</v>
      </c>
      <c r="J3011" s="2">
        <v>22130.74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-16540.740000000002</v>
      </c>
      <c r="S3011" s="2">
        <v>0</v>
      </c>
      <c r="T3011" s="2">
        <v>0</v>
      </c>
      <c r="U3011" s="2">
        <v>0</v>
      </c>
      <c r="V3011" t="s">
        <v>295</v>
      </c>
      <c r="W3011" s="5" t="str">
        <f t="shared" ref="W3011:W3074" si="94">MID(V3011,4,4)</f>
        <v>3921</v>
      </c>
      <c r="X3011">
        <v>16</v>
      </c>
      <c r="Y3011" t="s">
        <v>77</v>
      </c>
      <c r="Z3011" t="s">
        <v>95</v>
      </c>
      <c r="AA3011" s="2">
        <v>0</v>
      </c>
      <c r="AB3011" s="2">
        <v>0</v>
      </c>
      <c r="AC3011" t="s">
        <v>168</v>
      </c>
      <c r="AD3011" s="2">
        <v>0</v>
      </c>
      <c r="AE3011" s="2">
        <v>0</v>
      </c>
      <c r="AF3011" s="2">
        <v>0</v>
      </c>
      <c r="AG3011" s="2">
        <v>58922.35</v>
      </c>
      <c r="AH3011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854.37</v>
      </c>
      <c r="AP3011" s="7">
        <f t="shared" ref="AP3011:AP3074" si="95">I3011+K3011+M3011+T3011+AD3011+AL3011+AB3011+L3011</f>
        <v>854.37</v>
      </c>
    </row>
    <row r="3012" spans="1:42" x14ac:dyDescent="0.2">
      <c r="A3012">
        <v>1</v>
      </c>
      <c r="B3012" s="1">
        <v>43952</v>
      </c>
      <c r="C3012" s="1">
        <v>44348</v>
      </c>
      <c r="D3012">
        <v>200295</v>
      </c>
      <c r="E3012" s="1">
        <v>43952</v>
      </c>
      <c r="F3012" s="2">
        <v>0</v>
      </c>
      <c r="G3012" s="2">
        <v>0</v>
      </c>
      <c r="H3012">
        <v>0</v>
      </c>
      <c r="I3012" s="2">
        <v>0</v>
      </c>
      <c r="J3012" s="2">
        <v>0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t="s">
        <v>296</v>
      </c>
      <c r="W3012" s="5" t="str">
        <f t="shared" si="94"/>
        <v>3921</v>
      </c>
      <c r="X3012">
        <v>16</v>
      </c>
      <c r="Y3012" t="s">
        <v>77</v>
      </c>
      <c r="Z3012" t="s">
        <v>95</v>
      </c>
      <c r="AA3012" s="2">
        <v>0</v>
      </c>
      <c r="AB3012" s="2">
        <v>0</v>
      </c>
      <c r="AC3012" t="s">
        <v>168</v>
      </c>
      <c r="AD3012" s="2">
        <v>0</v>
      </c>
      <c r="AE3012" s="2">
        <v>0</v>
      </c>
      <c r="AF3012" s="2">
        <v>0</v>
      </c>
      <c r="AG3012" s="2">
        <v>0</v>
      </c>
      <c r="AH301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>
        <v>0</v>
      </c>
      <c r="AO3012" s="2">
        <v>0</v>
      </c>
      <c r="AP3012" s="7">
        <f t="shared" si="95"/>
        <v>0</v>
      </c>
    </row>
    <row r="3013" spans="1:42" x14ac:dyDescent="0.2">
      <c r="A3013">
        <v>1</v>
      </c>
      <c r="B3013" s="1">
        <v>43952</v>
      </c>
      <c r="C3013" s="1">
        <v>44348</v>
      </c>
      <c r="D3013">
        <v>200295</v>
      </c>
      <c r="E3013" s="1">
        <v>43983</v>
      </c>
      <c r="F3013" s="2">
        <v>0</v>
      </c>
      <c r="G3013" s="2">
        <v>0</v>
      </c>
      <c r="H3013">
        <v>0</v>
      </c>
      <c r="I3013" s="2">
        <v>0</v>
      </c>
      <c r="J3013" s="2">
        <v>0</v>
      </c>
      <c r="K3013" s="2">
        <v>0</v>
      </c>
      <c r="L3013" s="2">
        <v>0</v>
      </c>
      <c r="M3013" s="2">
        <v>0</v>
      </c>
      <c r="N3013" s="2">
        <v>0</v>
      </c>
      <c r="O3013" s="2">
        <v>0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t="s">
        <v>296</v>
      </c>
      <c r="W3013" s="5" t="str">
        <f t="shared" si="94"/>
        <v>3921</v>
      </c>
      <c r="X3013">
        <v>16</v>
      </c>
      <c r="Y3013" t="s">
        <v>77</v>
      </c>
      <c r="Z3013" t="s">
        <v>95</v>
      </c>
      <c r="AA3013" s="2">
        <v>0</v>
      </c>
      <c r="AB3013" s="2">
        <v>0</v>
      </c>
      <c r="AC3013" t="s">
        <v>168</v>
      </c>
      <c r="AD3013" s="2">
        <v>0</v>
      </c>
      <c r="AE3013" s="2">
        <v>0</v>
      </c>
      <c r="AF3013" s="2">
        <v>0</v>
      </c>
      <c r="AG3013" s="2">
        <v>0</v>
      </c>
      <c r="AH3013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7">
        <f t="shared" si="95"/>
        <v>0</v>
      </c>
    </row>
    <row r="3014" spans="1:42" x14ac:dyDescent="0.2">
      <c r="A3014">
        <v>1</v>
      </c>
      <c r="B3014" s="1">
        <v>43952</v>
      </c>
      <c r="C3014" s="1">
        <v>44348</v>
      </c>
      <c r="D3014">
        <v>200295</v>
      </c>
      <c r="E3014" s="1">
        <v>44013</v>
      </c>
      <c r="F3014" s="2">
        <v>0</v>
      </c>
      <c r="G3014" s="2">
        <v>0</v>
      </c>
      <c r="H3014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t="s">
        <v>296</v>
      </c>
      <c r="W3014" s="5" t="str">
        <f t="shared" si="94"/>
        <v>3921</v>
      </c>
      <c r="X3014">
        <v>16</v>
      </c>
      <c r="Y3014" t="s">
        <v>77</v>
      </c>
      <c r="Z3014" t="s">
        <v>95</v>
      </c>
      <c r="AA3014" s="2">
        <v>0</v>
      </c>
      <c r="AB3014" s="2">
        <v>0</v>
      </c>
      <c r="AC3014" t="s">
        <v>168</v>
      </c>
      <c r="AD3014" s="2">
        <v>0</v>
      </c>
      <c r="AE3014" s="2">
        <v>0</v>
      </c>
      <c r="AF3014" s="2">
        <v>0</v>
      </c>
      <c r="AG3014" s="2">
        <v>0</v>
      </c>
      <c r="AH3014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0</v>
      </c>
      <c r="AN3014" s="2">
        <v>0</v>
      </c>
      <c r="AO3014" s="2">
        <v>0</v>
      </c>
      <c r="AP3014" s="7">
        <f t="shared" si="95"/>
        <v>0</v>
      </c>
    </row>
    <row r="3015" spans="1:42" x14ac:dyDescent="0.2">
      <c r="A3015">
        <v>1</v>
      </c>
      <c r="B3015" s="1">
        <v>43952</v>
      </c>
      <c r="C3015" s="1">
        <v>44348</v>
      </c>
      <c r="D3015">
        <v>200295</v>
      </c>
      <c r="E3015" s="1">
        <v>44044</v>
      </c>
      <c r="F3015" s="2">
        <v>0</v>
      </c>
      <c r="G3015" s="2">
        <v>0</v>
      </c>
      <c r="H3015">
        <v>0.17399999999999999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t="s">
        <v>296</v>
      </c>
      <c r="W3015" s="5" t="str">
        <f t="shared" si="94"/>
        <v>3921</v>
      </c>
      <c r="X3015">
        <v>16</v>
      </c>
      <c r="Y3015" t="s">
        <v>77</v>
      </c>
      <c r="Z3015" t="s">
        <v>95</v>
      </c>
      <c r="AA3015" s="2">
        <v>0</v>
      </c>
      <c r="AB3015" s="2">
        <v>0</v>
      </c>
      <c r="AC3015" t="s">
        <v>168</v>
      </c>
      <c r="AD3015" s="2">
        <v>0</v>
      </c>
      <c r="AE3015" s="2">
        <v>0</v>
      </c>
      <c r="AF3015" s="2">
        <v>0</v>
      </c>
      <c r="AG3015" s="2">
        <v>0</v>
      </c>
      <c r="AH3015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7">
        <f t="shared" si="95"/>
        <v>0</v>
      </c>
    </row>
    <row r="3016" spans="1:42" x14ac:dyDescent="0.2">
      <c r="A3016">
        <v>1</v>
      </c>
      <c r="B3016" s="1">
        <v>43952</v>
      </c>
      <c r="C3016" s="1">
        <v>44348</v>
      </c>
      <c r="D3016">
        <v>200295</v>
      </c>
      <c r="E3016" s="1">
        <v>44075</v>
      </c>
      <c r="F3016" s="2">
        <v>0</v>
      </c>
      <c r="G3016" s="2">
        <v>0</v>
      </c>
      <c r="H3016">
        <v>0.17399999999999999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t="s">
        <v>296</v>
      </c>
      <c r="W3016" s="5" t="str">
        <f t="shared" si="94"/>
        <v>3921</v>
      </c>
      <c r="X3016">
        <v>16</v>
      </c>
      <c r="Y3016" t="s">
        <v>77</v>
      </c>
      <c r="Z3016" t="s">
        <v>95</v>
      </c>
      <c r="AA3016" s="2">
        <v>0</v>
      </c>
      <c r="AB3016" s="2">
        <v>0</v>
      </c>
      <c r="AC3016" t="s">
        <v>168</v>
      </c>
      <c r="AD3016" s="2">
        <v>0</v>
      </c>
      <c r="AE3016" s="2">
        <v>0</v>
      </c>
      <c r="AF3016" s="2">
        <v>0</v>
      </c>
      <c r="AG3016" s="2">
        <v>0</v>
      </c>
      <c r="AH3016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0</v>
      </c>
      <c r="AN3016" s="2">
        <v>0</v>
      </c>
      <c r="AO3016" s="2">
        <v>0</v>
      </c>
      <c r="AP3016" s="7">
        <f t="shared" si="95"/>
        <v>0</v>
      </c>
    </row>
    <row r="3017" spans="1:42" x14ac:dyDescent="0.2">
      <c r="A3017">
        <v>1</v>
      </c>
      <c r="B3017" s="1">
        <v>43952</v>
      </c>
      <c r="C3017" s="1">
        <v>44348</v>
      </c>
      <c r="D3017">
        <v>200295</v>
      </c>
      <c r="E3017" s="1">
        <v>44105</v>
      </c>
      <c r="F3017" s="2">
        <v>0</v>
      </c>
      <c r="G3017" s="2">
        <v>0</v>
      </c>
      <c r="H3017">
        <v>0.17399999999999999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t="s">
        <v>296</v>
      </c>
      <c r="W3017" s="5" t="str">
        <f t="shared" si="94"/>
        <v>3921</v>
      </c>
      <c r="X3017">
        <v>16</v>
      </c>
      <c r="Y3017" t="s">
        <v>77</v>
      </c>
      <c r="Z3017" t="s">
        <v>95</v>
      </c>
      <c r="AA3017" s="2">
        <v>0</v>
      </c>
      <c r="AB3017" s="2">
        <v>0</v>
      </c>
      <c r="AC3017" t="s">
        <v>168</v>
      </c>
      <c r="AD3017" s="2">
        <v>0</v>
      </c>
      <c r="AE3017" s="2">
        <v>0</v>
      </c>
      <c r="AF3017" s="2">
        <v>0</v>
      </c>
      <c r="AG3017" s="2">
        <v>0</v>
      </c>
      <c r="AH3017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7">
        <f t="shared" si="95"/>
        <v>0</v>
      </c>
    </row>
    <row r="3018" spans="1:42" x14ac:dyDescent="0.2">
      <c r="A3018">
        <v>1</v>
      </c>
      <c r="B3018" s="1">
        <v>43952</v>
      </c>
      <c r="C3018" s="1">
        <v>44348</v>
      </c>
      <c r="D3018">
        <v>200295</v>
      </c>
      <c r="E3018" s="1">
        <v>44136</v>
      </c>
      <c r="F3018" s="2">
        <v>0</v>
      </c>
      <c r="G3018" s="2">
        <v>0</v>
      </c>
      <c r="H3018">
        <v>0.17399999999999999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t="s">
        <v>296</v>
      </c>
      <c r="W3018" s="5" t="str">
        <f t="shared" si="94"/>
        <v>3921</v>
      </c>
      <c r="X3018">
        <v>16</v>
      </c>
      <c r="Y3018" t="s">
        <v>77</v>
      </c>
      <c r="Z3018" t="s">
        <v>95</v>
      </c>
      <c r="AA3018" s="2">
        <v>0</v>
      </c>
      <c r="AB3018" s="2">
        <v>0</v>
      </c>
      <c r="AC3018" t="s">
        <v>168</v>
      </c>
      <c r="AD3018" s="2">
        <v>0</v>
      </c>
      <c r="AE3018" s="2">
        <v>0</v>
      </c>
      <c r="AF3018" s="2">
        <v>0</v>
      </c>
      <c r="AG3018" s="2">
        <v>0</v>
      </c>
      <c r="AH3018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7">
        <f t="shared" si="95"/>
        <v>0</v>
      </c>
    </row>
    <row r="3019" spans="1:42" x14ac:dyDescent="0.2">
      <c r="A3019">
        <v>1</v>
      </c>
      <c r="B3019" s="1">
        <v>43952</v>
      </c>
      <c r="C3019" s="1">
        <v>44348</v>
      </c>
      <c r="D3019">
        <v>200295</v>
      </c>
      <c r="E3019" s="1">
        <v>44166</v>
      </c>
      <c r="F3019" s="2">
        <v>0</v>
      </c>
      <c r="G3019" s="2">
        <v>0</v>
      </c>
      <c r="H3019">
        <v>0.17399999999999999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t="s">
        <v>296</v>
      </c>
      <c r="W3019" s="5" t="str">
        <f t="shared" si="94"/>
        <v>3921</v>
      </c>
      <c r="X3019">
        <v>16</v>
      </c>
      <c r="Y3019" t="s">
        <v>77</v>
      </c>
      <c r="Z3019" t="s">
        <v>95</v>
      </c>
      <c r="AA3019" s="2">
        <v>0</v>
      </c>
      <c r="AB3019" s="2">
        <v>0</v>
      </c>
      <c r="AC3019" t="s">
        <v>168</v>
      </c>
      <c r="AD3019" s="2">
        <v>0</v>
      </c>
      <c r="AE3019" s="2">
        <v>0</v>
      </c>
      <c r="AF3019" s="2">
        <v>0</v>
      </c>
      <c r="AG3019" s="2">
        <v>0</v>
      </c>
      <c r="AH3019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7">
        <f t="shared" si="95"/>
        <v>0</v>
      </c>
    </row>
    <row r="3020" spans="1:42" x14ac:dyDescent="0.2">
      <c r="A3020">
        <v>1</v>
      </c>
      <c r="B3020" s="1">
        <v>43952</v>
      </c>
      <c r="C3020" s="1">
        <v>44348</v>
      </c>
      <c r="D3020">
        <v>200295</v>
      </c>
      <c r="E3020" s="1">
        <v>44197</v>
      </c>
      <c r="F3020" s="2">
        <v>0</v>
      </c>
      <c r="G3020" s="2">
        <v>0</v>
      </c>
      <c r="H3020">
        <v>0.17399999999999999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t="s">
        <v>296</v>
      </c>
      <c r="W3020" s="5" t="str">
        <f t="shared" si="94"/>
        <v>3921</v>
      </c>
      <c r="X3020">
        <v>16</v>
      </c>
      <c r="Y3020" t="s">
        <v>77</v>
      </c>
      <c r="Z3020" t="s">
        <v>95</v>
      </c>
      <c r="AA3020" s="2">
        <v>0</v>
      </c>
      <c r="AB3020" s="2">
        <v>0</v>
      </c>
      <c r="AC3020" t="s">
        <v>168</v>
      </c>
      <c r="AD3020" s="2">
        <v>0</v>
      </c>
      <c r="AE3020" s="2">
        <v>0</v>
      </c>
      <c r="AF3020" s="2">
        <v>0</v>
      </c>
      <c r="AG3020" s="2">
        <v>0</v>
      </c>
      <c r="AH3020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>
        <v>0</v>
      </c>
      <c r="AO3020" s="2">
        <v>0</v>
      </c>
      <c r="AP3020" s="7">
        <f t="shared" si="95"/>
        <v>0</v>
      </c>
    </row>
    <row r="3021" spans="1:42" x14ac:dyDescent="0.2">
      <c r="A3021">
        <v>1</v>
      </c>
      <c r="B3021" s="1">
        <v>43952</v>
      </c>
      <c r="C3021" s="1">
        <v>44348</v>
      </c>
      <c r="D3021">
        <v>200295</v>
      </c>
      <c r="E3021" s="1">
        <v>44228</v>
      </c>
      <c r="F3021" s="2">
        <v>0</v>
      </c>
      <c r="G3021" s="2">
        <v>0</v>
      </c>
      <c r="H3021">
        <v>0.17399999999999999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t="s">
        <v>296</v>
      </c>
      <c r="W3021" s="5" t="str">
        <f t="shared" si="94"/>
        <v>3921</v>
      </c>
      <c r="X3021">
        <v>16</v>
      </c>
      <c r="Y3021" t="s">
        <v>77</v>
      </c>
      <c r="Z3021" t="s">
        <v>95</v>
      </c>
      <c r="AA3021" s="2">
        <v>0</v>
      </c>
      <c r="AB3021" s="2">
        <v>0</v>
      </c>
      <c r="AC3021" t="s">
        <v>168</v>
      </c>
      <c r="AD3021" s="2">
        <v>0</v>
      </c>
      <c r="AE3021" s="2">
        <v>0</v>
      </c>
      <c r="AF3021" s="2">
        <v>0</v>
      </c>
      <c r="AG3021" s="2">
        <v>0</v>
      </c>
      <c r="AH3021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7">
        <f t="shared" si="95"/>
        <v>0</v>
      </c>
    </row>
    <row r="3022" spans="1:42" x14ac:dyDescent="0.2">
      <c r="A3022">
        <v>1</v>
      </c>
      <c r="B3022" s="1">
        <v>43952</v>
      </c>
      <c r="C3022" s="1">
        <v>44348</v>
      </c>
      <c r="D3022">
        <v>200295</v>
      </c>
      <c r="E3022" s="1">
        <v>44256</v>
      </c>
      <c r="F3022" s="2">
        <v>0</v>
      </c>
      <c r="G3022" s="2">
        <v>0</v>
      </c>
      <c r="H3022">
        <v>0.17399999999999999</v>
      </c>
      <c r="I3022" s="2">
        <v>0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t="s">
        <v>296</v>
      </c>
      <c r="W3022" s="5" t="str">
        <f t="shared" si="94"/>
        <v>3921</v>
      </c>
      <c r="X3022">
        <v>16</v>
      </c>
      <c r="Y3022" t="s">
        <v>77</v>
      </c>
      <c r="Z3022" t="s">
        <v>95</v>
      </c>
      <c r="AA3022" s="2">
        <v>0</v>
      </c>
      <c r="AB3022" s="2">
        <v>0</v>
      </c>
      <c r="AC3022" t="s">
        <v>168</v>
      </c>
      <c r="AD3022" s="2">
        <v>0</v>
      </c>
      <c r="AE3022" s="2">
        <v>0</v>
      </c>
      <c r="AF3022" s="2">
        <v>0</v>
      </c>
      <c r="AG3022" s="2">
        <v>0</v>
      </c>
      <c r="AH302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>
        <v>0</v>
      </c>
      <c r="AO3022" s="2">
        <v>0</v>
      </c>
      <c r="AP3022" s="7">
        <f t="shared" si="95"/>
        <v>0</v>
      </c>
    </row>
    <row r="3023" spans="1:42" x14ac:dyDescent="0.2">
      <c r="A3023">
        <v>1</v>
      </c>
      <c r="B3023" s="1">
        <v>43952</v>
      </c>
      <c r="C3023" s="1">
        <v>44348</v>
      </c>
      <c r="D3023">
        <v>200295</v>
      </c>
      <c r="E3023" s="1">
        <v>44287</v>
      </c>
      <c r="F3023" s="2">
        <v>0</v>
      </c>
      <c r="G3023" s="2">
        <v>0</v>
      </c>
      <c r="H3023">
        <v>0.17399999999999999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t="s">
        <v>296</v>
      </c>
      <c r="W3023" s="5" t="str">
        <f t="shared" si="94"/>
        <v>3921</v>
      </c>
      <c r="X3023">
        <v>16</v>
      </c>
      <c r="Y3023" t="s">
        <v>77</v>
      </c>
      <c r="Z3023" t="s">
        <v>95</v>
      </c>
      <c r="AA3023" s="2">
        <v>0</v>
      </c>
      <c r="AB3023" s="2">
        <v>0</v>
      </c>
      <c r="AC3023" t="s">
        <v>168</v>
      </c>
      <c r="AD3023" s="2">
        <v>0</v>
      </c>
      <c r="AE3023" s="2">
        <v>0</v>
      </c>
      <c r="AF3023" s="2">
        <v>0</v>
      </c>
      <c r="AG3023" s="2">
        <v>0</v>
      </c>
      <c r="AH3023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7">
        <f t="shared" si="95"/>
        <v>0</v>
      </c>
    </row>
    <row r="3024" spans="1:42" x14ac:dyDescent="0.2">
      <c r="A3024">
        <v>1</v>
      </c>
      <c r="B3024" s="1">
        <v>43952</v>
      </c>
      <c r="C3024" s="1">
        <v>44348</v>
      </c>
      <c r="D3024">
        <v>200295</v>
      </c>
      <c r="E3024" s="1">
        <v>44317</v>
      </c>
      <c r="F3024" s="2">
        <v>0</v>
      </c>
      <c r="G3024" s="2">
        <v>0</v>
      </c>
      <c r="H3024">
        <v>0.17399999999999999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  <c r="O3024" s="2">
        <v>0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t="s">
        <v>296</v>
      </c>
      <c r="W3024" s="5" t="str">
        <f t="shared" si="94"/>
        <v>3921</v>
      </c>
      <c r="X3024">
        <v>16</v>
      </c>
      <c r="Y3024" t="s">
        <v>77</v>
      </c>
      <c r="Z3024" t="s">
        <v>95</v>
      </c>
      <c r="AA3024" s="2">
        <v>0</v>
      </c>
      <c r="AB3024" s="2">
        <v>0</v>
      </c>
      <c r="AC3024" t="s">
        <v>168</v>
      </c>
      <c r="AD3024" s="2">
        <v>0</v>
      </c>
      <c r="AE3024" s="2">
        <v>0</v>
      </c>
      <c r="AF3024" s="2">
        <v>0</v>
      </c>
      <c r="AG3024" s="2">
        <v>0</v>
      </c>
      <c r="AH3024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0</v>
      </c>
      <c r="AN3024" s="2">
        <v>0</v>
      </c>
      <c r="AO3024" s="2">
        <v>0</v>
      </c>
      <c r="AP3024" s="7">
        <f t="shared" si="95"/>
        <v>0</v>
      </c>
    </row>
    <row r="3025" spans="1:42" x14ac:dyDescent="0.2">
      <c r="A3025">
        <v>1</v>
      </c>
      <c r="B3025" s="1">
        <v>43952</v>
      </c>
      <c r="C3025" s="1">
        <v>44348</v>
      </c>
      <c r="D3025">
        <v>200295</v>
      </c>
      <c r="E3025" s="1">
        <v>44348</v>
      </c>
      <c r="F3025" s="2">
        <v>0</v>
      </c>
      <c r="G3025" s="2">
        <v>0</v>
      </c>
      <c r="H3025">
        <v>0.17399999999999999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t="s">
        <v>296</v>
      </c>
      <c r="W3025" s="5" t="str">
        <f t="shared" si="94"/>
        <v>3921</v>
      </c>
      <c r="X3025">
        <v>16</v>
      </c>
      <c r="Y3025" t="s">
        <v>77</v>
      </c>
      <c r="Z3025" t="s">
        <v>95</v>
      </c>
      <c r="AA3025" s="2">
        <v>0</v>
      </c>
      <c r="AB3025" s="2">
        <v>0</v>
      </c>
      <c r="AC3025" t="s">
        <v>168</v>
      </c>
      <c r="AD3025" s="2">
        <v>0</v>
      </c>
      <c r="AE3025" s="2">
        <v>0</v>
      </c>
      <c r="AF3025" s="2">
        <v>0</v>
      </c>
      <c r="AG3025" s="2">
        <v>0</v>
      </c>
      <c r="AH3025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7">
        <f t="shared" si="95"/>
        <v>0</v>
      </c>
    </row>
    <row r="3026" spans="1:42" x14ac:dyDescent="0.2">
      <c r="A3026">
        <v>1</v>
      </c>
      <c r="B3026" s="1">
        <v>43952</v>
      </c>
      <c r="C3026" s="1">
        <v>44348</v>
      </c>
      <c r="D3026">
        <v>200341</v>
      </c>
      <c r="E3026" s="1">
        <v>43952</v>
      </c>
      <c r="F3026" s="2">
        <v>0</v>
      </c>
      <c r="G3026" s="2">
        <v>0</v>
      </c>
      <c r="H3026">
        <v>0.17399999999999999</v>
      </c>
      <c r="I3026" s="2">
        <v>0</v>
      </c>
      <c r="J3026" s="2">
        <v>17065.84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t="s">
        <v>297</v>
      </c>
      <c r="W3026" s="5" t="str">
        <f t="shared" si="94"/>
        <v>3921</v>
      </c>
      <c r="X3026">
        <v>16</v>
      </c>
      <c r="Y3026" t="s">
        <v>77</v>
      </c>
      <c r="Z3026" t="s">
        <v>95</v>
      </c>
      <c r="AA3026" s="2">
        <v>0</v>
      </c>
      <c r="AB3026" s="2">
        <v>0</v>
      </c>
      <c r="AC3026" t="s">
        <v>168</v>
      </c>
      <c r="AD3026" s="2">
        <v>0</v>
      </c>
      <c r="AE3026" s="2">
        <v>0</v>
      </c>
      <c r="AF3026" s="2">
        <v>0</v>
      </c>
      <c r="AG3026" s="2">
        <v>0</v>
      </c>
      <c r="AH3026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0</v>
      </c>
      <c r="AN3026" s="2">
        <v>0</v>
      </c>
      <c r="AO3026" s="2">
        <v>0</v>
      </c>
      <c r="AP3026" s="7">
        <f t="shared" si="95"/>
        <v>0</v>
      </c>
    </row>
    <row r="3027" spans="1:42" x14ac:dyDescent="0.2">
      <c r="A3027">
        <v>1</v>
      </c>
      <c r="B3027" s="1">
        <v>43952</v>
      </c>
      <c r="C3027" s="1">
        <v>44348</v>
      </c>
      <c r="D3027">
        <v>200341</v>
      </c>
      <c r="E3027" s="1">
        <v>43983</v>
      </c>
      <c r="F3027" s="2">
        <v>0</v>
      </c>
      <c r="G3027" s="2">
        <v>0</v>
      </c>
      <c r="H3027">
        <v>0.17399999999999999</v>
      </c>
      <c r="I3027" s="2">
        <v>0</v>
      </c>
      <c r="J3027" s="2">
        <v>17065.84</v>
      </c>
      <c r="K3027" s="2">
        <v>0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t="s">
        <v>297</v>
      </c>
      <c r="W3027" s="5" t="str">
        <f t="shared" si="94"/>
        <v>3921</v>
      </c>
      <c r="X3027">
        <v>16</v>
      </c>
      <c r="Y3027" t="s">
        <v>77</v>
      </c>
      <c r="Z3027" t="s">
        <v>95</v>
      </c>
      <c r="AA3027" s="2">
        <v>0</v>
      </c>
      <c r="AB3027" s="2">
        <v>0</v>
      </c>
      <c r="AC3027" t="s">
        <v>168</v>
      </c>
      <c r="AD3027" s="2">
        <v>0</v>
      </c>
      <c r="AE3027" s="2">
        <v>0</v>
      </c>
      <c r="AF3027" s="2">
        <v>0</v>
      </c>
      <c r="AG3027" s="2">
        <v>0</v>
      </c>
      <c r="AH3027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7">
        <f t="shared" si="95"/>
        <v>0</v>
      </c>
    </row>
    <row r="3028" spans="1:42" x14ac:dyDescent="0.2">
      <c r="A3028">
        <v>1</v>
      </c>
      <c r="B3028" s="1">
        <v>43952</v>
      </c>
      <c r="C3028" s="1">
        <v>44348</v>
      </c>
      <c r="D3028">
        <v>200341</v>
      </c>
      <c r="E3028" s="1">
        <v>44013</v>
      </c>
      <c r="F3028" s="2">
        <v>0</v>
      </c>
      <c r="G3028" s="2">
        <v>0</v>
      </c>
      <c r="H3028">
        <v>0.17399999999999999</v>
      </c>
      <c r="I3028" s="2">
        <v>0</v>
      </c>
      <c r="J3028" s="2">
        <v>17065.84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t="s">
        <v>297</v>
      </c>
      <c r="W3028" s="5" t="str">
        <f t="shared" si="94"/>
        <v>3921</v>
      </c>
      <c r="X3028">
        <v>16</v>
      </c>
      <c r="Y3028" t="s">
        <v>77</v>
      </c>
      <c r="Z3028" t="s">
        <v>95</v>
      </c>
      <c r="AA3028" s="2">
        <v>0</v>
      </c>
      <c r="AB3028" s="2">
        <v>0</v>
      </c>
      <c r="AC3028" t="s">
        <v>168</v>
      </c>
      <c r="AD3028" s="2">
        <v>0</v>
      </c>
      <c r="AE3028" s="2">
        <v>0</v>
      </c>
      <c r="AF3028" s="2">
        <v>0</v>
      </c>
      <c r="AG3028" s="2">
        <v>0</v>
      </c>
      <c r="AH3028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0</v>
      </c>
      <c r="AN3028" s="2">
        <v>0</v>
      </c>
      <c r="AO3028" s="2">
        <v>0</v>
      </c>
      <c r="AP3028" s="7">
        <f t="shared" si="95"/>
        <v>0</v>
      </c>
    </row>
    <row r="3029" spans="1:42" x14ac:dyDescent="0.2">
      <c r="A3029">
        <v>1</v>
      </c>
      <c r="B3029" s="1">
        <v>43952</v>
      </c>
      <c r="C3029" s="1">
        <v>44348</v>
      </c>
      <c r="D3029">
        <v>200341</v>
      </c>
      <c r="E3029" s="1">
        <v>44044</v>
      </c>
      <c r="F3029" s="2">
        <v>0</v>
      </c>
      <c r="G3029" s="2">
        <v>0</v>
      </c>
      <c r="H3029">
        <v>0.17399999999999999</v>
      </c>
      <c r="I3029" s="2">
        <v>0</v>
      </c>
      <c r="J3029" s="2">
        <v>17065.84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t="s">
        <v>297</v>
      </c>
      <c r="W3029" s="5" t="str">
        <f t="shared" si="94"/>
        <v>3921</v>
      </c>
      <c r="X3029">
        <v>16</v>
      </c>
      <c r="Y3029" t="s">
        <v>77</v>
      </c>
      <c r="Z3029" t="s">
        <v>95</v>
      </c>
      <c r="AA3029" s="2">
        <v>0</v>
      </c>
      <c r="AB3029" s="2">
        <v>0</v>
      </c>
      <c r="AC3029" t="s">
        <v>168</v>
      </c>
      <c r="AD3029" s="2">
        <v>0</v>
      </c>
      <c r="AE3029" s="2">
        <v>0</v>
      </c>
      <c r="AF3029" s="2">
        <v>0</v>
      </c>
      <c r="AG3029" s="2">
        <v>0</v>
      </c>
      <c r="AH3029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7">
        <f t="shared" si="95"/>
        <v>0</v>
      </c>
    </row>
    <row r="3030" spans="1:42" x14ac:dyDescent="0.2">
      <c r="A3030">
        <v>1</v>
      </c>
      <c r="B3030" s="1">
        <v>43952</v>
      </c>
      <c r="C3030" s="1">
        <v>44348</v>
      </c>
      <c r="D3030">
        <v>200341</v>
      </c>
      <c r="E3030" s="1">
        <v>44075</v>
      </c>
      <c r="F3030" s="2">
        <v>0</v>
      </c>
      <c r="G3030" s="2">
        <v>0</v>
      </c>
      <c r="H3030">
        <v>0.17399999999999999</v>
      </c>
      <c r="I3030" s="2">
        <v>0</v>
      </c>
      <c r="J3030" s="2">
        <v>17065.84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t="s">
        <v>297</v>
      </c>
      <c r="W3030" s="5" t="str">
        <f t="shared" si="94"/>
        <v>3921</v>
      </c>
      <c r="X3030">
        <v>16</v>
      </c>
      <c r="Y3030" t="s">
        <v>77</v>
      </c>
      <c r="Z3030" t="s">
        <v>95</v>
      </c>
      <c r="AA3030" s="2">
        <v>0</v>
      </c>
      <c r="AB3030" s="2">
        <v>0</v>
      </c>
      <c r="AC3030" t="s">
        <v>168</v>
      </c>
      <c r="AD3030" s="2">
        <v>0</v>
      </c>
      <c r="AE3030" s="2">
        <v>0</v>
      </c>
      <c r="AF3030" s="2">
        <v>0</v>
      </c>
      <c r="AG3030" s="2">
        <v>0</v>
      </c>
      <c r="AH3030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0</v>
      </c>
      <c r="AN3030" s="2">
        <v>0</v>
      </c>
      <c r="AO3030" s="2">
        <v>0</v>
      </c>
      <c r="AP3030" s="7">
        <f t="shared" si="95"/>
        <v>0</v>
      </c>
    </row>
    <row r="3031" spans="1:42" x14ac:dyDescent="0.2">
      <c r="A3031">
        <v>1</v>
      </c>
      <c r="B3031" s="1">
        <v>43952</v>
      </c>
      <c r="C3031" s="1">
        <v>44348</v>
      </c>
      <c r="D3031">
        <v>200341</v>
      </c>
      <c r="E3031" s="1">
        <v>44105</v>
      </c>
      <c r="F3031" s="2">
        <v>0</v>
      </c>
      <c r="G3031" s="2">
        <v>0</v>
      </c>
      <c r="H3031">
        <v>0.17399999999999999</v>
      </c>
      <c r="I3031" s="2">
        <v>0</v>
      </c>
      <c r="J3031" s="2">
        <v>17065.84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t="s">
        <v>297</v>
      </c>
      <c r="W3031" s="5" t="str">
        <f t="shared" si="94"/>
        <v>3921</v>
      </c>
      <c r="X3031">
        <v>16</v>
      </c>
      <c r="Y3031" t="s">
        <v>77</v>
      </c>
      <c r="Z3031" t="s">
        <v>95</v>
      </c>
      <c r="AA3031" s="2">
        <v>0</v>
      </c>
      <c r="AB3031" s="2">
        <v>0</v>
      </c>
      <c r="AC3031" t="s">
        <v>168</v>
      </c>
      <c r="AD3031" s="2">
        <v>0</v>
      </c>
      <c r="AE3031" s="2">
        <v>0</v>
      </c>
      <c r="AF3031" s="2">
        <v>0</v>
      </c>
      <c r="AG3031" s="2">
        <v>0</v>
      </c>
      <c r="AH3031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7">
        <f t="shared" si="95"/>
        <v>0</v>
      </c>
    </row>
    <row r="3032" spans="1:42" x14ac:dyDescent="0.2">
      <c r="A3032">
        <v>1</v>
      </c>
      <c r="B3032" s="1">
        <v>43952</v>
      </c>
      <c r="C3032" s="1">
        <v>44348</v>
      </c>
      <c r="D3032">
        <v>200341</v>
      </c>
      <c r="E3032" s="1">
        <v>44136</v>
      </c>
      <c r="F3032" s="2">
        <v>0</v>
      </c>
      <c r="G3032" s="2">
        <v>0</v>
      </c>
      <c r="H3032">
        <v>0.17399999999999999</v>
      </c>
      <c r="I3032" s="2">
        <v>0</v>
      </c>
      <c r="J3032" s="2">
        <v>17065.84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t="s">
        <v>297</v>
      </c>
      <c r="W3032" s="5" t="str">
        <f t="shared" si="94"/>
        <v>3921</v>
      </c>
      <c r="X3032">
        <v>16</v>
      </c>
      <c r="Y3032" t="s">
        <v>77</v>
      </c>
      <c r="Z3032" t="s">
        <v>95</v>
      </c>
      <c r="AA3032" s="2">
        <v>0</v>
      </c>
      <c r="AB3032" s="2">
        <v>0</v>
      </c>
      <c r="AC3032" t="s">
        <v>168</v>
      </c>
      <c r="AD3032" s="2">
        <v>0</v>
      </c>
      <c r="AE3032" s="2">
        <v>0</v>
      </c>
      <c r="AF3032" s="2">
        <v>0</v>
      </c>
      <c r="AG3032" s="2">
        <v>0</v>
      </c>
      <c r="AH303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7">
        <f t="shared" si="95"/>
        <v>0</v>
      </c>
    </row>
    <row r="3033" spans="1:42" x14ac:dyDescent="0.2">
      <c r="A3033">
        <v>1</v>
      </c>
      <c r="B3033" s="1">
        <v>43952</v>
      </c>
      <c r="C3033" s="1">
        <v>44348</v>
      </c>
      <c r="D3033">
        <v>200341</v>
      </c>
      <c r="E3033" s="1">
        <v>44166</v>
      </c>
      <c r="F3033" s="2">
        <v>0</v>
      </c>
      <c r="G3033" s="2">
        <v>0</v>
      </c>
      <c r="H3033">
        <v>0.17399999999999999</v>
      </c>
      <c r="I3033" s="2">
        <v>0</v>
      </c>
      <c r="J3033" s="2">
        <v>17065.84</v>
      </c>
      <c r="K3033" s="2">
        <v>0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t="s">
        <v>297</v>
      </c>
      <c r="W3033" s="5" t="str">
        <f t="shared" si="94"/>
        <v>3921</v>
      </c>
      <c r="X3033">
        <v>16</v>
      </c>
      <c r="Y3033" t="s">
        <v>77</v>
      </c>
      <c r="Z3033" t="s">
        <v>95</v>
      </c>
      <c r="AA3033" s="2">
        <v>0</v>
      </c>
      <c r="AB3033" s="2">
        <v>0</v>
      </c>
      <c r="AC3033" t="s">
        <v>168</v>
      </c>
      <c r="AD3033" s="2">
        <v>0</v>
      </c>
      <c r="AE3033" s="2">
        <v>0</v>
      </c>
      <c r="AF3033" s="2">
        <v>0</v>
      </c>
      <c r="AG3033" s="2">
        <v>0</v>
      </c>
      <c r="AH3033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>
        <v>0</v>
      </c>
      <c r="AO3033" s="2">
        <v>0</v>
      </c>
      <c r="AP3033" s="7">
        <f t="shared" si="95"/>
        <v>0</v>
      </c>
    </row>
    <row r="3034" spans="1:42" x14ac:dyDescent="0.2">
      <c r="A3034">
        <v>1</v>
      </c>
      <c r="B3034" s="1">
        <v>43952</v>
      </c>
      <c r="C3034" s="1">
        <v>44348</v>
      </c>
      <c r="D3034">
        <v>200341</v>
      </c>
      <c r="E3034" s="1">
        <v>44197</v>
      </c>
      <c r="F3034" s="2">
        <v>0</v>
      </c>
      <c r="G3034" s="2">
        <v>0</v>
      </c>
      <c r="H3034">
        <v>0.17399999999999999</v>
      </c>
      <c r="I3034" s="2">
        <v>0</v>
      </c>
      <c r="J3034" s="2">
        <v>17065.84</v>
      </c>
      <c r="K3034" s="2">
        <v>0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t="s">
        <v>297</v>
      </c>
      <c r="W3034" s="5" t="str">
        <f t="shared" si="94"/>
        <v>3921</v>
      </c>
      <c r="X3034">
        <v>16</v>
      </c>
      <c r="Y3034" t="s">
        <v>77</v>
      </c>
      <c r="Z3034" t="s">
        <v>95</v>
      </c>
      <c r="AA3034" s="2">
        <v>0</v>
      </c>
      <c r="AB3034" s="2">
        <v>0</v>
      </c>
      <c r="AC3034" t="s">
        <v>168</v>
      </c>
      <c r="AD3034" s="2">
        <v>0</v>
      </c>
      <c r="AE3034" s="2">
        <v>0</v>
      </c>
      <c r="AF3034" s="2">
        <v>0</v>
      </c>
      <c r="AG3034" s="2">
        <v>0</v>
      </c>
      <c r="AH3034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0</v>
      </c>
      <c r="AN3034" s="2">
        <v>0</v>
      </c>
      <c r="AO3034" s="2">
        <v>0</v>
      </c>
      <c r="AP3034" s="7">
        <f t="shared" si="95"/>
        <v>0</v>
      </c>
    </row>
    <row r="3035" spans="1:42" x14ac:dyDescent="0.2">
      <c r="A3035">
        <v>1</v>
      </c>
      <c r="B3035" s="1">
        <v>43952</v>
      </c>
      <c r="C3035" s="1">
        <v>44348</v>
      </c>
      <c r="D3035">
        <v>200341</v>
      </c>
      <c r="E3035" s="1">
        <v>44228</v>
      </c>
      <c r="F3035" s="2">
        <v>0</v>
      </c>
      <c r="G3035" s="2">
        <v>0</v>
      </c>
      <c r="H3035">
        <v>0.17399999999999999</v>
      </c>
      <c r="I3035" s="2">
        <v>0</v>
      </c>
      <c r="J3035" s="2">
        <v>17065.84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t="s">
        <v>297</v>
      </c>
      <c r="W3035" s="5" t="str">
        <f t="shared" si="94"/>
        <v>3921</v>
      </c>
      <c r="X3035">
        <v>16</v>
      </c>
      <c r="Y3035" t="s">
        <v>77</v>
      </c>
      <c r="Z3035" t="s">
        <v>95</v>
      </c>
      <c r="AA3035" s="2">
        <v>0</v>
      </c>
      <c r="AB3035" s="2">
        <v>0</v>
      </c>
      <c r="AC3035" t="s">
        <v>168</v>
      </c>
      <c r="AD3035" s="2">
        <v>0</v>
      </c>
      <c r="AE3035" s="2">
        <v>0</v>
      </c>
      <c r="AF3035" s="2">
        <v>0</v>
      </c>
      <c r="AG3035" s="2">
        <v>0</v>
      </c>
      <c r="AH3035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7">
        <f t="shared" si="95"/>
        <v>0</v>
      </c>
    </row>
    <row r="3036" spans="1:42" x14ac:dyDescent="0.2">
      <c r="A3036">
        <v>1</v>
      </c>
      <c r="B3036" s="1">
        <v>43952</v>
      </c>
      <c r="C3036" s="1">
        <v>44348</v>
      </c>
      <c r="D3036">
        <v>200341</v>
      </c>
      <c r="E3036" s="1">
        <v>44256</v>
      </c>
      <c r="F3036" s="2">
        <v>0</v>
      </c>
      <c r="G3036" s="2">
        <v>0</v>
      </c>
      <c r="H3036">
        <v>0.17399999999999999</v>
      </c>
      <c r="I3036" s="2">
        <v>0</v>
      </c>
      <c r="J3036" s="2">
        <v>17065.84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t="s">
        <v>297</v>
      </c>
      <c r="W3036" s="5" t="str">
        <f t="shared" si="94"/>
        <v>3921</v>
      </c>
      <c r="X3036">
        <v>16</v>
      </c>
      <c r="Y3036" t="s">
        <v>77</v>
      </c>
      <c r="Z3036" t="s">
        <v>95</v>
      </c>
      <c r="AA3036" s="2">
        <v>0</v>
      </c>
      <c r="AB3036" s="2">
        <v>0</v>
      </c>
      <c r="AC3036" t="s">
        <v>168</v>
      </c>
      <c r="AD3036" s="2">
        <v>0</v>
      </c>
      <c r="AE3036" s="2">
        <v>0</v>
      </c>
      <c r="AF3036" s="2">
        <v>0</v>
      </c>
      <c r="AG3036" s="2">
        <v>0</v>
      </c>
      <c r="AH3036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0</v>
      </c>
      <c r="AN3036" s="2">
        <v>0</v>
      </c>
      <c r="AO3036" s="2">
        <v>0</v>
      </c>
      <c r="AP3036" s="7">
        <f t="shared" si="95"/>
        <v>0</v>
      </c>
    </row>
    <row r="3037" spans="1:42" x14ac:dyDescent="0.2">
      <c r="A3037">
        <v>1</v>
      </c>
      <c r="B3037" s="1">
        <v>43952</v>
      </c>
      <c r="C3037" s="1">
        <v>44348</v>
      </c>
      <c r="D3037">
        <v>200341</v>
      </c>
      <c r="E3037" s="1">
        <v>44287</v>
      </c>
      <c r="F3037" s="2">
        <v>0</v>
      </c>
      <c r="G3037" s="2">
        <v>0</v>
      </c>
      <c r="H3037">
        <v>0.17399999999999999</v>
      </c>
      <c r="I3037" s="2">
        <v>0</v>
      </c>
      <c r="J3037" s="2">
        <v>17065.84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t="s">
        <v>297</v>
      </c>
      <c r="W3037" s="5" t="str">
        <f t="shared" si="94"/>
        <v>3921</v>
      </c>
      <c r="X3037">
        <v>16</v>
      </c>
      <c r="Y3037" t="s">
        <v>77</v>
      </c>
      <c r="Z3037" t="s">
        <v>95</v>
      </c>
      <c r="AA3037" s="2">
        <v>0</v>
      </c>
      <c r="AB3037" s="2">
        <v>0</v>
      </c>
      <c r="AC3037" t="s">
        <v>168</v>
      </c>
      <c r="AD3037" s="2">
        <v>0</v>
      </c>
      <c r="AE3037" s="2">
        <v>0</v>
      </c>
      <c r="AF3037" s="2">
        <v>0</v>
      </c>
      <c r="AG3037" s="2">
        <v>0</v>
      </c>
      <c r="AH3037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7">
        <f t="shared" si="95"/>
        <v>0</v>
      </c>
    </row>
    <row r="3038" spans="1:42" x14ac:dyDescent="0.2">
      <c r="A3038">
        <v>1</v>
      </c>
      <c r="B3038" s="1">
        <v>43952</v>
      </c>
      <c r="C3038" s="1">
        <v>44348</v>
      </c>
      <c r="D3038">
        <v>200341</v>
      </c>
      <c r="E3038" s="1">
        <v>44317</v>
      </c>
      <c r="F3038" s="2">
        <v>0</v>
      </c>
      <c r="G3038" s="2">
        <v>0</v>
      </c>
      <c r="H3038">
        <v>0.17399999999999999</v>
      </c>
      <c r="I3038" s="2">
        <v>0</v>
      </c>
      <c r="J3038" s="2">
        <v>17065.84</v>
      </c>
      <c r="K3038" s="2">
        <v>0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t="s">
        <v>297</v>
      </c>
      <c r="W3038" s="5" t="str">
        <f t="shared" si="94"/>
        <v>3921</v>
      </c>
      <c r="X3038">
        <v>16</v>
      </c>
      <c r="Y3038" t="s">
        <v>77</v>
      </c>
      <c r="Z3038" t="s">
        <v>95</v>
      </c>
      <c r="AA3038" s="2">
        <v>0</v>
      </c>
      <c r="AB3038" s="2">
        <v>0</v>
      </c>
      <c r="AC3038" t="s">
        <v>168</v>
      </c>
      <c r="AD3038" s="2">
        <v>0</v>
      </c>
      <c r="AE3038" s="2">
        <v>0</v>
      </c>
      <c r="AF3038" s="2">
        <v>0</v>
      </c>
      <c r="AG3038" s="2">
        <v>0</v>
      </c>
      <c r="AH3038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7">
        <f t="shared" si="95"/>
        <v>0</v>
      </c>
    </row>
    <row r="3039" spans="1:42" x14ac:dyDescent="0.2">
      <c r="A3039">
        <v>1</v>
      </c>
      <c r="B3039" s="1">
        <v>43952</v>
      </c>
      <c r="C3039" s="1">
        <v>44348</v>
      </c>
      <c r="D3039">
        <v>200341</v>
      </c>
      <c r="E3039" s="1">
        <v>44348</v>
      </c>
      <c r="F3039" s="2">
        <v>0</v>
      </c>
      <c r="G3039" s="2">
        <v>0</v>
      </c>
      <c r="H3039">
        <v>0.17399999999999999</v>
      </c>
      <c r="I3039" s="2">
        <v>0</v>
      </c>
      <c r="J3039" s="2">
        <v>33606.58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16540.740000000002</v>
      </c>
      <c r="T3039" s="2">
        <v>0</v>
      </c>
      <c r="U3039" s="2">
        <v>0</v>
      </c>
      <c r="V3039" t="s">
        <v>297</v>
      </c>
      <c r="W3039" s="5" t="str">
        <f t="shared" si="94"/>
        <v>3921</v>
      </c>
      <c r="X3039">
        <v>16</v>
      </c>
      <c r="Y3039" t="s">
        <v>77</v>
      </c>
      <c r="Z3039" t="s">
        <v>95</v>
      </c>
      <c r="AA3039" s="2">
        <v>0</v>
      </c>
      <c r="AB3039" s="2">
        <v>0</v>
      </c>
      <c r="AC3039" t="s">
        <v>168</v>
      </c>
      <c r="AD3039" s="2">
        <v>0</v>
      </c>
      <c r="AE3039" s="2">
        <v>0</v>
      </c>
      <c r="AF3039" s="2">
        <v>0</v>
      </c>
      <c r="AG3039" s="2">
        <v>0</v>
      </c>
      <c r="AH3039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7">
        <f t="shared" si="95"/>
        <v>0</v>
      </c>
    </row>
    <row r="3040" spans="1:42" x14ac:dyDescent="0.2">
      <c r="A3040">
        <v>1</v>
      </c>
      <c r="B3040" s="1">
        <v>43952</v>
      </c>
      <c r="C3040" s="1">
        <v>44348</v>
      </c>
      <c r="D3040">
        <v>178</v>
      </c>
      <c r="E3040" s="1">
        <v>43952</v>
      </c>
      <c r="F3040" s="2">
        <v>0</v>
      </c>
      <c r="G3040" s="2">
        <v>0</v>
      </c>
      <c r="H3040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t="s">
        <v>298</v>
      </c>
      <c r="W3040" s="5" t="str">
        <f t="shared" si="94"/>
        <v>3922</v>
      </c>
      <c r="X3040">
        <v>16</v>
      </c>
      <c r="Y3040" t="s">
        <v>77</v>
      </c>
      <c r="Z3040" t="s">
        <v>97</v>
      </c>
      <c r="AA3040" s="2">
        <v>0</v>
      </c>
      <c r="AB3040" s="2">
        <v>0</v>
      </c>
      <c r="AC3040" t="s">
        <v>168</v>
      </c>
      <c r="AD3040" s="2">
        <v>0</v>
      </c>
      <c r="AE3040" s="2">
        <v>0</v>
      </c>
      <c r="AF3040" s="2">
        <v>0</v>
      </c>
      <c r="AG3040" s="2">
        <v>0</v>
      </c>
      <c r="AH3040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0</v>
      </c>
      <c r="AN3040" s="2">
        <v>0</v>
      </c>
      <c r="AO3040" s="2">
        <v>0</v>
      </c>
      <c r="AP3040" s="7">
        <f t="shared" si="95"/>
        <v>0</v>
      </c>
    </row>
    <row r="3041" spans="1:42" x14ac:dyDescent="0.2">
      <c r="A3041">
        <v>1</v>
      </c>
      <c r="B3041" s="1">
        <v>43952</v>
      </c>
      <c r="C3041" s="1">
        <v>44348</v>
      </c>
      <c r="D3041">
        <v>178</v>
      </c>
      <c r="E3041" s="1">
        <v>43983</v>
      </c>
      <c r="F3041" s="2">
        <v>0</v>
      </c>
      <c r="G3041" s="2">
        <v>0</v>
      </c>
      <c r="H3041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t="s">
        <v>298</v>
      </c>
      <c r="W3041" s="5" t="str">
        <f t="shared" si="94"/>
        <v>3922</v>
      </c>
      <c r="X3041">
        <v>16</v>
      </c>
      <c r="Y3041" t="s">
        <v>77</v>
      </c>
      <c r="Z3041" t="s">
        <v>97</v>
      </c>
      <c r="AA3041" s="2">
        <v>0</v>
      </c>
      <c r="AB3041" s="2">
        <v>0</v>
      </c>
      <c r="AC3041" t="s">
        <v>168</v>
      </c>
      <c r="AD3041" s="2">
        <v>0</v>
      </c>
      <c r="AE3041" s="2">
        <v>0</v>
      </c>
      <c r="AF3041" s="2">
        <v>0</v>
      </c>
      <c r="AG3041" s="2">
        <v>0</v>
      </c>
      <c r="AH3041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7">
        <f t="shared" si="95"/>
        <v>0</v>
      </c>
    </row>
    <row r="3042" spans="1:42" x14ac:dyDescent="0.2">
      <c r="A3042">
        <v>1</v>
      </c>
      <c r="B3042" s="1">
        <v>43952</v>
      </c>
      <c r="C3042" s="1">
        <v>44348</v>
      </c>
      <c r="D3042">
        <v>178</v>
      </c>
      <c r="E3042" s="1">
        <v>44013</v>
      </c>
      <c r="F3042" s="2">
        <v>0</v>
      </c>
      <c r="G3042" s="2">
        <v>0</v>
      </c>
      <c r="H304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t="s">
        <v>298</v>
      </c>
      <c r="W3042" s="5" t="str">
        <f t="shared" si="94"/>
        <v>3922</v>
      </c>
      <c r="X3042">
        <v>16</v>
      </c>
      <c r="Y3042" t="s">
        <v>77</v>
      </c>
      <c r="Z3042" t="s">
        <v>97</v>
      </c>
      <c r="AA3042" s="2">
        <v>0</v>
      </c>
      <c r="AB3042" s="2">
        <v>0</v>
      </c>
      <c r="AC3042" t="s">
        <v>168</v>
      </c>
      <c r="AD3042" s="2">
        <v>0</v>
      </c>
      <c r="AE3042" s="2">
        <v>0</v>
      </c>
      <c r="AF3042" s="2">
        <v>0</v>
      </c>
      <c r="AG3042" s="2">
        <v>0</v>
      </c>
      <c r="AH304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>
        <v>0</v>
      </c>
      <c r="AO3042" s="2">
        <v>0</v>
      </c>
      <c r="AP3042" s="7">
        <f t="shared" si="95"/>
        <v>0</v>
      </c>
    </row>
    <row r="3043" spans="1:42" x14ac:dyDescent="0.2">
      <c r="A3043">
        <v>1</v>
      </c>
      <c r="B3043" s="1">
        <v>43952</v>
      </c>
      <c r="C3043" s="1">
        <v>44348</v>
      </c>
      <c r="D3043">
        <v>178</v>
      </c>
      <c r="E3043" s="1">
        <v>44044</v>
      </c>
      <c r="F3043" s="2">
        <v>0</v>
      </c>
      <c r="G3043" s="2">
        <v>0</v>
      </c>
      <c r="H3043">
        <v>8.4000000000000005E-2</v>
      </c>
      <c r="I3043" s="2">
        <v>0</v>
      </c>
      <c r="J3043" s="2">
        <v>0</v>
      </c>
      <c r="K3043" s="2">
        <v>0</v>
      </c>
      <c r="L3043" s="2">
        <v>0</v>
      </c>
      <c r="M3043" s="2">
        <v>0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t="s">
        <v>298</v>
      </c>
      <c r="W3043" s="5" t="str">
        <f t="shared" si="94"/>
        <v>3922</v>
      </c>
      <c r="X3043">
        <v>16</v>
      </c>
      <c r="Y3043" t="s">
        <v>77</v>
      </c>
      <c r="Z3043" t="s">
        <v>97</v>
      </c>
      <c r="AA3043" s="2">
        <v>0</v>
      </c>
      <c r="AB3043" s="2">
        <v>0</v>
      </c>
      <c r="AC3043" t="s">
        <v>168</v>
      </c>
      <c r="AD3043" s="2">
        <v>0</v>
      </c>
      <c r="AE3043" s="2">
        <v>0</v>
      </c>
      <c r="AF3043" s="2">
        <v>0</v>
      </c>
      <c r="AG3043" s="2">
        <v>0</v>
      </c>
      <c r="AH3043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0</v>
      </c>
      <c r="AN3043" s="2">
        <v>0</v>
      </c>
      <c r="AO3043" s="2">
        <v>0</v>
      </c>
      <c r="AP3043" s="7">
        <f t="shared" si="95"/>
        <v>0</v>
      </c>
    </row>
    <row r="3044" spans="1:42" x14ac:dyDescent="0.2">
      <c r="A3044">
        <v>1</v>
      </c>
      <c r="B3044" s="1">
        <v>43952</v>
      </c>
      <c r="C3044" s="1">
        <v>44348</v>
      </c>
      <c r="D3044">
        <v>178</v>
      </c>
      <c r="E3044" s="1">
        <v>44075</v>
      </c>
      <c r="F3044" s="2">
        <v>0</v>
      </c>
      <c r="G3044" s="2">
        <v>0</v>
      </c>
      <c r="H3044">
        <v>8.4000000000000005E-2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t="s">
        <v>298</v>
      </c>
      <c r="W3044" s="5" t="str">
        <f t="shared" si="94"/>
        <v>3922</v>
      </c>
      <c r="X3044">
        <v>16</v>
      </c>
      <c r="Y3044" t="s">
        <v>77</v>
      </c>
      <c r="Z3044" t="s">
        <v>97</v>
      </c>
      <c r="AA3044" s="2">
        <v>0</v>
      </c>
      <c r="AB3044" s="2">
        <v>0</v>
      </c>
      <c r="AC3044" t="s">
        <v>168</v>
      </c>
      <c r="AD3044" s="2">
        <v>0</v>
      </c>
      <c r="AE3044" s="2">
        <v>0</v>
      </c>
      <c r="AF3044" s="2">
        <v>0</v>
      </c>
      <c r="AG3044" s="2">
        <v>0</v>
      </c>
      <c r="AH3044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7">
        <f t="shared" si="95"/>
        <v>0</v>
      </c>
    </row>
    <row r="3045" spans="1:42" x14ac:dyDescent="0.2">
      <c r="A3045">
        <v>1</v>
      </c>
      <c r="B3045" s="1">
        <v>43952</v>
      </c>
      <c r="C3045" s="1">
        <v>44348</v>
      </c>
      <c r="D3045">
        <v>178</v>
      </c>
      <c r="E3045" s="1">
        <v>44105</v>
      </c>
      <c r="F3045" s="2">
        <v>0</v>
      </c>
      <c r="G3045" s="2">
        <v>0</v>
      </c>
      <c r="H3045">
        <v>8.4000000000000005E-2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t="s">
        <v>298</v>
      </c>
      <c r="W3045" s="5" t="str">
        <f t="shared" si="94"/>
        <v>3922</v>
      </c>
      <c r="X3045">
        <v>16</v>
      </c>
      <c r="Y3045" t="s">
        <v>77</v>
      </c>
      <c r="Z3045" t="s">
        <v>97</v>
      </c>
      <c r="AA3045" s="2">
        <v>0</v>
      </c>
      <c r="AB3045" s="2">
        <v>0</v>
      </c>
      <c r="AC3045" t="s">
        <v>168</v>
      </c>
      <c r="AD3045" s="2">
        <v>0</v>
      </c>
      <c r="AE3045" s="2">
        <v>0</v>
      </c>
      <c r="AF3045" s="2">
        <v>0</v>
      </c>
      <c r="AG3045" s="2">
        <v>0</v>
      </c>
      <c r="AH3045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7">
        <f t="shared" si="95"/>
        <v>0</v>
      </c>
    </row>
    <row r="3046" spans="1:42" x14ac:dyDescent="0.2">
      <c r="A3046">
        <v>1</v>
      </c>
      <c r="B3046" s="1">
        <v>43952</v>
      </c>
      <c r="C3046" s="1">
        <v>44348</v>
      </c>
      <c r="D3046">
        <v>178</v>
      </c>
      <c r="E3046" s="1">
        <v>44136</v>
      </c>
      <c r="F3046" s="2">
        <v>0</v>
      </c>
      <c r="G3046" s="2">
        <v>0</v>
      </c>
      <c r="H3046">
        <v>8.4000000000000005E-2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t="s">
        <v>298</v>
      </c>
      <c r="W3046" s="5" t="str">
        <f t="shared" si="94"/>
        <v>3922</v>
      </c>
      <c r="X3046">
        <v>16</v>
      </c>
      <c r="Y3046" t="s">
        <v>77</v>
      </c>
      <c r="Z3046" t="s">
        <v>97</v>
      </c>
      <c r="AA3046" s="2">
        <v>0</v>
      </c>
      <c r="AB3046" s="2">
        <v>0</v>
      </c>
      <c r="AC3046" t="s">
        <v>168</v>
      </c>
      <c r="AD3046" s="2">
        <v>0</v>
      </c>
      <c r="AE3046" s="2">
        <v>0</v>
      </c>
      <c r="AF3046" s="2">
        <v>0</v>
      </c>
      <c r="AG3046" s="2">
        <v>0</v>
      </c>
      <c r="AH3046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>
        <v>0</v>
      </c>
      <c r="AO3046" s="2">
        <v>0</v>
      </c>
      <c r="AP3046" s="7">
        <f t="shared" si="95"/>
        <v>0</v>
      </c>
    </row>
    <row r="3047" spans="1:42" x14ac:dyDescent="0.2">
      <c r="A3047">
        <v>1</v>
      </c>
      <c r="B3047" s="1">
        <v>43952</v>
      </c>
      <c r="C3047" s="1">
        <v>44348</v>
      </c>
      <c r="D3047">
        <v>178</v>
      </c>
      <c r="E3047" s="1">
        <v>44166</v>
      </c>
      <c r="F3047" s="2">
        <v>0</v>
      </c>
      <c r="G3047" s="2">
        <v>0</v>
      </c>
      <c r="H3047">
        <v>8.4000000000000005E-2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t="s">
        <v>298</v>
      </c>
      <c r="W3047" s="5" t="str">
        <f t="shared" si="94"/>
        <v>3922</v>
      </c>
      <c r="X3047">
        <v>16</v>
      </c>
      <c r="Y3047" t="s">
        <v>77</v>
      </c>
      <c r="Z3047" t="s">
        <v>97</v>
      </c>
      <c r="AA3047" s="2">
        <v>0</v>
      </c>
      <c r="AB3047" s="2">
        <v>0</v>
      </c>
      <c r="AC3047" t="s">
        <v>168</v>
      </c>
      <c r="AD3047" s="2">
        <v>0</v>
      </c>
      <c r="AE3047" s="2">
        <v>0</v>
      </c>
      <c r="AF3047" s="2">
        <v>0</v>
      </c>
      <c r="AG3047" s="2">
        <v>0</v>
      </c>
      <c r="AH3047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7">
        <f t="shared" si="95"/>
        <v>0</v>
      </c>
    </row>
    <row r="3048" spans="1:42" x14ac:dyDescent="0.2">
      <c r="A3048">
        <v>1</v>
      </c>
      <c r="B3048" s="1">
        <v>43952</v>
      </c>
      <c r="C3048" s="1">
        <v>44348</v>
      </c>
      <c r="D3048">
        <v>178</v>
      </c>
      <c r="E3048" s="1">
        <v>44197</v>
      </c>
      <c r="F3048" s="2">
        <v>0</v>
      </c>
      <c r="G3048" s="2">
        <v>0</v>
      </c>
      <c r="H3048">
        <v>8.4000000000000005E-2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t="s">
        <v>298</v>
      </c>
      <c r="W3048" s="5" t="str">
        <f t="shared" si="94"/>
        <v>3922</v>
      </c>
      <c r="X3048">
        <v>16</v>
      </c>
      <c r="Y3048" t="s">
        <v>77</v>
      </c>
      <c r="Z3048" t="s">
        <v>97</v>
      </c>
      <c r="AA3048" s="2">
        <v>0</v>
      </c>
      <c r="AB3048" s="2">
        <v>0</v>
      </c>
      <c r="AC3048" t="s">
        <v>168</v>
      </c>
      <c r="AD3048" s="2">
        <v>0</v>
      </c>
      <c r="AE3048" s="2">
        <v>0</v>
      </c>
      <c r="AF3048" s="2">
        <v>0</v>
      </c>
      <c r="AG3048" s="2">
        <v>0</v>
      </c>
      <c r="AH3048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0</v>
      </c>
      <c r="AN3048" s="2">
        <v>0</v>
      </c>
      <c r="AO3048" s="2">
        <v>0</v>
      </c>
      <c r="AP3048" s="7">
        <f t="shared" si="95"/>
        <v>0</v>
      </c>
    </row>
    <row r="3049" spans="1:42" x14ac:dyDescent="0.2">
      <c r="A3049">
        <v>1</v>
      </c>
      <c r="B3049" s="1">
        <v>43952</v>
      </c>
      <c r="C3049" s="1">
        <v>44348</v>
      </c>
      <c r="D3049">
        <v>178</v>
      </c>
      <c r="E3049" s="1">
        <v>44228</v>
      </c>
      <c r="F3049" s="2">
        <v>0</v>
      </c>
      <c r="G3049" s="2">
        <v>0</v>
      </c>
      <c r="H3049">
        <v>8.4000000000000005E-2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t="s">
        <v>298</v>
      </c>
      <c r="W3049" s="5" t="str">
        <f t="shared" si="94"/>
        <v>3922</v>
      </c>
      <c r="X3049">
        <v>16</v>
      </c>
      <c r="Y3049" t="s">
        <v>77</v>
      </c>
      <c r="Z3049" t="s">
        <v>97</v>
      </c>
      <c r="AA3049" s="2">
        <v>0</v>
      </c>
      <c r="AB3049" s="2">
        <v>0</v>
      </c>
      <c r="AC3049" t="s">
        <v>168</v>
      </c>
      <c r="AD3049" s="2">
        <v>0</v>
      </c>
      <c r="AE3049" s="2">
        <v>0</v>
      </c>
      <c r="AF3049" s="2">
        <v>0</v>
      </c>
      <c r="AG3049" s="2">
        <v>0</v>
      </c>
      <c r="AH3049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7">
        <f t="shared" si="95"/>
        <v>0</v>
      </c>
    </row>
    <row r="3050" spans="1:42" x14ac:dyDescent="0.2">
      <c r="A3050">
        <v>1</v>
      </c>
      <c r="B3050" s="1">
        <v>43952</v>
      </c>
      <c r="C3050" s="1">
        <v>44348</v>
      </c>
      <c r="D3050">
        <v>178</v>
      </c>
      <c r="E3050" s="1">
        <v>44256</v>
      </c>
      <c r="F3050" s="2">
        <v>0</v>
      </c>
      <c r="G3050" s="2">
        <v>0</v>
      </c>
      <c r="H3050">
        <v>8.4000000000000005E-2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t="s">
        <v>298</v>
      </c>
      <c r="W3050" s="5" t="str">
        <f t="shared" si="94"/>
        <v>3922</v>
      </c>
      <c r="X3050">
        <v>16</v>
      </c>
      <c r="Y3050" t="s">
        <v>77</v>
      </c>
      <c r="Z3050" t="s">
        <v>97</v>
      </c>
      <c r="AA3050" s="2">
        <v>0</v>
      </c>
      <c r="AB3050" s="2">
        <v>0</v>
      </c>
      <c r="AC3050" t="s">
        <v>168</v>
      </c>
      <c r="AD3050" s="2">
        <v>0</v>
      </c>
      <c r="AE3050" s="2">
        <v>0</v>
      </c>
      <c r="AF3050" s="2">
        <v>0</v>
      </c>
      <c r="AG3050" s="2">
        <v>0</v>
      </c>
      <c r="AH3050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>
        <v>0</v>
      </c>
      <c r="AO3050" s="2">
        <v>0</v>
      </c>
      <c r="AP3050" s="7">
        <f t="shared" si="95"/>
        <v>0</v>
      </c>
    </row>
    <row r="3051" spans="1:42" x14ac:dyDescent="0.2">
      <c r="A3051">
        <v>1</v>
      </c>
      <c r="B3051" s="1">
        <v>43952</v>
      </c>
      <c r="C3051" s="1">
        <v>44348</v>
      </c>
      <c r="D3051">
        <v>178</v>
      </c>
      <c r="E3051" s="1">
        <v>44287</v>
      </c>
      <c r="F3051" s="2">
        <v>0</v>
      </c>
      <c r="G3051" s="2">
        <v>0</v>
      </c>
      <c r="H3051">
        <v>8.4000000000000005E-2</v>
      </c>
      <c r="I3051" s="2">
        <v>0</v>
      </c>
      <c r="J3051" s="2">
        <v>0</v>
      </c>
      <c r="K3051" s="2">
        <v>0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-683277.94</v>
      </c>
      <c r="S3051" s="2">
        <v>683277.94</v>
      </c>
      <c r="T3051" s="2">
        <v>0</v>
      </c>
      <c r="U3051" s="2">
        <v>0</v>
      </c>
      <c r="V3051" t="s">
        <v>298</v>
      </c>
      <c r="W3051" s="5" t="str">
        <f t="shared" si="94"/>
        <v>3922</v>
      </c>
      <c r="X3051">
        <v>16</v>
      </c>
      <c r="Y3051" t="s">
        <v>77</v>
      </c>
      <c r="Z3051" t="s">
        <v>97</v>
      </c>
      <c r="AA3051" s="2">
        <v>0</v>
      </c>
      <c r="AB3051" s="2">
        <v>0</v>
      </c>
      <c r="AC3051" t="s">
        <v>168</v>
      </c>
      <c r="AD3051" s="2">
        <v>0</v>
      </c>
      <c r="AE3051" s="2">
        <v>0</v>
      </c>
      <c r="AF3051" s="2">
        <v>0</v>
      </c>
      <c r="AG3051" s="2">
        <v>0</v>
      </c>
      <c r="AH3051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7">
        <f t="shared" si="95"/>
        <v>0</v>
      </c>
    </row>
    <row r="3052" spans="1:42" x14ac:dyDescent="0.2">
      <c r="A3052">
        <v>1</v>
      </c>
      <c r="B3052" s="1">
        <v>43952</v>
      </c>
      <c r="C3052" s="1">
        <v>44348</v>
      </c>
      <c r="D3052">
        <v>178</v>
      </c>
      <c r="E3052" s="1">
        <v>44317</v>
      </c>
      <c r="F3052" s="2">
        <v>0</v>
      </c>
      <c r="G3052" s="2">
        <v>0</v>
      </c>
      <c r="H3052">
        <v>8.4000000000000005E-2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t="s">
        <v>298</v>
      </c>
      <c r="W3052" s="5" t="str">
        <f t="shared" si="94"/>
        <v>3922</v>
      </c>
      <c r="X3052">
        <v>16</v>
      </c>
      <c r="Y3052" t="s">
        <v>77</v>
      </c>
      <c r="Z3052" t="s">
        <v>97</v>
      </c>
      <c r="AA3052" s="2">
        <v>0</v>
      </c>
      <c r="AB3052" s="2">
        <v>0</v>
      </c>
      <c r="AC3052" t="s">
        <v>168</v>
      </c>
      <c r="AD3052" s="2">
        <v>0</v>
      </c>
      <c r="AE3052" s="2">
        <v>0</v>
      </c>
      <c r="AF3052" s="2">
        <v>0</v>
      </c>
      <c r="AG3052" s="2">
        <v>0</v>
      </c>
      <c r="AH305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>
        <v>0</v>
      </c>
      <c r="AO3052" s="2">
        <v>0</v>
      </c>
      <c r="AP3052" s="7">
        <f t="shared" si="95"/>
        <v>0</v>
      </c>
    </row>
    <row r="3053" spans="1:42" x14ac:dyDescent="0.2">
      <c r="A3053">
        <v>1</v>
      </c>
      <c r="B3053" s="1">
        <v>43952</v>
      </c>
      <c r="C3053" s="1">
        <v>44348</v>
      </c>
      <c r="D3053">
        <v>178</v>
      </c>
      <c r="E3053" s="1">
        <v>44348</v>
      </c>
      <c r="F3053" s="2">
        <v>0</v>
      </c>
      <c r="G3053" s="2">
        <v>0</v>
      </c>
      <c r="H3053">
        <v>8.4000000000000005E-2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t="s">
        <v>298</v>
      </c>
      <c r="W3053" s="5" t="str">
        <f t="shared" si="94"/>
        <v>3922</v>
      </c>
      <c r="X3053">
        <v>16</v>
      </c>
      <c r="Y3053" t="s">
        <v>77</v>
      </c>
      <c r="Z3053" t="s">
        <v>97</v>
      </c>
      <c r="AA3053" s="2">
        <v>0</v>
      </c>
      <c r="AB3053" s="2">
        <v>0</v>
      </c>
      <c r="AC3053" t="s">
        <v>168</v>
      </c>
      <c r="AD3053" s="2">
        <v>0</v>
      </c>
      <c r="AE3053" s="2">
        <v>0</v>
      </c>
      <c r="AF3053" s="2">
        <v>0</v>
      </c>
      <c r="AG3053" s="2">
        <v>0</v>
      </c>
      <c r="AH3053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7">
        <f t="shared" si="95"/>
        <v>0</v>
      </c>
    </row>
    <row r="3054" spans="1:42" x14ac:dyDescent="0.2">
      <c r="A3054">
        <v>1</v>
      </c>
      <c r="B3054" s="1">
        <v>43952</v>
      </c>
      <c r="C3054" s="1">
        <v>44348</v>
      </c>
      <c r="D3054">
        <v>200250</v>
      </c>
      <c r="E3054" s="1">
        <v>43952</v>
      </c>
      <c r="F3054" s="2">
        <v>3788710.65</v>
      </c>
      <c r="G3054" s="2">
        <v>3788710.65</v>
      </c>
      <c r="H3054">
        <v>8.4000000000000005E-2</v>
      </c>
      <c r="I3054" s="2">
        <v>26520.97</v>
      </c>
      <c r="J3054" s="2">
        <v>416474.24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t="s">
        <v>299</v>
      </c>
      <c r="W3054" s="5" t="str">
        <f t="shared" si="94"/>
        <v>3922</v>
      </c>
      <c r="X3054">
        <v>16</v>
      </c>
      <c r="Y3054" t="s">
        <v>77</v>
      </c>
      <c r="Z3054" t="s">
        <v>97</v>
      </c>
      <c r="AA3054" s="2">
        <v>0</v>
      </c>
      <c r="AB3054" s="2">
        <v>0</v>
      </c>
      <c r="AC3054" t="s">
        <v>168</v>
      </c>
      <c r="AD3054" s="2">
        <v>0</v>
      </c>
      <c r="AE3054" s="2">
        <v>0</v>
      </c>
      <c r="AF3054" s="2">
        <v>0</v>
      </c>
      <c r="AG3054" s="2">
        <v>3788710.65</v>
      </c>
      <c r="AH3054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0</v>
      </c>
      <c r="AN3054" s="2">
        <v>0</v>
      </c>
      <c r="AO3054" s="2">
        <v>26520.97</v>
      </c>
      <c r="AP3054" s="7">
        <f t="shared" si="95"/>
        <v>26520.97</v>
      </c>
    </row>
    <row r="3055" spans="1:42" x14ac:dyDescent="0.2">
      <c r="A3055">
        <v>1</v>
      </c>
      <c r="B3055" s="1">
        <v>43952</v>
      </c>
      <c r="C3055" s="1">
        <v>44348</v>
      </c>
      <c r="D3055">
        <v>200250</v>
      </c>
      <c r="E3055" s="1">
        <v>43983</v>
      </c>
      <c r="F3055" s="2">
        <v>3791668.45</v>
      </c>
      <c r="G3055" s="2">
        <v>3791668.45</v>
      </c>
      <c r="H3055">
        <v>8.4000000000000005E-2</v>
      </c>
      <c r="I3055" s="2">
        <v>26541.68</v>
      </c>
      <c r="J3055" s="2">
        <v>443015.92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t="s">
        <v>299</v>
      </c>
      <c r="W3055" s="5" t="str">
        <f t="shared" si="94"/>
        <v>3922</v>
      </c>
      <c r="X3055">
        <v>16</v>
      </c>
      <c r="Y3055" t="s">
        <v>77</v>
      </c>
      <c r="Z3055" t="s">
        <v>97</v>
      </c>
      <c r="AA3055" s="2">
        <v>0</v>
      </c>
      <c r="AB3055" s="2">
        <v>0</v>
      </c>
      <c r="AC3055" t="s">
        <v>168</v>
      </c>
      <c r="AD3055" s="2">
        <v>0</v>
      </c>
      <c r="AE3055" s="2">
        <v>0</v>
      </c>
      <c r="AF3055" s="2">
        <v>0</v>
      </c>
      <c r="AG3055" s="2">
        <v>3791668.45</v>
      </c>
      <c r="AH3055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26541.68</v>
      </c>
      <c r="AP3055" s="7">
        <f t="shared" si="95"/>
        <v>26541.68</v>
      </c>
    </row>
    <row r="3056" spans="1:42" x14ac:dyDescent="0.2">
      <c r="A3056">
        <v>1</v>
      </c>
      <c r="B3056" s="1">
        <v>43952</v>
      </c>
      <c r="C3056" s="1">
        <v>44348</v>
      </c>
      <c r="D3056">
        <v>200250</v>
      </c>
      <c r="E3056" s="1">
        <v>44013</v>
      </c>
      <c r="F3056" s="2">
        <v>3791935.04</v>
      </c>
      <c r="G3056" s="2">
        <v>3791935.04</v>
      </c>
      <c r="H3056">
        <v>8.4000000000000005E-2</v>
      </c>
      <c r="I3056" s="2">
        <v>26543.55</v>
      </c>
      <c r="J3056" s="2">
        <v>469559.47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t="s">
        <v>299</v>
      </c>
      <c r="W3056" s="5" t="str">
        <f t="shared" si="94"/>
        <v>3922</v>
      </c>
      <c r="X3056">
        <v>16</v>
      </c>
      <c r="Y3056" t="s">
        <v>77</v>
      </c>
      <c r="Z3056" t="s">
        <v>97</v>
      </c>
      <c r="AA3056" s="2">
        <v>0</v>
      </c>
      <c r="AB3056" s="2">
        <v>0</v>
      </c>
      <c r="AC3056" t="s">
        <v>168</v>
      </c>
      <c r="AD3056" s="2">
        <v>0</v>
      </c>
      <c r="AE3056" s="2">
        <v>0</v>
      </c>
      <c r="AF3056" s="2">
        <v>0</v>
      </c>
      <c r="AG3056" s="2">
        <v>3791935.04</v>
      </c>
      <c r="AH3056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0</v>
      </c>
      <c r="AN3056" s="2">
        <v>0</v>
      </c>
      <c r="AO3056" s="2">
        <v>26543.55</v>
      </c>
      <c r="AP3056" s="7">
        <f t="shared" si="95"/>
        <v>26543.55</v>
      </c>
    </row>
    <row r="3057" spans="1:42" x14ac:dyDescent="0.2">
      <c r="A3057">
        <v>1</v>
      </c>
      <c r="B3057" s="1">
        <v>43952</v>
      </c>
      <c r="C3057" s="1">
        <v>44348</v>
      </c>
      <c r="D3057">
        <v>200250</v>
      </c>
      <c r="E3057" s="1">
        <v>44044</v>
      </c>
      <c r="F3057" s="2">
        <v>3791935.04</v>
      </c>
      <c r="G3057" s="2">
        <v>3791935.04</v>
      </c>
      <c r="H3057">
        <v>8.4000000000000005E-2</v>
      </c>
      <c r="I3057" s="2">
        <v>26543.55</v>
      </c>
      <c r="J3057" s="2">
        <v>496103.02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t="s">
        <v>299</v>
      </c>
      <c r="W3057" s="5" t="str">
        <f t="shared" si="94"/>
        <v>3922</v>
      </c>
      <c r="X3057">
        <v>16</v>
      </c>
      <c r="Y3057" t="s">
        <v>77</v>
      </c>
      <c r="Z3057" t="s">
        <v>97</v>
      </c>
      <c r="AA3057" s="2">
        <v>0</v>
      </c>
      <c r="AB3057" s="2">
        <v>0</v>
      </c>
      <c r="AC3057" t="s">
        <v>168</v>
      </c>
      <c r="AD3057" s="2">
        <v>0</v>
      </c>
      <c r="AE3057" s="2">
        <v>0</v>
      </c>
      <c r="AF3057" s="2">
        <v>0</v>
      </c>
      <c r="AG3057" s="2">
        <v>3791935.04</v>
      </c>
      <c r="AH3057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26543.55</v>
      </c>
      <c r="AP3057" s="7">
        <f t="shared" si="95"/>
        <v>26543.55</v>
      </c>
    </row>
    <row r="3058" spans="1:42" x14ac:dyDescent="0.2">
      <c r="A3058">
        <v>1</v>
      </c>
      <c r="B3058" s="1">
        <v>43952</v>
      </c>
      <c r="C3058" s="1">
        <v>44348</v>
      </c>
      <c r="D3058">
        <v>200250</v>
      </c>
      <c r="E3058" s="1">
        <v>44075</v>
      </c>
      <c r="F3058" s="2">
        <v>3792967.96</v>
      </c>
      <c r="G3058" s="2">
        <v>3792967.96</v>
      </c>
      <c r="H3058">
        <v>8.4000000000000005E-2</v>
      </c>
      <c r="I3058" s="2">
        <v>26550.78</v>
      </c>
      <c r="J3058" s="2">
        <v>522653.8</v>
      </c>
      <c r="K3058" s="2">
        <v>0</v>
      </c>
      <c r="L3058" s="2">
        <v>0</v>
      </c>
      <c r="M3058" s="2">
        <v>0</v>
      </c>
      <c r="N3058" s="2">
        <v>0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t="s">
        <v>299</v>
      </c>
      <c r="W3058" s="5" t="str">
        <f t="shared" si="94"/>
        <v>3922</v>
      </c>
      <c r="X3058">
        <v>16</v>
      </c>
      <c r="Y3058" t="s">
        <v>77</v>
      </c>
      <c r="Z3058" t="s">
        <v>97</v>
      </c>
      <c r="AA3058" s="2">
        <v>0</v>
      </c>
      <c r="AB3058" s="2">
        <v>0</v>
      </c>
      <c r="AC3058" t="s">
        <v>168</v>
      </c>
      <c r="AD3058" s="2">
        <v>0</v>
      </c>
      <c r="AE3058" s="2">
        <v>0</v>
      </c>
      <c r="AF3058" s="2">
        <v>0</v>
      </c>
      <c r="AG3058" s="2">
        <v>3792967.96</v>
      </c>
      <c r="AH3058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0</v>
      </c>
      <c r="AN3058" s="2">
        <v>0</v>
      </c>
      <c r="AO3058" s="2">
        <v>26550.78</v>
      </c>
      <c r="AP3058" s="7">
        <f t="shared" si="95"/>
        <v>26550.78</v>
      </c>
    </row>
    <row r="3059" spans="1:42" x14ac:dyDescent="0.2">
      <c r="A3059">
        <v>1</v>
      </c>
      <c r="B3059" s="1">
        <v>43952</v>
      </c>
      <c r="C3059" s="1">
        <v>44348</v>
      </c>
      <c r="D3059">
        <v>200250</v>
      </c>
      <c r="E3059" s="1">
        <v>44105</v>
      </c>
      <c r="F3059" s="2">
        <v>3792967.96</v>
      </c>
      <c r="G3059" s="2">
        <v>3792967.96</v>
      </c>
      <c r="H3059">
        <v>8.4000000000000005E-2</v>
      </c>
      <c r="I3059" s="2">
        <v>26550.78</v>
      </c>
      <c r="J3059" s="2">
        <v>549204.57999999996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t="s">
        <v>299</v>
      </c>
      <c r="W3059" s="5" t="str">
        <f t="shared" si="94"/>
        <v>3922</v>
      </c>
      <c r="X3059">
        <v>16</v>
      </c>
      <c r="Y3059" t="s">
        <v>77</v>
      </c>
      <c r="Z3059" t="s">
        <v>97</v>
      </c>
      <c r="AA3059" s="2">
        <v>0</v>
      </c>
      <c r="AB3059" s="2">
        <v>0</v>
      </c>
      <c r="AC3059" t="s">
        <v>168</v>
      </c>
      <c r="AD3059" s="2">
        <v>0</v>
      </c>
      <c r="AE3059" s="2">
        <v>0</v>
      </c>
      <c r="AF3059" s="2">
        <v>0</v>
      </c>
      <c r="AG3059" s="2">
        <v>3792967.96</v>
      </c>
      <c r="AH3059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26550.78</v>
      </c>
      <c r="AP3059" s="7">
        <f t="shared" si="95"/>
        <v>26550.78</v>
      </c>
    </row>
    <row r="3060" spans="1:42" x14ac:dyDescent="0.2">
      <c r="A3060">
        <v>1</v>
      </c>
      <c r="B3060" s="1">
        <v>43952</v>
      </c>
      <c r="C3060" s="1">
        <v>44348</v>
      </c>
      <c r="D3060">
        <v>200250</v>
      </c>
      <c r="E3060" s="1">
        <v>44136</v>
      </c>
      <c r="F3060" s="2">
        <v>3792967.96</v>
      </c>
      <c r="G3060" s="2">
        <v>3792967.96</v>
      </c>
      <c r="H3060">
        <v>8.4000000000000005E-2</v>
      </c>
      <c r="I3060" s="2">
        <v>26550.78</v>
      </c>
      <c r="J3060" s="2">
        <v>575755.36</v>
      </c>
      <c r="K3060" s="2">
        <v>0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t="s">
        <v>299</v>
      </c>
      <c r="W3060" s="5" t="str">
        <f t="shared" si="94"/>
        <v>3922</v>
      </c>
      <c r="X3060">
        <v>16</v>
      </c>
      <c r="Y3060" t="s">
        <v>77</v>
      </c>
      <c r="Z3060" t="s">
        <v>97</v>
      </c>
      <c r="AA3060" s="2">
        <v>0</v>
      </c>
      <c r="AB3060" s="2">
        <v>0</v>
      </c>
      <c r="AC3060" t="s">
        <v>168</v>
      </c>
      <c r="AD3060" s="2">
        <v>0</v>
      </c>
      <c r="AE3060" s="2">
        <v>0</v>
      </c>
      <c r="AF3060" s="2">
        <v>0</v>
      </c>
      <c r="AG3060" s="2">
        <v>3792967.96</v>
      </c>
      <c r="AH3060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0</v>
      </c>
      <c r="AN3060" s="2">
        <v>0</v>
      </c>
      <c r="AO3060" s="2">
        <v>26550.78</v>
      </c>
      <c r="AP3060" s="7">
        <f t="shared" si="95"/>
        <v>26550.78</v>
      </c>
    </row>
    <row r="3061" spans="1:42" x14ac:dyDescent="0.2">
      <c r="A3061">
        <v>1</v>
      </c>
      <c r="B3061" s="1">
        <v>43952</v>
      </c>
      <c r="C3061" s="1">
        <v>44348</v>
      </c>
      <c r="D3061">
        <v>200250</v>
      </c>
      <c r="E3061" s="1">
        <v>44166</v>
      </c>
      <c r="F3061" s="2">
        <v>3792967.96</v>
      </c>
      <c r="G3061" s="2">
        <v>3792967.96</v>
      </c>
      <c r="H3061">
        <v>8.4000000000000005E-2</v>
      </c>
      <c r="I3061" s="2">
        <v>26550.78</v>
      </c>
      <c r="J3061" s="2">
        <v>602306.14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t="s">
        <v>299</v>
      </c>
      <c r="W3061" s="5" t="str">
        <f t="shared" si="94"/>
        <v>3922</v>
      </c>
      <c r="X3061">
        <v>16</v>
      </c>
      <c r="Y3061" t="s">
        <v>77</v>
      </c>
      <c r="Z3061" t="s">
        <v>97</v>
      </c>
      <c r="AA3061" s="2">
        <v>0</v>
      </c>
      <c r="AB3061" s="2">
        <v>0</v>
      </c>
      <c r="AC3061" t="s">
        <v>168</v>
      </c>
      <c r="AD3061" s="2">
        <v>0</v>
      </c>
      <c r="AE3061" s="2">
        <v>0</v>
      </c>
      <c r="AF3061" s="2">
        <v>0</v>
      </c>
      <c r="AG3061" s="2">
        <v>3792967.96</v>
      </c>
      <c r="AH3061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>
        <v>0</v>
      </c>
      <c r="AO3061" s="2">
        <v>26550.78</v>
      </c>
      <c r="AP3061" s="7">
        <f t="shared" si="95"/>
        <v>26550.78</v>
      </c>
    </row>
    <row r="3062" spans="1:42" x14ac:dyDescent="0.2">
      <c r="A3062">
        <v>1</v>
      </c>
      <c r="B3062" s="1">
        <v>43952</v>
      </c>
      <c r="C3062" s="1">
        <v>44348</v>
      </c>
      <c r="D3062">
        <v>200250</v>
      </c>
      <c r="E3062" s="1">
        <v>44197</v>
      </c>
      <c r="F3062" s="2">
        <v>3956949.11</v>
      </c>
      <c r="G3062" s="2">
        <v>3956949.11</v>
      </c>
      <c r="H3062">
        <v>8.4000000000000005E-2</v>
      </c>
      <c r="I3062" s="2">
        <v>27698.639999999999</v>
      </c>
      <c r="J3062" s="2">
        <v>630004.78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t="s">
        <v>299</v>
      </c>
      <c r="W3062" s="5" t="str">
        <f t="shared" si="94"/>
        <v>3922</v>
      </c>
      <c r="X3062">
        <v>16</v>
      </c>
      <c r="Y3062" t="s">
        <v>77</v>
      </c>
      <c r="Z3062" t="s">
        <v>97</v>
      </c>
      <c r="AA3062" s="2">
        <v>0</v>
      </c>
      <c r="AB3062" s="2">
        <v>0</v>
      </c>
      <c r="AC3062" t="s">
        <v>168</v>
      </c>
      <c r="AD3062" s="2">
        <v>0</v>
      </c>
      <c r="AE3062" s="2">
        <v>0</v>
      </c>
      <c r="AF3062" s="2">
        <v>0</v>
      </c>
      <c r="AG3062" s="2">
        <v>3956949.11</v>
      </c>
      <c r="AH306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>
        <v>0</v>
      </c>
      <c r="AO3062" s="2">
        <v>27698.639999999999</v>
      </c>
      <c r="AP3062" s="7">
        <f t="shared" si="95"/>
        <v>27698.639999999999</v>
      </c>
    </row>
    <row r="3063" spans="1:42" x14ac:dyDescent="0.2">
      <c r="A3063">
        <v>1</v>
      </c>
      <c r="B3063" s="1">
        <v>43952</v>
      </c>
      <c r="C3063" s="1">
        <v>44348</v>
      </c>
      <c r="D3063">
        <v>200250</v>
      </c>
      <c r="E3063" s="1">
        <v>44228</v>
      </c>
      <c r="F3063" s="2">
        <v>3805226.11</v>
      </c>
      <c r="G3063" s="2">
        <v>3805226.11</v>
      </c>
      <c r="H3063">
        <v>8.4000000000000005E-2</v>
      </c>
      <c r="I3063" s="2">
        <v>26636.58</v>
      </c>
      <c r="J3063" s="2">
        <v>656641.36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t="s">
        <v>299</v>
      </c>
      <c r="W3063" s="5" t="str">
        <f t="shared" si="94"/>
        <v>3922</v>
      </c>
      <c r="X3063">
        <v>16</v>
      </c>
      <c r="Y3063" t="s">
        <v>77</v>
      </c>
      <c r="Z3063" t="s">
        <v>97</v>
      </c>
      <c r="AA3063" s="2">
        <v>0</v>
      </c>
      <c r="AB3063" s="2">
        <v>0</v>
      </c>
      <c r="AC3063" t="s">
        <v>168</v>
      </c>
      <c r="AD3063" s="2">
        <v>0</v>
      </c>
      <c r="AE3063" s="2">
        <v>0</v>
      </c>
      <c r="AF3063" s="2">
        <v>0</v>
      </c>
      <c r="AG3063" s="2">
        <v>3805226.11</v>
      </c>
      <c r="AH3063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26636.58</v>
      </c>
      <c r="AP3063" s="7">
        <f t="shared" si="95"/>
        <v>26636.58</v>
      </c>
    </row>
    <row r="3064" spans="1:42" x14ac:dyDescent="0.2">
      <c r="A3064">
        <v>1</v>
      </c>
      <c r="B3064" s="1">
        <v>43952</v>
      </c>
      <c r="C3064" s="1">
        <v>44348</v>
      </c>
      <c r="D3064">
        <v>200250</v>
      </c>
      <c r="E3064" s="1">
        <v>44256</v>
      </c>
      <c r="F3064" s="2">
        <v>3805226.11</v>
      </c>
      <c r="G3064" s="2">
        <v>3805226.11</v>
      </c>
      <c r="H3064">
        <v>8.4000000000000005E-2</v>
      </c>
      <c r="I3064" s="2">
        <v>26636.58</v>
      </c>
      <c r="J3064" s="2">
        <v>683277.94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t="s">
        <v>299</v>
      </c>
      <c r="W3064" s="5" t="str">
        <f t="shared" si="94"/>
        <v>3922</v>
      </c>
      <c r="X3064">
        <v>16</v>
      </c>
      <c r="Y3064" t="s">
        <v>77</v>
      </c>
      <c r="Z3064" t="s">
        <v>97</v>
      </c>
      <c r="AA3064" s="2">
        <v>0</v>
      </c>
      <c r="AB3064" s="2">
        <v>0</v>
      </c>
      <c r="AC3064" t="s">
        <v>168</v>
      </c>
      <c r="AD3064" s="2">
        <v>0</v>
      </c>
      <c r="AE3064" s="2">
        <v>0</v>
      </c>
      <c r="AF3064" s="2">
        <v>0</v>
      </c>
      <c r="AG3064" s="2">
        <v>3805226.11</v>
      </c>
      <c r="AH3064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0</v>
      </c>
      <c r="AN3064" s="2">
        <v>0</v>
      </c>
      <c r="AO3064" s="2">
        <v>26636.58</v>
      </c>
      <c r="AP3064" s="7">
        <f t="shared" si="95"/>
        <v>26636.58</v>
      </c>
    </row>
    <row r="3065" spans="1:42" x14ac:dyDescent="0.2">
      <c r="A3065">
        <v>1</v>
      </c>
      <c r="B3065" s="1">
        <v>43952</v>
      </c>
      <c r="C3065" s="1">
        <v>44348</v>
      </c>
      <c r="D3065">
        <v>200250</v>
      </c>
      <c r="E3065" s="1">
        <v>44287</v>
      </c>
      <c r="F3065" s="2">
        <v>3809808.28</v>
      </c>
      <c r="G3065" s="2">
        <v>3809808.28</v>
      </c>
      <c r="H3065">
        <v>8.4000000000000005E-2</v>
      </c>
      <c r="I3065" s="2">
        <v>26668.66</v>
      </c>
      <c r="J3065" s="2">
        <v>276327.67999999999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-683277.94</v>
      </c>
      <c r="S3065" s="2">
        <v>249659.02</v>
      </c>
      <c r="T3065" s="2">
        <v>0</v>
      </c>
      <c r="U3065" s="2">
        <v>0</v>
      </c>
      <c r="V3065" t="s">
        <v>299</v>
      </c>
      <c r="W3065" s="5" t="str">
        <f t="shared" si="94"/>
        <v>3922</v>
      </c>
      <c r="X3065">
        <v>16</v>
      </c>
      <c r="Y3065" t="s">
        <v>77</v>
      </c>
      <c r="Z3065" t="s">
        <v>97</v>
      </c>
      <c r="AA3065" s="2">
        <v>0</v>
      </c>
      <c r="AB3065" s="2">
        <v>0</v>
      </c>
      <c r="AC3065" t="s">
        <v>168</v>
      </c>
      <c r="AD3065" s="2">
        <v>0</v>
      </c>
      <c r="AE3065" s="2">
        <v>0</v>
      </c>
      <c r="AF3065" s="2">
        <v>0</v>
      </c>
      <c r="AG3065" s="2">
        <v>3809808.28</v>
      </c>
      <c r="AH3065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26668.66</v>
      </c>
      <c r="AP3065" s="7">
        <f t="shared" si="95"/>
        <v>26668.66</v>
      </c>
    </row>
    <row r="3066" spans="1:42" x14ac:dyDescent="0.2">
      <c r="A3066">
        <v>1</v>
      </c>
      <c r="B3066" s="1">
        <v>43952</v>
      </c>
      <c r="C3066" s="1">
        <v>44348</v>
      </c>
      <c r="D3066">
        <v>200250</v>
      </c>
      <c r="E3066" s="1">
        <v>44317</v>
      </c>
      <c r="F3066" s="2">
        <v>1417859.17</v>
      </c>
      <c r="G3066" s="2">
        <v>1417859.17</v>
      </c>
      <c r="H3066">
        <v>8.4000000000000005E-2</v>
      </c>
      <c r="I3066" s="2">
        <v>9925.01</v>
      </c>
      <c r="J3066" s="2">
        <v>286252.69</v>
      </c>
      <c r="K3066" s="2">
        <v>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t="s">
        <v>299</v>
      </c>
      <c r="W3066" s="5" t="str">
        <f t="shared" si="94"/>
        <v>3922</v>
      </c>
      <c r="X3066">
        <v>16</v>
      </c>
      <c r="Y3066" t="s">
        <v>77</v>
      </c>
      <c r="Z3066" t="s">
        <v>97</v>
      </c>
      <c r="AA3066" s="2">
        <v>0</v>
      </c>
      <c r="AB3066" s="2">
        <v>0</v>
      </c>
      <c r="AC3066" t="s">
        <v>168</v>
      </c>
      <c r="AD3066" s="2">
        <v>0</v>
      </c>
      <c r="AE3066" s="2">
        <v>0</v>
      </c>
      <c r="AF3066" s="2">
        <v>0</v>
      </c>
      <c r="AG3066" s="2">
        <v>1417859.17</v>
      </c>
      <c r="AH3066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0</v>
      </c>
      <c r="AN3066" s="2">
        <v>0</v>
      </c>
      <c r="AO3066" s="2">
        <v>9925.01</v>
      </c>
      <c r="AP3066" s="7">
        <f t="shared" si="95"/>
        <v>9925.01</v>
      </c>
    </row>
    <row r="3067" spans="1:42" x14ac:dyDescent="0.2">
      <c r="A3067">
        <v>1</v>
      </c>
      <c r="B3067" s="1">
        <v>43952</v>
      </c>
      <c r="C3067" s="1">
        <v>44348</v>
      </c>
      <c r="D3067">
        <v>200250</v>
      </c>
      <c r="E3067" s="1">
        <v>44348</v>
      </c>
      <c r="F3067" s="2">
        <v>1325317.92</v>
      </c>
      <c r="G3067" s="2">
        <v>1325317.92</v>
      </c>
      <c r="H3067">
        <v>8.4000000000000005E-2</v>
      </c>
      <c r="I3067" s="2">
        <v>9277.23</v>
      </c>
      <c r="J3067" s="2">
        <v>239051.11</v>
      </c>
      <c r="K3067" s="2">
        <v>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t="s">
        <v>299</v>
      </c>
      <c r="W3067" s="5" t="str">
        <f t="shared" si="94"/>
        <v>3922</v>
      </c>
      <c r="X3067">
        <v>16</v>
      </c>
      <c r="Y3067" t="s">
        <v>77</v>
      </c>
      <c r="Z3067" t="s">
        <v>97</v>
      </c>
      <c r="AA3067" s="2">
        <v>0</v>
      </c>
      <c r="AB3067" s="2">
        <v>-56478.81</v>
      </c>
      <c r="AC3067" t="s">
        <v>168</v>
      </c>
      <c r="AD3067" s="2">
        <v>0</v>
      </c>
      <c r="AE3067" s="2">
        <v>0</v>
      </c>
      <c r="AF3067" s="2">
        <v>0</v>
      </c>
      <c r="AG3067" s="2">
        <v>1325317.92</v>
      </c>
      <c r="AH3067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9277.23</v>
      </c>
      <c r="AP3067" s="7">
        <f t="shared" si="95"/>
        <v>-47201.58</v>
      </c>
    </row>
    <row r="3068" spans="1:42" x14ac:dyDescent="0.2">
      <c r="A3068">
        <v>1</v>
      </c>
      <c r="B3068" s="1">
        <v>43952</v>
      </c>
      <c r="C3068" s="1">
        <v>44348</v>
      </c>
      <c r="D3068">
        <v>200296</v>
      </c>
      <c r="E3068" s="1">
        <v>43952</v>
      </c>
      <c r="F3068" s="2">
        <v>221130.54</v>
      </c>
      <c r="G3068" s="2">
        <v>221130.54</v>
      </c>
      <c r="H3068">
        <v>8.4000000000000005E-2</v>
      </c>
      <c r="I3068" s="2">
        <v>1547.91</v>
      </c>
      <c r="J3068" s="2">
        <v>113326.3</v>
      </c>
      <c r="K3068" s="2">
        <v>0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t="s">
        <v>300</v>
      </c>
      <c r="W3068" s="5" t="str">
        <f t="shared" si="94"/>
        <v>3922</v>
      </c>
      <c r="X3068">
        <v>16</v>
      </c>
      <c r="Y3068" t="s">
        <v>77</v>
      </c>
      <c r="Z3068" t="s">
        <v>97</v>
      </c>
      <c r="AA3068" s="2">
        <v>0</v>
      </c>
      <c r="AB3068" s="2">
        <v>0</v>
      </c>
      <c r="AC3068" t="s">
        <v>168</v>
      </c>
      <c r="AD3068" s="2">
        <v>0</v>
      </c>
      <c r="AE3068" s="2">
        <v>0</v>
      </c>
      <c r="AF3068" s="2">
        <v>0</v>
      </c>
      <c r="AG3068" s="2">
        <v>221130.54</v>
      </c>
      <c r="AH3068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0</v>
      </c>
      <c r="AN3068" s="2">
        <v>0</v>
      </c>
      <c r="AO3068" s="2">
        <v>1547.91</v>
      </c>
      <c r="AP3068" s="7">
        <f t="shared" si="95"/>
        <v>1547.91</v>
      </c>
    </row>
    <row r="3069" spans="1:42" x14ac:dyDescent="0.2">
      <c r="A3069">
        <v>1</v>
      </c>
      <c r="B3069" s="1">
        <v>43952</v>
      </c>
      <c r="C3069" s="1">
        <v>44348</v>
      </c>
      <c r="D3069">
        <v>200296</v>
      </c>
      <c r="E3069" s="1">
        <v>43983</v>
      </c>
      <c r="F3069" s="2">
        <v>221130.54</v>
      </c>
      <c r="G3069" s="2">
        <v>221130.54</v>
      </c>
      <c r="H3069">
        <v>8.4000000000000005E-2</v>
      </c>
      <c r="I3069" s="2">
        <v>1547.91</v>
      </c>
      <c r="J3069" s="2">
        <v>114874.21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t="s">
        <v>300</v>
      </c>
      <c r="W3069" s="5" t="str">
        <f t="shared" si="94"/>
        <v>3922</v>
      </c>
      <c r="X3069">
        <v>16</v>
      </c>
      <c r="Y3069" t="s">
        <v>77</v>
      </c>
      <c r="Z3069" t="s">
        <v>97</v>
      </c>
      <c r="AA3069" s="2">
        <v>0</v>
      </c>
      <c r="AB3069" s="2">
        <v>0</v>
      </c>
      <c r="AC3069" t="s">
        <v>168</v>
      </c>
      <c r="AD3069" s="2">
        <v>0</v>
      </c>
      <c r="AE3069" s="2">
        <v>0</v>
      </c>
      <c r="AF3069" s="2">
        <v>0</v>
      </c>
      <c r="AG3069" s="2">
        <v>221130.54</v>
      </c>
      <c r="AH3069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1547.91</v>
      </c>
      <c r="AP3069" s="7">
        <f t="shared" si="95"/>
        <v>1547.91</v>
      </c>
    </row>
    <row r="3070" spans="1:42" x14ac:dyDescent="0.2">
      <c r="A3070">
        <v>1</v>
      </c>
      <c r="B3070" s="1">
        <v>43952</v>
      </c>
      <c r="C3070" s="1">
        <v>44348</v>
      </c>
      <c r="D3070">
        <v>200296</v>
      </c>
      <c r="E3070" s="1">
        <v>44013</v>
      </c>
      <c r="F3070" s="2">
        <v>221130.54</v>
      </c>
      <c r="G3070" s="2">
        <v>221130.54</v>
      </c>
      <c r="H3070">
        <v>8.4000000000000005E-2</v>
      </c>
      <c r="I3070" s="2">
        <v>1547.91</v>
      </c>
      <c r="J3070" s="2">
        <v>116422.12</v>
      </c>
      <c r="K3070" s="2">
        <v>0</v>
      </c>
      <c r="L3070" s="2">
        <v>0</v>
      </c>
      <c r="M3070" s="2">
        <v>0</v>
      </c>
      <c r="N3070" s="2">
        <v>0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t="s">
        <v>300</v>
      </c>
      <c r="W3070" s="5" t="str">
        <f t="shared" si="94"/>
        <v>3922</v>
      </c>
      <c r="X3070">
        <v>16</v>
      </c>
      <c r="Y3070" t="s">
        <v>77</v>
      </c>
      <c r="Z3070" t="s">
        <v>97</v>
      </c>
      <c r="AA3070" s="2">
        <v>0</v>
      </c>
      <c r="AB3070" s="2">
        <v>0</v>
      </c>
      <c r="AC3070" t="s">
        <v>168</v>
      </c>
      <c r="AD3070" s="2">
        <v>0</v>
      </c>
      <c r="AE3070" s="2">
        <v>0</v>
      </c>
      <c r="AF3070" s="2">
        <v>0</v>
      </c>
      <c r="AG3070" s="2">
        <v>221130.54</v>
      </c>
      <c r="AH3070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0</v>
      </c>
      <c r="AN3070" s="2">
        <v>0</v>
      </c>
      <c r="AO3070" s="2">
        <v>1547.91</v>
      </c>
      <c r="AP3070" s="7">
        <f t="shared" si="95"/>
        <v>1547.91</v>
      </c>
    </row>
    <row r="3071" spans="1:42" x14ac:dyDescent="0.2">
      <c r="A3071">
        <v>1</v>
      </c>
      <c r="B3071" s="1">
        <v>43952</v>
      </c>
      <c r="C3071" s="1">
        <v>44348</v>
      </c>
      <c r="D3071">
        <v>200296</v>
      </c>
      <c r="E3071" s="1">
        <v>44044</v>
      </c>
      <c r="F3071" s="2">
        <v>221130.54</v>
      </c>
      <c r="G3071" s="2">
        <v>221130.54</v>
      </c>
      <c r="H3071">
        <v>8.4000000000000005E-2</v>
      </c>
      <c r="I3071" s="2">
        <v>1547.91</v>
      </c>
      <c r="J3071" s="2">
        <v>117970.03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t="s">
        <v>300</v>
      </c>
      <c r="W3071" s="5" t="str">
        <f t="shared" si="94"/>
        <v>3922</v>
      </c>
      <c r="X3071">
        <v>16</v>
      </c>
      <c r="Y3071" t="s">
        <v>77</v>
      </c>
      <c r="Z3071" t="s">
        <v>97</v>
      </c>
      <c r="AA3071" s="2">
        <v>0</v>
      </c>
      <c r="AB3071" s="2">
        <v>0</v>
      </c>
      <c r="AC3071" t="s">
        <v>168</v>
      </c>
      <c r="AD3071" s="2">
        <v>0</v>
      </c>
      <c r="AE3071" s="2">
        <v>0</v>
      </c>
      <c r="AF3071" s="2">
        <v>0</v>
      </c>
      <c r="AG3071" s="2">
        <v>221130.54</v>
      </c>
      <c r="AH3071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>
        <v>0</v>
      </c>
      <c r="AO3071" s="2">
        <v>1547.91</v>
      </c>
      <c r="AP3071" s="7">
        <f t="shared" si="95"/>
        <v>1547.91</v>
      </c>
    </row>
    <row r="3072" spans="1:42" x14ac:dyDescent="0.2">
      <c r="A3072">
        <v>1</v>
      </c>
      <c r="B3072" s="1">
        <v>43952</v>
      </c>
      <c r="C3072" s="1">
        <v>44348</v>
      </c>
      <c r="D3072">
        <v>200296</v>
      </c>
      <c r="E3072" s="1">
        <v>44075</v>
      </c>
      <c r="F3072" s="2">
        <v>221130.54</v>
      </c>
      <c r="G3072" s="2">
        <v>221130.54</v>
      </c>
      <c r="H3072">
        <v>8.4000000000000005E-2</v>
      </c>
      <c r="I3072" s="2">
        <v>1547.91</v>
      </c>
      <c r="J3072" s="2">
        <v>119517.94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t="s">
        <v>300</v>
      </c>
      <c r="W3072" s="5" t="str">
        <f t="shared" si="94"/>
        <v>3922</v>
      </c>
      <c r="X3072">
        <v>16</v>
      </c>
      <c r="Y3072" t="s">
        <v>77</v>
      </c>
      <c r="Z3072" t="s">
        <v>97</v>
      </c>
      <c r="AA3072" s="2">
        <v>0</v>
      </c>
      <c r="AB3072" s="2">
        <v>0</v>
      </c>
      <c r="AC3072" t="s">
        <v>168</v>
      </c>
      <c r="AD3072" s="2">
        <v>0</v>
      </c>
      <c r="AE3072" s="2">
        <v>0</v>
      </c>
      <c r="AF3072" s="2">
        <v>0</v>
      </c>
      <c r="AG3072" s="2">
        <v>221130.54</v>
      </c>
      <c r="AH307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0</v>
      </c>
      <c r="AN3072" s="2">
        <v>0</v>
      </c>
      <c r="AO3072" s="2">
        <v>1547.91</v>
      </c>
      <c r="AP3072" s="7">
        <f t="shared" si="95"/>
        <v>1547.91</v>
      </c>
    </row>
    <row r="3073" spans="1:42" x14ac:dyDescent="0.2">
      <c r="A3073">
        <v>1</v>
      </c>
      <c r="B3073" s="1">
        <v>43952</v>
      </c>
      <c r="C3073" s="1">
        <v>44348</v>
      </c>
      <c r="D3073">
        <v>200296</v>
      </c>
      <c r="E3073" s="1">
        <v>44105</v>
      </c>
      <c r="F3073" s="2">
        <v>221130.54</v>
      </c>
      <c r="G3073" s="2">
        <v>221130.54</v>
      </c>
      <c r="H3073">
        <v>8.4000000000000005E-2</v>
      </c>
      <c r="I3073" s="2">
        <v>1547.91</v>
      </c>
      <c r="J3073" s="2">
        <v>121065.85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t="s">
        <v>300</v>
      </c>
      <c r="W3073" s="5" t="str">
        <f t="shared" si="94"/>
        <v>3922</v>
      </c>
      <c r="X3073">
        <v>16</v>
      </c>
      <c r="Y3073" t="s">
        <v>77</v>
      </c>
      <c r="Z3073" t="s">
        <v>97</v>
      </c>
      <c r="AA3073" s="2">
        <v>0</v>
      </c>
      <c r="AB3073" s="2">
        <v>0</v>
      </c>
      <c r="AC3073" t="s">
        <v>168</v>
      </c>
      <c r="AD3073" s="2">
        <v>0</v>
      </c>
      <c r="AE3073" s="2">
        <v>0</v>
      </c>
      <c r="AF3073" s="2">
        <v>0</v>
      </c>
      <c r="AG3073" s="2">
        <v>221130.54</v>
      </c>
      <c r="AH3073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1547.91</v>
      </c>
      <c r="AP3073" s="7">
        <f t="shared" si="95"/>
        <v>1547.91</v>
      </c>
    </row>
    <row r="3074" spans="1:42" x14ac:dyDescent="0.2">
      <c r="A3074">
        <v>1</v>
      </c>
      <c r="B3074" s="1">
        <v>43952</v>
      </c>
      <c r="C3074" s="1">
        <v>44348</v>
      </c>
      <c r="D3074">
        <v>200296</v>
      </c>
      <c r="E3074" s="1">
        <v>44136</v>
      </c>
      <c r="F3074" s="2">
        <v>221130.54</v>
      </c>
      <c r="G3074" s="2">
        <v>221130.54</v>
      </c>
      <c r="H3074">
        <v>8.4000000000000005E-2</v>
      </c>
      <c r="I3074" s="2">
        <v>1547.91</v>
      </c>
      <c r="J3074" s="2">
        <v>122613.75999999999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t="s">
        <v>300</v>
      </c>
      <c r="W3074" s="5" t="str">
        <f t="shared" si="94"/>
        <v>3922</v>
      </c>
      <c r="X3074">
        <v>16</v>
      </c>
      <c r="Y3074" t="s">
        <v>77</v>
      </c>
      <c r="Z3074" t="s">
        <v>97</v>
      </c>
      <c r="AA3074" s="2">
        <v>0</v>
      </c>
      <c r="AB3074" s="2">
        <v>0</v>
      </c>
      <c r="AC3074" t="s">
        <v>168</v>
      </c>
      <c r="AD3074" s="2">
        <v>0</v>
      </c>
      <c r="AE3074" s="2">
        <v>0</v>
      </c>
      <c r="AF3074" s="2">
        <v>0</v>
      </c>
      <c r="AG3074" s="2">
        <v>221130.54</v>
      </c>
      <c r="AH3074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0</v>
      </c>
      <c r="AN3074" s="2">
        <v>0</v>
      </c>
      <c r="AO3074" s="2">
        <v>1547.91</v>
      </c>
      <c r="AP3074" s="7">
        <f t="shared" si="95"/>
        <v>1547.91</v>
      </c>
    </row>
    <row r="3075" spans="1:42" x14ac:dyDescent="0.2">
      <c r="A3075">
        <v>1</v>
      </c>
      <c r="B3075" s="1">
        <v>43952</v>
      </c>
      <c r="C3075" s="1">
        <v>44348</v>
      </c>
      <c r="D3075">
        <v>200296</v>
      </c>
      <c r="E3075" s="1">
        <v>44166</v>
      </c>
      <c r="F3075" s="2">
        <v>221130.54</v>
      </c>
      <c r="G3075" s="2">
        <v>221130.54</v>
      </c>
      <c r="H3075">
        <v>8.4000000000000005E-2</v>
      </c>
      <c r="I3075" s="2">
        <v>1547.91</v>
      </c>
      <c r="J3075" s="2">
        <v>124161.67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t="s">
        <v>300</v>
      </c>
      <c r="W3075" s="5" t="str">
        <f t="shared" ref="W3075:W3138" si="96">MID(V3075,4,4)</f>
        <v>3922</v>
      </c>
      <c r="X3075">
        <v>16</v>
      </c>
      <c r="Y3075" t="s">
        <v>77</v>
      </c>
      <c r="Z3075" t="s">
        <v>97</v>
      </c>
      <c r="AA3075" s="2">
        <v>0</v>
      </c>
      <c r="AB3075" s="2">
        <v>0</v>
      </c>
      <c r="AC3075" t="s">
        <v>168</v>
      </c>
      <c r="AD3075" s="2">
        <v>0</v>
      </c>
      <c r="AE3075" s="2">
        <v>0</v>
      </c>
      <c r="AF3075" s="2">
        <v>0</v>
      </c>
      <c r="AG3075" s="2">
        <v>221130.54</v>
      </c>
      <c r="AH3075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1547.91</v>
      </c>
      <c r="AP3075" s="7">
        <f t="shared" ref="AP3075:AP3138" si="97">I3075+K3075+M3075+T3075+AD3075+AL3075+AB3075+L3075</f>
        <v>1547.91</v>
      </c>
    </row>
    <row r="3076" spans="1:42" x14ac:dyDescent="0.2">
      <c r="A3076">
        <v>1</v>
      </c>
      <c r="B3076" s="1">
        <v>43952</v>
      </c>
      <c r="C3076" s="1">
        <v>44348</v>
      </c>
      <c r="D3076">
        <v>200296</v>
      </c>
      <c r="E3076" s="1">
        <v>44197</v>
      </c>
      <c r="F3076" s="2">
        <v>221130.54</v>
      </c>
      <c r="G3076" s="2">
        <v>221130.54</v>
      </c>
      <c r="H3076">
        <v>8.4000000000000005E-2</v>
      </c>
      <c r="I3076" s="2">
        <v>1547.91</v>
      </c>
      <c r="J3076" s="2">
        <v>125709.58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t="s">
        <v>300</v>
      </c>
      <c r="W3076" s="5" t="str">
        <f t="shared" si="96"/>
        <v>3922</v>
      </c>
      <c r="X3076">
        <v>16</v>
      </c>
      <c r="Y3076" t="s">
        <v>77</v>
      </c>
      <c r="Z3076" t="s">
        <v>97</v>
      </c>
      <c r="AA3076" s="2">
        <v>0</v>
      </c>
      <c r="AB3076" s="2">
        <v>0</v>
      </c>
      <c r="AC3076" t="s">
        <v>168</v>
      </c>
      <c r="AD3076" s="2">
        <v>0</v>
      </c>
      <c r="AE3076" s="2">
        <v>0</v>
      </c>
      <c r="AF3076" s="2">
        <v>0</v>
      </c>
      <c r="AG3076" s="2">
        <v>221130.54</v>
      </c>
      <c r="AH3076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0</v>
      </c>
      <c r="AN3076" s="2">
        <v>0</v>
      </c>
      <c r="AO3076" s="2">
        <v>1547.91</v>
      </c>
      <c r="AP3076" s="7">
        <f t="shared" si="97"/>
        <v>1547.91</v>
      </c>
    </row>
    <row r="3077" spans="1:42" x14ac:dyDescent="0.2">
      <c r="A3077">
        <v>1</v>
      </c>
      <c r="B3077" s="1">
        <v>43952</v>
      </c>
      <c r="C3077" s="1">
        <v>44348</v>
      </c>
      <c r="D3077">
        <v>200296</v>
      </c>
      <c r="E3077" s="1">
        <v>44228</v>
      </c>
      <c r="F3077" s="2">
        <v>221130.54</v>
      </c>
      <c r="G3077" s="2">
        <v>221130.54</v>
      </c>
      <c r="H3077">
        <v>8.4000000000000005E-2</v>
      </c>
      <c r="I3077" s="2">
        <v>1547.91</v>
      </c>
      <c r="J3077" s="2">
        <v>127257.49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t="s">
        <v>300</v>
      </c>
      <c r="W3077" s="5" t="str">
        <f t="shared" si="96"/>
        <v>3922</v>
      </c>
      <c r="X3077">
        <v>16</v>
      </c>
      <c r="Y3077" t="s">
        <v>77</v>
      </c>
      <c r="Z3077" t="s">
        <v>97</v>
      </c>
      <c r="AA3077" s="2">
        <v>0</v>
      </c>
      <c r="AB3077" s="2">
        <v>0</v>
      </c>
      <c r="AC3077" t="s">
        <v>168</v>
      </c>
      <c r="AD3077" s="2">
        <v>0</v>
      </c>
      <c r="AE3077" s="2">
        <v>0</v>
      </c>
      <c r="AF3077" s="2">
        <v>0</v>
      </c>
      <c r="AG3077" s="2">
        <v>221130.54</v>
      </c>
      <c r="AH3077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0</v>
      </c>
      <c r="AN3077" s="2">
        <v>0</v>
      </c>
      <c r="AO3077" s="2">
        <v>1547.91</v>
      </c>
      <c r="AP3077" s="7">
        <f t="shared" si="97"/>
        <v>1547.91</v>
      </c>
    </row>
    <row r="3078" spans="1:42" x14ac:dyDescent="0.2">
      <c r="A3078">
        <v>1</v>
      </c>
      <c r="B3078" s="1">
        <v>43952</v>
      </c>
      <c r="C3078" s="1">
        <v>44348</v>
      </c>
      <c r="D3078">
        <v>200296</v>
      </c>
      <c r="E3078" s="1">
        <v>44256</v>
      </c>
      <c r="F3078" s="2">
        <v>221130.54</v>
      </c>
      <c r="G3078" s="2">
        <v>221130.54</v>
      </c>
      <c r="H3078">
        <v>8.4000000000000005E-2</v>
      </c>
      <c r="I3078" s="2">
        <v>1547.91</v>
      </c>
      <c r="J3078" s="2">
        <v>128805.4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t="s">
        <v>300</v>
      </c>
      <c r="W3078" s="5" t="str">
        <f t="shared" si="96"/>
        <v>3922</v>
      </c>
      <c r="X3078">
        <v>16</v>
      </c>
      <c r="Y3078" t="s">
        <v>77</v>
      </c>
      <c r="Z3078" t="s">
        <v>97</v>
      </c>
      <c r="AA3078" s="2">
        <v>0</v>
      </c>
      <c r="AB3078" s="2">
        <v>0</v>
      </c>
      <c r="AC3078" t="s">
        <v>168</v>
      </c>
      <c r="AD3078" s="2">
        <v>0</v>
      </c>
      <c r="AE3078" s="2">
        <v>0</v>
      </c>
      <c r="AF3078" s="2">
        <v>0</v>
      </c>
      <c r="AG3078" s="2">
        <v>221130.54</v>
      </c>
      <c r="AH3078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>
        <v>0</v>
      </c>
      <c r="AO3078" s="2">
        <v>1547.91</v>
      </c>
      <c r="AP3078" s="7">
        <f t="shared" si="97"/>
        <v>1547.91</v>
      </c>
    </row>
    <row r="3079" spans="1:42" x14ac:dyDescent="0.2">
      <c r="A3079">
        <v>1</v>
      </c>
      <c r="B3079" s="1">
        <v>43952</v>
      </c>
      <c r="C3079" s="1">
        <v>44348</v>
      </c>
      <c r="D3079">
        <v>200296</v>
      </c>
      <c r="E3079" s="1">
        <v>44287</v>
      </c>
      <c r="F3079" s="2">
        <v>221130.54</v>
      </c>
      <c r="G3079" s="2">
        <v>221130.54</v>
      </c>
      <c r="H3079">
        <v>8.4000000000000005E-2</v>
      </c>
      <c r="I3079" s="2">
        <v>1547.91</v>
      </c>
      <c r="J3079" s="2">
        <v>130745.86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392.55</v>
      </c>
      <c r="T3079" s="2">
        <v>0</v>
      </c>
      <c r="U3079" s="2">
        <v>0</v>
      </c>
      <c r="V3079" t="s">
        <v>300</v>
      </c>
      <c r="W3079" s="5" t="str">
        <f t="shared" si="96"/>
        <v>3922</v>
      </c>
      <c r="X3079">
        <v>16</v>
      </c>
      <c r="Y3079" t="s">
        <v>77</v>
      </c>
      <c r="Z3079" t="s">
        <v>97</v>
      </c>
      <c r="AA3079" s="2">
        <v>0</v>
      </c>
      <c r="AB3079" s="2">
        <v>0</v>
      </c>
      <c r="AC3079" t="s">
        <v>168</v>
      </c>
      <c r="AD3079" s="2">
        <v>0</v>
      </c>
      <c r="AE3079" s="2">
        <v>0</v>
      </c>
      <c r="AF3079" s="2">
        <v>0</v>
      </c>
      <c r="AG3079" s="2">
        <v>221130.54</v>
      </c>
      <c r="AH3079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1547.91</v>
      </c>
      <c r="AP3079" s="7">
        <f t="shared" si="97"/>
        <v>1547.91</v>
      </c>
    </row>
    <row r="3080" spans="1:42" x14ac:dyDescent="0.2">
      <c r="A3080">
        <v>1</v>
      </c>
      <c r="B3080" s="1">
        <v>43952</v>
      </c>
      <c r="C3080" s="1">
        <v>44348</v>
      </c>
      <c r="D3080">
        <v>200296</v>
      </c>
      <c r="E3080" s="1">
        <v>44317</v>
      </c>
      <c r="F3080" s="2">
        <v>239606.16</v>
      </c>
      <c r="G3080" s="2">
        <v>239606.16</v>
      </c>
      <c r="H3080">
        <v>8.4000000000000005E-2</v>
      </c>
      <c r="I3080" s="2">
        <v>1677.24</v>
      </c>
      <c r="J3080" s="2">
        <v>132423.1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t="s">
        <v>300</v>
      </c>
      <c r="W3080" s="5" t="str">
        <f t="shared" si="96"/>
        <v>3922</v>
      </c>
      <c r="X3080">
        <v>16</v>
      </c>
      <c r="Y3080" t="s">
        <v>77</v>
      </c>
      <c r="Z3080" t="s">
        <v>97</v>
      </c>
      <c r="AA3080" s="2">
        <v>0</v>
      </c>
      <c r="AB3080" s="2">
        <v>0</v>
      </c>
      <c r="AC3080" t="s">
        <v>168</v>
      </c>
      <c r="AD3080" s="2">
        <v>0</v>
      </c>
      <c r="AE3080" s="2">
        <v>0</v>
      </c>
      <c r="AF3080" s="2">
        <v>0</v>
      </c>
      <c r="AG3080" s="2">
        <v>239606.16</v>
      </c>
      <c r="AH3080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1677.24</v>
      </c>
      <c r="AP3080" s="7">
        <f t="shared" si="97"/>
        <v>1677.24</v>
      </c>
    </row>
    <row r="3081" spans="1:42" x14ac:dyDescent="0.2">
      <c r="A3081">
        <v>1</v>
      </c>
      <c r="B3081" s="1">
        <v>43952</v>
      </c>
      <c r="C3081" s="1">
        <v>44348</v>
      </c>
      <c r="D3081">
        <v>200296</v>
      </c>
      <c r="E3081" s="1">
        <v>44348</v>
      </c>
      <c r="F3081" s="2">
        <v>289202.51</v>
      </c>
      <c r="G3081" s="2">
        <v>289202.51</v>
      </c>
      <c r="H3081">
        <v>8.4000000000000005E-2</v>
      </c>
      <c r="I3081" s="2">
        <v>2024.42</v>
      </c>
      <c r="J3081" s="2">
        <v>134447.51999999999</v>
      </c>
      <c r="K3081" s="2">
        <v>0</v>
      </c>
      <c r="L3081" s="2">
        <v>0</v>
      </c>
      <c r="M3081" s="2">
        <v>0</v>
      </c>
      <c r="N3081" s="2">
        <v>0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t="s">
        <v>300</v>
      </c>
      <c r="W3081" s="5" t="str">
        <f t="shared" si="96"/>
        <v>3922</v>
      </c>
      <c r="X3081">
        <v>16</v>
      </c>
      <c r="Y3081" t="s">
        <v>77</v>
      </c>
      <c r="Z3081" t="s">
        <v>97</v>
      </c>
      <c r="AA3081" s="2">
        <v>0</v>
      </c>
      <c r="AB3081" s="2">
        <v>0</v>
      </c>
      <c r="AC3081" t="s">
        <v>168</v>
      </c>
      <c r="AD3081" s="2">
        <v>0</v>
      </c>
      <c r="AE3081" s="2">
        <v>0</v>
      </c>
      <c r="AF3081" s="2">
        <v>0</v>
      </c>
      <c r="AG3081" s="2">
        <v>289202.51</v>
      </c>
      <c r="AH3081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2024.42</v>
      </c>
      <c r="AP3081" s="7">
        <f t="shared" si="97"/>
        <v>2024.42</v>
      </c>
    </row>
    <row r="3082" spans="1:42" x14ac:dyDescent="0.2">
      <c r="A3082">
        <v>1</v>
      </c>
      <c r="B3082" s="1">
        <v>43952</v>
      </c>
      <c r="C3082" s="1">
        <v>44348</v>
      </c>
      <c r="D3082">
        <v>200342</v>
      </c>
      <c r="E3082" s="1">
        <v>43952</v>
      </c>
      <c r="F3082" s="2">
        <v>0</v>
      </c>
      <c r="G3082" s="2">
        <v>0</v>
      </c>
      <c r="H3082">
        <v>8.4000000000000005E-2</v>
      </c>
      <c r="I3082" s="2">
        <v>0</v>
      </c>
      <c r="J3082" s="2">
        <v>1121505.8600000001</v>
      </c>
      <c r="K3082" s="2">
        <v>0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t="s">
        <v>301</v>
      </c>
      <c r="W3082" s="5" t="str">
        <f t="shared" si="96"/>
        <v>3922</v>
      </c>
      <c r="X3082">
        <v>16</v>
      </c>
      <c r="Y3082" t="s">
        <v>77</v>
      </c>
      <c r="Z3082" t="s">
        <v>97</v>
      </c>
      <c r="AA3082" s="2">
        <v>0</v>
      </c>
      <c r="AB3082" s="2">
        <v>0</v>
      </c>
      <c r="AC3082" t="s">
        <v>168</v>
      </c>
      <c r="AD3082" s="2">
        <v>0</v>
      </c>
      <c r="AE3082" s="2">
        <v>0</v>
      </c>
      <c r="AF3082" s="2">
        <v>0</v>
      </c>
      <c r="AG3082" s="2">
        <v>0</v>
      </c>
      <c r="AH308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7">
        <f t="shared" si="97"/>
        <v>0</v>
      </c>
    </row>
    <row r="3083" spans="1:42" x14ac:dyDescent="0.2">
      <c r="A3083">
        <v>1</v>
      </c>
      <c r="B3083" s="1">
        <v>43952</v>
      </c>
      <c r="C3083" s="1">
        <v>44348</v>
      </c>
      <c r="D3083">
        <v>200342</v>
      </c>
      <c r="E3083" s="1">
        <v>43983</v>
      </c>
      <c r="F3083" s="2">
        <v>0</v>
      </c>
      <c r="G3083" s="2">
        <v>0</v>
      </c>
      <c r="H3083">
        <v>8.4000000000000005E-2</v>
      </c>
      <c r="I3083" s="2">
        <v>0</v>
      </c>
      <c r="J3083" s="2">
        <v>1121505.8600000001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t="s">
        <v>301</v>
      </c>
      <c r="W3083" s="5" t="str">
        <f t="shared" si="96"/>
        <v>3922</v>
      </c>
      <c r="X3083">
        <v>16</v>
      </c>
      <c r="Y3083" t="s">
        <v>77</v>
      </c>
      <c r="Z3083" t="s">
        <v>97</v>
      </c>
      <c r="AA3083" s="2">
        <v>0</v>
      </c>
      <c r="AB3083" s="2">
        <v>0</v>
      </c>
      <c r="AC3083" t="s">
        <v>168</v>
      </c>
      <c r="AD3083" s="2">
        <v>0</v>
      </c>
      <c r="AE3083" s="2">
        <v>0</v>
      </c>
      <c r="AF3083" s="2">
        <v>0</v>
      </c>
      <c r="AG3083" s="2">
        <v>0</v>
      </c>
      <c r="AH3083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7">
        <f t="shared" si="97"/>
        <v>0</v>
      </c>
    </row>
    <row r="3084" spans="1:42" x14ac:dyDescent="0.2">
      <c r="A3084">
        <v>1</v>
      </c>
      <c r="B3084" s="1">
        <v>43952</v>
      </c>
      <c r="C3084" s="1">
        <v>44348</v>
      </c>
      <c r="D3084">
        <v>200342</v>
      </c>
      <c r="E3084" s="1">
        <v>44013</v>
      </c>
      <c r="F3084" s="2">
        <v>0</v>
      </c>
      <c r="G3084" s="2">
        <v>0</v>
      </c>
      <c r="H3084">
        <v>8.4000000000000005E-2</v>
      </c>
      <c r="I3084" s="2">
        <v>0</v>
      </c>
      <c r="J3084" s="2">
        <v>1121505.8600000001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t="s">
        <v>301</v>
      </c>
      <c r="W3084" s="5" t="str">
        <f t="shared" si="96"/>
        <v>3922</v>
      </c>
      <c r="X3084">
        <v>16</v>
      </c>
      <c r="Y3084" t="s">
        <v>77</v>
      </c>
      <c r="Z3084" t="s">
        <v>97</v>
      </c>
      <c r="AA3084" s="2">
        <v>0</v>
      </c>
      <c r="AB3084" s="2">
        <v>0</v>
      </c>
      <c r="AC3084" t="s">
        <v>168</v>
      </c>
      <c r="AD3084" s="2">
        <v>0</v>
      </c>
      <c r="AE3084" s="2">
        <v>0</v>
      </c>
      <c r="AF3084" s="2">
        <v>0</v>
      </c>
      <c r="AG3084" s="2">
        <v>0</v>
      </c>
      <c r="AH3084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>
        <v>0</v>
      </c>
      <c r="AO3084" s="2">
        <v>0</v>
      </c>
      <c r="AP3084" s="7">
        <f t="shared" si="97"/>
        <v>0</v>
      </c>
    </row>
    <row r="3085" spans="1:42" x14ac:dyDescent="0.2">
      <c r="A3085">
        <v>1</v>
      </c>
      <c r="B3085" s="1">
        <v>43952</v>
      </c>
      <c r="C3085" s="1">
        <v>44348</v>
      </c>
      <c r="D3085">
        <v>200342</v>
      </c>
      <c r="E3085" s="1">
        <v>44044</v>
      </c>
      <c r="F3085" s="2">
        <v>0</v>
      </c>
      <c r="G3085" s="2">
        <v>0</v>
      </c>
      <c r="H3085">
        <v>8.4000000000000005E-2</v>
      </c>
      <c r="I3085" s="2">
        <v>0</v>
      </c>
      <c r="J3085" s="2">
        <v>1121505.8600000001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t="s">
        <v>301</v>
      </c>
      <c r="W3085" s="5" t="str">
        <f t="shared" si="96"/>
        <v>3922</v>
      </c>
      <c r="X3085">
        <v>16</v>
      </c>
      <c r="Y3085" t="s">
        <v>77</v>
      </c>
      <c r="Z3085" t="s">
        <v>97</v>
      </c>
      <c r="AA3085" s="2">
        <v>0</v>
      </c>
      <c r="AB3085" s="2">
        <v>0</v>
      </c>
      <c r="AC3085" t="s">
        <v>168</v>
      </c>
      <c r="AD3085" s="2">
        <v>0</v>
      </c>
      <c r="AE3085" s="2">
        <v>0</v>
      </c>
      <c r="AF3085" s="2">
        <v>0</v>
      </c>
      <c r="AG3085" s="2">
        <v>0</v>
      </c>
      <c r="AH3085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7">
        <f t="shared" si="97"/>
        <v>0</v>
      </c>
    </row>
    <row r="3086" spans="1:42" x14ac:dyDescent="0.2">
      <c r="A3086">
        <v>1</v>
      </c>
      <c r="B3086" s="1">
        <v>43952</v>
      </c>
      <c r="C3086" s="1">
        <v>44348</v>
      </c>
      <c r="D3086">
        <v>200342</v>
      </c>
      <c r="E3086" s="1">
        <v>44075</v>
      </c>
      <c r="F3086" s="2">
        <v>0</v>
      </c>
      <c r="G3086" s="2">
        <v>0</v>
      </c>
      <c r="H3086">
        <v>8.4000000000000005E-2</v>
      </c>
      <c r="I3086" s="2">
        <v>0</v>
      </c>
      <c r="J3086" s="2">
        <v>1121505.8600000001</v>
      </c>
      <c r="K3086" s="2">
        <v>0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t="s">
        <v>301</v>
      </c>
      <c r="W3086" s="5" t="str">
        <f t="shared" si="96"/>
        <v>3922</v>
      </c>
      <c r="X3086">
        <v>16</v>
      </c>
      <c r="Y3086" t="s">
        <v>77</v>
      </c>
      <c r="Z3086" t="s">
        <v>97</v>
      </c>
      <c r="AA3086" s="2">
        <v>0</v>
      </c>
      <c r="AB3086" s="2">
        <v>0</v>
      </c>
      <c r="AC3086" t="s">
        <v>168</v>
      </c>
      <c r="AD3086" s="2">
        <v>0</v>
      </c>
      <c r="AE3086" s="2">
        <v>0</v>
      </c>
      <c r="AF3086" s="2">
        <v>0</v>
      </c>
      <c r="AG3086" s="2">
        <v>0</v>
      </c>
      <c r="AH3086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0</v>
      </c>
      <c r="AN3086" s="2">
        <v>0</v>
      </c>
      <c r="AO3086" s="2">
        <v>0</v>
      </c>
      <c r="AP3086" s="7">
        <f t="shared" si="97"/>
        <v>0</v>
      </c>
    </row>
    <row r="3087" spans="1:42" x14ac:dyDescent="0.2">
      <c r="A3087">
        <v>1</v>
      </c>
      <c r="B3087" s="1">
        <v>43952</v>
      </c>
      <c r="C3087" s="1">
        <v>44348</v>
      </c>
      <c r="D3087">
        <v>200342</v>
      </c>
      <c r="E3087" s="1">
        <v>44105</v>
      </c>
      <c r="F3087" s="2">
        <v>0</v>
      </c>
      <c r="G3087" s="2">
        <v>0</v>
      </c>
      <c r="H3087">
        <v>8.4000000000000005E-2</v>
      </c>
      <c r="I3087" s="2">
        <v>0</v>
      </c>
      <c r="J3087" s="2">
        <v>1121505.8600000001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t="s">
        <v>301</v>
      </c>
      <c r="W3087" s="5" t="str">
        <f t="shared" si="96"/>
        <v>3922</v>
      </c>
      <c r="X3087">
        <v>16</v>
      </c>
      <c r="Y3087" t="s">
        <v>77</v>
      </c>
      <c r="Z3087" t="s">
        <v>97</v>
      </c>
      <c r="AA3087" s="2">
        <v>0</v>
      </c>
      <c r="AB3087" s="2">
        <v>0</v>
      </c>
      <c r="AC3087" t="s">
        <v>168</v>
      </c>
      <c r="AD3087" s="2">
        <v>0</v>
      </c>
      <c r="AE3087" s="2">
        <v>0</v>
      </c>
      <c r="AF3087" s="2">
        <v>0</v>
      </c>
      <c r="AG3087" s="2">
        <v>0</v>
      </c>
      <c r="AH3087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7">
        <f t="shared" si="97"/>
        <v>0</v>
      </c>
    </row>
    <row r="3088" spans="1:42" x14ac:dyDescent="0.2">
      <c r="A3088">
        <v>1</v>
      </c>
      <c r="B3088" s="1">
        <v>43952</v>
      </c>
      <c r="C3088" s="1">
        <v>44348</v>
      </c>
      <c r="D3088">
        <v>200342</v>
      </c>
      <c r="E3088" s="1">
        <v>44136</v>
      </c>
      <c r="F3088" s="2">
        <v>0</v>
      </c>
      <c r="G3088" s="2">
        <v>0</v>
      </c>
      <c r="H3088">
        <v>8.4000000000000005E-2</v>
      </c>
      <c r="I3088" s="2">
        <v>0</v>
      </c>
      <c r="J3088" s="2">
        <v>1121505.8600000001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t="s">
        <v>301</v>
      </c>
      <c r="W3088" s="5" t="str">
        <f t="shared" si="96"/>
        <v>3922</v>
      </c>
      <c r="X3088">
        <v>16</v>
      </c>
      <c r="Y3088" t="s">
        <v>77</v>
      </c>
      <c r="Z3088" t="s">
        <v>97</v>
      </c>
      <c r="AA3088" s="2">
        <v>0</v>
      </c>
      <c r="AB3088" s="2">
        <v>0</v>
      </c>
      <c r="AC3088" t="s">
        <v>168</v>
      </c>
      <c r="AD3088" s="2">
        <v>0</v>
      </c>
      <c r="AE3088" s="2">
        <v>0</v>
      </c>
      <c r="AF3088" s="2">
        <v>0</v>
      </c>
      <c r="AG3088" s="2">
        <v>0</v>
      </c>
      <c r="AH3088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7">
        <f t="shared" si="97"/>
        <v>0</v>
      </c>
    </row>
    <row r="3089" spans="1:42" x14ac:dyDescent="0.2">
      <c r="A3089">
        <v>1</v>
      </c>
      <c r="B3089" s="1">
        <v>43952</v>
      </c>
      <c r="C3089" s="1">
        <v>44348</v>
      </c>
      <c r="D3089">
        <v>200342</v>
      </c>
      <c r="E3089" s="1">
        <v>44166</v>
      </c>
      <c r="F3089" s="2">
        <v>51084.22</v>
      </c>
      <c r="G3089" s="2">
        <v>51084.22</v>
      </c>
      <c r="H3089">
        <v>8.4000000000000005E-2</v>
      </c>
      <c r="I3089" s="2">
        <v>357.59</v>
      </c>
      <c r="J3089" s="2">
        <v>1121505.8600000001</v>
      </c>
      <c r="K3089" s="2">
        <v>0</v>
      </c>
      <c r="L3089" s="2">
        <v>0</v>
      </c>
      <c r="M3089" s="2">
        <v>-357.59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t="s">
        <v>301</v>
      </c>
      <c r="W3089" s="5" t="str">
        <f t="shared" si="96"/>
        <v>3922</v>
      </c>
      <c r="X3089">
        <v>16</v>
      </c>
      <c r="Y3089" t="s">
        <v>77</v>
      </c>
      <c r="Z3089" t="s">
        <v>97</v>
      </c>
      <c r="AA3089" s="2">
        <v>0</v>
      </c>
      <c r="AB3089" s="2">
        <v>0</v>
      </c>
      <c r="AC3089" t="s">
        <v>168</v>
      </c>
      <c r="AD3089" s="2">
        <v>0</v>
      </c>
      <c r="AE3089" s="2">
        <v>0</v>
      </c>
      <c r="AF3089" s="2">
        <v>0</v>
      </c>
      <c r="AG3089" s="2">
        <v>51084.22</v>
      </c>
      <c r="AH3089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7">
        <f t="shared" si="97"/>
        <v>0</v>
      </c>
    </row>
    <row r="3090" spans="1:42" x14ac:dyDescent="0.2">
      <c r="A3090">
        <v>1</v>
      </c>
      <c r="B3090" s="1">
        <v>43952</v>
      </c>
      <c r="C3090" s="1">
        <v>44348</v>
      </c>
      <c r="D3090">
        <v>200342</v>
      </c>
      <c r="E3090" s="1">
        <v>44197</v>
      </c>
      <c r="F3090" s="2">
        <v>208085.55</v>
      </c>
      <c r="G3090" s="2">
        <v>208085.55</v>
      </c>
      <c r="H3090">
        <v>8.4000000000000005E-2</v>
      </c>
      <c r="I3090" s="2">
        <v>1456.6</v>
      </c>
      <c r="J3090" s="2">
        <v>1121505.8600000001</v>
      </c>
      <c r="K3090" s="2">
        <v>0</v>
      </c>
      <c r="L3090" s="2">
        <v>15668</v>
      </c>
      <c r="M3090" s="2">
        <v>-1456.6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t="s">
        <v>301</v>
      </c>
      <c r="W3090" s="5" t="str">
        <f t="shared" si="96"/>
        <v>3922</v>
      </c>
      <c r="X3090">
        <v>16</v>
      </c>
      <c r="Y3090" t="s">
        <v>77</v>
      </c>
      <c r="Z3090" t="s">
        <v>97</v>
      </c>
      <c r="AA3090" s="2">
        <v>0</v>
      </c>
      <c r="AB3090" s="2">
        <v>0</v>
      </c>
      <c r="AC3090" t="s">
        <v>168</v>
      </c>
      <c r="AD3090" s="2">
        <v>0</v>
      </c>
      <c r="AE3090" s="2">
        <v>15668</v>
      </c>
      <c r="AF3090" s="2">
        <v>0</v>
      </c>
      <c r="AG3090" s="2">
        <v>208085.55</v>
      </c>
      <c r="AH3090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7">
        <f t="shared" si="97"/>
        <v>15668</v>
      </c>
    </row>
    <row r="3091" spans="1:42" x14ac:dyDescent="0.2">
      <c r="A3091">
        <v>1</v>
      </c>
      <c r="B3091" s="1">
        <v>43952</v>
      </c>
      <c r="C3091" s="1">
        <v>44348</v>
      </c>
      <c r="D3091">
        <v>200342</v>
      </c>
      <c r="E3091" s="1">
        <v>44228</v>
      </c>
      <c r="F3091" s="2">
        <v>208279.87</v>
      </c>
      <c r="G3091" s="2">
        <v>208279.87</v>
      </c>
      <c r="H3091">
        <v>8.4000000000000005E-2</v>
      </c>
      <c r="I3091" s="2">
        <v>1457.96</v>
      </c>
      <c r="J3091" s="2">
        <v>1121505.8600000001</v>
      </c>
      <c r="K3091" s="2">
        <v>0</v>
      </c>
      <c r="L3091" s="2">
        <v>0</v>
      </c>
      <c r="M3091" s="2">
        <v>-1457.96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t="s">
        <v>301</v>
      </c>
      <c r="W3091" s="5" t="str">
        <f t="shared" si="96"/>
        <v>3922</v>
      </c>
      <c r="X3091">
        <v>16</v>
      </c>
      <c r="Y3091" t="s">
        <v>77</v>
      </c>
      <c r="Z3091" t="s">
        <v>97</v>
      </c>
      <c r="AA3091" s="2">
        <v>0</v>
      </c>
      <c r="AB3091" s="2">
        <v>0</v>
      </c>
      <c r="AC3091" t="s">
        <v>168</v>
      </c>
      <c r="AD3091" s="2">
        <v>0</v>
      </c>
      <c r="AE3091" s="2">
        <v>15668</v>
      </c>
      <c r="AF3091" s="2">
        <v>0</v>
      </c>
      <c r="AG3091" s="2">
        <v>208279.87</v>
      </c>
      <c r="AH3091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7">
        <f t="shared" si="97"/>
        <v>0</v>
      </c>
    </row>
    <row r="3092" spans="1:42" x14ac:dyDescent="0.2">
      <c r="A3092">
        <v>1</v>
      </c>
      <c r="B3092" s="1">
        <v>43952</v>
      </c>
      <c r="C3092" s="1">
        <v>44348</v>
      </c>
      <c r="D3092">
        <v>200342</v>
      </c>
      <c r="E3092" s="1">
        <v>44256</v>
      </c>
      <c r="F3092" s="2">
        <v>208279.87</v>
      </c>
      <c r="G3092" s="2">
        <v>208279.87</v>
      </c>
      <c r="H3092">
        <v>8.4000000000000005E-2</v>
      </c>
      <c r="I3092" s="2">
        <v>1457.96</v>
      </c>
      <c r="J3092" s="2">
        <v>1125878.3799999999</v>
      </c>
      <c r="K3092" s="2">
        <v>4372.5200000000004</v>
      </c>
      <c r="L3092" s="2">
        <v>0</v>
      </c>
      <c r="M3092" s="2">
        <v>-1457.96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t="s">
        <v>301</v>
      </c>
      <c r="W3092" s="5" t="str">
        <f t="shared" si="96"/>
        <v>3922</v>
      </c>
      <c r="X3092">
        <v>16</v>
      </c>
      <c r="Y3092" t="s">
        <v>77</v>
      </c>
      <c r="Z3092" t="s">
        <v>97</v>
      </c>
      <c r="AA3092" s="2">
        <v>0</v>
      </c>
      <c r="AB3092" s="2">
        <v>0</v>
      </c>
      <c r="AC3092" t="s">
        <v>168</v>
      </c>
      <c r="AD3092" s="2">
        <v>0</v>
      </c>
      <c r="AE3092" s="2">
        <v>15668</v>
      </c>
      <c r="AF3092" s="2">
        <v>0</v>
      </c>
      <c r="AG3092" s="2">
        <v>208279.87</v>
      </c>
      <c r="AH309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0</v>
      </c>
      <c r="AN3092" s="2">
        <v>0</v>
      </c>
      <c r="AO3092" s="2">
        <v>4372.5200000000004</v>
      </c>
      <c r="AP3092" s="7">
        <f t="shared" si="97"/>
        <v>4372.5200000000004</v>
      </c>
    </row>
    <row r="3093" spans="1:42" x14ac:dyDescent="0.2">
      <c r="A3093">
        <v>1</v>
      </c>
      <c r="B3093" s="1">
        <v>43952</v>
      </c>
      <c r="C3093" s="1">
        <v>44348</v>
      </c>
      <c r="D3093">
        <v>200342</v>
      </c>
      <c r="E3093" s="1">
        <v>44287</v>
      </c>
      <c r="F3093" s="2">
        <v>208840.86</v>
      </c>
      <c r="G3093" s="2">
        <v>208840.86</v>
      </c>
      <c r="H3093">
        <v>8.4000000000000005E-2</v>
      </c>
      <c r="I3093" s="2">
        <v>1461.89</v>
      </c>
      <c r="J3093" s="2">
        <v>1560566.64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433226.37</v>
      </c>
      <c r="T3093" s="2">
        <v>0</v>
      </c>
      <c r="U3093" s="2">
        <v>0</v>
      </c>
      <c r="V3093" t="s">
        <v>301</v>
      </c>
      <c r="W3093" s="5" t="str">
        <f t="shared" si="96"/>
        <v>3922</v>
      </c>
      <c r="X3093">
        <v>16</v>
      </c>
      <c r="Y3093" t="s">
        <v>77</v>
      </c>
      <c r="Z3093" t="s">
        <v>97</v>
      </c>
      <c r="AA3093" s="2">
        <v>0</v>
      </c>
      <c r="AB3093" s="2">
        <v>0</v>
      </c>
      <c r="AC3093" t="s">
        <v>168</v>
      </c>
      <c r="AD3093" s="2">
        <v>0</v>
      </c>
      <c r="AE3093" s="2">
        <v>15668</v>
      </c>
      <c r="AF3093" s="2">
        <v>0</v>
      </c>
      <c r="AG3093" s="2">
        <v>208840.86</v>
      </c>
      <c r="AH3093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1461.89</v>
      </c>
      <c r="AP3093" s="7">
        <f t="shared" si="97"/>
        <v>1461.89</v>
      </c>
    </row>
    <row r="3094" spans="1:42" x14ac:dyDescent="0.2">
      <c r="A3094">
        <v>1</v>
      </c>
      <c r="B3094" s="1">
        <v>43952</v>
      </c>
      <c r="C3094" s="1">
        <v>44348</v>
      </c>
      <c r="D3094">
        <v>200342</v>
      </c>
      <c r="E3094" s="1">
        <v>44317</v>
      </c>
      <c r="F3094" s="2">
        <v>2582314.35</v>
      </c>
      <c r="G3094" s="2">
        <v>2582314.35</v>
      </c>
      <c r="H3094">
        <v>8.4000000000000005E-2</v>
      </c>
      <c r="I3094" s="2">
        <v>18076.2</v>
      </c>
      <c r="J3094" s="2">
        <v>1578642.84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t="s">
        <v>301</v>
      </c>
      <c r="W3094" s="5" t="str">
        <f t="shared" si="96"/>
        <v>3922</v>
      </c>
      <c r="X3094">
        <v>16</v>
      </c>
      <c r="Y3094" t="s">
        <v>77</v>
      </c>
      <c r="Z3094" t="s">
        <v>97</v>
      </c>
      <c r="AA3094" s="2">
        <v>0</v>
      </c>
      <c r="AB3094" s="2">
        <v>0</v>
      </c>
      <c r="AC3094" t="s">
        <v>168</v>
      </c>
      <c r="AD3094" s="2">
        <v>0</v>
      </c>
      <c r="AE3094" s="2">
        <v>15668</v>
      </c>
      <c r="AF3094" s="2">
        <v>0</v>
      </c>
      <c r="AG3094" s="2">
        <v>2582314.35</v>
      </c>
      <c r="AH3094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18076.2</v>
      </c>
      <c r="AP3094" s="7">
        <f t="shared" si="97"/>
        <v>18076.2</v>
      </c>
    </row>
    <row r="3095" spans="1:42" x14ac:dyDescent="0.2">
      <c r="A3095">
        <v>1</v>
      </c>
      <c r="B3095" s="1">
        <v>43952</v>
      </c>
      <c r="C3095" s="1">
        <v>44348</v>
      </c>
      <c r="D3095">
        <v>200342</v>
      </c>
      <c r="E3095" s="1">
        <v>44348</v>
      </c>
      <c r="F3095" s="2">
        <v>2582314.35</v>
      </c>
      <c r="G3095" s="2">
        <v>2582314.35</v>
      </c>
      <c r="H3095">
        <v>8.4000000000000005E-2</v>
      </c>
      <c r="I3095" s="2">
        <v>18076.2</v>
      </c>
      <c r="J3095" s="2">
        <v>1556920.14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t="s">
        <v>301</v>
      </c>
      <c r="W3095" s="5" t="str">
        <f t="shared" si="96"/>
        <v>3922</v>
      </c>
      <c r="X3095">
        <v>16</v>
      </c>
      <c r="Y3095" t="s">
        <v>77</v>
      </c>
      <c r="Z3095" t="s">
        <v>97</v>
      </c>
      <c r="AA3095" s="2">
        <v>0</v>
      </c>
      <c r="AB3095" s="2">
        <v>-39798.9</v>
      </c>
      <c r="AC3095" t="s">
        <v>168</v>
      </c>
      <c r="AD3095" s="2">
        <v>0</v>
      </c>
      <c r="AE3095" s="2">
        <v>15668</v>
      </c>
      <c r="AF3095" s="2">
        <v>0</v>
      </c>
      <c r="AG3095" s="2">
        <v>2582314.35</v>
      </c>
      <c r="AH3095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18076.2</v>
      </c>
      <c r="AP3095" s="7">
        <f t="shared" si="97"/>
        <v>-21722.7</v>
      </c>
    </row>
    <row r="3096" spans="1:42" x14ac:dyDescent="0.2">
      <c r="A3096">
        <v>1</v>
      </c>
      <c r="B3096" s="1">
        <v>43952</v>
      </c>
      <c r="C3096" s="1">
        <v>44348</v>
      </c>
      <c r="D3096">
        <v>179</v>
      </c>
      <c r="E3096" s="1">
        <v>43952</v>
      </c>
      <c r="F3096" s="2">
        <v>0</v>
      </c>
      <c r="G3096" s="2">
        <v>0</v>
      </c>
      <c r="H3096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t="s">
        <v>302</v>
      </c>
      <c r="W3096" s="5" t="str">
        <f t="shared" si="96"/>
        <v>3923</v>
      </c>
      <c r="X3096">
        <v>16</v>
      </c>
      <c r="Y3096" t="s">
        <v>77</v>
      </c>
      <c r="Z3096" t="s">
        <v>159</v>
      </c>
      <c r="AA3096" s="2">
        <v>0</v>
      </c>
      <c r="AB3096" s="2">
        <v>0</v>
      </c>
      <c r="AC3096" t="s">
        <v>168</v>
      </c>
      <c r="AD3096" s="2">
        <v>0</v>
      </c>
      <c r="AE3096" s="2">
        <v>0</v>
      </c>
      <c r="AF3096" s="2">
        <v>0</v>
      </c>
      <c r="AG3096" s="2">
        <v>0</v>
      </c>
      <c r="AH3096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0</v>
      </c>
      <c r="AN3096" s="2">
        <v>0</v>
      </c>
      <c r="AO3096" s="2">
        <v>0</v>
      </c>
      <c r="AP3096" s="7">
        <f t="shared" si="97"/>
        <v>0</v>
      </c>
    </row>
    <row r="3097" spans="1:42" x14ac:dyDescent="0.2">
      <c r="A3097">
        <v>1</v>
      </c>
      <c r="B3097" s="1">
        <v>43952</v>
      </c>
      <c r="C3097" s="1">
        <v>44348</v>
      </c>
      <c r="D3097">
        <v>179</v>
      </c>
      <c r="E3097" s="1">
        <v>43983</v>
      </c>
      <c r="F3097" s="2">
        <v>0</v>
      </c>
      <c r="G3097" s="2">
        <v>0</v>
      </c>
      <c r="H3097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t="s">
        <v>302</v>
      </c>
      <c r="W3097" s="5" t="str">
        <f t="shared" si="96"/>
        <v>3923</v>
      </c>
      <c r="X3097">
        <v>16</v>
      </c>
      <c r="Y3097" t="s">
        <v>77</v>
      </c>
      <c r="Z3097" t="s">
        <v>159</v>
      </c>
      <c r="AA3097" s="2">
        <v>0</v>
      </c>
      <c r="AB3097" s="2">
        <v>0</v>
      </c>
      <c r="AC3097" t="s">
        <v>168</v>
      </c>
      <c r="AD3097" s="2">
        <v>0</v>
      </c>
      <c r="AE3097" s="2">
        <v>0</v>
      </c>
      <c r="AF3097" s="2">
        <v>0</v>
      </c>
      <c r="AG3097" s="2">
        <v>0</v>
      </c>
      <c r="AH3097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7">
        <f t="shared" si="97"/>
        <v>0</v>
      </c>
    </row>
    <row r="3098" spans="1:42" x14ac:dyDescent="0.2">
      <c r="A3098">
        <v>1</v>
      </c>
      <c r="B3098" s="1">
        <v>43952</v>
      </c>
      <c r="C3098" s="1">
        <v>44348</v>
      </c>
      <c r="D3098">
        <v>179</v>
      </c>
      <c r="E3098" s="1">
        <v>44013</v>
      </c>
      <c r="F3098" s="2">
        <v>0</v>
      </c>
      <c r="G3098" s="2">
        <v>0</v>
      </c>
      <c r="H3098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t="s">
        <v>302</v>
      </c>
      <c r="W3098" s="5" t="str">
        <f t="shared" si="96"/>
        <v>3923</v>
      </c>
      <c r="X3098">
        <v>16</v>
      </c>
      <c r="Y3098" t="s">
        <v>77</v>
      </c>
      <c r="Z3098" t="s">
        <v>159</v>
      </c>
      <c r="AA3098" s="2">
        <v>0</v>
      </c>
      <c r="AB3098" s="2">
        <v>0</v>
      </c>
      <c r="AC3098" t="s">
        <v>168</v>
      </c>
      <c r="AD3098" s="2">
        <v>0</v>
      </c>
      <c r="AE3098" s="2">
        <v>0</v>
      </c>
      <c r="AF3098" s="2">
        <v>0</v>
      </c>
      <c r="AG3098" s="2">
        <v>0</v>
      </c>
      <c r="AH3098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0</v>
      </c>
      <c r="AN3098" s="2">
        <v>0</v>
      </c>
      <c r="AO3098" s="2">
        <v>0</v>
      </c>
      <c r="AP3098" s="7">
        <f t="shared" si="97"/>
        <v>0</v>
      </c>
    </row>
    <row r="3099" spans="1:42" x14ac:dyDescent="0.2">
      <c r="A3099">
        <v>1</v>
      </c>
      <c r="B3099" s="1">
        <v>43952</v>
      </c>
      <c r="C3099" s="1">
        <v>44348</v>
      </c>
      <c r="D3099">
        <v>179</v>
      </c>
      <c r="E3099" s="1">
        <v>44044</v>
      </c>
      <c r="F3099" s="2">
        <v>0</v>
      </c>
      <c r="G3099" s="2">
        <v>0</v>
      </c>
      <c r="H3099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t="s">
        <v>302</v>
      </c>
      <c r="W3099" s="5" t="str">
        <f t="shared" si="96"/>
        <v>3923</v>
      </c>
      <c r="X3099">
        <v>16</v>
      </c>
      <c r="Y3099" t="s">
        <v>77</v>
      </c>
      <c r="Z3099" t="s">
        <v>159</v>
      </c>
      <c r="AA3099" s="2">
        <v>0</v>
      </c>
      <c r="AB3099" s="2">
        <v>0</v>
      </c>
      <c r="AC3099" t="s">
        <v>168</v>
      </c>
      <c r="AD3099" s="2">
        <v>0</v>
      </c>
      <c r="AE3099" s="2">
        <v>0</v>
      </c>
      <c r="AF3099" s="2">
        <v>0</v>
      </c>
      <c r="AG3099" s="2">
        <v>0</v>
      </c>
      <c r="AH3099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7">
        <f t="shared" si="97"/>
        <v>0</v>
      </c>
    </row>
    <row r="3100" spans="1:42" x14ac:dyDescent="0.2">
      <c r="A3100">
        <v>1</v>
      </c>
      <c r="B3100" s="1">
        <v>43952</v>
      </c>
      <c r="C3100" s="1">
        <v>44348</v>
      </c>
      <c r="D3100">
        <v>179</v>
      </c>
      <c r="E3100" s="1">
        <v>44075</v>
      </c>
      <c r="F3100" s="2">
        <v>0</v>
      </c>
      <c r="G3100" s="2">
        <v>0</v>
      </c>
      <c r="H3100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t="s">
        <v>302</v>
      </c>
      <c r="W3100" s="5" t="str">
        <f t="shared" si="96"/>
        <v>3923</v>
      </c>
      <c r="X3100">
        <v>16</v>
      </c>
      <c r="Y3100" t="s">
        <v>77</v>
      </c>
      <c r="Z3100" t="s">
        <v>159</v>
      </c>
      <c r="AA3100" s="2">
        <v>0</v>
      </c>
      <c r="AB3100" s="2">
        <v>0</v>
      </c>
      <c r="AC3100" t="s">
        <v>168</v>
      </c>
      <c r="AD3100" s="2">
        <v>0</v>
      </c>
      <c r="AE3100" s="2">
        <v>0</v>
      </c>
      <c r="AF3100" s="2">
        <v>0</v>
      </c>
      <c r="AG3100" s="2">
        <v>0</v>
      </c>
      <c r="AH3100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7">
        <f t="shared" si="97"/>
        <v>0</v>
      </c>
    </row>
    <row r="3101" spans="1:42" x14ac:dyDescent="0.2">
      <c r="A3101">
        <v>1</v>
      </c>
      <c r="B3101" s="1">
        <v>43952</v>
      </c>
      <c r="C3101" s="1">
        <v>44348</v>
      </c>
      <c r="D3101">
        <v>179</v>
      </c>
      <c r="E3101" s="1">
        <v>44105</v>
      </c>
      <c r="F3101" s="2">
        <v>0</v>
      </c>
      <c r="G3101" s="2">
        <v>0</v>
      </c>
      <c r="H3101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t="s">
        <v>302</v>
      </c>
      <c r="W3101" s="5" t="str">
        <f t="shared" si="96"/>
        <v>3923</v>
      </c>
      <c r="X3101">
        <v>16</v>
      </c>
      <c r="Y3101" t="s">
        <v>77</v>
      </c>
      <c r="Z3101" t="s">
        <v>159</v>
      </c>
      <c r="AA3101" s="2">
        <v>0</v>
      </c>
      <c r="AB3101" s="2">
        <v>0</v>
      </c>
      <c r="AC3101" t="s">
        <v>168</v>
      </c>
      <c r="AD3101" s="2">
        <v>0</v>
      </c>
      <c r="AE3101" s="2">
        <v>0</v>
      </c>
      <c r="AF3101" s="2">
        <v>0</v>
      </c>
      <c r="AG3101" s="2">
        <v>0</v>
      </c>
      <c r="AH3101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7">
        <f t="shared" si="97"/>
        <v>0</v>
      </c>
    </row>
    <row r="3102" spans="1:42" x14ac:dyDescent="0.2">
      <c r="A3102">
        <v>1</v>
      </c>
      <c r="B3102" s="1">
        <v>43952</v>
      </c>
      <c r="C3102" s="1">
        <v>44348</v>
      </c>
      <c r="D3102">
        <v>179</v>
      </c>
      <c r="E3102" s="1">
        <v>44136</v>
      </c>
      <c r="F3102" s="2">
        <v>0</v>
      </c>
      <c r="G3102" s="2">
        <v>0</v>
      </c>
      <c r="H310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t="s">
        <v>302</v>
      </c>
      <c r="W3102" s="5" t="str">
        <f t="shared" si="96"/>
        <v>3923</v>
      </c>
      <c r="X3102">
        <v>16</v>
      </c>
      <c r="Y3102" t="s">
        <v>77</v>
      </c>
      <c r="Z3102" t="s">
        <v>159</v>
      </c>
      <c r="AA3102" s="2">
        <v>0</v>
      </c>
      <c r="AB3102" s="2">
        <v>0</v>
      </c>
      <c r="AC3102" t="s">
        <v>168</v>
      </c>
      <c r="AD3102" s="2">
        <v>0</v>
      </c>
      <c r="AE3102" s="2">
        <v>0</v>
      </c>
      <c r="AF3102" s="2">
        <v>0</v>
      </c>
      <c r="AG3102" s="2">
        <v>0</v>
      </c>
      <c r="AH310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7">
        <f t="shared" si="97"/>
        <v>0</v>
      </c>
    </row>
    <row r="3103" spans="1:42" x14ac:dyDescent="0.2">
      <c r="A3103">
        <v>1</v>
      </c>
      <c r="B3103" s="1">
        <v>43952</v>
      </c>
      <c r="C3103" s="1">
        <v>44348</v>
      </c>
      <c r="D3103">
        <v>179</v>
      </c>
      <c r="E3103" s="1">
        <v>44166</v>
      </c>
      <c r="F3103" s="2">
        <v>0</v>
      </c>
      <c r="G3103" s="2">
        <v>0</v>
      </c>
      <c r="H3103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t="s">
        <v>302</v>
      </c>
      <c r="W3103" s="5" t="str">
        <f t="shared" si="96"/>
        <v>3923</v>
      </c>
      <c r="X3103">
        <v>16</v>
      </c>
      <c r="Y3103" t="s">
        <v>77</v>
      </c>
      <c r="Z3103" t="s">
        <v>159</v>
      </c>
      <c r="AA3103" s="2">
        <v>0</v>
      </c>
      <c r="AB3103" s="2">
        <v>0</v>
      </c>
      <c r="AC3103" t="s">
        <v>168</v>
      </c>
      <c r="AD3103" s="2">
        <v>0</v>
      </c>
      <c r="AE3103" s="2">
        <v>0</v>
      </c>
      <c r="AF3103" s="2">
        <v>0</v>
      </c>
      <c r="AG3103" s="2">
        <v>0</v>
      </c>
      <c r="AH3103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7">
        <f t="shared" si="97"/>
        <v>0</v>
      </c>
    </row>
    <row r="3104" spans="1:42" x14ac:dyDescent="0.2">
      <c r="A3104">
        <v>1</v>
      </c>
      <c r="B3104" s="1">
        <v>43952</v>
      </c>
      <c r="C3104" s="1">
        <v>44348</v>
      </c>
      <c r="D3104">
        <v>179</v>
      </c>
      <c r="E3104" s="1">
        <v>44197</v>
      </c>
      <c r="F3104" s="2">
        <v>0</v>
      </c>
      <c r="G3104" s="2">
        <v>0</v>
      </c>
      <c r="H3104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t="s">
        <v>302</v>
      </c>
      <c r="W3104" s="5" t="str">
        <f t="shared" si="96"/>
        <v>3923</v>
      </c>
      <c r="X3104">
        <v>16</v>
      </c>
      <c r="Y3104" t="s">
        <v>77</v>
      </c>
      <c r="Z3104" t="s">
        <v>159</v>
      </c>
      <c r="AA3104" s="2">
        <v>0</v>
      </c>
      <c r="AB3104" s="2">
        <v>0</v>
      </c>
      <c r="AC3104" t="s">
        <v>168</v>
      </c>
      <c r="AD3104" s="2">
        <v>0</v>
      </c>
      <c r="AE3104" s="2">
        <v>0</v>
      </c>
      <c r="AF3104" s="2">
        <v>0</v>
      </c>
      <c r="AG3104" s="2">
        <v>0</v>
      </c>
      <c r="AH3104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0</v>
      </c>
      <c r="AN3104" s="2">
        <v>0</v>
      </c>
      <c r="AO3104" s="2">
        <v>0</v>
      </c>
      <c r="AP3104" s="7">
        <f t="shared" si="97"/>
        <v>0</v>
      </c>
    </row>
    <row r="3105" spans="1:42" x14ac:dyDescent="0.2">
      <c r="A3105">
        <v>1</v>
      </c>
      <c r="B3105" s="1">
        <v>43952</v>
      </c>
      <c r="C3105" s="1">
        <v>44348</v>
      </c>
      <c r="D3105">
        <v>179</v>
      </c>
      <c r="E3105" s="1">
        <v>44228</v>
      </c>
      <c r="F3105" s="2">
        <v>0</v>
      </c>
      <c r="G3105" s="2">
        <v>0</v>
      </c>
      <c r="H3105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t="s">
        <v>302</v>
      </c>
      <c r="W3105" s="5" t="str">
        <f t="shared" si="96"/>
        <v>3923</v>
      </c>
      <c r="X3105">
        <v>16</v>
      </c>
      <c r="Y3105" t="s">
        <v>77</v>
      </c>
      <c r="Z3105" t="s">
        <v>159</v>
      </c>
      <c r="AA3105" s="2">
        <v>0</v>
      </c>
      <c r="AB3105" s="2">
        <v>0</v>
      </c>
      <c r="AC3105" t="s">
        <v>168</v>
      </c>
      <c r="AD3105" s="2">
        <v>0</v>
      </c>
      <c r="AE3105" s="2">
        <v>0</v>
      </c>
      <c r="AF3105" s="2">
        <v>0</v>
      </c>
      <c r="AG3105" s="2">
        <v>0</v>
      </c>
      <c r="AH3105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7">
        <f t="shared" si="97"/>
        <v>0</v>
      </c>
    </row>
    <row r="3106" spans="1:42" x14ac:dyDescent="0.2">
      <c r="A3106">
        <v>1</v>
      </c>
      <c r="B3106" s="1">
        <v>43952</v>
      </c>
      <c r="C3106" s="1">
        <v>44348</v>
      </c>
      <c r="D3106">
        <v>179</v>
      </c>
      <c r="E3106" s="1">
        <v>44256</v>
      </c>
      <c r="F3106" s="2">
        <v>0</v>
      </c>
      <c r="G3106" s="2">
        <v>0</v>
      </c>
      <c r="H3106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t="s">
        <v>302</v>
      </c>
      <c r="W3106" s="5" t="str">
        <f t="shared" si="96"/>
        <v>3923</v>
      </c>
      <c r="X3106">
        <v>16</v>
      </c>
      <c r="Y3106" t="s">
        <v>77</v>
      </c>
      <c r="Z3106" t="s">
        <v>159</v>
      </c>
      <c r="AA3106" s="2">
        <v>0</v>
      </c>
      <c r="AB3106" s="2">
        <v>0</v>
      </c>
      <c r="AC3106" t="s">
        <v>168</v>
      </c>
      <c r="AD3106" s="2">
        <v>0</v>
      </c>
      <c r="AE3106" s="2">
        <v>0</v>
      </c>
      <c r="AF3106" s="2">
        <v>0</v>
      </c>
      <c r="AG3106" s="2">
        <v>0</v>
      </c>
      <c r="AH3106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0</v>
      </c>
      <c r="AN3106" s="2">
        <v>0</v>
      </c>
      <c r="AO3106" s="2">
        <v>0</v>
      </c>
      <c r="AP3106" s="7">
        <f t="shared" si="97"/>
        <v>0</v>
      </c>
    </row>
    <row r="3107" spans="1:42" x14ac:dyDescent="0.2">
      <c r="A3107">
        <v>1</v>
      </c>
      <c r="B3107" s="1">
        <v>43952</v>
      </c>
      <c r="C3107" s="1">
        <v>44348</v>
      </c>
      <c r="D3107">
        <v>179</v>
      </c>
      <c r="E3107" s="1">
        <v>44287</v>
      </c>
      <c r="F3107" s="2">
        <v>0</v>
      </c>
      <c r="G3107" s="2">
        <v>0</v>
      </c>
      <c r="H3107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t="s">
        <v>302</v>
      </c>
      <c r="W3107" s="5" t="str">
        <f t="shared" si="96"/>
        <v>3923</v>
      </c>
      <c r="X3107">
        <v>16</v>
      </c>
      <c r="Y3107" t="s">
        <v>77</v>
      </c>
      <c r="Z3107" t="s">
        <v>159</v>
      </c>
      <c r="AA3107" s="2">
        <v>0</v>
      </c>
      <c r="AB3107" s="2">
        <v>0</v>
      </c>
      <c r="AC3107" t="s">
        <v>168</v>
      </c>
      <c r="AD3107" s="2">
        <v>0</v>
      </c>
      <c r="AE3107" s="2">
        <v>0</v>
      </c>
      <c r="AF3107" s="2">
        <v>0</v>
      </c>
      <c r="AG3107" s="2">
        <v>0</v>
      </c>
      <c r="AH3107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7">
        <f t="shared" si="97"/>
        <v>0</v>
      </c>
    </row>
    <row r="3108" spans="1:42" x14ac:dyDescent="0.2">
      <c r="A3108">
        <v>1</v>
      </c>
      <c r="B3108" s="1">
        <v>43952</v>
      </c>
      <c r="C3108" s="1">
        <v>44348</v>
      </c>
      <c r="D3108">
        <v>179</v>
      </c>
      <c r="E3108" s="1">
        <v>44317</v>
      </c>
      <c r="F3108" s="2">
        <v>0</v>
      </c>
      <c r="G3108" s="2">
        <v>0</v>
      </c>
      <c r="H3108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t="s">
        <v>302</v>
      </c>
      <c r="W3108" s="5" t="str">
        <f t="shared" si="96"/>
        <v>3923</v>
      </c>
      <c r="X3108">
        <v>16</v>
      </c>
      <c r="Y3108" t="s">
        <v>77</v>
      </c>
      <c r="Z3108" t="s">
        <v>159</v>
      </c>
      <c r="AA3108" s="2">
        <v>0</v>
      </c>
      <c r="AB3108" s="2">
        <v>0</v>
      </c>
      <c r="AC3108" t="s">
        <v>168</v>
      </c>
      <c r="AD3108" s="2">
        <v>0</v>
      </c>
      <c r="AE3108" s="2">
        <v>0</v>
      </c>
      <c r="AF3108" s="2">
        <v>0</v>
      </c>
      <c r="AG3108" s="2">
        <v>0</v>
      </c>
      <c r="AH3108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>
        <v>0</v>
      </c>
      <c r="AO3108" s="2">
        <v>0</v>
      </c>
      <c r="AP3108" s="7">
        <f t="shared" si="97"/>
        <v>0</v>
      </c>
    </row>
    <row r="3109" spans="1:42" x14ac:dyDescent="0.2">
      <c r="A3109">
        <v>1</v>
      </c>
      <c r="B3109" s="1">
        <v>43952</v>
      </c>
      <c r="C3109" s="1">
        <v>44348</v>
      </c>
      <c r="D3109">
        <v>179</v>
      </c>
      <c r="E3109" s="1">
        <v>44348</v>
      </c>
      <c r="F3109" s="2">
        <v>0</v>
      </c>
      <c r="G3109" s="2">
        <v>0</v>
      </c>
      <c r="H3109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t="s">
        <v>302</v>
      </c>
      <c r="W3109" s="5" t="str">
        <f t="shared" si="96"/>
        <v>3923</v>
      </c>
      <c r="X3109">
        <v>16</v>
      </c>
      <c r="Y3109" t="s">
        <v>77</v>
      </c>
      <c r="Z3109" t="s">
        <v>159</v>
      </c>
      <c r="AA3109" s="2">
        <v>0</v>
      </c>
      <c r="AB3109" s="2">
        <v>0</v>
      </c>
      <c r="AC3109" t="s">
        <v>168</v>
      </c>
      <c r="AD3109" s="2">
        <v>0</v>
      </c>
      <c r="AE3109" s="2">
        <v>0</v>
      </c>
      <c r="AF3109" s="2">
        <v>0</v>
      </c>
      <c r="AG3109" s="2">
        <v>0</v>
      </c>
      <c r="AH3109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7">
        <f t="shared" si="97"/>
        <v>0</v>
      </c>
    </row>
    <row r="3110" spans="1:42" x14ac:dyDescent="0.2">
      <c r="A3110">
        <v>1</v>
      </c>
      <c r="B3110" s="1">
        <v>43952</v>
      </c>
      <c r="C3110" s="1">
        <v>44348</v>
      </c>
      <c r="D3110">
        <v>200251</v>
      </c>
      <c r="E3110" s="1">
        <v>43952</v>
      </c>
      <c r="F3110" s="2">
        <v>0</v>
      </c>
      <c r="G3110" s="2">
        <v>0</v>
      </c>
      <c r="H3110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t="s">
        <v>303</v>
      </c>
      <c r="W3110" s="5" t="str">
        <f t="shared" si="96"/>
        <v>3923</v>
      </c>
      <c r="X3110">
        <v>16</v>
      </c>
      <c r="Y3110" t="s">
        <v>77</v>
      </c>
      <c r="Z3110" t="s">
        <v>159</v>
      </c>
      <c r="AA3110" s="2">
        <v>0</v>
      </c>
      <c r="AB3110" s="2">
        <v>0</v>
      </c>
      <c r="AC3110" t="s">
        <v>168</v>
      </c>
      <c r="AD3110" s="2">
        <v>0</v>
      </c>
      <c r="AE3110" s="2">
        <v>0</v>
      </c>
      <c r="AF3110" s="2">
        <v>0</v>
      </c>
      <c r="AG3110" s="2">
        <v>0</v>
      </c>
      <c r="AH3110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>
        <v>0</v>
      </c>
      <c r="AO3110" s="2">
        <v>0</v>
      </c>
      <c r="AP3110" s="7">
        <f t="shared" si="97"/>
        <v>0</v>
      </c>
    </row>
    <row r="3111" spans="1:42" x14ac:dyDescent="0.2">
      <c r="A3111">
        <v>1</v>
      </c>
      <c r="B3111" s="1">
        <v>43952</v>
      </c>
      <c r="C3111" s="1">
        <v>44348</v>
      </c>
      <c r="D3111">
        <v>200251</v>
      </c>
      <c r="E3111" s="1">
        <v>43983</v>
      </c>
      <c r="F3111" s="2">
        <v>0</v>
      </c>
      <c r="G3111" s="2">
        <v>0</v>
      </c>
      <c r="H3111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t="s">
        <v>303</v>
      </c>
      <c r="W3111" s="5" t="str">
        <f t="shared" si="96"/>
        <v>3923</v>
      </c>
      <c r="X3111">
        <v>16</v>
      </c>
      <c r="Y3111" t="s">
        <v>77</v>
      </c>
      <c r="Z3111" t="s">
        <v>159</v>
      </c>
      <c r="AA3111" s="2">
        <v>0</v>
      </c>
      <c r="AB3111" s="2">
        <v>0</v>
      </c>
      <c r="AC3111" t="s">
        <v>168</v>
      </c>
      <c r="AD3111" s="2">
        <v>0</v>
      </c>
      <c r="AE3111" s="2">
        <v>0</v>
      </c>
      <c r="AF3111" s="2">
        <v>0</v>
      </c>
      <c r="AG3111" s="2">
        <v>0</v>
      </c>
      <c r="AH3111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7">
        <f t="shared" si="97"/>
        <v>0</v>
      </c>
    </row>
    <row r="3112" spans="1:42" x14ac:dyDescent="0.2">
      <c r="A3112">
        <v>1</v>
      </c>
      <c r="B3112" s="1">
        <v>43952</v>
      </c>
      <c r="C3112" s="1">
        <v>44348</v>
      </c>
      <c r="D3112">
        <v>200251</v>
      </c>
      <c r="E3112" s="1">
        <v>44013</v>
      </c>
      <c r="F3112" s="2">
        <v>0</v>
      </c>
      <c r="G3112" s="2">
        <v>0</v>
      </c>
      <c r="H311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t="s">
        <v>303</v>
      </c>
      <c r="W3112" s="5" t="str">
        <f t="shared" si="96"/>
        <v>3923</v>
      </c>
      <c r="X3112">
        <v>16</v>
      </c>
      <c r="Y3112" t="s">
        <v>77</v>
      </c>
      <c r="Z3112" t="s">
        <v>159</v>
      </c>
      <c r="AA3112" s="2">
        <v>0</v>
      </c>
      <c r="AB3112" s="2">
        <v>0</v>
      </c>
      <c r="AC3112" t="s">
        <v>168</v>
      </c>
      <c r="AD3112" s="2">
        <v>0</v>
      </c>
      <c r="AE3112" s="2">
        <v>0</v>
      </c>
      <c r="AF3112" s="2">
        <v>0</v>
      </c>
      <c r="AG3112" s="2">
        <v>0</v>
      </c>
      <c r="AH311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0</v>
      </c>
      <c r="AP3112" s="7">
        <f t="shared" si="97"/>
        <v>0</v>
      </c>
    </row>
    <row r="3113" spans="1:42" x14ac:dyDescent="0.2">
      <c r="A3113">
        <v>1</v>
      </c>
      <c r="B3113" s="1">
        <v>43952</v>
      </c>
      <c r="C3113" s="1">
        <v>44348</v>
      </c>
      <c r="D3113">
        <v>200251</v>
      </c>
      <c r="E3113" s="1">
        <v>44044</v>
      </c>
      <c r="F3113" s="2">
        <v>0</v>
      </c>
      <c r="G3113" s="2">
        <v>0</v>
      </c>
      <c r="H3113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t="s">
        <v>303</v>
      </c>
      <c r="W3113" s="5" t="str">
        <f t="shared" si="96"/>
        <v>3923</v>
      </c>
      <c r="X3113">
        <v>16</v>
      </c>
      <c r="Y3113" t="s">
        <v>77</v>
      </c>
      <c r="Z3113" t="s">
        <v>159</v>
      </c>
      <c r="AA3113" s="2">
        <v>0</v>
      </c>
      <c r="AB3113" s="2">
        <v>0</v>
      </c>
      <c r="AC3113" t="s">
        <v>168</v>
      </c>
      <c r="AD3113" s="2">
        <v>0</v>
      </c>
      <c r="AE3113" s="2">
        <v>0</v>
      </c>
      <c r="AF3113" s="2">
        <v>0</v>
      </c>
      <c r="AG3113" s="2">
        <v>0</v>
      </c>
      <c r="AH3113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7">
        <f t="shared" si="97"/>
        <v>0</v>
      </c>
    </row>
    <row r="3114" spans="1:42" x14ac:dyDescent="0.2">
      <c r="A3114">
        <v>1</v>
      </c>
      <c r="B3114" s="1">
        <v>43952</v>
      </c>
      <c r="C3114" s="1">
        <v>44348</v>
      </c>
      <c r="D3114">
        <v>200251</v>
      </c>
      <c r="E3114" s="1">
        <v>44075</v>
      </c>
      <c r="F3114" s="2">
        <v>0</v>
      </c>
      <c r="G3114" s="2">
        <v>0</v>
      </c>
      <c r="H3114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t="s">
        <v>303</v>
      </c>
      <c r="W3114" s="5" t="str">
        <f t="shared" si="96"/>
        <v>3923</v>
      </c>
      <c r="X3114">
        <v>16</v>
      </c>
      <c r="Y3114" t="s">
        <v>77</v>
      </c>
      <c r="Z3114" t="s">
        <v>159</v>
      </c>
      <c r="AA3114" s="2">
        <v>0</v>
      </c>
      <c r="AB3114" s="2">
        <v>0</v>
      </c>
      <c r="AC3114" t="s">
        <v>168</v>
      </c>
      <c r="AD3114" s="2">
        <v>0</v>
      </c>
      <c r="AE3114" s="2">
        <v>0</v>
      </c>
      <c r="AF3114" s="2">
        <v>0</v>
      </c>
      <c r="AG3114" s="2">
        <v>0</v>
      </c>
      <c r="AH3114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>
        <v>0</v>
      </c>
      <c r="AO3114" s="2">
        <v>0</v>
      </c>
      <c r="AP3114" s="7">
        <f t="shared" si="97"/>
        <v>0</v>
      </c>
    </row>
    <row r="3115" spans="1:42" x14ac:dyDescent="0.2">
      <c r="A3115">
        <v>1</v>
      </c>
      <c r="B3115" s="1">
        <v>43952</v>
      </c>
      <c r="C3115" s="1">
        <v>44348</v>
      </c>
      <c r="D3115">
        <v>200251</v>
      </c>
      <c r="E3115" s="1">
        <v>44105</v>
      </c>
      <c r="F3115" s="2">
        <v>0</v>
      </c>
      <c r="G3115" s="2">
        <v>0</v>
      </c>
      <c r="H3115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t="s">
        <v>303</v>
      </c>
      <c r="W3115" s="5" t="str">
        <f t="shared" si="96"/>
        <v>3923</v>
      </c>
      <c r="X3115">
        <v>16</v>
      </c>
      <c r="Y3115" t="s">
        <v>77</v>
      </c>
      <c r="Z3115" t="s">
        <v>159</v>
      </c>
      <c r="AA3115" s="2">
        <v>0</v>
      </c>
      <c r="AB3115" s="2">
        <v>0</v>
      </c>
      <c r="AC3115" t="s">
        <v>168</v>
      </c>
      <c r="AD3115" s="2">
        <v>0</v>
      </c>
      <c r="AE3115" s="2">
        <v>0</v>
      </c>
      <c r="AF3115" s="2">
        <v>0</v>
      </c>
      <c r="AG3115" s="2">
        <v>0</v>
      </c>
      <c r="AH3115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>
        <v>0</v>
      </c>
      <c r="AO3115" s="2">
        <v>0</v>
      </c>
      <c r="AP3115" s="7">
        <f t="shared" si="97"/>
        <v>0</v>
      </c>
    </row>
    <row r="3116" spans="1:42" x14ac:dyDescent="0.2">
      <c r="A3116">
        <v>1</v>
      </c>
      <c r="B3116" s="1">
        <v>43952</v>
      </c>
      <c r="C3116" s="1">
        <v>44348</v>
      </c>
      <c r="D3116">
        <v>200251</v>
      </c>
      <c r="E3116" s="1">
        <v>44136</v>
      </c>
      <c r="F3116" s="2">
        <v>18475.62</v>
      </c>
      <c r="G3116" s="2">
        <v>18475.62</v>
      </c>
      <c r="H3116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t="s">
        <v>303</v>
      </c>
      <c r="W3116" s="5" t="str">
        <f t="shared" si="96"/>
        <v>3923</v>
      </c>
      <c r="X3116">
        <v>16</v>
      </c>
      <c r="Y3116" t="s">
        <v>77</v>
      </c>
      <c r="Z3116" t="s">
        <v>159</v>
      </c>
      <c r="AA3116" s="2">
        <v>0</v>
      </c>
      <c r="AB3116" s="2">
        <v>0</v>
      </c>
      <c r="AC3116" t="s">
        <v>168</v>
      </c>
      <c r="AD3116" s="2">
        <v>0</v>
      </c>
      <c r="AE3116" s="2">
        <v>0</v>
      </c>
      <c r="AF3116" s="2">
        <v>0</v>
      </c>
      <c r="AG3116" s="2">
        <v>18475.62</v>
      </c>
      <c r="AH3116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7">
        <f t="shared" si="97"/>
        <v>0</v>
      </c>
    </row>
    <row r="3117" spans="1:42" x14ac:dyDescent="0.2">
      <c r="A3117">
        <v>1</v>
      </c>
      <c r="B3117" s="1">
        <v>43952</v>
      </c>
      <c r="C3117" s="1">
        <v>44348</v>
      </c>
      <c r="D3117">
        <v>200251</v>
      </c>
      <c r="E3117" s="1">
        <v>44166</v>
      </c>
      <c r="F3117" s="2">
        <v>18475.62</v>
      </c>
      <c r="G3117" s="2">
        <v>18475.62</v>
      </c>
      <c r="H3117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t="s">
        <v>303</v>
      </c>
      <c r="W3117" s="5" t="str">
        <f t="shared" si="96"/>
        <v>3923</v>
      </c>
      <c r="X3117">
        <v>16</v>
      </c>
      <c r="Y3117" t="s">
        <v>77</v>
      </c>
      <c r="Z3117" t="s">
        <v>159</v>
      </c>
      <c r="AA3117" s="2">
        <v>0</v>
      </c>
      <c r="AB3117" s="2">
        <v>0</v>
      </c>
      <c r="AC3117" t="s">
        <v>168</v>
      </c>
      <c r="AD3117" s="2">
        <v>0</v>
      </c>
      <c r="AE3117" s="2">
        <v>0</v>
      </c>
      <c r="AF3117" s="2">
        <v>0</v>
      </c>
      <c r="AG3117" s="2">
        <v>18475.62</v>
      </c>
      <c r="AH3117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7">
        <f t="shared" si="97"/>
        <v>0</v>
      </c>
    </row>
    <row r="3118" spans="1:42" x14ac:dyDescent="0.2">
      <c r="A3118">
        <v>1</v>
      </c>
      <c r="B3118" s="1">
        <v>43952</v>
      </c>
      <c r="C3118" s="1">
        <v>44348</v>
      </c>
      <c r="D3118">
        <v>200251</v>
      </c>
      <c r="E3118" s="1">
        <v>44197</v>
      </c>
      <c r="F3118" s="2">
        <v>0</v>
      </c>
      <c r="G3118" s="2">
        <v>0</v>
      </c>
      <c r="H3118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t="s">
        <v>303</v>
      </c>
      <c r="W3118" s="5" t="str">
        <f t="shared" si="96"/>
        <v>3923</v>
      </c>
      <c r="X3118">
        <v>16</v>
      </c>
      <c r="Y3118" t="s">
        <v>77</v>
      </c>
      <c r="Z3118" t="s">
        <v>159</v>
      </c>
      <c r="AA3118" s="2">
        <v>0</v>
      </c>
      <c r="AB3118" s="2">
        <v>0</v>
      </c>
      <c r="AC3118" t="s">
        <v>168</v>
      </c>
      <c r="AD3118" s="2">
        <v>0</v>
      </c>
      <c r="AE3118" s="2">
        <v>0</v>
      </c>
      <c r="AF3118" s="2">
        <v>0</v>
      </c>
      <c r="AG3118" s="2">
        <v>0</v>
      </c>
      <c r="AH3118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>
        <v>0</v>
      </c>
      <c r="AO3118" s="2">
        <v>0</v>
      </c>
      <c r="AP3118" s="7">
        <f t="shared" si="97"/>
        <v>0</v>
      </c>
    </row>
    <row r="3119" spans="1:42" x14ac:dyDescent="0.2">
      <c r="A3119">
        <v>1</v>
      </c>
      <c r="B3119" s="1">
        <v>43952</v>
      </c>
      <c r="C3119" s="1">
        <v>44348</v>
      </c>
      <c r="D3119">
        <v>200251</v>
      </c>
      <c r="E3119" s="1">
        <v>44228</v>
      </c>
      <c r="F3119" s="2">
        <v>0</v>
      </c>
      <c r="G3119" s="2">
        <v>0</v>
      </c>
      <c r="H3119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t="s">
        <v>303</v>
      </c>
      <c r="W3119" s="5" t="str">
        <f t="shared" si="96"/>
        <v>3923</v>
      </c>
      <c r="X3119">
        <v>16</v>
      </c>
      <c r="Y3119" t="s">
        <v>77</v>
      </c>
      <c r="Z3119" t="s">
        <v>159</v>
      </c>
      <c r="AA3119" s="2">
        <v>0</v>
      </c>
      <c r="AB3119" s="2">
        <v>0</v>
      </c>
      <c r="AC3119" t="s">
        <v>168</v>
      </c>
      <c r="AD3119" s="2">
        <v>0</v>
      </c>
      <c r="AE3119" s="2">
        <v>0</v>
      </c>
      <c r="AF3119" s="2">
        <v>0</v>
      </c>
      <c r="AG3119" s="2">
        <v>0</v>
      </c>
      <c r="AH3119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7">
        <f t="shared" si="97"/>
        <v>0</v>
      </c>
    </row>
    <row r="3120" spans="1:42" x14ac:dyDescent="0.2">
      <c r="A3120">
        <v>1</v>
      </c>
      <c r="B3120" s="1">
        <v>43952</v>
      </c>
      <c r="C3120" s="1">
        <v>44348</v>
      </c>
      <c r="D3120">
        <v>200251</v>
      </c>
      <c r="E3120" s="1">
        <v>44256</v>
      </c>
      <c r="F3120" s="2">
        <v>0</v>
      </c>
      <c r="G3120" s="2">
        <v>0</v>
      </c>
      <c r="H3120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t="s">
        <v>303</v>
      </c>
      <c r="W3120" s="5" t="str">
        <f t="shared" si="96"/>
        <v>3923</v>
      </c>
      <c r="X3120">
        <v>16</v>
      </c>
      <c r="Y3120" t="s">
        <v>77</v>
      </c>
      <c r="Z3120" t="s">
        <v>159</v>
      </c>
      <c r="AA3120" s="2">
        <v>0</v>
      </c>
      <c r="AB3120" s="2">
        <v>0</v>
      </c>
      <c r="AC3120" t="s">
        <v>168</v>
      </c>
      <c r="AD3120" s="2">
        <v>0</v>
      </c>
      <c r="AE3120" s="2">
        <v>0</v>
      </c>
      <c r="AF3120" s="2">
        <v>0</v>
      </c>
      <c r="AG3120" s="2">
        <v>0</v>
      </c>
      <c r="AH3120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0</v>
      </c>
      <c r="AN3120" s="2">
        <v>0</v>
      </c>
      <c r="AO3120" s="2">
        <v>0</v>
      </c>
      <c r="AP3120" s="7">
        <f t="shared" si="97"/>
        <v>0</v>
      </c>
    </row>
    <row r="3121" spans="1:42" x14ac:dyDescent="0.2">
      <c r="A3121">
        <v>1</v>
      </c>
      <c r="B3121" s="1">
        <v>43952</v>
      </c>
      <c r="C3121" s="1">
        <v>44348</v>
      </c>
      <c r="D3121">
        <v>200251</v>
      </c>
      <c r="E3121" s="1">
        <v>44287</v>
      </c>
      <c r="F3121" s="2">
        <v>0</v>
      </c>
      <c r="G3121" s="2">
        <v>0</v>
      </c>
      <c r="H3121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t="s">
        <v>303</v>
      </c>
      <c r="W3121" s="5" t="str">
        <f t="shared" si="96"/>
        <v>3923</v>
      </c>
      <c r="X3121">
        <v>16</v>
      </c>
      <c r="Y3121" t="s">
        <v>77</v>
      </c>
      <c r="Z3121" t="s">
        <v>159</v>
      </c>
      <c r="AA3121" s="2">
        <v>0</v>
      </c>
      <c r="AB3121" s="2">
        <v>0</v>
      </c>
      <c r="AC3121" t="s">
        <v>168</v>
      </c>
      <c r="AD3121" s="2">
        <v>0</v>
      </c>
      <c r="AE3121" s="2">
        <v>0</v>
      </c>
      <c r="AF3121" s="2">
        <v>0</v>
      </c>
      <c r="AG3121" s="2">
        <v>0</v>
      </c>
      <c r="AH3121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7">
        <f t="shared" si="97"/>
        <v>0</v>
      </c>
    </row>
    <row r="3122" spans="1:42" x14ac:dyDescent="0.2">
      <c r="A3122">
        <v>1</v>
      </c>
      <c r="B3122" s="1">
        <v>43952</v>
      </c>
      <c r="C3122" s="1">
        <v>44348</v>
      </c>
      <c r="D3122">
        <v>200251</v>
      </c>
      <c r="E3122" s="1">
        <v>44317</v>
      </c>
      <c r="F3122" s="2">
        <v>0</v>
      </c>
      <c r="G3122" s="2">
        <v>0</v>
      </c>
      <c r="H312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t="s">
        <v>303</v>
      </c>
      <c r="W3122" s="5" t="str">
        <f t="shared" si="96"/>
        <v>3923</v>
      </c>
      <c r="X3122">
        <v>16</v>
      </c>
      <c r="Y3122" t="s">
        <v>77</v>
      </c>
      <c r="Z3122" t="s">
        <v>159</v>
      </c>
      <c r="AA3122" s="2">
        <v>0</v>
      </c>
      <c r="AB3122" s="2">
        <v>0</v>
      </c>
      <c r="AC3122" t="s">
        <v>168</v>
      </c>
      <c r="AD3122" s="2">
        <v>0</v>
      </c>
      <c r="AE3122" s="2">
        <v>0</v>
      </c>
      <c r="AF3122" s="2">
        <v>0</v>
      </c>
      <c r="AG3122" s="2">
        <v>0</v>
      </c>
      <c r="AH312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7">
        <f t="shared" si="97"/>
        <v>0</v>
      </c>
    </row>
    <row r="3123" spans="1:42" x14ac:dyDescent="0.2">
      <c r="A3123">
        <v>1</v>
      </c>
      <c r="B3123" s="1">
        <v>43952</v>
      </c>
      <c r="C3123" s="1">
        <v>44348</v>
      </c>
      <c r="D3123">
        <v>200251</v>
      </c>
      <c r="E3123" s="1">
        <v>44348</v>
      </c>
      <c r="F3123" s="2">
        <v>0</v>
      </c>
      <c r="G3123" s="2">
        <v>0</v>
      </c>
      <c r="H3123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t="s">
        <v>303</v>
      </c>
      <c r="W3123" s="5" t="str">
        <f t="shared" si="96"/>
        <v>3923</v>
      </c>
      <c r="X3123">
        <v>16</v>
      </c>
      <c r="Y3123" t="s">
        <v>77</v>
      </c>
      <c r="Z3123" t="s">
        <v>159</v>
      </c>
      <c r="AA3123" s="2">
        <v>0</v>
      </c>
      <c r="AB3123" s="2">
        <v>0</v>
      </c>
      <c r="AC3123" t="s">
        <v>168</v>
      </c>
      <c r="AD3123" s="2">
        <v>0</v>
      </c>
      <c r="AE3123" s="2">
        <v>0</v>
      </c>
      <c r="AF3123" s="2">
        <v>0</v>
      </c>
      <c r="AG3123" s="2">
        <v>0</v>
      </c>
      <c r="AH3123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7">
        <f t="shared" si="97"/>
        <v>0</v>
      </c>
    </row>
    <row r="3124" spans="1:42" x14ac:dyDescent="0.2">
      <c r="A3124">
        <v>1</v>
      </c>
      <c r="B3124" s="1">
        <v>43952</v>
      </c>
      <c r="C3124" s="1">
        <v>44348</v>
      </c>
      <c r="D3124">
        <v>200297</v>
      </c>
      <c r="E3124" s="1">
        <v>43952</v>
      </c>
      <c r="F3124" s="2">
        <v>0</v>
      </c>
      <c r="G3124" s="2">
        <v>0</v>
      </c>
      <c r="H3124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t="s">
        <v>304</v>
      </c>
      <c r="W3124" s="5" t="str">
        <f t="shared" si="96"/>
        <v>3923</v>
      </c>
      <c r="X3124">
        <v>16</v>
      </c>
      <c r="Y3124" t="s">
        <v>77</v>
      </c>
      <c r="Z3124" t="s">
        <v>159</v>
      </c>
      <c r="AA3124" s="2">
        <v>0</v>
      </c>
      <c r="AB3124" s="2">
        <v>0</v>
      </c>
      <c r="AC3124" t="s">
        <v>168</v>
      </c>
      <c r="AD3124" s="2">
        <v>0</v>
      </c>
      <c r="AE3124" s="2">
        <v>0</v>
      </c>
      <c r="AF3124" s="2">
        <v>0</v>
      </c>
      <c r="AG3124" s="2">
        <v>0</v>
      </c>
      <c r="AH3124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>
        <v>0</v>
      </c>
      <c r="AO3124" s="2">
        <v>0</v>
      </c>
      <c r="AP3124" s="7">
        <f t="shared" si="97"/>
        <v>0</v>
      </c>
    </row>
    <row r="3125" spans="1:42" x14ac:dyDescent="0.2">
      <c r="A3125">
        <v>1</v>
      </c>
      <c r="B3125" s="1">
        <v>43952</v>
      </c>
      <c r="C3125" s="1">
        <v>44348</v>
      </c>
      <c r="D3125">
        <v>200297</v>
      </c>
      <c r="E3125" s="1">
        <v>43983</v>
      </c>
      <c r="F3125" s="2">
        <v>0</v>
      </c>
      <c r="G3125" s="2">
        <v>0</v>
      </c>
      <c r="H3125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t="s">
        <v>304</v>
      </c>
      <c r="W3125" s="5" t="str">
        <f t="shared" si="96"/>
        <v>3923</v>
      </c>
      <c r="X3125">
        <v>16</v>
      </c>
      <c r="Y3125" t="s">
        <v>77</v>
      </c>
      <c r="Z3125" t="s">
        <v>159</v>
      </c>
      <c r="AA3125" s="2">
        <v>0</v>
      </c>
      <c r="AB3125" s="2">
        <v>0</v>
      </c>
      <c r="AC3125" t="s">
        <v>168</v>
      </c>
      <c r="AD3125" s="2">
        <v>0</v>
      </c>
      <c r="AE3125" s="2">
        <v>0</v>
      </c>
      <c r="AF3125" s="2">
        <v>0</v>
      </c>
      <c r="AG3125" s="2">
        <v>0</v>
      </c>
      <c r="AH3125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7">
        <f t="shared" si="97"/>
        <v>0</v>
      </c>
    </row>
    <row r="3126" spans="1:42" x14ac:dyDescent="0.2">
      <c r="A3126">
        <v>1</v>
      </c>
      <c r="B3126" s="1">
        <v>43952</v>
      </c>
      <c r="C3126" s="1">
        <v>44348</v>
      </c>
      <c r="D3126">
        <v>200297</v>
      </c>
      <c r="E3126" s="1">
        <v>44013</v>
      </c>
      <c r="F3126" s="2">
        <v>0</v>
      </c>
      <c r="G3126" s="2">
        <v>0</v>
      </c>
      <c r="H3126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t="s">
        <v>304</v>
      </c>
      <c r="W3126" s="5" t="str">
        <f t="shared" si="96"/>
        <v>3923</v>
      </c>
      <c r="X3126">
        <v>16</v>
      </c>
      <c r="Y3126" t="s">
        <v>77</v>
      </c>
      <c r="Z3126" t="s">
        <v>159</v>
      </c>
      <c r="AA3126" s="2">
        <v>0</v>
      </c>
      <c r="AB3126" s="2">
        <v>0</v>
      </c>
      <c r="AC3126" t="s">
        <v>168</v>
      </c>
      <c r="AD3126" s="2">
        <v>0</v>
      </c>
      <c r="AE3126" s="2">
        <v>0</v>
      </c>
      <c r="AF3126" s="2">
        <v>0</v>
      </c>
      <c r="AG3126" s="2">
        <v>0</v>
      </c>
      <c r="AH3126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0</v>
      </c>
      <c r="AN3126" s="2">
        <v>0</v>
      </c>
      <c r="AO3126" s="2">
        <v>0</v>
      </c>
      <c r="AP3126" s="7">
        <f t="shared" si="97"/>
        <v>0</v>
      </c>
    </row>
    <row r="3127" spans="1:42" x14ac:dyDescent="0.2">
      <c r="A3127">
        <v>1</v>
      </c>
      <c r="B3127" s="1">
        <v>43952</v>
      </c>
      <c r="C3127" s="1">
        <v>44348</v>
      </c>
      <c r="D3127">
        <v>200297</v>
      </c>
      <c r="E3127" s="1">
        <v>44044</v>
      </c>
      <c r="F3127" s="2">
        <v>0</v>
      </c>
      <c r="G3127" s="2">
        <v>0</v>
      </c>
      <c r="H3127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t="s">
        <v>304</v>
      </c>
      <c r="W3127" s="5" t="str">
        <f t="shared" si="96"/>
        <v>3923</v>
      </c>
      <c r="X3127">
        <v>16</v>
      </c>
      <c r="Y3127" t="s">
        <v>77</v>
      </c>
      <c r="Z3127" t="s">
        <v>159</v>
      </c>
      <c r="AA3127" s="2">
        <v>0</v>
      </c>
      <c r="AB3127" s="2">
        <v>0</v>
      </c>
      <c r="AC3127" t="s">
        <v>168</v>
      </c>
      <c r="AD3127" s="2">
        <v>0</v>
      </c>
      <c r="AE3127" s="2">
        <v>0</v>
      </c>
      <c r="AF3127" s="2">
        <v>0</v>
      </c>
      <c r="AG3127" s="2">
        <v>0</v>
      </c>
      <c r="AH3127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7">
        <f t="shared" si="97"/>
        <v>0</v>
      </c>
    </row>
    <row r="3128" spans="1:42" x14ac:dyDescent="0.2">
      <c r="A3128">
        <v>1</v>
      </c>
      <c r="B3128" s="1">
        <v>43952</v>
      </c>
      <c r="C3128" s="1">
        <v>44348</v>
      </c>
      <c r="D3128">
        <v>200297</v>
      </c>
      <c r="E3128" s="1">
        <v>44075</v>
      </c>
      <c r="F3128" s="2">
        <v>0</v>
      </c>
      <c r="G3128" s="2">
        <v>0</v>
      </c>
      <c r="H3128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t="s">
        <v>304</v>
      </c>
      <c r="W3128" s="5" t="str">
        <f t="shared" si="96"/>
        <v>3923</v>
      </c>
      <c r="X3128">
        <v>16</v>
      </c>
      <c r="Y3128" t="s">
        <v>77</v>
      </c>
      <c r="Z3128" t="s">
        <v>159</v>
      </c>
      <c r="AA3128" s="2">
        <v>0</v>
      </c>
      <c r="AB3128" s="2">
        <v>0</v>
      </c>
      <c r="AC3128" t="s">
        <v>168</v>
      </c>
      <c r="AD3128" s="2">
        <v>0</v>
      </c>
      <c r="AE3128" s="2">
        <v>0</v>
      </c>
      <c r="AF3128" s="2">
        <v>0</v>
      </c>
      <c r="AG3128" s="2">
        <v>0</v>
      </c>
      <c r="AH3128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0</v>
      </c>
      <c r="AN3128" s="2">
        <v>0</v>
      </c>
      <c r="AO3128" s="2">
        <v>0</v>
      </c>
      <c r="AP3128" s="7">
        <f t="shared" si="97"/>
        <v>0</v>
      </c>
    </row>
    <row r="3129" spans="1:42" x14ac:dyDescent="0.2">
      <c r="A3129">
        <v>1</v>
      </c>
      <c r="B3129" s="1">
        <v>43952</v>
      </c>
      <c r="C3129" s="1">
        <v>44348</v>
      </c>
      <c r="D3129">
        <v>200297</v>
      </c>
      <c r="E3129" s="1">
        <v>44105</v>
      </c>
      <c r="F3129" s="2">
        <v>0</v>
      </c>
      <c r="G3129" s="2">
        <v>0</v>
      </c>
      <c r="H3129">
        <v>0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t="s">
        <v>304</v>
      </c>
      <c r="W3129" s="5" t="str">
        <f t="shared" si="96"/>
        <v>3923</v>
      </c>
      <c r="X3129">
        <v>16</v>
      </c>
      <c r="Y3129" t="s">
        <v>77</v>
      </c>
      <c r="Z3129" t="s">
        <v>159</v>
      </c>
      <c r="AA3129" s="2">
        <v>0</v>
      </c>
      <c r="AB3129" s="2">
        <v>0</v>
      </c>
      <c r="AC3129" t="s">
        <v>168</v>
      </c>
      <c r="AD3129" s="2">
        <v>0</v>
      </c>
      <c r="AE3129" s="2">
        <v>0</v>
      </c>
      <c r="AF3129" s="2">
        <v>0</v>
      </c>
      <c r="AG3129" s="2">
        <v>0</v>
      </c>
      <c r="AH3129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>
        <v>0</v>
      </c>
      <c r="AO3129" s="2">
        <v>0</v>
      </c>
      <c r="AP3129" s="7">
        <f t="shared" si="97"/>
        <v>0</v>
      </c>
    </row>
    <row r="3130" spans="1:42" x14ac:dyDescent="0.2">
      <c r="A3130">
        <v>1</v>
      </c>
      <c r="B3130" s="1">
        <v>43952</v>
      </c>
      <c r="C3130" s="1">
        <v>44348</v>
      </c>
      <c r="D3130">
        <v>200297</v>
      </c>
      <c r="E3130" s="1">
        <v>44136</v>
      </c>
      <c r="F3130" s="2">
        <v>0</v>
      </c>
      <c r="G3130" s="2">
        <v>0</v>
      </c>
      <c r="H3130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t="s">
        <v>304</v>
      </c>
      <c r="W3130" s="5" t="str">
        <f t="shared" si="96"/>
        <v>3923</v>
      </c>
      <c r="X3130">
        <v>16</v>
      </c>
      <c r="Y3130" t="s">
        <v>77</v>
      </c>
      <c r="Z3130" t="s">
        <v>159</v>
      </c>
      <c r="AA3130" s="2">
        <v>0</v>
      </c>
      <c r="AB3130" s="2">
        <v>0</v>
      </c>
      <c r="AC3130" t="s">
        <v>168</v>
      </c>
      <c r="AD3130" s="2">
        <v>0</v>
      </c>
      <c r="AE3130" s="2">
        <v>0</v>
      </c>
      <c r="AF3130" s="2">
        <v>0</v>
      </c>
      <c r="AG3130" s="2">
        <v>0</v>
      </c>
      <c r="AH3130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0</v>
      </c>
      <c r="AN3130" s="2">
        <v>0</v>
      </c>
      <c r="AO3130" s="2">
        <v>0</v>
      </c>
      <c r="AP3130" s="7">
        <f t="shared" si="97"/>
        <v>0</v>
      </c>
    </row>
    <row r="3131" spans="1:42" x14ac:dyDescent="0.2">
      <c r="A3131">
        <v>1</v>
      </c>
      <c r="B3131" s="1">
        <v>43952</v>
      </c>
      <c r="C3131" s="1">
        <v>44348</v>
      </c>
      <c r="D3131">
        <v>200297</v>
      </c>
      <c r="E3131" s="1">
        <v>44166</v>
      </c>
      <c r="F3131" s="2">
        <v>0</v>
      </c>
      <c r="G3131" s="2">
        <v>0</v>
      </c>
      <c r="H3131">
        <v>0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t="s">
        <v>304</v>
      </c>
      <c r="W3131" s="5" t="str">
        <f t="shared" si="96"/>
        <v>3923</v>
      </c>
      <c r="X3131">
        <v>16</v>
      </c>
      <c r="Y3131" t="s">
        <v>77</v>
      </c>
      <c r="Z3131" t="s">
        <v>159</v>
      </c>
      <c r="AA3131" s="2">
        <v>0</v>
      </c>
      <c r="AB3131" s="2">
        <v>0</v>
      </c>
      <c r="AC3131" t="s">
        <v>168</v>
      </c>
      <c r="AD3131" s="2">
        <v>0</v>
      </c>
      <c r="AE3131" s="2">
        <v>0</v>
      </c>
      <c r="AF3131" s="2">
        <v>0</v>
      </c>
      <c r="AG3131" s="2">
        <v>0</v>
      </c>
      <c r="AH3131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7">
        <f t="shared" si="97"/>
        <v>0</v>
      </c>
    </row>
    <row r="3132" spans="1:42" x14ac:dyDescent="0.2">
      <c r="A3132">
        <v>1</v>
      </c>
      <c r="B3132" s="1">
        <v>43952</v>
      </c>
      <c r="C3132" s="1">
        <v>44348</v>
      </c>
      <c r="D3132">
        <v>200297</v>
      </c>
      <c r="E3132" s="1">
        <v>44197</v>
      </c>
      <c r="F3132" s="2">
        <v>0</v>
      </c>
      <c r="G3132" s="2">
        <v>0</v>
      </c>
      <c r="H313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t="s">
        <v>304</v>
      </c>
      <c r="W3132" s="5" t="str">
        <f t="shared" si="96"/>
        <v>3923</v>
      </c>
      <c r="X3132">
        <v>16</v>
      </c>
      <c r="Y3132" t="s">
        <v>77</v>
      </c>
      <c r="Z3132" t="s">
        <v>159</v>
      </c>
      <c r="AA3132" s="2">
        <v>0</v>
      </c>
      <c r="AB3132" s="2">
        <v>0</v>
      </c>
      <c r="AC3132" t="s">
        <v>168</v>
      </c>
      <c r="AD3132" s="2">
        <v>0</v>
      </c>
      <c r="AE3132" s="2">
        <v>0</v>
      </c>
      <c r="AF3132" s="2">
        <v>0</v>
      </c>
      <c r="AG3132" s="2">
        <v>0</v>
      </c>
      <c r="AH313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7">
        <f t="shared" si="97"/>
        <v>0</v>
      </c>
    </row>
    <row r="3133" spans="1:42" x14ac:dyDescent="0.2">
      <c r="A3133">
        <v>1</v>
      </c>
      <c r="B3133" s="1">
        <v>43952</v>
      </c>
      <c r="C3133" s="1">
        <v>44348</v>
      </c>
      <c r="D3133">
        <v>200297</v>
      </c>
      <c r="E3133" s="1">
        <v>44228</v>
      </c>
      <c r="F3133" s="2">
        <v>0</v>
      </c>
      <c r="G3133" s="2">
        <v>0</v>
      </c>
      <c r="H3133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t="s">
        <v>304</v>
      </c>
      <c r="W3133" s="5" t="str">
        <f t="shared" si="96"/>
        <v>3923</v>
      </c>
      <c r="X3133">
        <v>16</v>
      </c>
      <c r="Y3133" t="s">
        <v>77</v>
      </c>
      <c r="Z3133" t="s">
        <v>159</v>
      </c>
      <c r="AA3133" s="2">
        <v>0</v>
      </c>
      <c r="AB3133" s="2">
        <v>0</v>
      </c>
      <c r="AC3133" t="s">
        <v>168</v>
      </c>
      <c r="AD3133" s="2">
        <v>0</v>
      </c>
      <c r="AE3133" s="2">
        <v>0</v>
      </c>
      <c r="AF3133" s="2">
        <v>0</v>
      </c>
      <c r="AG3133" s="2">
        <v>0</v>
      </c>
      <c r="AH3133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7">
        <f t="shared" si="97"/>
        <v>0</v>
      </c>
    </row>
    <row r="3134" spans="1:42" x14ac:dyDescent="0.2">
      <c r="A3134">
        <v>1</v>
      </c>
      <c r="B3134" s="1">
        <v>43952</v>
      </c>
      <c r="C3134" s="1">
        <v>44348</v>
      </c>
      <c r="D3134">
        <v>200297</v>
      </c>
      <c r="E3134" s="1">
        <v>44256</v>
      </c>
      <c r="F3134" s="2">
        <v>0</v>
      </c>
      <c r="G3134" s="2">
        <v>0</v>
      </c>
      <c r="H3134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t="s">
        <v>304</v>
      </c>
      <c r="W3134" s="5" t="str">
        <f t="shared" si="96"/>
        <v>3923</v>
      </c>
      <c r="X3134">
        <v>16</v>
      </c>
      <c r="Y3134" t="s">
        <v>77</v>
      </c>
      <c r="Z3134" t="s">
        <v>159</v>
      </c>
      <c r="AA3134" s="2">
        <v>0</v>
      </c>
      <c r="AB3134" s="2">
        <v>0</v>
      </c>
      <c r="AC3134" t="s">
        <v>168</v>
      </c>
      <c r="AD3134" s="2">
        <v>0</v>
      </c>
      <c r="AE3134" s="2">
        <v>0</v>
      </c>
      <c r="AF3134" s="2">
        <v>0</v>
      </c>
      <c r="AG3134" s="2">
        <v>0</v>
      </c>
      <c r="AH3134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7">
        <f t="shared" si="97"/>
        <v>0</v>
      </c>
    </row>
    <row r="3135" spans="1:42" x14ac:dyDescent="0.2">
      <c r="A3135">
        <v>1</v>
      </c>
      <c r="B3135" s="1">
        <v>43952</v>
      </c>
      <c r="C3135" s="1">
        <v>44348</v>
      </c>
      <c r="D3135">
        <v>200297</v>
      </c>
      <c r="E3135" s="1">
        <v>44287</v>
      </c>
      <c r="F3135" s="2">
        <v>0</v>
      </c>
      <c r="G3135" s="2">
        <v>0</v>
      </c>
      <c r="H3135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t="s">
        <v>304</v>
      </c>
      <c r="W3135" s="5" t="str">
        <f t="shared" si="96"/>
        <v>3923</v>
      </c>
      <c r="X3135">
        <v>16</v>
      </c>
      <c r="Y3135" t="s">
        <v>77</v>
      </c>
      <c r="Z3135" t="s">
        <v>159</v>
      </c>
      <c r="AA3135" s="2">
        <v>0</v>
      </c>
      <c r="AB3135" s="2">
        <v>0</v>
      </c>
      <c r="AC3135" t="s">
        <v>168</v>
      </c>
      <c r="AD3135" s="2">
        <v>0</v>
      </c>
      <c r="AE3135" s="2">
        <v>0</v>
      </c>
      <c r="AF3135" s="2">
        <v>0</v>
      </c>
      <c r="AG3135" s="2">
        <v>0</v>
      </c>
      <c r="AH3135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7">
        <f t="shared" si="97"/>
        <v>0</v>
      </c>
    </row>
    <row r="3136" spans="1:42" x14ac:dyDescent="0.2">
      <c r="A3136">
        <v>1</v>
      </c>
      <c r="B3136" s="1">
        <v>43952</v>
      </c>
      <c r="C3136" s="1">
        <v>44348</v>
      </c>
      <c r="D3136">
        <v>200297</v>
      </c>
      <c r="E3136" s="1">
        <v>44317</v>
      </c>
      <c r="F3136" s="2">
        <v>0</v>
      </c>
      <c r="G3136" s="2">
        <v>0</v>
      </c>
      <c r="H3136">
        <v>0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t="s">
        <v>304</v>
      </c>
      <c r="W3136" s="5" t="str">
        <f t="shared" si="96"/>
        <v>3923</v>
      </c>
      <c r="X3136">
        <v>16</v>
      </c>
      <c r="Y3136" t="s">
        <v>77</v>
      </c>
      <c r="Z3136" t="s">
        <v>159</v>
      </c>
      <c r="AA3136" s="2">
        <v>0</v>
      </c>
      <c r="AB3136" s="2">
        <v>0</v>
      </c>
      <c r="AC3136" t="s">
        <v>168</v>
      </c>
      <c r="AD3136" s="2">
        <v>0</v>
      </c>
      <c r="AE3136" s="2">
        <v>0</v>
      </c>
      <c r="AF3136" s="2">
        <v>0</v>
      </c>
      <c r="AG3136" s="2">
        <v>0</v>
      </c>
      <c r="AH3136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0</v>
      </c>
      <c r="AN3136" s="2">
        <v>0</v>
      </c>
      <c r="AO3136" s="2">
        <v>0</v>
      </c>
      <c r="AP3136" s="7">
        <f t="shared" si="97"/>
        <v>0</v>
      </c>
    </row>
    <row r="3137" spans="1:42" x14ac:dyDescent="0.2">
      <c r="A3137">
        <v>1</v>
      </c>
      <c r="B3137" s="1">
        <v>43952</v>
      </c>
      <c r="C3137" s="1">
        <v>44348</v>
      </c>
      <c r="D3137">
        <v>200297</v>
      </c>
      <c r="E3137" s="1">
        <v>44348</v>
      </c>
      <c r="F3137" s="2">
        <v>0</v>
      </c>
      <c r="G3137" s="2">
        <v>0</v>
      </c>
      <c r="H3137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t="s">
        <v>304</v>
      </c>
      <c r="W3137" s="5" t="str">
        <f t="shared" si="96"/>
        <v>3923</v>
      </c>
      <c r="X3137">
        <v>16</v>
      </c>
      <c r="Y3137" t="s">
        <v>77</v>
      </c>
      <c r="Z3137" t="s">
        <v>159</v>
      </c>
      <c r="AA3137" s="2">
        <v>0</v>
      </c>
      <c r="AB3137" s="2">
        <v>0</v>
      </c>
      <c r="AC3137" t="s">
        <v>168</v>
      </c>
      <c r="AD3137" s="2">
        <v>0</v>
      </c>
      <c r="AE3137" s="2">
        <v>0</v>
      </c>
      <c r="AF3137" s="2">
        <v>0</v>
      </c>
      <c r="AG3137" s="2">
        <v>0</v>
      </c>
      <c r="AH3137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7">
        <f t="shared" si="97"/>
        <v>0</v>
      </c>
    </row>
    <row r="3138" spans="1:42" x14ac:dyDescent="0.2">
      <c r="A3138">
        <v>1</v>
      </c>
      <c r="B3138" s="1">
        <v>43952</v>
      </c>
      <c r="C3138" s="1">
        <v>44348</v>
      </c>
      <c r="D3138">
        <v>200343</v>
      </c>
      <c r="E3138" s="1">
        <v>43952</v>
      </c>
      <c r="F3138" s="2">
        <v>0</v>
      </c>
      <c r="G3138" s="2">
        <v>0</v>
      </c>
      <c r="H3138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t="s">
        <v>305</v>
      </c>
      <c r="W3138" s="5" t="str">
        <f t="shared" si="96"/>
        <v>3923</v>
      </c>
      <c r="X3138">
        <v>16</v>
      </c>
      <c r="Y3138" t="s">
        <v>77</v>
      </c>
      <c r="Z3138" t="s">
        <v>159</v>
      </c>
      <c r="AA3138" s="2">
        <v>0</v>
      </c>
      <c r="AB3138" s="2">
        <v>0</v>
      </c>
      <c r="AC3138" t="s">
        <v>168</v>
      </c>
      <c r="AD3138" s="2">
        <v>0</v>
      </c>
      <c r="AE3138" s="2">
        <v>0</v>
      </c>
      <c r="AF3138" s="2">
        <v>0</v>
      </c>
      <c r="AG3138" s="2">
        <v>0</v>
      </c>
      <c r="AH3138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7">
        <f t="shared" si="97"/>
        <v>0</v>
      </c>
    </row>
    <row r="3139" spans="1:42" x14ac:dyDescent="0.2">
      <c r="A3139">
        <v>1</v>
      </c>
      <c r="B3139" s="1">
        <v>43952</v>
      </c>
      <c r="C3139" s="1">
        <v>44348</v>
      </c>
      <c r="D3139">
        <v>200343</v>
      </c>
      <c r="E3139" s="1">
        <v>43983</v>
      </c>
      <c r="F3139" s="2">
        <v>0</v>
      </c>
      <c r="G3139" s="2">
        <v>0</v>
      </c>
      <c r="H3139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t="s">
        <v>305</v>
      </c>
      <c r="W3139" s="5" t="str">
        <f t="shared" ref="W3139:W3202" si="98">MID(V3139,4,4)</f>
        <v>3923</v>
      </c>
      <c r="X3139">
        <v>16</v>
      </c>
      <c r="Y3139" t="s">
        <v>77</v>
      </c>
      <c r="Z3139" t="s">
        <v>159</v>
      </c>
      <c r="AA3139" s="2">
        <v>0</v>
      </c>
      <c r="AB3139" s="2">
        <v>0</v>
      </c>
      <c r="AC3139" t="s">
        <v>168</v>
      </c>
      <c r="AD3139" s="2">
        <v>0</v>
      </c>
      <c r="AE3139" s="2">
        <v>0</v>
      </c>
      <c r="AF3139" s="2">
        <v>0</v>
      </c>
      <c r="AG3139" s="2">
        <v>0</v>
      </c>
      <c r="AH3139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7">
        <f t="shared" ref="AP3139:AP3202" si="99">I3139+K3139+M3139+T3139+AD3139+AL3139+AB3139+L3139</f>
        <v>0</v>
      </c>
    </row>
    <row r="3140" spans="1:42" x14ac:dyDescent="0.2">
      <c r="A3140">
        <v>1</v>
      </c>
      <c r="B3140" s="1">
        <v>43952</v>
      </c>
      <c r="C3140" s="1">
        <v>44348</v>
      </c>
      <c r="D3140">
        <v>200343</v>
      </c>
      <c r="E3140" s="1">
        <v>44013</v>
      </c>
      <c r="F3140" s="2">
        <v>0</v>
      </c>
      <c r="G3140" s="2">
        <v>0</v>
      </c>
      <c r="H3140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t="s">
        <v>305</v>
      </c>
      <c r="W3140" s="5" t="str">
        <f t="shared" si="98"/>
        <v>3923</v>
      </c>
      <c r="X3140">
        <v>16</v>
      </c>
      <c r="Y3140" t="s">
        <v>77</v>
      </c>
      <c r="Z3140" t="s">
        <v>159</v>
      </c>
      <c r="AA3140" s="2">
        <v>0</v>
      </c>
      <c r="AB3140" s="2">
        <v>0</v>
      </c>
      <c r="AC3140" t="s">
        <v>168</v>
      </c>
      <c r="AD3140" s="2">
        <v>0</v>
      </c>
      <c r="AE3140" s="2">
        <v>0</v>
      </c>
      <c r="AF3140" s="2">
        <v>0</v>
      </c>
      <c r="AG3140" s="2">
        <v>0</v>
      </c>
      <c r="AH3140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0</v>
      </c>
      <c r="AP3140" s="7">
        <f t="shared" si="99"/>
        <v>0</v>
      </c>
    </row>
    <row r="3141" spans="1:42" x14ac:dyDescent="0.2">
      <c r="A3141">
        <v>1</v>
      </c>
      <c r="B3141" s="1">
        <v>43952</v>
      </c>
      <c r="C3141" s="1">
        <v>44348</v>
      </c>
      <c r="D3141">
        <v>200343</v>
      </c>
      <c r="E3141" s="1">
        <v>44044</v>
      </c>
      <c r="F3141" s="2">
        <v>0</v>
      </c>
      <c r="G3141" s="2">
        <v>0</v>
      </c>
      <c r="H3141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t="s">
        <v>305</v>
      </c>
      <c r="W3141" s="5" t="str">
        <f t="shared" si="98"/>
        <v>3923</v>
      </c>
      <c r="X3141">
        <v>16</v>
      </c>
      <c r="Y3141" t="s">
        <v>77</v>
      </c>
      <c r="Z3141" t="s">
        <v>159</v>
      </c>
      <c r="AA3141" s="2">
        <v>0</v>
      </c>
      <c r="AB3141" s="2">
        <v>0</v>
      </c>
      <c r="AC3141" t="s">
        <v>168</v>
      </c>
      <c r="AD3141" s="2">
        <v>0</v>
      </c>
      <c r="AE3141" s="2">
        <v>0</v>
      </c>
      <c r="AF3141" s="2">
        <v>0</v>
      </c>
      <c r="AG3141" s="2">
        <v>0</v>
      </c>
      <c r="AH3141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7">
        <f t="shared" si="99"/>
        <v>0</v>
      </c>
    </row>
    <row r="3142" spans="1:42" x14ac:dyDescent="0.2">
      <c r="A3142">
        <v>1</v>
      </c>
      <c r="B3142" s="1">
        <v>43952</v>
      </c>
      <c r="C3142" s="1">
        <v>44348</v>
      </c>
      <c r="D3142">
        <v>200343</v>
      </c>
      <c r="E3142" s="1">
        <v>44075</v>
      </c>
      <c r="F3142" s="2">
        <v>0</v>
      </c>
      <c r="G3142" s="2">
        <v>0</v>
      </c>
      <c r="H314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t="s">
        <v>305</v>
      </c>
      <c r="W3142" s="5" t="str">
        <f t="shared" si="98"/>
        <v>3923</v>
      </c>
      <c r="X3142">
        <v>16</v>
      </c>
      <c r="Y3142" t="s">
        <v>77</v>
      </c>
      <c r="Z3142" t="s">
        <v>159</v>
      </c>
      <c r="AA3142" s="2">
        <v>0</v>
      </c>
      <c r="AB3142" s="2">
        <v>0</v>
      </c>
      <c r="AC3142" t="s">
        <v>168</v>
      </c>
      <c r="AD3142" s="2">
        <v>0</v>
      </c>
      <c r="AE3142" s="2">
        <v>0</v>
      </c>
      <c r="AF3142" s="2">
        <v>0</v>
      </c>
      <c r="AG3142" s="2">
        <v>0</v>
      </c>
      <c r="AH314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0</v>
      </c>
      <c r="AP3142" s="7">
        <f t="shared" si="99"/>
        <v>0</v>
      </c>
    </row>
    <row r="3143" spans="1:42" x14ac:dyDescent="0.2">
      <c r="A3143">
        <v>1</v>
      </c>
      <c r="B3143" s="1">
        <v>43952</v>
      </c>
      <c r="C3143" s="1">
        <v>44348</v>
      </c>
      <c r="D3143">
        <v>200343</v>
      </c>
      <c r="E3143" s="1">
        <v>44105</v>
      </c>
      <c r="F3143" s="2">
        <v>0</v>
      </c>
      <c r="G3143" s="2">
        <v>0</v>
      </c>
      <c r="H3143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t="s">
        <v>305</v>
      </c>
      <c r="W3143" s="5" t="str">
        <f t="shared" si="98"/>
        <v>3923</v>
      </c>
      <c r="X3143">
        <v>16</v>
      </c>
      <c r="Y3143" t="s">
        <v>77</v>
      </c>
      <c r="Z3143" t="s">
        <v>159</v>
      </c>
      <c r="AA3143" s="2">
        <v>0</v>
      </c>
      <c r="AB3143" s="2">
        <v>0</v>
      </c>
      <c r="AC3143" t="s">
        <v>168</v>
      </c>
      <c r="AD3143" s="2">
        <v>0</v>
      </c>
      <c r="AE3143" s="2">
        <v>0</v>
      </c>
      <c r="AF3143" s="2">
        <v>0</v>
      </c>
      <c r="AG3143" s="2">
        <v>0</v>
      </c>
      <c r="AH3143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7">
        <f t="shared" si="99"/>
        <v>0</v>
      </c>
    </row>
    <row r="3144" spans="1:42" x14ac:dyDescent="0.2">
      <c r="A3144">
        <v>1</v>
      </c>
      <c r="B3144" s="1">
        <v>43952</v>
      </c>
      <c r="C3144" s="1">
        <v>44348</v>
      </c>
      <c r="D3144">
        <v>200343</v>
      </c>
      <c r="E3144" s="1">
        <v>44136</v>
      </c>
      <c r="F3144" s="2">
        <v>0</v>
      </c>
      <c r="G3144" s="2">
        <v>0</v>
      </c>
      <c r="H3144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t="s">
        <v>305</v>
      </c>
      <c r="W3144" s="5" t="str">
        <f t="shared" si="98"/>
        <v>3923</v>
      </c>
      <c r="X3144">
        <v>16</v>
      </c>
      <c r="Y3144" t="s">
        <v>77</v>
      </c>
      <c r="Z3144" t="s">
        <v>159</v>
      </c>
      <c r="AA3144" s="2">
        <v>0</v>
      </c>
      <c r="AB3144" s="2">
        <v>0</v>
      </c>
      <c r="AC3144" t="s">
        <v>168</v>
      </c>
      <c r="AD3144" s="2">
        <v>0</v>
      </c>
      <c r="AE3144" s="2">
        <v>0</v>
      </c>
      <c r="AF3144" s="2">
        <v>0</v>
      </c>
      <c r="AG3144" s="2">
        <v>0</v>
      </c>
      <c r="AH3144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>
        <v>0</v>
      </c>
      <c r="AO3144" s="2">
        <v>0</v>
      </c>
      <c r="AP3144" s="7">
        <f t="shared" si="99"/>
        <v>0</v>
      </c>
    </row>
    <row r="3145" spans="1:42" x14ac:dyDescent="0.2">
      <c r="A3145">
        <v>1</v>
      </c>
      <c r="B3145" s="1">
        <v>43952</v>
      </c>
      <c r="C3145" s="1">
        <v>44348</v>
      </c>
      <c r="D3145">
        <v>200343</v>
      </c>
      <c r="E3145" s="1">
        <v>44166</v>
      </c>
      <c r="F3145" s="2">
        <v>0</v>
      </c>
      <c r="G3145" s="2">
        <v>0</v>
      </c>
      <c r="H3145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t="s">
        <v>305</v>
      </c>
      <c r="W3145" s="5" t="str">
        <f t="shared" si="98"/>
        <v>3923</v>
      </c>
      <c r="X3145">
        <v>16</v>
      </c>
      <c r="Y3145" t="s">
        <v>77</v>
      </c>
      <c r="Z3145" t="s">
        <v>159</v>
      </c>
      <c r="AA3145" s="2">
        <v>0</v>
      </c>
      <c r="AB3145" s="2">
        <v>0</v>
      </c>
      <c r="AC3145" t="s">
        <v>168</v>
      </c>
      <c r="AD3145" s="2">
        <v>0</v>
      </c>
      <c r="AE3145" s="2">
        <v>0</v>
      </c>
      <c r="AF3145" s="2">
        <v>0</v>
      </c>
      <c r="AG3145" s="2">
        <v>0</v>
      </c>
      <c r="AH3145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7">
        <f t="shared" si="99"/>
        <v>0</v>
      </c>
    </row>
    <row r="3146" spans="1:42" x14ac:dyDescent="0.2">
      <c r="A3146">
        <v>1</v>
      </c>
      <c r="B3146" s="1">
        <v>43952</v>
      </c>
      <c r="C3146" s="1">
        <v>44348</v>
      </c>
      <c r="D3146">
        <v>200343</v>
      </c>
      <c r="E3146" s="1">
        <v>44197</v>
      </c>
      <c r="F3146" s="2">
        <v>0</v>
      </c>
      <c r="G3146" s="2">
        <v>0</v>
      </c>
      <c r="H3146">
        <v>0</v>
      </c>
      <c r="I3146" s="2">
        <v>0</v>
      </c>
      <c r="J3146" s="2">
        <v>0</v>
      </c>
      <c r="K3146" s="2">
        <v>0</v>
      </c>
      <c r="L3146" s="2">
        <v>0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t="s">
        <v>305</v>
      </c>
      <c r="W3146" s="5" t="str">
        <f t="shared" si="98"/>
        <v>3923</v>
      </c>
      <c r="X3146">
        <v>16</v>
      </c>
      <c r="Y3146" t="s">
        <v>77</v>
      </c>
      <c r="Z3146" t="s">
        <v>159</v>
      </c>
      <c r="AA3146" s="2">
        <v>0</v>
      </c>
      <c r="AB3146" s="2">
        <v>0</v>
      </c>
      <c r="AC3146" t="s">
        <v>168</v>
      </c>
      <c r="AD3146" s="2">
        <v>0</v>
      </c>
      <c r="AE3146" s="2">
        <v>0</v>
      </c>
      <c r="AF3146" s="2">
        <v>0</v>
      </c>
      <c r="AG3146" s="2">
        <v>0</v>
      </c>
      <c r="AH3146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0</v>
      </c>
      <c r="AN3146" s="2">
        <v>0</v>
      </c>
      <c r="AO3146" s="2">
        <v>0</v>
      </c>
      <c r="AP3146" s="7">
        <f t="shared" si="99"/>
        <v>0</v>
      </c>
    </row>
    <row r="3147" spans="1:42" x14ac:dyDescent="0.2">
      <c r="A3147">
        <v>1</v>
      </c>
      <c r="B3147" s="1">
        <v>43952</v>
      </c>
      <c r="C3147" s="1">
        <v>44348</v>
      </c>
      <c r="D3147">
        <v>200343</v>
      </c>
      <c r="E3147" s="1">
        <v>44228</v>
      </c>
      <c r="F3147" s="2">
        <v>0</v>
      </c>
      <c r="G3147" s="2">
        <v>0</v>
      </c>
      <c r="H3147">
        <v>0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t="s">
        <v>305</v>
      </c>
      <c r="W3147" s="5" t="str">
        <f t="shared" si="98"/>
        <v>3923</v>
      </c>
      <c r="X3147">
        <v>16</v>
      </c>
      <c r="Y3147" t="s">
        <v>77</v>
      </c>
      <c r="Z3147" t="s">
        <v>159</v>
      </c>
      <c r="AA3147" s="2">
        <v>0</v>
      </c>
      <c r="AB3147" s="2">
        <v>0</v>
      </c>
      <c r="AC3147" t="s">
        <v>168</v>
      </c>
      <c r="AD3147" s="2">
        <v>0</v>
      </c>
      <c r="AE3147" s="2">
        <v>0</v>
      </c>
      <c r="AF3147" s="2">
        <v>0</v>
      </c>
      <c r="AG3147" s="2">
        <v>0</v>
      </c>
      <c r="AH3147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7">
        <f t="shared" si="99"/>
        <v>0</v>
      </c>
    </row>
    <row r="3148" spans="1:42" x14ac:dyDescent="0.2">
      <c r="A3148">
        <v>1</v>
      </c>
      <c r="B3148" s="1">
        <v>43952</v>
      </c>
      <c r="C3148" s="1">
        <v>44348</v>
      </c>
      <c r="D3148">
        <v>200343</v>
      </c>
      <c r="E3148" s="1">
        <v>44256</v>
      </c>
      <c r="F3148" s="2">
        <v>0</v>
      </c>
      <c r="G3148" s="2">
        <v>0</v>
      </c>
      <c r="H3148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t="s">
        <v>305</v>
      </c>
      <c r="W3148" s="5" t="str">
        <f t="shared" si="98"/>
        <v>3923</v>
      </c>
      <c r="X3148">
        <v>16</v>
      </c>
      <c r="Y3148" t="s">
        <v>77</v>
      </c>
      <c r="Z3148" t="s">
        <v>159</v>
      </c>
      <c r="AA3148" s="2">
        <v>0</v>
      </c>
      <c r="AB3148" s="2">
        <v>0</v>
      </c>
      <c r="AC3148" t="s">
        <v>168</v>
      </c>
      <c r="AD3148" s="2">
        <v>0</v>
      </c>
      <c r="AE3148" s="2">
        <v>0</v>
      </c>
      <c r="AF3148" s="2">
        <v>0</v>
      </c>
      <c r="AG3148" s="2">
        <v>0</v>
      </c>
      <c r="AH3148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0</v>
      </c>
      <c r="AP3148" s="7">
        <f t="shared" si="99"/>
        <v>0</v>
      </c>
    </row>
    <row r="3149" spans="1:42" x14ac:dyDescent="0.2">
      <c r="A3149">
        <v>1</v>
      </c>
      <c r="B3149" s="1">
        <v>43952</v>
      </c>
      <c r="C3149" s="1">
        <v>44348</v>
      </c>
      <c r="D3149">
        <v>200343</v>
      </c>
      <c r="E3149" s="1">
        <v>44287</v>
      </c>
      <c r="F3149" s="2">
        <v>0</v>
      </c>
      <c r="G3149" s="2">
        <v>0</v>
      </c>
      <c r="H3149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t="s">
        <v>305</v>
      </c>
      <c r="W3149" s="5" t="str">
        <f t="shared" si="98"/>
        <v>3923</v>
      </c>
      <c r="X3149">
        <v>16</v>
      </c>
      <c r="Y3149" t="s">
        <v>77</v>
      </c>
      <c r="Z3149" t="s">
        <v>159</v>
      </c>
      <c r="AA3149" s="2">
        <v>0</v>
      </c>
      <c r="AB3149" s="2">
        <v>0</v>
      </c>
      <c r="AC3149" t="s">
        <v>168</v>
      </c>
      <c r="AD3149" s="2">
        <v>0</v>
      </c>
      <c r="AE3149" s="2">
        <v>0</v>
      </c>
      <c r="AF3149" s="2">
        <v>0</v>
      </c>
      <c r="AG3149" s="2">
        <v>0</v>
      </c>
      <c r="AH3149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7">
        <f t="shared" si="99"/>
        <v>0</v>
      </c>
    </row>
    <row r="3150" spans="1:42" x14ac:dyDescent="0.2">
      <c r="A3150">
        <v>1</v>
      </c>
      <c r="B3150" s="1">
        <v>43952</v>
      </c>
      <c r="C3150" s="1">
        <v>44348</v>
      </c>
      <c r="D3150">
        <v>200343</v>
      </c>
      <c r="E3150" s="1">
        <v>44317</v>
      </c>
      <c r="F3150" s="2">
        <v>0</v>
      </c>
      <c r="G3150" s="2">
        <v>0</v>
      </c>
      <c r="H3150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t="s">
        <v>305</v>
      </c>
      <c r="W3150" s="5" t="str">
        <f t="shared" si="98"/>
        <v>3923</v>
      </c>
      <c r="X3150">
        <v>16</v>
      </c>
      <c r="Y3150" t="s">
        <v>77</v>
      </c>
      <c r="Z3150" t="s">
        <v>159</v>
      </c>
      <c r="AA3150" s="2">
        <v>0</v>
      </c>
      <c r="AB3150" s="2">
        <v>0</v>
      </c>
      <c r="AC3150" t="s">
        <v>168</v>
      </c>
      <c r="AD3150" s="2">
        <v>0</v>
      </c>
      <c r="AE3150" s="2">
        <v>0</v>
      </c>
      <c r="AF3150" s="2">
        <v>0</v>
      </c>
      <c r="AG3150" s="2">
        <v>0</v>
      </c>
      <c r="AH3150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>
        <v>0</v>
      </c>
      <c r="AO3150" s="2">
        <v>0</v>
      </c>
      <c r="AP3150" s="7">
        <f t="shared" si="99"/>
        <v>0</v>
      </c>
    </row>
    <row r="3151" spans="1:42" x14ac:dyDescent="0.2">
      <c r="A3151">
        <v>1</v>
      </c>
      <c r="B3151" s="1">
        <v>43952</v>
      </c>
      <c r="C3151" s="1">
        <v>44348</v>
      </c>
      <c r="D3151">
        <v>200343</v>
      </c>
      <c r="E3151" s="1">
        <v>44348</v>
      </c>
      <c r="F3151" s="2">
        <v>0</v>
      </c>
      <c r="G3151" s="2">
        <v>0</v>
      </c>
      <c r="H3151">
        <v>0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t="s">
        <v>305</v>
      </c>
      <c r="W3151" s="5" t="str">
        <f t="shared" si="98"/>
        <v>3923</v>
      </c>
      <c r="X3151">
        <v>16</v>
      </c>
      <c r="Y3151" t="s">
        <v>77</v>
      </c>
      <c r="Z3151" t="s">
        <v>159</v>
      </c>
      <c r="AA3151" s="2">
        <v>0</v>
      </c>
      <c r="AB3151" s="2">
        <v>0</v>
      </c>
      <c r="AC3151" t="s">
        <v>168</v>
      </c>
      <c r="AD3151" s="2">
        <v>0</v>
      </c>
      <c r="AE3151" s="2">
        <v>0</v>
      </c>
      <c r="AF3151" s="2">
        <v>0</v>
      </c>
      <c r="AG3151" s="2">
        <v>0</v>
      </c>
      <c r="AH3151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7">
        <f t="shared" si="99"/>
        <v>0</v>
      </c>
    </row>
    <row r="3152" spans="1:42" x14ac:dyDescent="0.2">
      <c r="A3152">
        <v>1</v>
      </c>
      <c r="B3152" s="1">
        <v>43952</v>
      </c>
      <c r="C3152" s="1">
        <v>44348</v>
      </c>
      <c r="D3152">
        <v>180</v>
      </c>
      <c r="E3152" s="1">
        <v>43952</v>
      </c>
      <c r="F3152" s="2">
        <v>0</v>
      </c>
      <c r="G3152" s="2">
        <v>0</v>
      </c>
      <c r="H3152">
        <v>0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t="s">
        <v>306</v>
      </c>
      <c r="W3152" s="5" t="str">
        <f t="shared" si="98"/>
        <v>3924</v>
      </c>
      <c r="X3152">
        <v>16</v>
      </c>
      <c r="Y3152" t="s">
        <v>77</v>
      </c>
      <c r="Z3152" t="s">
        <v>99</v>
      </c>
      <c r="AA3152" s="2">
        <v>0</v>
      </c>
      <c r="AB3152" s="2">
        <v>0</v>
      </c>
      <c r="AC3152" t="s">
        <v>168</v>
      </c>
      <c r="AD3152" s="2">
        <v>0</v>
      </c>
      <c r="AE3152" s="2">
        <v>0</v>
      </c>
      <c r="AF3152" s="2">
        <v>0</v>
      </c>
      <c r="AG3152" s="2">
        <v>0</v>
      </c>
      <c r="AH315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>
        <v>0</v>
      </c>
      <c r="AO3152" s="2">
        <v>0</v>
      </c>
      <c r="AP3152" s="7">
        <f t="shared" si="99"/>
        <v>0</v>
      </c>
    </row>
    <row r="3153" spans="1:42" x14ac:dyDescent="0.2">
      <c r="A3153">
        <v>1</v>
      </c>
      <c r="B3153" s="1">
        <v>43952</v>
      </c>
      <c r="C3153" s="1">
        <v>44348</v>
      </c>
      <c r="D3153">
        <v>180</v>
      </c>
      <c r="E3153" s="1">
        <v>43983</v>
      </c>
      <c r="F3153" s="2">
        <v>0</v>
      </c>
      <c r="G3153" s="2">
        <v>0</v>
      </c>
      <c r="H3153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t="s">
        <v>306</v>
      </c>
      <c r="W3153" s="5" t="str">
        <f t="shared" si="98"/>
        <v>3924</v>
      </c>
      <c r="X3153">
        <v>16</v>
      </c>
      <c r="Y3153" t="s">
        <v>77</v>
      </c>
      <c r="Z3153" t="s">
        <v>99</v>
      </c>
      <c r="AA3153" s="2">
        <v>0</v>
      </c>
      <c r="AB3153" s="2">
        <v>0</v>
      </c>
      <c r="AC3153" t="s">
        <v>168</v>
      </c>
      <c r="AD3153" s="2">
        <v>0</v>
      </c>
      <c r="AE3153" s="2">
        <v>0</v>
      </c>
      <c r="AF3153" s="2">
        <v>0</v>
      </c>
      <c r="AG3153" s="2">
        <v>0</v>
      </c>
      <c r="AH3153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7">
        <f t="shared" si="99"/>
        <v>0</v>
      </c>
    </row>
    <row r="3154" spans="1:42" x14ac:dyDescent="0.2">
      <c r="A3154">
        <v>1</v>
      </c>
      <c r="B3154" s="1">
        <v>43952</v>
      </c>
      <c r="C3154" s="1">
        <v>44348</v>
      </c>
      <c r="D3154">
        <v>180</v>
      </c>
      <c r="E3154" s="1">
        <v>44013</v>
      </c>
      <c r="F3154" s="2">
        <v>0</v>
      </c>
      <c r="G3154" s="2">
        <v>0</v>
      </c>
      <c r="H3154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t="s">
        <v>306</v>
      </c>
      <c r="W3154" s="5" t="str">
        <f t="shared" si="98"/>
        <v>3924</v>
      </c>
      <c r="X3154">
        <v>16</v>
      </c>
      <c r="Y3154" t="s">
        <v>77</v>
      </c>
      <c r="Z3154" t="s">
        <v>99</v>
      </c>
      <c r="AA3154" s="2">
        <v>0</v>
      </c>
      <c r="AB3154" s="2">
        <v>0</v>
      </c>
      <c r="AC3154" t="s">
        <v>168</v>
      </c>
      <c r="AD3154" s="2">
        <v>0</v>
      </c>
      <c r="AE3154" s="2">
        <v>0</v>
      </c>
      <c r="AF3154" s="2">
        <v>0</v>
      </c>
      <c r="AG3154" s="2">
        <v>0</v>
      </c>
      <c r="AH3154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0</v>
      </c>
      <c r="AP3154" s="7">
        <f t="shared" si="99"/>
        <v>0</v>
      </c>
    </row>
    <row r="3155" spans="1:42" x14ac:dyDescent="0.2">
      <c r="A3155">
        <v>1</v>
      </c>
      <c r="B3155" s="1">
        <v>43952</v>
      </c>
      <c r="C3155" s="1">
        <v>44348</v>
      </c>
      <c r="D3155">
        <v>180</v>
      </c>
      <c r="E3155" s="1">
        <v>44044</v>
      </c>
      <c r="F3155" s="2">
        <v>0</v>
      </c>
      <c r="G3155" s="2">
        <v>0</v>
      </c>
      <c r="H3155">
        <v>5.8000000000000003E-2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t="s">
        <v>306</v>
      </c>
      <c r="W3155" s="5" t="str">
        <f t="shared" si="98"/>
        <v>3924</v>
      </c>
      <c r="X3155">
        <v>16</v>
      </c>
      <c r="Y3155" t="s">
        <v>77</v>
      </c>
      <c r="Z3155" t="s">
        <v>99</v>
      </c>
      <c r="AA3155" s="2">
        <v>0</v>
      </c>
      <c r="AB3155" s="2">
        <v>0</v>
      </c>
      <c r="AC3155" t="s">
        <v>168</v>
      </c>
      <c r="AD3155" s="2">
        <v>0</v>
      </c>
      <c r="AE3155" s="2">
        <v>0</v>
      </c>
      <c r="AF3155" s="2">
        <v>0</v>
      </c>
      <c r="AG3155" s="2">
        <v>0</v>
      </c>
      <c r="AH3155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7">
        <f t="shared" si="99"/>
        <v>0</v>
      </c>
    </row>
    <row r="3156" spans="1:42" x14ac:dyDescent="0.2">
      <c r="A3156">
        <v>1</v>
      </c>
      <c r="B3156" s="1">
        <v>43952</v>
      </c>
      <c r="C3156" s="1">
        <v>44348</v>
      </c>
      <c r="D3156">
        <v>180</v>
      </c>
      <c r="E3156" s="1">
        <v>44075</v>
      </c>
      <c r="F3156" s="2">
        <v>0</v>
      </c>
      <c r="G3156" s="2">
        <v>0</v>
      </c>
      <c r="H3156">
        <v>5.8000000000000003E-2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t="s">
        <v>306</v>
      </c>
      <c r="W3156" s="5" t="str">
        <f t="shared" si="98"/>
        <v>3924</v>
      </c>
      <c r="X3156">
        <v>16</v>
      </c>
      <c r="Y3156" t="s">
        <v>77</v>
      </c>
      <c r="Z3156" t="s">
        <v>99</v>
      </c>
      <c r="AA3156" s="2">
        <v>0</v>
      </c>
      <c r="AB3156" s="2">
        <v>0</v>
      </c>
      <c r="AC3156" t="s">
        <v>168</v>
      </c>
      <c r="AD3156" s="2">
        <v>0</v>
      </c>
      <c r="AE3156" s="2">
        <v>0</v>
      </c>
      <c r="AF3156" s="2">
        <v>0</v>
      </c>
      <c r="AG3156" s="2">
        <v>0</v>
      </c>
      <c r="AH3156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>
        <v>0</v>
      </c>
      <c r="AO3156" s="2">
        <v>0</v>
      </c>
      <c r="AP3156" s="7">
        <f t="shared" si="99"/>
        <v>0</v>
      </c>
    </row>
    <row r="3157" spans="1:42" x14ac:dyDescent="0.2">
      <c r="A3157">
        <v>1</v>
      </c>
      <c r="B3157" s="1">
        <v>43952</v>
      </c>
      <c r="C3157" s="1">
        <v>44348</v>
      </c>
      <c r="D3157">
        <v>180</v>
      </c>
      <c r="E3157" s="1">
        <v>44105</v>
      </c>
      <c r="F3157" s="2">
        <v>0</v>
      </c>
      <c r="G3157" s="2">
        <v>0</v>
      </c>
      <c r="H3157">
        <v>5.8000000000000003E-2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t="s">
        <v>306</v>
      </c>
      <c r="W3157" s="5" t="str">
        <f t="shared" si="98"/>
        <v>3924</v>
      </c>
      <c r="X3157">
        <v>16</v>
      </c>
      <c r="Y3157" t="s">
        <v>77</v>
      </c>
      <c r="Z3157" t="s">
        <v>99</v>
      </c>
      <c r="AA3157" s="2">
        <v>0</v>
      </c>
      <c r="AB3157" s="2">
        <v>0</v>
      </c>
      <c r="AC3157" t="s">
        <v>168</v>
      </c>
      <c r="AD3157" s="2">
        <v>0</v>
      </c>
      <c r="AE3157" s="2">
        <v>0</v>
      </c>
      <c r="AF3157" s="2">
        <v>0</v>
      </c>
      <c r="AG3157" s="2">
        <v>0</v>
      </c>
      <c r="AH3157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7">
        <f t="shared" si="99"/>
        <v>0</v>
      </c>
    </row>
    <row r="3158" spans="1:42" x14ac:dyDescent="0.2">
      <c r="A3158">
        <v>1</v>
      </c>
      <c r="B3158" s="1">
        <v>43952</v>
      </c>
      <c r="C3158" s="1">
        <v>44348</v>
      </c>
      <c r="D3158">
        <v>180</v>
      </c>
      <c r="E3158" s="1">
        <v>44136</v>
      </c>
      <c r="F3158" s="2">
        <v>0</v>
      </c>
      <c r="G3158" s="2">
        <v>0</v>
      </c>
      <c r="H3158">
        <v>5.8000000000000003E-2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t="s">
        <v>306</v>
      </c>
      <c r="W3158" s="5" t="str">
        <f t="shared" si="98"/>
        <v>3924</v>
      </c>
      <c r="X3158">
        <v>16</v>
      </c>
      <c r="Y3158" t="s">
        <v>77</v>
      </c>
      <c r="Z3158" t="s">
        <v>99</v>
      </c>
      <c r="AA3158" s="2">
        <v>0</v>
      </c>
      <c r="AB3158" s="2">
        <v>0</v>
      </c>
      <c r="AC3158" t="s">
        <v>168</v>
      </c>
      <c r="AD3158" s="2">
        <v>0</v>
      </c>
      <c r="AE3158" s="2">
        <v>0</v>
      </c>
      <c r="AF3158" s="2">
        <v>0</v>
      </c>
      <c r="AG3158" s="2">
        <v>0</v>
      </c>
      <c r="AH3158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0</v>
      </c>
      <c r="AN3158" s="2">
        <v>0</v>
      </c>
      <c r="AO3158" s="2">
        <v>0</v>
      </c>
      <c r="AP3158" s="7">
        <f t="shared" si="99"/>
        <v>0</v>
      </c>
    </row>
    <row r="3159" spans="1:42" x14ac:dyDescent="0.2">
      <c r="A3159">
        <v>1</v>
      </c>
      <c r="B3159" s="1">
        <v>43952</v>
      </c>
      <c r="C3159" s="1">
        <v>44348</v>
      </c>
      <c r="D3159">
        <v>180</v>
      </c>
      <c r="E3159" s="1">
        <v>44166</v>
      </c>
      <c r="F3159" s="2">
        <v>0</v>
      </c>
      <c r="G3159" s="2">
        <v>0</v>
      </c>
      <c r="H3159">
        <v>5.8000000000000003E-2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t="s">
        <v>306</v>
      </c>
      <c r="W3159" s="5" t="str">
        <f t="shared" si="98"/>
        <v>3924</v>
      </c>
      <c r="X3159">
        <v>16</v>
      </c>
      <c r="Y3159" t="s">
        <v>77</v>
      </c>
      <c r="Z3159" t="s">
        <v>99</v>
      </c>
      <c r="AA3159" s="2">
        <v>0</v>
      </c>
      <c r="AB3159" s="2">
        <v>0</v>
      </c>
      <c r="AC3159" t="s">
        <v>168</v>
      </c>
      <c r="AD3159" s="2">
        <v>0</v>
      </c>
      <c r="AE3159" s="2">
        <v>0</v>
      </c>
      <c r="AF3159" s="2">
        <v>0</v>
      </c>
      <c r="AG3159" s="2">
        <v>0</v>
      </c>
      <c r="AH3159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7">
        <f t="shared" si="99"/>
        <v>0</v>
      </c>
    </row>
    <row r="3160" spans="1:42" x14ac:dyDescent="0.2">
      <c r="A3160">
        <v>1</v>
      </c>
      <c r="B3160" s="1">
        <v>43952</v>
      </c>
      <c r="C3160" s="1">
        <v>44348</v>
      </c>
      <c r="D3160">
        <v>180</v>
      </c>
      <c r="E3160" s="1">
        <v>44197</v>
      </c>
      <c r="F3160" s="2">
        <v>0</v>
      </c>
      <c r="G3160" s="2">
        <v>0</v>
      </c>
      <c r="H3160">
        <v>5.8000000000000003E-2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t="s">
        <v>306</v>
      </c>
      <c r="W3160" s="5" t="str">
        <f t="shared" si="98"/>
        <v>3924</v>
      </c>
      <c r="X3160">
        <v>16</v>
      </c>
      <c r="Y3160" t="s">
        <v>77</v>
      </c>
      <c r="Z3160" t="s">
        <v>99</v>
      </c>
      <c r="AA3160" s="2">
        <v>0</v>
      </c>
      <c r="AB3160" s="2">
        <v>0</v>
      </c>
      <c r="AC3160" t="s">
        <v>168</v>
      </c>
      <c r="AD3160" s="2">
        <v>0</v>
      </c>
      <c r="AE3160" s="2">
        <v>0</v>
      </c>
      <c r="AF3160" s="2">
        <v>0</v>
      </c>
      <c r="AG3160" s="2">
        <v>0</v>
      </c>
      <c r="AH3160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0</v>
      </c>
      <c r="AN3160" s="2">
        <v>0</v>
      </c>
      <c r="AO3160" s="2">
        <v>0</v>
      </c>
      <c r="AP3160" s="7">
        <f t="shared" si="99"/>
        <v>0</v>
      </c>
    </row>
    <row r="3161" spans="1:42" x14ac:dyDescent="0.2">
      <c r="A3161">
        <v>1</v>
      </c>
      <c r="B3161" s="1">
        <v>43952</v>
      </c>
      <c r="C3161" s="1">
        <v>44348</v>
      </c>
      <c r="D3161">
        <v>180</v>
      </c>
      <c r="E3161" s="1">
        <v>44228</v>
      </c>
      <c r="F3161" s="2">
        <v>0</v>
      </c>
      <c r="G3161" s="2">
        <v>0</v>
      </c>
      <c r="H3161">
        <v>5.8000000000000003E-2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t="s">
        <v>306</v>
      </c>
      <c r="W3161" s="5" t="str">
        <f t="shared" si="98"/>
        <v>3924</v>
      </c>
      <c r="X3161">
        <v>16</v>
      </c>
      <c r="Y3161" t="s">
        <v>77</v>
      </c>
      <c r="Z3161" t="s">
        <v>99</v>
      </c>
      <c r="AA3161" s="2">
        <v>0</v>
      </c>
      <c r="AB3161" s="2">
        <v>0</v>
      </c>
      <c r="AC3161" t="s">
        <v>168</v>
      </c>
      <c r="AD3161" s="2">
        <v>0</v>
      </c>
      <c r="AE3161" s="2">
        <v>0</v>
      </c>
      <c r="AF3161" s="2">
        <v>0</v>
      </c>
      <c r="AG3161" s="2">
        <v>0</v>
      </c>
      <c r="AH3161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7">
        <f t="shared" si="99"/>
        <v>0</v>
      </c>
    </row>
    <row r="3162" spans="1:42" x14ac:dyDescent="0.2">
      <c r="A3162">
        <v>1</v>
      </c>
      <c r="B3162" s="1">
        <v>43952</v>
      </c>
      <c r="C3162" s="1">
        <v>44348</v>
      </c>
      <c r="D3162">
        <v>180</v>
      </c>
      <c r="E3162" s="1">
        <v>44256</v>
      </c>
      <c r="F3162" s="2">
        <v>0</v>
      </c>
      <c r="G3162" s="2">
        <v>0</v>
      </c>
      <c r="H3162">
        <v>5.8000000000000003E-2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t="s">
        <v>306</v>
      </c>
      <c r="W3162" s="5" t="str">
        <f t="shared" si="98"/>
        <v>3924</v>
      </c>
      <c r="X3162">
        <v>16</v>
      </c>
      <c r="Y3162" t="s">
        <v>77</v>
      </c>
      <c r="Z3162" t="s">
        <v>99</v>
      </c>
      <c r="AA3162" s="2">
        <v>0</v>
      </c>
      <c r="AB3162" s="2">
        <v>0</v>
      </c>
      <c r="AC3162" t="s">
        <v>168</v>
      </c>
      <c r="AD3162" s="2">
        <v>0</v>
      </c>
      <c r="AE3162" s="2">
        <v>0</v>
      </c>
      <c r="AF3162" s="2">
        <v>0</v>
      </c>
      <c r="AG3162" s="2">
        <v>0</v>
      </c>
      <c r="AH316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0</v>
      </c>
      <c r="AN3162" s="2">
        <v>0</v>
      </c>
      <c r="AO3162" s="2">
        <v>0</v>
      </c>
      <c r="AP3162" s="7">
        <f t="shared" si="99"/>
        <v>0</v>
      </c>
    </row>
    <row r="3163" spans="1:42" x14ac:dyDescent="0.2">
      <c r="A3163">
        <v>1</v>
      </c>
      <c r="B3163" s="1">
        <v>43952</v>
      </c>
      <c r="C3163" s="1">
        <v>44348</v>
      </c>
      <c r="D3163">
        <v>180</v>
      </c>
      <c r="E3163" s="1">
        <v>44287</v>
      </c>
      <c r="F3163" s="2">
        <v>0</v>
      </c>
      <c r="G3163" s="2">
        <v>0</v>
      </c>
      <c r="H3163">
        <v>5.8000000000000003E-2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t="s">
        <v>306</v>
      </c>
      <c r="W3163" s="5" t="str">
        <f t="shared" si="98"/>
        <v>3924</v>
      </c>
      <c r="X3163">
        <v>16</v>
      </c>
      <c r="Y3163" t="s">
        <v>77</v>
      </c>
      <c r="Z3163" t="s">
        <v>99</v>
      </c>
      <c r="AA3163" s="2">
        <v>0</v>
      </c>
      <c r="AB3163" s="2">
        <v>0</v>
      </c>
      <c r="AC3163" t="s">
        <v>168</v>
      </c>
      <c r="AD3163" s="2">
        <v>0</v>
      </c>
      <c r="AE3163" s="2">
        <v>0</v>
      </c>
      <c r="AF3163" s="2">
        <v>0</v>
      </c>
      <c r="AG3163" s="2">
        <v>0</v>
      </c>
      <c r="AH3163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7">
        <f t="shared" si="99"/>
        <v>0</v>
      </c>
    </row>
    <row r="3164" spans="1:42" x14ac:dyDescent="0.2">
      <c r="A3164">
        <v>1</v>
      </c>
      <c r="B3164" s="1">
        <v>43952</v>
      </c>
      <c r="C3164" s="1">
        <v>44348</v>
      </c>
      <c r="D3164">
        <v>180</v>
      </c>
      <c r="E3164" s="1">
        <v>44317</v>
      </c>
      <c r="F3164" s="2">
        <v>0</v>
      </c>
      <c r="G3164" s="2">
        <v>0</v>
      </c>
      <c r="H3164">
        <v>5.8000000000000003E-2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t="s">
        <v>306</v>
      </c>
      <c r="W3164" s="5" t="str">
        <f t="shared" si="98"/>
        <v>3924</v>
      </c>
      <c r="X3164">
        <v>16</v>
      </c>
      <c r="Y3164" t="s">
        <v>77</v>
      </c>
      <c r="Z3164" t="s">
        <v>99</v>
      </c>
      <c r="AA3164" s="2">
        <v>0</v>
      </c>
      <c r="AB3164" s="2">
        <v>0</v>
      </c>
      <c r="AC3164" t="s">
        <v>168</v>
      </c>
      <c r="AD3164" s="2">
        <v>0</v>
      </c>
      <c r="AE3164" s="2">
        <v>0</v>
      </c>
      <c r="AF3164" s="2">
        <v>0</v>
      </c>
      <c r="AG3164" s="2">
        <v>0</v>
      </c>
      <c r="AH3164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>
        <v>0</v>
      </c>
      <c r="AO3164" s="2">
        <v>0</v>
      </c>
      <c r="AP3164" s="7">
        <f t="shared" si="99"/>
        <v>0</v>
      </c>
    </row>
    <row r="3165" spans="1:42" x14ac:dyDescent="0.2">
      <c r="A3165">
        <v>1</v>
      </c>
      <c r="B3165" s="1">
        <v>43952</v>
      </c>
      <c r="C3165" s="1">
        <v>44348</v>
      </c>
      <c r="D3165">
        <v>180</v>
      </c>
      <c r="E3165" s="1">
        <v>44348</v>
      </c>
      <c r="F3165" s="2">
        <v>0</v>
      </c>
      <c r="G3165" s="2">
        <v>0</v>
      </c>
      <c r="H3165">
        <v>5.8000000000000003E-2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t="s">
        <v>306</v>
      </c>
      <c r="W3165" s="5" t="str">
        <f t="shared" si="98"/>
        <v>3924</v>
      </c>
      <c r="X3165">
        <v>16</v>
      </c>
      <c r="Y3165" t="s">
        <v>77</v>
      </c>
      <c r="Z3165" t="s">
        <v>99</v>
      </c>
      <c r="AA3165" s="2">
        <v>0</v>
      </c>
      <c r="AB3165" s="2">
        <v>0</v>
      </c>
      <c r="AC3165" t="s">
        <v>168</v>
      </c>
      <c r="AD3165" s="2">
        <v>0</v>
      </c>
      <c r="AE3165" s="2">
        <v>0</v>
      </c>
      <c r="AF3165" s="2">
        <v>0</v>
      </c>
      <c r="AG3165" s="2">
        <v>0</v>
      </c>
      <c r="AH3165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7">
        <f t="shared" si="99"/>
        <v>0</v>
      </c>
    </row>
    <row r="3166" spans="1:42" x14ac:dyDescent="0.2">
      <c r="A3166">
        <v>1</v>
      </c>
      <c r="B3166" s="1">
        <v>43952</v>
      </c>
      <c r="C3166" s="1">
        <v>44348</v>
      </c>
      <c r="D3166">
        <v>200252</v>
      </c>
      <c r="E3166" s="1">
        <v>43952</v>
      </c>
      <c r="F3166" s="2">
        <v>69324.58</v>
      </c>
      <c r="G3166" s="2">
        <v>69324.58</v>
      </c>
      <c r="H3166">
        <v>5.8000000000000003E-2</v>
      </c>
      <c r="I3166" s="2">
        <v>335.07</v>
      </c>
      <c r="J3166" s="2">
        <v>9776.2199999999993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t="s">
        <v>307</v>
      </c>
      <c r="W3166" s="5" t="str">
        <f t="shared" si="98"/>
        <v>3924</v>
      </c>
      <c r="X3166">
        <v>16</v>
      </c>
      <c r="Y3166" t="s">
        <v>77</v>
      </c>
      <c r="Z3166" t="s">
        <v>99</v>
      </c>
      <c r="AA3166" s="2">
        <v>0</v>
      </c>
      <c r="AB3166" s="2">
        <v>0</v>
      </c>
      <c r="AC3166" t="s">
        <v>168</v>
      </c>
      <c r="AD3166" s="2">
        <v>0</v>
      </c>
      <c r="AE3166" s="2">
        <v>0</v>
      </c>
      <c r="AF3166" s="2">
        <v>0</v>
      </c>
      <c r="AG3166" s="2">
        <v>69324.58</v>
      </c>
      <c r="AH3166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>
        <v>0</v>
      </c>
      <c r="AO3166" s="2">
        <v>335.07</v>
      </c>
      <c r="AP3166" s="7">
        <f t="shared" si="99"/>
        <v>335.07</v>
      </c>
    </row>
    <row r="3167" spans="1:42" x14ac:dyDescent="0.2">
      <c r="A3167">
        <v>1</v>
      </c>
      <c r="B3167" s="1">
        <v>43952</v>
      </c>
      <c r="C3167" s="1">
        <v>44348</v>
      </c>
      <c r="D3167">
        <v>200252</v>
      </c>
      <c r="E3167" s="1">
        <v>43983</v>
      </c>
      <c r="F3167" s="2">
        <v>69324.58</v>
      </c>
      <c r="G3167" s="2">
        <v>69324.58</v>
      </c>
      <c r="H3167">
        <v>5.8000000000000003E-2</v>
      </c>
      <c r="I3167" s="2">
        <v>335.07</v>
      </c>
      <c r="J3167" s="2">
        <v>10111.290000000001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t="s">
        <v>307</v>
      </c>
      <c r="W3167" s="5" t="str">
        <f t="shared" si="98"/>
        <v>3924</v>
      </c>
      <c r="X3167">
        <v>16</v>
      </c>
      <c r="Y3167" t="s">
        <v>77</v>
      </c>
      <c r="Z3167" t="s">
        <v>99</v>
      </c>
      <c r="AA3167" s="2">
        <v>0</v>
      </c>
      <c r="AB3167" s="2">
        <v>0</v>
      </c>
      <c r="AC3167" t="s">
        <v>168</v>
      </c>
      <c r="AD3167" s="2">
        <v>0</v>
      </c>
      <c r="AE3167" s="2">
        <v>0</v>
      </c>
      <c r="AF3167" s="2">
        <v>0</v>
      </c>
      <c r="AG3167" s="2">
        <v>69324.58</v>
      </c>
      <c r="AH3167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335.07</v>
      </c>
      <c r="AP3167" s="7">
        <f t="shared" si="99"/>
        <v>335.07</v>
      </c>
    </row>
    <row r="3168" spans="1:42" x14ac:dyDescent="0.2">
      <c r="A3168">
        <v>1</v>
      </c>
      <c r="B3168" s="1">
        <v>43952</v>
      </c>
      <c r="C3168" s="1">
        <v>44348</v>
      </c>
      <c r="D3168">
        <v>200252</v>
      </c>
      <c r="E3168" s="1">
        <v>44013</v>
      </c>
      <c r="F3168" s="2">
        <v>69324.58</v>
      </c>
      <c r="G3168" s="2">
        <v>69324.58</v>
      </c>
      <c r="H3168">
        <v>5.8000000000000003E-2</v>
      </c>
      <c r="I3168" s="2">
        <v>335.07</v>
      </c>
      <c r="J3168" s="2">
        <v>10446.36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t="s">
        <v>307</v>
      </c>
      <c r="W3168" s="5" t="str">
        <f t="shared" si="98"/>
        <v>3924</v>
      </c>
      <c r="X3168">
        <v>16</v>
      </c>
      <c r="Y3168" t="s">
        <v>77</v>
      </c>
      <c r="Z3168" t="s">
        <v>99</v>
      </c>
      <c r="AA3168" s="2">
        <v>0</v>
      </c>
      <c r="AB3168" s="2">
        <v>0</v>
      </c>
      <c r="AC3168" t="s">
        <v>168</v>
      </c>
      <c r="AD3168" s="2">
        <v>0</v>
      </c>
      <c r="AE3168" s="2">
        <v>0</v>
      </c>
      <c r="AF3168" s="2">
        <v>0</v>
      </c>
      <c r="AG3168" s="2">
        <v>69324.58</v>
      </c>
      <c r="AH3168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>
        <v>0</v>
      </c>
      <c r="AO3168" s="2">
        <v>335.07</v>
      </c>
      <c r="AP3168" s="7">
        <f t="shared" si="99"/>
        <v>335.07</v>
      </c>
    </row>
    <row r="3169" spans="1:42" x14ac:dyDescent="0.2">
      <c r="A3169">
        <v>1</v>
      </c>
      <c r="B3169" s="1">
        <v>43952</v>
      </c>
      <c r="C3169" s="1">
        <v>44348</v>
      </c>
      <c r="D3169">
        <v>200252</v>
      </c>
      <c r="E3169" s="1">
        <v>44044</v>
      </c>
      <c r="F3169" s="2">
        <v>69324.58</v>
      </c>
      <c r="G3169" s="2">
        <v>69324.58</v>
      </c>
      <c r="H3169">
        <v>5.8000000000000003E-2</v>
      </c>
      <c r="I3169" s="2">
        <v>335.07</v>
      </c>
      <c r="J3169" s="2">
        <v>10781.43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t="s">
        <v>307</v>
      </c>
      <c r="W3169" s="5" t="str">
        <f t="shared" si="98"/>
        <v>3924</v>
      </c>
      <c r="X3169">
        <v>16</v>
      </c>
      <c r="Y3169" t="s">
        <v>77</v>
      </c>
      <c r="Z3169" t="s">
        <v>99</v>
      </c>
      <c r="AA3169" s="2">
        <v>0</v>
      </c>
      <c r="AB3169" s="2">
        <v>0</v>
      </c>
      <c r="AC3169" t="s">
        <v>168</v>
      </c>
      <c r="AD3169" s="2">
        <v>0</v>
      </c>
      <c r="AE3169" s="2">
        <v>0</v>
      </c>
      <c r="AF3169" s="2">
        <v>0</v>
      </c>
      <c r="AG3169" s="2">
        <v>69324.58</v>
      </c>
      <c r="AH3169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335.07</v>
      </c>
      <c r="AP3169" s="7">
        <f t="shared" si="99"/>
        <v>335.07</v>
      </c>
    </row>
    <row r="3170" spans="1:42" x14ac:dyDescent="0.2">
      <c r="A3170">
        <v>1</v>
      </c>
      <c r="B3170" s="1">
        <v>43952</v>
      </c>
      <c r="C3170" s="1">
        <v>44348</v>
      </c>
      <c r="D3170">
        <v>200252</v>
      </c>
      <c r="E3170" s="1">
        <v>44075</v>
      </c>
      <c r="F3170" s="2">
        <v>69324.58</v>
      </c>
      <c r="G3170" s="2">
        <v>69324.58</v>
      </c>
      <c r="H3170">
        <v>5.8000000000000003E-2</v>
      </c>
      <c r="I3170" s="2">
        <v>335.07</v>
      </c>
      <c r="J3170" s="2">
        <v>11116.5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t="s">
        <v>307</v>
      </c>
      <c r="W3170" s="5" t="str">
        <f t="shared" si="98"/>
        <v>3924</v>
      </c>
      <c r="X3170">
        <v>16</v>
      </c>
      <c r="Y3170" t="s">
        <v>77</v>
      </c>
      <c r="Z3170" t="s">
        <v>99</v>
      </c>
      <c r="AA3170" s="2">
        <v>0</v>
      </c>
      <c r="AB3170" s="2">
        <v>0</v>
      </c>
      <c r="AC3170" t="s">
        <v>168</v>
      </c>
      <c r="AD3170" s="2">
        <v>0</v>
      </c>
      <c r="AE3170" s="2">
        <v>0</v>
      </c>
      <c r="AF3170" s="2">
        <v>0</v>
      </c>
      <c r="AG3170" s="2">
        <v>69324.58</v>
      </c>
      <c r="AH3170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335.07</v>
      </c>
      <c r="AP3170" s="7">
        <f t="shared" si="99"/>
        <v>335.07</v>
      </c>
    </row>
    <row r="3171" spans="1:42" x14ac:dyDescent="0.2">
      <c r="A3171">
        <v>1</v>
      </c>
      <c r="B3171" s="1">
        <v>43952</v>
      </c>
      <c r="C3171" s="1">
        <v>44348</v>
      </c>
      <c r="D3171">
        <v>200252</v>
      </c>
      <c r="E3171" s="1">
        <v>44105</v>
      </c>
      <c r="F3171" s="2">
        <v>69324.58</v>
      </c>
      <c r="G3171" s="2">
        <v>69324.58</v>
      </c>
      <c r="H3171">
        <v>5.8000000000000003E-2</v>
      </c>
      <c r="I3171" s="2">
        <v>335.07</v>
      </c>
      <c r="J3171" s="2">
        <v>11451.57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t="s">
        <v>307</v>
      </c>
      <c r="W3171" s="5" t="str">
        <f t="shared" si="98"/>
        <v>3924</v>
      </c>
      <c r="X3171">
        <v>16</v>
      </c>
      <c r="Y3171" t="s">
        <v>77</v>
      </c>
      <c r="Z3171" t="s">
        <v>99</v>
      </c>
      <c r="AA3171" s="2">
        <v>0</v>
      </c>
      <c r="AB3171" s="2">
        <v>0</v>
      </c>
      <c r="AC3171" t="s">
        <v>168</v>
      </c>
      <c r="AD3171" s="2">
        <v>0</v>
      </c>
      <c r="AE3171" s="2">
        <v>0</v>
      </c>
      <c r="AF3171" s="2">
        <v>0</v>
      </c>
      <c r="AG3171" s="2">
        <v>69324.58</v>
      </c>
      <c r="AH3171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>
        <v>0</v>
      </c>
      <c r="AO3171" s="2">
        <v>335.07</v>
      </c>
      <c r="AP3171" s="7">
        <f t="shared" si="99"/>
        <v>335.07</v>
      </c>
    </row>
    <row r="3172" spans="1:42" x14ac:dyDescent="0.2">
      <c r="A3172">
        <v>1</v>
      </c>
      <c r="B3172" s="1">
        <v>43952</v>
      </c>
      <c r="C3172" s="1">
        <v>44348</v>
      </c>
      <c r="D3172">
        <v>200252</v>
      </c>
      <c r="E3172" s="1">
        <v>44136</v>
      </c>
      <c r="F3172" s="2">
        <v>69324.58</v>
      </c>
      <c r="G3172" s="2">
        <v>69324.58</v>
      </c>
      <c r="H3172">
        <v>5.8000000000000003E-2</v>
      </c>
      <c r="I3172" s="2">
        <v>335.07</v>
      </c>
      <c r="J3172" s="2">
        <v>11786.64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t="s">
        <v>307</v>
      </c>
      <c r="W3172" s="5" t="str">
        <f t="shared" si="98"/>
        <v>3924</v>
      </c>
      <c r="X3172">
        <v>16</v>
      </c>
      <c r="Y3172" t="s">
        <v>77</v>
      </c>
      <c r="Z3172" t="s">
        <v>99</v>
      </c>
      <c r="AA3172" s="2">
        <v>0</v>
      </c>
      <c r="AB3172" s="2">
        <v>0</v>
      </c>
      <c r="AC3172" t="s">
        <v>168</v>
      </c>
      <c r="AD3172" s="2">
        <v>0</v>
      </c>
      <c r="AE3172" s="2">
        <v>0</v>
      </c>
      <c r="AF3172" s="2">
        <v>0</v>
      </c>
      <c r="AG3172" s="2">
        <v>69324.58</v>
      </c>
      <c r="AH317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>
        <v>0</v>
      </c>
      <c r="AO3172" s="2">
        <v>335.07</v>
      </c>
      <c r="AP3172" s="7">
        <f t="shared" si="99"/>
        <v>335.07</v>
      </c>
    </row>
    <row r="3173" spans="1:42" x14ac:dyDescent="0.2">
      <c r="A3173">
        <v>1</v>
      </c>
      <c r="B3173" s="1">
        <v>43952</v>
      </c>
      <c r="C3173" s="1">
        <v>44348</v>
      </c>
      <c r="D3173">
        <v>200252</v>
      </c>
      <c r="E3173" s="1">
        <v>44166</v>
      </c>
      <c r="F3173" s="2">
        <v>69324.58</v>
      </c>
      <c r="G3173" s="2">
        <v>69324.58</v>
      </c>
      <c r="H3173">
        <v>5.8000000000000003E-2</v>
      </c>
      <c r="I3173" s="2">
        <v>335.07</v>
      </c>
      <c r="J3173" s="2">
        <v>12121.71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t="s">
        <v>307</v>
      </c>
      <c r="W3173" s="5" t="str">
        <f t="shared" si="98"/>
        <v>3924</v>
      </c>
      <c r="X3173">
        <v>16</v>
      </c>
      <c r="Y3173" t="s">
        <v>77</v>
      </c>
      <c r="Z3173" t="s">
        <v>99</v>
      </c>
      <c r="AA3173" s="2">
        <v>0</v>
      </c>
      <c r="AB3173" s="2">
        <v>0</v>
      </c>
      <c r="AC3173" t="s">
        <v>168</v>
      </c>
      <c r="AD3173" s="2">
        <v>0</v>
      </c>
      <c r="AE3173" s="2">
        <v>0</v>
      </c>
      <c r="AF3173" s="2">
        <v>0</v>
      </c>
      <c r="AG3173" s="2">
        <v>69324.58</v>
      </c>
      <c r="AH3173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335.07</v>
      </c>
      <c r="AP3173" s="7">
        <f t="shared" si="99"/>
        <v>335.07</v>
      </c>
    </row>
    <row r="3174" spans="1:42" x14ac:dyDescent="0.2">
      <c r="A3174">
        <v>1</v>
      </c>
      <c r="B3174" s="1">
        <v>43952</v>
      </c>
      <c r="C3174" s="1">
        <v>44348</v>
      </c>
      <c r="D3174">
        <v>200252</v>
      </c>
      <c r="E3174" s="1">
        <v>44197</v>
      </c>
      <c r="F3174" s="2">
        <v>69324.58</v>
      </c>
      <c r="G3174" s="2">
        <v>69324.58</v>
      </c>
      <c r="H3174">
        <v>5.8000000000000003E-2</v>
      </c>
      <c r="I3174" s="2">
        <v>335.07</v>
      </c>
      <c r="J3174" s="2">
        <v>12456.78</v>
      </c>
      <c r="K3174" s="2">
        <v>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t="s">
        <v>307</v>
      </c>
      <c r="W3174" s="5" t="str">
        <f t="shared" si="98"/>
        <v>3924</v>
      </c>
      <c r="X3174">
        <v>16</v>
      </c>
      <c r="Y3174" t="s">
        <v>77</v>
      </c>
      <c r="Z3174" t="s">
        <v>99</v>
      </c>
      <c r="AA3174" s="2">
        <v>0</v>
      </c>
      <c r="AB3174" s="2">
        <v>0</v>
      </c>
      <c r="AC3174" t="s">
        <v>168</v>
      </c>
      <c r="AD3174" s="2">
        <v>0</v>
      </c>
      <c r="AE3174" s="2">
        <v>0</v>
      </c>
      <c r="AF3174" s="2">
        <v>0</v>
      </c>
      <c r="AG3174" s="2">
        <v>69324.58</v>
      </c>
      <c r="AH3174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335.07</v>
      </c>
      <c r="AP3174" s="7">
        <f t="shared" si="99"/>
        <v>335.07</v>
      </c>
    </row>
    <row r="3175" spans="1:42" x14ac:dyDescent="0.2">
      <c r="A3175">
        <v>1</v>
      </c>
      <c r="B3175" s="1">
        <v>43952</v>
      </c>
      <c r="C3175" s="1">
        <v>44348</v>
      </c>
      <c r="D3175">
        <v>200252</v>
      </c>
      <c r="E3175" s="1">
        <v>44228</v>
      </c>
      <c r="F3175" s="2">
        <v>69324.58</v>
      </c>
      <c r="G3175" s="2">
        <v>69324.58</v>
      </c>
      <c r="H3175">
        <v>5.8000000000000003E-2</v>
      </c>
      <c r="I3175" s="2">
        <v>335.07</v>
      </c>
      <c r="J3175" s="2">
        <v>12791.85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t="s">
        <v>307</v>
      </c>
      <c r="W3175" s="5" t="str">
        <f t="shared" si="98"/>
        <v>3924</v>
      </c>
      <c r="X3175">
        <v>16</v>
      </c>
      <c r="Y3175" t="s">
        <v>77</v>
      </c>
      <c r="Z3175" t="s">
        <v>99</v>
      </c>
      <c r="AA3175" s="2">
        <v>0</v>
      </c>
      <c r="AB3175" s="2">
        <v>0</v>
      </c>
      <c r="AC3175" t="s">
        <v>168</v>
      </c>
      <c r="AD3175" s="2">
        <v>0</v>
      </c>
      <c r="AE3175" s="2">
        <v>0</v>
      </c>
      <c r="AF3175" s="2">
        <v>0</v>
      </c>
      <c r="AG3175" s="2">
        <v>69324.58</v>
      </c>
      <c r="AH3175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335.07</v>
      </c>
      <c r="AP3175" s="7">
        <f t="shared" si="99"/>
        <v>335.07</v>
      </c>
    </row>
    <row r="3176" spans="1:42" x14ac:dyDescent="0.2">
      <c r="A3176">
        <v>1</v>
      </c>
      <c r="B3176" s="1">
        <v>43952</v>
      </c>
      <c r="C3176" s="1">
        <v>44348</v>
      </c>
      <c r="D3176">
        <v>200252</v>
      </c>
      <c r="E3176" s="1">
        <v>44256</v>
      </c>
      <c r="F3176" s="2">
        <v>69324.58</v>
      </c>
      <c r="G3176" s="2">
        <v>69324.58</v>
      </c>
      <c r="H3176">
        <v>5.8000000000000003E-2</v>
      </c>
      <c r="I3176" s="2">
        <v>335.07</v>
      </c>
      <c r="J3176" s="2">
        <v>13126.92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t="s">
        <v>307</v>
      </c>
      <c r="W3176" s="5" t="str">
        <f t="shared" si="98"/>
        <v>3924</v>
      </c>
      <c r="X3176">
        <v>16</v>
      </c>
      <c r="Y3176" t="s">
        <v>77</v>
      </c>
      <c r="Z3176" t="s">
        <v>99</v>
      </c>
      <c r="AA3176" s="2">
        <v>0</v>
      </c>
      <c r="AB3176" s="2">
        <v>0</v>
      </c>
      <c r="AC3176" t="s">
        <v>168</v>
      </c>
      <c r="AD3176" s="2">
        <v>0</v>
      </c>
      <c r="AE3176" s="2">
        <v>0</v>
      </c>
      <c r="AF3176" s="2">
        <v>0</v>
      </c>
      <c r="AG3176" s="2">
        <v>69324.58</v>
      </c>
      <c r="AH3176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335.07</v>
      </c>
      <c r="AP3176" s="7">
        <f t="shared" si="99"/>
        <v>335.07</v>
      </c>
    </row>
    <row r="3177" spans="1:42" x14ac:dyDescent="0.2">
      <c r="A3177">
        <v>1</v>
      </c>
      <c r="B3177" s="1">
        <v>43952</v>
      </c>
      <c r="C3177" s="1">
        <v>44348</v>
      </c>
      <c r="D3177">
        <v>200252</v>
      </c>
      <c r="E3177" s="1">
        <v>44287</v>
      </c>
      <c r="F3177" s="2">
        <v>69324.58</v>
      </c>
      <c r="G3177" s="2">
        <v>69324.58</v>
      </c>
      <c r="H3177">
        <v>5.8000000000000003E-2</v>
      </c>
      <c r="I3177" s="2">
        <v>335.07</v>
      </c>
      <c r="J3177" s="2">
        <v>13461.99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t="s">
        <v>307</v>
      </c>
      <c r="W3177" s="5" t="str">
        <f t="shared" si="98"/>
        <v>3924</v>
      </c>
      <c r="X3177">
        <v>16</v>
      </c>
      <c r="Y3177" t="s">
        <v>77</v>
      </c>
      <c r="Z3177" t="s">
        <v>99</v>
      </c>
      <c r="AA3177" s="2">
        <v>0</v>
      </c>
      <c r="AB3177" s="2">
        <v>0</v>
      </c>
      <c r="AC3177" t="s">
        <v>168</v>
      </c>
      <c r="AD3177" s="2">
        <v>0</v>
      </c>
      <c r="AE3177" s="2">
        <v>0</v>
      </c>
      <c r="AF3177" s="2">
        <v>0</v>
      </c>
      <c r="AG3177" s="2">
        <v>69324.58</v>
      </c>
      <c r="AH3177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335.07</v>
      </c>
      <c r="AP3177" s="7">
        <f t="shared" si="99"/>
        <v>335.07</v>
      </c>
    </row>
    <row r="3178" spans="1:42" x14ac:dyDescent="0.2">
      <c r="A3178">
        <v>1</v>
      </c>
      <c r="B3178" s="1">
        <v>43952</v>
      </c>
      <c r="C3178" s="1">
        <v>44348</v>
      </c>
      <c r="D3178">
        <v>200252</v>
      </c>
      <c r="E3178" s="1">
        <v>44317</v>
      </c>
      <c r="F3178" s="2">
        <v>69324.58</v>
      </c>
      <c r="G3178" s="2">
        <v>69324.58</v>
      </c>
      <c r="H3178">
        <v>5.8000000000000003E-2</v>
      </c>
      <c r="I3178" s="2">
        <v>335.07</v>
      </c>
      <c r="J3178" s="2">
        <v>13797.06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t="s">
        <v>307</v>
      </c>
      <c r="W3178" s="5" t="str">
        <f t="shared" si="98"/>
        <v>3924</v>
      </c>
      <c r="X3178">
        <v>16</v>
      </c>
      <c r="Y3178" t="s">
        <v>77</v>
      </c>
      <c r="Z3178" t="s">
        <v>99</v>
      </c>
      <c r="AA3178" s="2">
        <v>0</v>
      </c>
      <c r="AB3178" s="2">
        <v>0</v>
      </c>
      <c r="AC3178" t="s">
        <v>168</v>
      </c>
      <c r="AD3178" s="2">
        <v>0</v>
      </c>
      <c r="AE3178" s="2">
        <v>0</v>
      </c>
      <c r="AF3178" s="2">
        <v>0</v>
      </c>
      <c r="AG3178" s="2">
        <v>69324.58</v>
      </c>
      <c r="AH3178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335.07</v>
      </c>
      <c r="AP3178" s="7">
        <f t="shared" si="99"/>
        <v>335.07</v>
      </c>
    </row>
    <row r="3179" spans="1:42" x14ac:dyDescent="0.2">
      <c r="A3179">
        <v>1</v>
      </c>
      <c r="B3179" s="1">
        <v>43952</v>
      </c>
      <c r="C3179" s="1">
        <v>44348</v>
      </c>
      <c r="D3179">
        <v>200252</v>
      </c>
      <c r="E3179" s="1">
        <v>44348</v>
      </c>
      <c r="F3179" s="2">
        <v>69324.58</v>
      </c>
      <c r="G3179" s="2">
        <v>69324.58</v>
      </c>
      <c r="H3179">
        <v>5.8000000000000003E-2</v>
      </c>
      <c r="I3179" s="2">
        <v>335.07</v>
      </c>
      <c r="J3179" s="2">
        <v>6130.35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-8001.78</v>
      </c>
      <c r="S3179" s="2">
        <v>0</v>
      </c>
      <c r="T3179" s="2">
        <v>0</v>
      </c>
      <c r="U3179" s="2">
        <v>0</v>
      </c>
      <c r="V3179" t="s">
        <v>307</v>
      </c>
      <c r="W3179" s="5" t="str">
        <f t="shared" si="98"/>
        <v>3924</v>
      </c>
      <c r="X3179">
        <v>16</v>
      </c>
      <c r="Y3179" t="s">
        <v>77</v>
      </c>
      <c r="Z3179" t="s">
        <v>99</v>
      </c>
      <c r="AA3179" s="2">
        <v>0</v>
      </c>
      <c r="AB3179" s="2">
        <v>0</v>
      </c>
      <c r="AC3179" t="s">
        <v>168</v>
      </c>
      <c r="AD3179" s="2">
        <v>0</v>
      </c>
      <c r="AE3179" s="2">
        <v>0</v>
      </c>
      <c r="AF3179" s="2">
        <v>0</v>
      </c>
      <c r="AG3179" s="2">
        <v>69324.58</v>
      </c>
      <c r="AH3179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335.07</v>
      </c>
      <c r="AP3179" s="7">
        <f t="shared" si="99"/>
        <v>335.07</v>
      </c>
    </row>
    <row r="3180" spans="1:42" x14ac:dyDescent="0.2">
      <c r="A3180">
        <v>1</v>
      </c>
      <c r="B3180" s="1">
        <v>43952</v>
      </c>
      <c r="C3180" s="1">
        <v>44348</v>
      </c>
      <c r="D3180">
        <v>200298</v>
      </c>
      <c r="E3180" s="1">
        <v>43952</v>
      </c>
      <c r="F3180" s="2">
        <v>0</v>
      </c>
      <c r="G3180" s="2">
        <v>0</v>
      </c>
      <c r="H3180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t="s">
        <v>308</v>
      </c>
      <c r="W3180" s="5" t="str">
        <f t="shared" si="98"/>
        <v>3924</v>
      </c>
      <c r="X3180">
        <v>16</v>
      </c>
      <c r="Y3180" t="s">
        <v>77</v>
      </c>
      <c r="Z3180" t="s">
        <v>99</v>
      </c>
      <c r="AA3180" s="2">
        <v>0</v>
      </c>
      <c r="AB3180" s="2">
        <v>0</v>
      </c>
      <c r="AC3180" t="s">
        <v>168</v>
      </c>
      <c r="AD3180" s="2">
        <v>0</v>
      </c>
      <c r="AE3180" s="2">
        <v>0</v>
      </c>
      <c r="AF3180" s="2">
        <v>0</v>
      </c>
      <c r="AG3180" s="2">
        <v>0</v>
      </c>
      <c r="AH3180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7">
        <f t="shared" si="99"/>
        <v>0</v>
      </c>
    </row>
    <row r="3181" spans="1:42" x14ac:dyDescent="0.2">
      <c r="A3181">
        <v>1</v>
      </c>
      <c r="B3181" s="1">
        <v>43952</v>
      </c>
      <c r="C3181" s="1">
        <v>44348</v>
      </c>
      <c r="D3181">
        <v>200298</v>
      </c>
      <c r="E3181" s="1">
        <v>43983</v>
      </c>
      <c r="F3181" s="2">
        <v>0</v>
      </c>
      <c r="G3181" s="2">
        <v>0</v>
      </c>
      <c r="H3181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t="s">
        <v>308</v>
      </c>
      <c r="W3181" s="5" t="str">
        <f t="shared" si="98"/>
        <v>3924</v>
      </c>
      <c r="X3181">
        <v>16</v>
      </c>
      <c r="Y3181" t="s">
        <v>77</v>
      </c>
      <c r="Z3181" t="s">
        <v>99</v>
      </c>
      <c r="AA3181" s="2">
        <v>0</v>
      </c>
      <c r="AB3181" s="2">
        <v>0</v>
      </c>
      <c r="AC3181" t="s">
        <v>168</v>
      </c>
      <c r="AD3181" s="2">
        <v>0</v>
      </c>
      <c r="AE3181" s="2">
        <v>0</v>
      </c>
      <c r="AF3181" s="2">
        <v>0</v>
      </c>
      <c r="AG3181" s="2">
        <v>0</v>
      </c>
      <c r="AH3181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7">
        <f t="shared" si="99"/>
        <v>0</v>
      </c>
    </row>
    <row r="3182" spans="1:42" x14ac:dyDescent="0.2">
      <c r="A3182">
        <v>1</v>
      </c>
      <c r="B3182" s="1">
        <v>43952</v>
      </c>
      <c r="C3182" s="1">
        <v>44348</v>
      </c>
      <c r="D3182">
        <v>200298</v>
      </c>
      <c r="E3182" s="1">
        <v>44013</v>
      </c>
      <c r="F3182" s="2">
        <v>0</v>
      </c>
      <c r="G3182" s="2">
        <v>0</v>
      </c>
      <c r="H318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t="s">
        <v>308</v>
      </c>
      <c r="W3182" s="5" t="str">
        <f t="shared" si="98"/>
        <v>3924</v>
      </c>
      <c r="X3182">
        <v>16</v>
      </c>
      <c r="Y3182" t="s">
        <v>77</v>
      </c>
      <c r="Z3182" t="s">
        <v>99</v>
      </c>
      <c r="AA3182" s="2">
        <v>0</v>
      </c>
      <c r="AB3182" s="2">
        <v>0</v>
      </c>
      <c r="AC3182" t="s">
        <v>168</v>
      </c>
      <c r="AD3182" s="2">
        <v>0</v>
      </c>
      <c r="AE3182" s="2">
        <v>0</v>
      </c>
      <c r="AF3182" s="2">
        <v>0</v>
      </c>
      <c r="AG3182" s="2">
        <v>0</v>
      </c>
      <c r="AH318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0</v>
      </c>
      <c r="AP3182" s="7">
        <f t="shared" si="99"/>
        <v>0</v>
      </c>
    </row>
    <row r="3183" spans="1:42" x14ac:dyDescent="0.2">
      <c r="A3183">
        <v>1</v>
      </c>
      <c r="B3183" s="1">
        <v>43952</v>
      </c>
      <c r="C3183" s="1">
        <v>44348</v>
      </c>
      <c r="D3183">
        <v>200298</v>
      </c>
      <c r="E3183" s="1">
        <v>44044</v>
      </c>
      <c r="F3183" s="2">
        <v>0</v>
      </c>
      <c r="G3183" s="2">
        <v>0</v>
      </c>
      <c r="H3183">
        <v>5.8000000000000003E-2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t="s">
        <v>308</v>
      </c>
      <c r="W3183" s="5" t="str">
        <f t="shared" si="98"/>
        <v>3924</v>
      </c>
      <c r="X3183">
        <v>16</v>
      </c>
      <c r="Y3183" t="s">
        <v>77</v>
      </c>
      <c r="Z3183" t="s">
        <v>99</v>
      </c>
      <c r="AA3183" s="2">
        <v>0</v>
      </c>
      <c r="AB3183" s="2">
        <v>0</v>
      </c>
      <c r="AC3183" t="s">
        <v>168</v>
      </c>
      <c r="AD3183" s="2">
        <v>0</v>
      </c>
      <c r="AE3183" s="2">
        <v>0</v>
      </c>
      <c r="AF3183" s="2">
        <v>0</v>
      </c>
      <c r="AG3183" s="2">
        <v>0</v>
      </c>
      <c r="AH3183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7">
        <f t="shared" si="99"/>
        <v>0</v>
      </c>
    </row>
    <row r="3184" spans="1:42" x14ac:dyDescent="0.2">
      <c r="A3184">
        <v>1</v>
      </c>
      <c r="B3184" s="1">
        <v>43952</v>
      </c>
      <c r="C3184" s="1">
        <v>44348</v>
      </c>
      <c r="D3184">
        <v>200298</v>
      </c>
      <c r="E3184" s="1">
        <v>44075</v>
      </c>
      <c r="F3184" s="2">
        <v>0</v>
      </c>
      <c r="G3184" s="2">
        <v>0</v>
      </c>
      <c r="H3184">
        <v>5.8000000000000003E-2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t="s">
        <v>308</v>
      </c>
      <c r="W3184" s="5" t="str">
        <f t="shared" si="98"/>
        <v>3924</v>
      </c>
      <c r="X3184">
        <v>16</v>
      </c>
      <c r="Y3184" t="s">
        <v>77</v>
      </c>
      <c r="Z3184" t="s">
        <v>99</v>
      </c>
      <c r="AA3184" s="2">
        <v>0</v>
      </c>
      <c r="AB3184" s="2">
        <v>0</v>
      </c>
      <c r="AC3184" t="s">
        <v>168</v>
      </c>
      <c r="AD3184" s="2">
        <v>0</v>
      </c>
      <c r="AE3184" s="2">
        <v>0</v>
      </c>
      <c r="AF3184" s="2">
        <v>0</v>
      </c>
      <c r="AG3184" s="2">
        <v>0</v>
      </c>
      <c r="AH3184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0</v>
      </c>
      <c r="AN3184" s="2">
        <v>0</v>
      </c>
      <c r="AO3184" s="2">
        <v>0</v>
      </c>
      <c r="AP3184" s="7">
        <f t="shared" si="99"/>
        <v>0</v>
      </c>
    </row>
    <row r="3185" spans="1:42" x14ac:dyDescent="0.2">
      <c r="A3185">
        <v>1</v>
      </c>
      <c r="B3185" s="1">
        <v>43952</v>
      </c>
      <c r="C3185" s="1">
        <v>44348</v>
      </c>
      <c r="D3185">
        <v>200298</v>
      </c>
      <c r="E3185" s="1">
        <v>44105</v>
      </c>
      <c r="F3185" s="2">
        <v>0</v>
      </c>
      <c r="G3185" s="2">
        <v>0</v>
      </c>
      <c r="H3185">
        <v>5.8000000000000003E-2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t="s">
        <v>308</v>
      </c>
      <c r="W3185" s="5" t="str">
        <f t="shared" si="98"/>
        <v>3924</v>
      </c>
      <c r="X3185">
        <v>16</v>
      </c>
      <c r="Y3185" t="s">
        <v>77</v>
      </c>
      <c r="Z3185" t="s">
        <v>99</v>
      </c>
      <c r="AA3185" s="2">
        <v>0</v>
      </c>
      <c r="AB3185" s="2">
        <v>0</v>
      </c>
      <c r="AC3185" t="s">
        <v>168</v>
      </c>
      <c r="AD3185" s="2">
        <v>0</v>
      </c>
      <c r="AE3185" s="2">
        <v>0</v>
      </c>
      <c r="AF3185" s="2">
        <v>0</v>
      </c>
      <c r="AG3185" s="2">
        <v>0</v>
      </c>
      <c r="AH3185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7">
        <f t="shared" si="99"/>
        <v>0</v>
      </c>
    </row>
    <row r="3186" spans="1:42" x14ac:dyDescent="0.2">
      <c r="A3186">
        <v>1</v>
      </c>
      <c r="B3186" s="1">
        <v>43952</v>
      </c>
      <c r="C3186" s="1">
        <v>44348</v>
      </c>
      <c r="D3186">
        <v>200298</v>
      </c>
      <c r="E3186" s="1">
        <v>44136</v>
      </c>
      <c r="F3186" s="2">
        <v>0</v>
      </c>
      <c r="G3186" s="2">
        <v>0</v>
      </c>
      <c r="H3186">
        <v>5.8000000000000003E-2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t="s">
        <v>308</v>
      </c>
      <c r="W3186" s="5" t="str">
        <f t="shared" si="98"/>
        <v>3924</v>
      </c>
      <c r="X3186">
        <v>16</v>
      </c>
      <c r="Y3186" t="s">
        <v>77</v>
      </c>
      <c r="Z3186" t="s">
        <v>99</v>
      </c>
      <c r="AA3186" s="2">
        <v>0</v>
      </c>
      <c r="AB3186" s="2">
        <v>0</v>
      </c>
      <c r="AC3186" t="s">
        <v>168</v>
      </c>
      <c r="AD3186" s="2">
        <v>0</v>
      </c>
      <c r="AE3186" s="2">
        <v>0</v>
      </c>
      <c r="AF3186" s="2">
        <v>0</v>
      </c>
      <c r="AG3186" s="2">
        <v>0</v>
      </c>
      <c r="AH3186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7">
        <f t="shared" si="99"/>
        <v>0</v>
      </c>
    </row>
    <row r="3187" spans="1:42" x14ac:dyDescent="0.2">
      <c r="A3187">
        <v>1</v>
      </c>
      <c r="B3187" s="1">
        <v>43952</v>
      </c>
      <c r="C3187" s="1">
        <v>44348</v>
      </c>
      <c r="D3187">
        <v>200298</v>
      </c>
      <c r="E3187" s="1">
        <v>44166</v>
      </c>
      <c r="F3187" s="2">
        <v>0</v>
      </c>
      <c r="G3187" s="2">
        <v>0</v>
      </c>
      <c r="H3187">
        <v>5.8000000000000003E-2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t="s">
        <v>308</v>
      </c>
      <c r="W3187" s="5" t="str">
        <f t="shared" si="98"/>
        <v>3924</v>
      </c>
      <c r="X3187">
        <v>16</v>
      </c>
      <c r="Y3187" t="s">
        <v>77</v>
      </c>
      <c r="Z3187" t="s">
        <v>99</v>
      </c>
      <c r="AA3187" s="2">
        <v>0</v>
      </c>
      <c r="AB3187" s="2">
        <v>0</v>
      </c>
      <c r="AC3187" t="s">
        <v>168</v>
      </c>
      <c r="AD3187" s="2">
        <v>0</v>
      </c>
      <c r="AE3187" s="2">
        <v>0</v>
      </c>
      <c r="AF3187" s="2">
        <v>0</v>
      </c>
      <c r="AG3187" s="2">
        <v>0</v>
      </c>
      <c r="AH3187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7">
        <f t="shared" si="99"/>
        <v>0</v>
      </c>
    </row>
    <row r="3188" spans="1:42" x14ac:dyDescent="0.2">
      <c r="A3188">
        <v>1</v>
      </c>
      <c r="B3188" s="1">
        <v>43952</v>
      </c>
      <c r="C3188" s="1">
        <v>44348</v>
      </c>
      <c r="D3188">
        <v>200298</v>
      </c>
      <c r="E3188" s="1">
        <v>44197</v>
      </c>
      <c r="F3188" s="2">
        <v>0</v>
      </c>
      <c r="G3188" s="2">
        <v>0</v>
      </c>
      <c r="H3188">
        <v>5.8000000000000003E-2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t="s">
        <v>308</v>
      </c>
      <c r="W3188" s="5" t="str">
        <f t="shared" si="98"/>
        <v>3924</v>
      </c>
      <c r="X3188">
        <v>16</v>
      </c>
      <c r="Y3188" t="s">
        <v>77</v>
      </c>
      <c r="Z3188" t="s">
        <v>99</v>
      </c>
      <c r="AA3188" s="2">
        <v>0</v>
      </c>
      <c r="AB3188" s="2">
        <v>0</v>
      </c>
      <c r="AC3188" t="s">
        <v>168</v>
      </c>
      <c r="AD3188" s="2">
        <v>0</v>
      </c>
      <c r="AE3188" s="2">
        <v>0</v>
      </c>
      <c r="AF3188" s="2">
        <v>0</v>
      </c>
      <c r="AG3188" s="2">
        <v>0</v>
      </c>
      <c r="AH3188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>
        <v>0</v>
      </c>
      <c r="AO3188" s="2">
        <v>0</v>
      </c>
      <c r="AP3188" s="7">
        <f t="shared" si="99"/>
        <v>0</v>
      </c>
    </row>
    <row r="3189" spans="1:42" x14ac:dyDescent="0.2">
      <c r="A3189">
        <v>1</v>
      </c>
      <c r="B3189" s="1">
        <v>43952</v>
      </c>
      <c r="C3189" s="1">
        <v>44348</v>
      </c>
      <c r="D3189">
        <v>200298</v>
      </c>
      <c r="E3189" s="1">
        <v>44228</v>
      </c>
      <c r="F3189" s="2">
        <v>0</v>
      </c>
      <c r="G3189" s="2">
        <v>0</v>
      </c>
      <c r="H3189">
        <v>5.8000000000000003E-2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t="s">
        <v>308</v>
      </c>
      <c r="W3189" s="5" t="str">
        <f t="shared" si="98"/>
        <v>3924</v>
      </c>
      <c r="X3189">
        <v>16</v>
      </c>
      <c r="Y3189" t="s">
        <v>77</v>
      </c>
      <c r="Z3189" t="s">
        <v>99</v>
      </c>
      <c r="AA3189" s="2">
        <v>0</v>
      </c>
      <c r="AB3189" s="2">
        <v>0</v>
      </c>
      <c r="AC3189" t="s">
        <v>168</v>
      </c>
      <c r="AD3189" s="2">
        <v>0</v>
      </c>
      <c r="AE3189" s="2">
        <v>0</v>
      </c>
      <c r="AF3189" s="2">
        <v>0</v>
      </c>
      <c r="AG3189" s="2">
        <v>0</v>
      </c>
      <c r="AH3189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7">
        <f t="shared" si="99"/>
        <v>0</v>
      </c>
    </row>
    <row r="3190" spans="1:42" x14ac:dyDescent="0.2">
      <c r="A3190">
        <v>1</v>
      </c>
      <c r="B3190" s="1">
        <v>43952</v>
      </c>
      <c r="C3190" s="1">
        <v>44348</v>
      </c>
      <c r="D3190">
        <v>200298</v>
      </c>
      <c r="E3190" s="1">
        <v>44256</v>
      </c>
      <c r="F3190" s="2">
        <v>0</v>
      </c>
      <c r="G3190" s="2">
        <v>0</v>
      </c>
      <c r="H3190">
        <v>5.8000000000000003E-2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t="s">
        <v>308</v>
      </c>
      <c r="W3190" s="5" t="str">
        <f t="shared" si="98"/>
        <v>3924</v>
      </c>
      <c r="X3190">
        <v>16</v>
      </c>
      <c r="Y3190" t="s">
        <v>77</v>
      </c>
      <c r="Z3190" t="s">
        <v>99</v>
      </c>
      <c r="AA3190" s="2">
        <v>0</v>
      </c>
      <c r="AB3190" s="2">
        <v>0</v>
      </c>
      <c r="AC3190" t="s">
        <v>168</v>
      </c>
      <c r="AD3190" s="2">
        <v>0</v>
      </c>
      <c r="AE3190" s="2">
        <v>0</v>
      </c>
      <c r="AF3190" s="2">
        <v>0</v>
      </c>
      <c r="AG3190" s="2">
        <v>0</v>
      </c>
      <c r="AH3190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7">
        <f t="shared" si="99"/>
        <v>0</v>
      </c>
    </row>
    <row r="3191" spans="1:42" x14ac:dyDescent="0.2">
      <c r="A3191">
        <v>1</v>
      </c>
      <c r="B3191" s="1">
        <v>43952</v>
      </c>
      <c r="C3191" s="1">
        <v>44348</v>
      </c>
      <c r="D3191">
        <v>200298</v>
      </c>
      <c r="E3191" s="1">
        <v>44287</v>
      </c>
      <c r="F3191" s="2">
        <v>0</v>
      </c>
      <c r="G3191" s="2">
        <v>0</v>
      </c>
      <c r="H3191">
        <v>5.8000000000000003E-2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t="s">
        <v>308</v>
      </c>
      <c r="W3191" s="5" t="str">
        <f t="shared" si="98"/>
        <v>3924</v>
      </c>
      <c r="X3191">
        <v>16</v>
      </c>
      <c r="Y3191" t="s">
        <v>77</v>
      </c>
      <c r="Z3191" t="s">
        <v>99</v>
      </c>
      <c r="AA3191" s="2">
        <v>0</v>
      </c>
      <c r="AB3191" s="2">
        <v>0</v>
      </c>
      <c r="AC3191" t="s">
        <v>168</v>
      </c>
      <c r="AD3191" s="2">
        <v>0</v>
      </c>
      <c r="AE3191" s="2">
        <v>0</v>
      </c>
      <c r="AF3191" s="2">
        <v>0</v>
      </c>
      <c r="AG3191" s="2">
        <v>0</v>
      </c>
      <c r="AH3191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7">
        <f t="shared" si="99"/>
        <v>0</v>
      </c>
    </row>
    <row r="3192" spans="1:42" x14ac:dyDescent="0.2">
      <c r="A3192">
        <v>1</v>
      </c>
      <c r="B3192" s="1">
        <v>43952</v>
      </c>
      <c r="C3192" s="1">
        <v>44348</v>
      </c>
      <c r="D3192">
        <v>200298</v>
      </c>
      <c r="E3192" s="1">
        <v>44317</v>
      </c>
      <c r="F3192" s="2">
        <v>0</v>
      </c>
      <c r="G3192" s="2">
        <v>0</v>
      </c>
      <c r="H3192">
        <v>5.8000000000000003E-2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t="s">
        <v>308</v>
      </c>
      <c r="W3192" s="5" t="str">
        <f t="shared" si="98"/>
        <v>3924</v>
      </c>
      <c r="X3192">
        <v>16</v>
      </c>
      <c r="Y3192" t="s">
        <v>77</v>
      </c>
      <c r="Z3192" t="s">
        <v>99</v>
      </c>
      <c r="AA3192" s="2">
        <v>0</v>
      </c>
      <c r="AB3192" s="2">
        <v>0</v>
      </c>
      <c r="AC3192" t="s">
        <v>168</v>
      </c>
      <c r="AD3192" s="2">
        <v>0</v>
      </c>
      <c r="AE3192" s="2">
        <v>0</v>
      </c>
      <c r="AF3192" s="2">
        <v>0</v>
      </c>
      <c r="AG3192" s="2">
        <v>0</v>
      </c>
      <c r="AH319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7">
        <f t="shared" si="99"/>
        <v>0</v>
      </c>
    </row>
    <row r="3193" spans="1:42" x14ac:dyDescent="0.2">
      <c r="A3193">
        <v>1</v>
      </c>
      <c r="B3193" s="1">
        <v>43952</v>
      </c>
      <c r="C3193" s="1">
        <v>44348</v>
      </c>
      <c r="D3193">
        <v>200298</v>
      </c>
      <c r="E3193" s="1">
        <v>44348</v>
      </c>
      <c r="F3193" s="2">
        <v>0</v>
      </c>
      <c r="G3193" s="2">
        <v>0</v>
      </c>
      <c r="H3193">
        <v>5.8000000000000003E-2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t="s">
        <v>308</v>
      </c>
      <c r="W3193" s="5" t="str">
        <f t="shared" si="98"/>
        <v>3924</v>
      </c>
      <c r="X3193">
        <v>16</v>
      </c>
      <c r="Y3193" t="s">
        <v>77</v>
      </c>
      <c r="Z3193" t="s">
        <v>99</v>
      </c>
      <c r="AA3193" s="2">
        <v>0</v>
      </c>
      <c r="AB3193" s="2">
        <v>0</v>
      </c>
      <c r="AC3193" t="s">
        <v>168</v>
      </c>
      <c r="AD3193" s="2">
        <v>0</v>
      </c>
      <c r="AE3193" s="2">
        <v>0</v>
      </c>
      <c r="AF3193" s="2">
        <v>0</v>
      </c>
      <c r="AG3193" s="2">
        <v>0</v>
      </c>
      <c r="AH3193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7">
        <f t="shared" si="99"/>
        <v>0</v>
      </c>
    </row>
    <row r="3194" spans="1:42" x14ac:dyDescent="0.2">
      <c r="A3194">
        <v>1</v>
      </c>
      <c r="B3194" s="1">
        <v>43952</v>
      </c>
      <c r="C3194" s="1">
        <v>44348</v>
      </c>
      <c r="D3194">
        <v>200344</v>
      </c>
      <c r="E3194" s="1">
        <v>43952</v>
      </c>
      <c r="F3194" s="2">
        <v>0</v>
      </c>
      <c r="G3194" s="2">
        <v>0</v>
      </c>
      <c r="H3194">
        <v>5.8000000000000003E-2</v>
      </c>
      <c r="I3194" s="2">
        <v>0</v>
      </c>
      <c r="J3194" s="2">
        <v>30379.69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t="s">
        <v>309</v>
      </c>
      <c r="W3194" s="5" t="str">
        <f t="shared" si="98"/>
        <v>3924</v>
      </c>
      <c r="X3194">
        <v>16</v>
      </c>
      <c r="Y3194" t="s">
        <v>77</v>
      </c>
      <c r="Z3194" t="s">
        <v>99</v>
      </c>
      <c r="AA3194" s="2">
        <v>0</v>
      </c>
      <c r="AB3194" s="2">
        <v>0</v>
      </c>
      <c r="AC3194" t="s">
        <v>168</v>
      </c>
      <c r="AD3194" s="2">
        <v>0</v>
      </c>
      <c r="AE3194" s="2">
        <v>0</v>
      </c>
      <c r="AF3194" s="2">
        <v>0</v>
      </c>
      <c r="AG3194" s="2">
        <v>0</v>
      </c>
      <c r="AH3194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>
        <v>0</v>
      </c>
      <c r="AO3194" s="2">
        <v>0</v>
      </c>
      <c r="AP3194" s="7">
        <f t="shared" si="99"/>
        <v>0</v>
      </c>
    </row>
    <row r="3195" spans="1:42" x14ac:dyDescent="0.2">
      <c r="A3195">
        <v>1</v>
      </c>
      <c r="B3195" s="1">
        <v>43952</v>
      </c>
      <c r="C3195" s="1">
        <v>44348</v>
      </c>
      <c r="D3195">
        <v>200344</v>
      </c>
      <c r="E3195" s="1">
        <v>43983</v>
      </c>
      <c r="F3195" s="2">
        <v>0</v>
      </c>
      <c r="G3195" s="2">
        <v>0</v>
      </c>
      <c r="H3195">
        <v>5.8000000000000003E-2</v>
      </c>
      <c r="I3195" s="2">
        <v>0</v>
      </c>
      <c r="J3195" s="2">
        <v>30379.69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t="s">
        <v>309</v>
      </c>
      <c r="W3195" s="5" t="str">
        <f t="shared" si="98"/>
        <v>3924</v>
      </c>
      <c r="X3195">
        <v>16</v>
      </c>
      <c r="Y3195" t="s">
        <v>77</v>
      </c>
      <c r="Z3195" t="s">
        <v>99</v>
      </c>
      <c r="AA3195" s="2">
        <v>0</v>
      </c>
      <c r="AB3195" s="2">
        <v>0</v>
      </c>
      <c r="AC3195" t="s">
        <v>168</v>
      </c>
      <c r="AD3195" s="2">
        <v>0</v>
      </c>
      <c r="AE3195" s="2">
        <v>0</v>
      </c>
      <c r="AF3195" s="2">
        <v>0</v>
      </c>
      <c r="AG3195" s="2">
        <v>0</v>
      </c>
      <c r="AH3195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7">
        <f t="shared" si="99"/>
        <v>0</v>
      </c>
    </row>
    <row r="3196" spans="1:42" x14ac:dyDescent="0.2">
      <c r="A3196">
        <v>1</v>
      </c>
      <c r="B3196" s="1">
        <v>43952</v>
      </c>
      <c r="C3196" s="1">
        <v>44348</v>
      </c>
      <c r="D3196">
        <v>200344</v>
      </c>
      <c r="E3196" s="1">
        <v>44013</v>
      </c>
      <c r="F3196" s="2">
        <v>0</v>
      </c>
      <c r="G3196" s="2">
        <v>0</v>
      </c>
      <c r="H3196">
        <v>5.8000000000000003E-2</v>
      </c>
      <c r="I3196" s="2">
        <v>0</v>
      </c>
      <c r="J3196" s="2">
        <v>30379.69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t="s">
        <v>309</v>
      </c>
      <c r="W3196" s="5" t="str">
        <f t="shared" si="98"/>
        <v>3924</v>
      </c>
      <c r="X3196">
        <v>16</v>
      </c>
      <c r="Y3196" t="s">
        <v>77</v>
      </c>
      <c r="Z3196" t="s">
        <v>99</v>
      </c>
      <c r="AA3196" s="2">
        <v>0</v>
      </c>
      <c r="AB3196" s="2">
        <v>0</v>
      </c>
      <c r="AC3196" t="s">
        <v>168</v>
      </c>
      <c r="AD3196" s="2">
        <v>0</v>
      </c>
      <c r="AE3196" s="2">
        <v>0</v>
      </c>
      <c r="AF3196" s="2">
        <v>0</v>
      </c>
      <c r="AG3196" s="2">
        <v>0</v>
      </c>
      <c r="AH3196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7">
        <f t="shared" si="99"/>
        <v>0</v>
      </c>
    </row>
    <row r="3197" spans="1:42" x14ac:dyDescent="0.2">
      <c r="A3197">
        <v>1</v>
      </c>
      <c r="B3197" s="1">
        <v>43952</v>
      </c>
      <c r="C3197" s="1">
        <v>44348</v>
      </c>
      <c r="D3197">
        <v>200344</v>
      </c>
      <c r="E3197" s="1">
        <v>44044</v>
      </c>
      <c r="F3197" s="2">
        <v>0</v>
      </c>
      <c r="G3197" s="2">
        <v>0</v>
      </c>
      <c r="H3197">
        <v>5.8000000000000003E-2</v>
      </c>
      <c r="I3197" s="2">
        <v>0</v>
      </c>
      <c r="J3197" s="2">
        <v>30379.69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t="s">
        <v>309</v>
      </c>
      <c r="W3197" s="5" t="str">
        <f t="shared" si="98"/>
        <v>3924</v>
      </c>
      <c r="X3197">
        <v>16</v>
      </c>
      <c r="Y3197" t="s">
        <v>77</v>
      </c>
      <c r="Z3197" t="s">
        <v>99</v>
      </c>
      <c r="AA3197" s="2">
        <v>0</v>
      </c>
      <c r="AB3197" s="2">
        <v>0</v>
      </c>
      <c r="AC3197" t="s">
        <v>168</v>
      </c>
      <c r="AD3197" s="2">
        <v>0</v>
      </c>
      <c r="AE3197" s="2">
        <v>0</v>
      </c>
      <c r="AF3197" s="2">
        <v>0</v>
      </c>
      <c r="AG3197" s="2">
        <v>0</v>
      </c>
      <c r="AH3197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7">
        <f t="shared" si="99"/>
        <v>0</v>
      </c>
    </row>
    <row r="3198" spans="1:42" x14ac:dyDescent="0.2">
      <c r="A3198">
        <v>1</v>
      </c>
      <c r="B3198" s="1">
        <v>43952</v>
      </c>
      <c r="C3198" s="1">
        <v>44348</v>
      </c>
      <c r="D3198">
        <v>200344</v>
      </c>
      <c r="E3198" s="1">
        <v>44075</v>
      </c>
      <c r="F3198" s="2">
        <v>0</v>
      </c>
      <c r="G3198" s="2">
        <v>0</v>
      </c>
      <c r="H3198">
        <v>5.8000000000000003E-2</v>
      </c>
      <c r="I3198" s="2">
        <v>0</v>
      </c>
      <c r="J3198" s="2">
        <v>30379.69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t="s">
        <v>309</v>
      </c>
      <c r="W3198" s="5" t="str">
        <f t="shared" si="98"/>
        <v>3924</v>
      </c>
      <c r="X3198">
        <v>16</v>
      </c>
      <c r="Y3198" t="s">
        <v>77</v>
      </c>
      <c r="Z3198" t="s">
        <v>99</v>
      </c>
      <c r="AA3198" s="2">
        <v>0</v>
      </c>
      <c r="AB3198" s="2">
        <v>0</v>
      </c>
      <c r="AC3198" t="s">
        <v>168</v>
      </c>
      <c r="AD3198" s="2">
        <v>0</v>
      </c>
      <c r="AE3198" s="2">
        <v>0</v>
      </c>
      <c r="AF3198" s="2">
        <v>0</v>
      </c>
      <c r="AG3198" s="2">
        <v>0</v>
      </c>
      <c r="AH3198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>
        <v>0</v>
      </c>
      <c r="AO3198" s="2">
        <v>0</v>
      </c>
      <c r="AP3198" s="7">
        <f t="shared" si="99"/>
        <v>0</v>
      </c>
    </row>
    <row r="3199" spans="1:42" x14ac:dyDescent="0.2">
      <c r="A3199">
        <v>1</v>
      </c>
      <c r="B3199" s="1">
        <v>43952</v>
      </c>
      <c r="C3199" s="1">
        <v>44348</v>
      </c>
      <c r="D3199">
        <v>200344</v>
      </c>
      <c r="E3199" s="1">
        <v>44105</v>
      </c>
      <c r="F3199" s="2">
        <v>0</v>
      </c>
      <c r="G3199" s="2">
        <v>0</v>
      </c>
      <c r="H3199">
        <v>5.8000000000000003E-2</v>
      </c>
      <c r="I3199" s="2">
        <v>0</v>
      </c>
      <c r="J3199" s="2">
        <v>30379.69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t="s">
        <v>309</v>
      </c>
      <c r="W3199" s="5" t="str">
        <f t="shared" si="98"/>
        <v>3924</v>
      </c>
      <c r="X3199">
        <v>16</v>
      </c>
      <c r="Y3199" t="s">
        <v>77</v>
      </c>
      <c r="Z3199" t="s">
        <v>99</v>
      </c>
      <c r="AA3199" s="2">
        <v>0</v>
      </c>
      <c r="AB3199" s="2">
        <v>0</v>
      </c>
      <c r="AC3199" t="s">
        <v>168</v>
      </c>
      <c r="AD3199" s="2">
        <v>0</v>
      </c>
      <c r="AE3199" s="2">
        <v>0</v>
      </c>
      <c r="AF3199" s="2">
        <v>0</v>
      </c>
      <c r="AG3199" s="2">
        <v>0</v>
      </c>
      <c r="AH3199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7">
        <f t="shared" si="99"/>
        <v>0</v>
      </c>
    </row>
    <row r="3200" spans="1:42" x14ac:dyDescent="0.2">
      <c r="A3200">
        <v>1</v>
      </c>
      <c r="B3200" s="1">
        <v>43952</v>
      </c>
      <c r="C3200" s="1">
        <v>44348</v>
      </c>
      <c r="D3200">
        <v>200344</v>
      </c>
      <c r="E3200" s="1">
        <v>44136</v>
      </c>
      <c r="F3200" s="2">
        <v>0</v>
      </c>
      <c r="G3200" s="2">
        <v>0</v>
      </c>
      <c r="H3200">
        <v>5.8000000000000003E-2</v>
      </c>
      <c r="I3200" s="2">
        <v>0</v>
      </c>
      <c r="J3200" s="2">
        <v>30379.69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t="s">
        <v>309</v>
      </c>
      <c r="W3200" s="5" t="str">
        <f t="shared" si="98"/>
        <v>3924</v>
      </c>
      <c r="X3200">
        <v>16</v>
      </c>
      <c r="Y3200" t="s">
        <v>77</v>
      </c>
      <c r="Z3200" t="s">
        <v>99</v>
      </c>
      <c r="AA3200" s="2">
        <v>0</v>
      </c>
      <c r="AB3200" s="2">
        <v>0</v>
      </c>
      <c r="AC3200" t="s">
        <v>168</v>
      </c>
      <c r="AD3200" s="2">
        <v>0</v>
      </c>
      <c r="AE3200" s="2">
        <v>0</v>
      </c>
      <c r="AF3200" s="2">
        <v>0</v>
      </c>
      <c r="AG3200" s="2">
        <v>0</v>
      </c>
      <c r="AH3200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7">
        <f t="shared" si="99"/>
        <v>0</v>
      </c>
    </row>
    <row r="3201" spans="1:42" x14ac:dyDescent="0.2">
      <c r="A3201">
        <v>1</v>
      </c>
      <c r="B3201" s="1">
        <v>43952</v>
      </c>
      <c r="C3201" s="1">
        <v>44348</v>
      </c>
      <c r="D3201">
        <v>200344</v>
      </c>
      <c r="E3201" s="1">
        <v>44166</v>
      </c>
      <c r="F3201" s="2">
        <v>0</v>
      </c>
      <c r="G3201" s="2">
        <v>0</v>
      </c>
      <c r="H3201">
        <v>5.8000000000000003E-2</v>
      </c>
      <c r="I3201" s="2">
        <v>0</v>
      </c>
      <c r="J3201" s="2">
        <v>30379.69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t="s">
        <v>309</v>
      </c>
      <c r="W3201" s="5" t="str">
        <f t="shared" si="98"/>
        <v>3924</v>
      </c>
      <c r="X3201">
        <v>16</v>
      </c>
      <c r="Y3201" t="s">
        <v>77</v>
      </c>
      <c r="Z3201" t="s">
        <v>99</v>
      </c>
      <c r="AA3201" s="2">
        <v>0</v>
      </c>
      <c r="AB3201" s="2">
        <v>0</v>
      </c>
      <c r="AC3201" t="s">
        <v>168</v>
      </c>
      <c r="AD3201" s="2">
        <v>0</v>
      </c>
      <c r="AE3201" s="2">
        <v>0</v>
      </c>
      <c r="AF3201" s="2">
        <v>0</v>
      </c>
      <c r="AG3201" s="2">
        <v>0</v>
      </c>
      <c r="AH3201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7">
        <f t="shared" si="99"/>
        <v>0</v>
      </c>
    </row>
    <row r="3202" spans="1:42" x14ac:dyDescent="0.2">
      <c r="A3202">
        <v>1</v>
      </c>
      <c r="B3202" s="1">
        <v>43952</v>
      </c>
      <c r="C3202" s="1">
        <v>44348</v>
      </c>
      <c r="D3202">
        <v>200344</v>
      </c>
      <c r="E3202" s="1">
        <v>44197</v>
      </c>
      <c r="F3202" s="2">
        <v>0</v>
      </c>
      <c r="G3202" s="2">
        <v>0</v>
      </c>
      <c r="H3202">
        <v>5.8000000000000003E-2</v>
      </c>
      <c r="I3202" s="2">
        <v>0</v>
      </c>
      <c r="J3202" s="2">
        <v>30379.69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t="s">
        <v>309</v>
      </c>
      <c r="W3202" s="5" t="str">
        <f t="shared" si="98"/>
        <v>3924</v>
      </c>
      <c r="X3202">
        <v>16</v>
      </c>
      <c r="Y3202" t="s">
        <v>77</v>
      </c>
      <c r="Z3202" t="s">
        <v>99</v>
      </c>
      <c r="AA3202" s="2">
        <v>0</v>
      </c>
      <c r="AB3202" s="2">
        <v>0</v>
      </c>
      <c r="AC3202" t="s">
        <v>168</v>
      </c>
      <c r="AD3202" s="2">
        <v>0</v>
      </c>
      <c r="AE3202" s="2">
        <v>0</v>
      </c>
      <c r="AF3202" s="2">
        <v>0</v>
      </c>
      <c r="AG3202" s="2">
        <v>0</v>
      </c>
      <c r="AH320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0</v>
      </c>
      <c r="AO3202" s="2">
        <v>0</v>
      </c>
      <c r="AP3202" s="7">
        <f t="shared" si="99"/>
        <v>0</v>
      </c>
    </row>
    <row r="3203" spans="1:42" x14ac:dyDescent="0.2">
      <c r="A3203">
        <v>1</v>
      </c>
      <c r="B3203" s="1">
        <v>43952</v>
      </c>
      <c r="C3203" s="1">
        <v>44348</v>
      </c>
      <c r="D3203">
        <v>200344</v>
      </c>
      <c r="E3203" s="1">
        <v>44228</v>
      </c>
      <c r="F3203" s="2">
        <v>0</v>
      </c>
      <c r="G3203" s="2">
        <v>0</v>
      </c>
      <c r="H3203">
        <v>5.8000000000000003E-2</v>
      </c>
      <c r="I3203" s="2">
        <v>0</v>
      </c>
      <c r="J3203" s="2">
        <v>30379.69</v>
      </c>
      <c r="K3203" s="2">
        <v>0</v>
      </c>
      <c r="L3203" s="2">
        <v>0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t="s">
        <v>309</v>
      </c>
      <c r="W3203" s="5" t="str">
        <f t="shared" ref="W3203:W3266" si="100">MID(V3203,4,4)</f>
        <v>3924</v>
      </c>
      <c r="X3203">
        <v>16</v>
      </c>
      <c r="Y3203" t="s">
        <v>77</v>
      </c>
      <c r="Z3203" t="s">
        <v>99</v>
      </c>
      <c r="AA3203" s="2">
        <v>0</v>
      </c>
      <c r="AB3203" s="2">
        <v>0</v>
      </c>
      <c r="AC3203" t="s">
        <v>168</v>
      </c>
      <c r="AD3203" s="2">
        <v>0</v>
      </c>
      <c r="AE3203" s="2">
        <v>0</v>
      </c>
      <c r="AF3203" s="2">
        <v>0</v>
      </c>
      <c r="AG3203" s="2">
        <v>0</v>
      </c>
      <c r="AH3203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7">
        <f t="shared" ref="AP3203:AP3266" si="101">I3203+K3203+M3203+T3203+AD3203+AL3203+AB3203+L3203</f>
        <v>0</v>
      </c>
    </row>
    <row r="3204" spans="1:42" x14ac:dyDescent="0.2">
      <c r="A3204">
        <v>1</v>
      </c>
      <c r="B3204" s="1">
        <v>43952</v>
      </c>
      <c r="C3204" s="1">
        <v>44348</v>
      </c>
      <c r="D3204">
        <v>200344</v>
      </c>
      <c r="E3204" s="1">
        <v>44256</v>
      </c>
      <c r="F3204" s="2">
        <v>0</v>
      </c>
      <c r="G3204" s="2">
        <v>0</v>
      </c>
      <c r="H3204">
        <v>5.8000000000000003E-2</v>
      </c>
      <c r="I3204" s="2">
        <v>0</v>
      </c>
      <c r="J3204" s="2">
        <v>30379.69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t="s">
        <v>309</v>
      </c>
      <c r="W3204" s="5" t="str">
        <f t="shared" si="100"/>
        <v>3924</v>
      </c>
      <c r="X3204">
        <v>16</v>
      </c>
      <c r="Y3204" t="s">
        <v>77</v>
      </c>
      <c r="Z3204" t="s">
        <v>99</v>
      </c>
      <c r="AA3204" s="2">
        <v>0</v>
      </c>
      <c r="AB3204" s="2">
        <v>0</v>
      </c>
      <c r="AC3204" t="s">
        <v>168</v>
      </c>
      <c r="AD3204" s="2">
        <v>0</v>
      </c>
      <c r="AE3204" s="2">
        <v>0</v>
      </c>
      <c r="AF3204" s="2">
        <v>0</v>
      </c>
      <c r="AG3204" s="2">
        <v>0</v>
      </c>
      <c r="AH3204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7">
        <f t="shared" si="101"/>
        <v>0</v>
      </c>
    </row>
    <row r="3205" spans="1:42" x14ac:dyDescent="0.2">
      <c r="A3205">
        <v>1</v>
      </c>
      <c r="B3205" s="1">
        <v>43952</v>
      </c>
      <c r="C3205" s="1">
        <v>44348</v>
      </c>
      <c r="D3205">
        <v>200344</v>
      </c>
      <c r="E3205" s="1">
        <v>44287</v>
      </c>
      <c r="F3205" s="2">
        <v>0</v>
      </c>
      <c r="G3205" s="2">
        <v>0</v>
      </c>
      <c r="H3205">
        <v>5.8000000000000003E-2</v>
      </c>
      <c r="I3205" s="2">
        <v>0</v>
      </c>
      <c r="J3205" s="2">
        <v>30379.69</v>
      </c>
      <c r="K3205" s="2">
        <v>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t="s">
        <v>309</v>
      </c>
      <c r="W3205" s="5" t="str">
        <f t="shared" si="100"/>
        <v>3924</v>
      </c>
      <c r="X3205">
        <v>16</v>
      </c>
      <c r="Y3205" t="s">
        <v>77</v>
      </c>
      <c r="Z3205" t="s">
        <v>99</v>
      </c>
      <c r="AA3205" s="2">
        <v>0</v>
      </c>
      <c r="AB3205" s="2">
        <v>0</v>
      </c>
      <c r="AC3205" t="s">
        <v>168</v>
      </c>
      <c r="AD3205" s="2">
        <v>0</v>
      </c>
      <c r="AE3205" s="2">
        <v>0</v>
      </c>
      <c r="AF3205" s="2">
        <v>0</v>
      </c>
      <c r="AG3205" s="2">
        <v>0</v>
      </c>
      <c r="AH3205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7">
        <f t="shared" si="101"/>
        <v>0</v>
      </c>
    </row>
    <row r="3206" spans="1:42" x14ac:dyDescent="0.2">
      <c r="A3206">
        <v>1</v>
      </c>
      <c r="B3206" s="1">
        <v>43952</v>
      </c>
      <c r="C3206" s="1">
        <v>44348</v>
      </c>
      <c r="D3206">
        <v>200344</v>
      </c>
      <c r="E3206" s="1">
        <v>44317</v>
      </c>
      <c r="F3206" s="2">
        <v>0</v>
      </c>
      <c r="G3206" s="2">
        <v>0</v>
      </c>
      <c r="H3206">
        <v>5.8000000000000003E-2</v>
      </c>
      <c r="I3206" s="2">
        <v>0</v>
      </c>
      <c r="J3206" s="2">
        <v>30379.69</v>
      </c>
      <c r="K3206" s="2">
        <v>0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t="s">
        <v>309</v>
      </c>
      <c r="W3206" s="5" t="str">
        <f t="shared" si="100"/>
        <v>3924</v>
      </c>
      <c r="X3206">
        <v>16</v>
      </c>
      <c r="Y3206" t="s">
        <v>77</v>
      </c>
      <c r="Z3206" t="s">
        <v>99</v>
      </c>
      <c r="AA3206" s="2">
        <v>0</v>
      </c>
      <c r="AB3206" s="2">
        <v>0</v>
      </c>
      <c r="AC3206" t="s">
        <v>168</v>
      </c>
      <c r="AD3206" s="2">
        <v>0</v>
      </c>
      <c r="AE3206" s="2">
        <v>0</v>
      </c>
      <c r="AF3206" s="2">
        <v>0</v>
      </c>
      <c r="AG3206" s="2">
        <v>0</v>
      </c>
      <c r="AH3206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0</v>
      </c>
      <c r="AN3206" s="2">
        <v>0</v>
      </c>
      <c r="AO3206" s="2">
        <v>0</v>
      </c>
      <c r="AP3206" s="7">
        <f t="shared" si="101"/>
        <v>0</v>
      </c>
    </row>
    <row r="3207" spans="1:42" x14ac:dyDescent="0.2">
      <c r="A3207">
        <v>1</v>
      </c>
      <c r="B3207" s="1">
        <v>43952</v>
      </c>
      <c r="C3207" s="1">
        <v>44348</v>
      </c>
      <c r="D3207">
        <v>200344</v>
      </c>
      <c r="E3207" s="1">
        <v>44348</v>
      </c>
      <c r="F3207" s="2">
        <v>0</v>
      </c>
      <c r="G3207" s="2">
        <v>0</v>
      </c>
      <c r="H3207">
        <v>5.8000000000000003E-2</v>
      </c>
      <c r="I3207" s="2">
        <v>0</v>
      </c>
      <c r="J3207" s="2">
        <v>38381.47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8001.78</v>
      </c>
      <c r="T3207" s="2">
        <v>0</v>
      </c>
      <c r="U3207" s="2">
        <v>0</v>
      </c>
      <c r="V3207" t="s">
        <v>309</v>
      </c>
      <c r="W3207" s="5" t="str">
        <f t="shared" si="100"/>
        <v>3924</v>
      </c>
      <c r="X3207">
        <v>16</v>
      </c>
      <c r="Y3207" t="s">
        <v>77</v>
      </c>
      <c r="Z3207" t="s">
        <v>99</v>
      </c>
      <c r="AA3207" s="2">
        <v>0</v>
      </c>
      <c r="AB3207" s="2">
        <v>0</v>
      </c>
      <c r="AC3207" t="s">
        <v>168</v>
      </c>
      <c r="AD3207" s="2">
        <v>0</v>
      </c>
      <c r="AE3207" s="2">
        <v>0</v>
      </c>
      <c r="AF3207" s="2">
        <v>0</v>
      </c>
      <c r="AG3207" s="2">
        <v>0</v>
      </c>
      <c r="AH3207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7">
        <f t="shared" si="101"/>
        <v>0</v>
      </c>
    </row>
    <row r="3208" spans="1:42" x14ac:dyDescent="0.2">
      <c r="A3208">
        <v>1</v>
      </c>
      <c r="B3208" s="1">
        <v>43952</v>
      </c>
      <c r="C3208" s="1">
        <v>44348</v>
      </c>
      <c r="D3208">
        <v>176</v>
      </c>
      <c r="E3208" s="1">
        <v>43952</v>
      </c>
      <c r="F3208" s="2">
        <v>0</v>
      </c>
      <c r="G3208" s="2">
        <v>0</v>
      </c>
      <c r="H3208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t="s">
        <v>310</v>
      </c>
      <c r="W3208" s="5" t="str">
        <f t="shared" si="100"/>
        <v>3920</v>
      </c>
      <c r="X3208">
        <v>16</v>
      </c>
      <c r="Y3208" t="s">
        <v>77</v>
      </c>
      <c r="Z3208" t="s">
        <v>101</v>
      </c>
      <c r="AA3208" s="2">
        <v>0</v>
      </c>
      <c r="AB3208" s="2">
        <v>0</v>
      </c>
      <c r="AC3208" t="s">
        <v>168</v>
      </c>
      <c r="AD3208" s="2">
        <v>0</v>
      </c>
      <c r="AE3208" s="2">
        <v>0</v>
      </c>
      <c r="AF3208" s="2">
        <v>0</v>
      </c>
      <c r="AG3208" s="2">
        <v>0</v>
      </c>
      <c r="AH3208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7">
        <f t="shared" si="101"/>
        <v>0</v>
      </c>
    </row>
    <row r="3209" spans="1:42" x14ac:dyDescent="0.2">
      <c r="A3209">
        <v>1</v>
      </c>
      <c r="B3209" s="1">
        <v>43952</v>
      </c>
      <c r="C3209" s="1">
        <v>44348</v>
      </c>
      <c r="D3209">
        <v>176</v>
      </c>
      <c r="E3209" s="1">
        <v>43983</v>
      </c>
      <c r="F3209" s="2">
        <v>0</v>
      </c>
      <c r="G3209" s="2">
        <v>0</v>
      </c>
      <c r="H3209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t="s">
        <v>310</v>
      </c>
      <c r="W3209" s="5" t="str">
        <f t="shared" si="100"/>
        <v>3920</v>
      </c>
      <c r="X3209">
        <v>16</v>
      </c>
      <c r="Y3209" t="s">
        <v>77</v>
      </c>
      <c r="Z3209" t="s">
        <v>101</v>
      </c>
      <c r="AA3209" s="2">
        <v>0</v>
      </c>
      <c r="AB3209" s="2">
        <v>0</v>
      </c>
      <c r="AC3209" t="s">
        <v>168</v>
      </c>
      <c r="AD3209" s="2">
        <v>0</v>
      </c>
      <c r="AE3209" s="2">
        <v>0</v>
      </c>
      <c r="AF3209" s="2">
        <v>0</v>
      </c>
      <c r="AG3209" s="2">
        <v>0</v>
      </c>
      <c r="AH3209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7">
        <f t="shared" si="101"/>
        <v>0</v>
      </c>
    </row>
    <row r="3210" spans="1:42" x14ac:dyDescent="0.2">
      <c r="A3210">
        <v>1</v>
      </c>
      <c r="B3210" s="1">
        <v>43952</v>
      </c>
      <c r="C3210" s="1">
        <v>44348</v>
      </c>
      <c r="D3210">
        <v>176</v>
      </c>
      <c r="E3210" s="1">
        <v>44013</v>
      </c>
      <c r="F3210" s="2">
        <v>0</v>
      </c>
      <c r="G3210" s="2">
        <v>0</v>
      </c>
      <c r="H3210">
        <v>0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t="s">
        <v>310</v>
      </c>
      <c r="W3210" s="5" t="str">
        <f t="shared" si="100"/>
        <v>3920</v>
      </c>
      <c r="X3210">
        <v>16</v>
      </c>
      <c r="Y3210" t="s">
        <v>77</v>
      </c>
      <c r="Z3210" t="s">
        <v>101</v>
      </c>
      <c r="AA3210" s="2">
        <v>0</v>
      </c>
      <c r="AB3210" s="2">
        <v>0</v>
      </c>
      <c r="AC3210" t="s">
        <v>168</v>
      </c>
      <c r="AD3210" s="2">
        <v>0</v>
      </c>
      <c r="AE3210" s="2">
        <v>0</v>
      </c>
      <c r="AF3210" s="2">
        <v>0</v>
      </c>
      <c r="AG3210" s="2">
        <v>0</v>
      </c>
      <c r="AH3210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>
        <v>0</v>
      </c>
      <c r="AO3210" s="2">
        <v>0</v>
      </c>
      <c r="AP3210" s="7">
        <f t="shared" si="101"/>
        <v>0</v>
      </c>
    </row>
    <row r="3211" spans="1:42" x14ac:dyDescent="0.2">
      <c r="A3211">
        <v>1</v>
      </c>
      <c r="B3211" s="1">
        <v>43952</v>
      </c>
      <c r="C3211" s="1">
        <v>44348</v>
      </c>
      <c r="D3211">
        <v>176</v>
      </c>
      <c r="E3211" s="1">
        <v>44044</v>
      </c>
      <c r="F3211" s="2">
        <v>0</v>
      </c>
      <c r="G3211" s="2">
        <v>0</v>
      </c>
      <c r="H3211">
        <v>0.17399999999999999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t="s">
        <v>310</v>
      </c>
      <c r="W3211" s="5" t="str">
        <f t="shared" si="100"/>
        <v>3920</v>
      </c>
      <c r="X3211">
        <v>16</v>
      </c>
      <c r="Y3211" t="s">
        <v>77</v>
      </c>
      <c r="Z3211" t="s">
        <v>101</v>
      </c>
      <c r="AA3211" s="2">
        <v>0</v>
      </c>
      <c r="AB3211" s="2">
        <v>0</v>
      </c>
      <c r="AC3211" t="s">
        <v>168</v>
      </c>
      <c r="AD3211" s="2">
        <v>0</v>
      </c>
      <c r="AE3211" s="2">
        <v>0</v>
      </c>
      <c r="AF3211" s="2">
        <v>0</v>
      </c>
      <c r="AG3211" s="2">
        <v>0</v>
      </c>
      <c r="AH3211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7">
        <f t="shared" si="101"/>
        <v>0</v>
      </c>
    </row>
    <row r="3212" spans="1:42" x14ac:dyDescent="0.2">
      <c r="A3212">
        <v>1</v>
      </c>
      <c r="B3212" s="1">
        <v>43952</v>
      </c>
      <c r="C3212" s="1">
        <v>44348</v>
      </c>
      <c r="D3212">
        <v>176</v>
      </c>
      <c r="E3212" s="1">
        <v>44075</v>
      </c>
      <c r="F3212" s="2">
        <v>0</v>
      </c>
      <c r="G3212" s="2">
        <v>0</v>
      </c>
      <c r="H3212">
        <v>0.17399999999999999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t="s">
        <v>310</v>
      </c>
      <c r="W3212" s="5" t="str">
        <f t="shared" si="100"/>
        <v>3920</v>
      </c>
      <c r="X3212">
        <v>16</v>
      </c>
      <c r="Y3212" t="s">
        <v>77</v>
      </c>
      <c r="Z3212" t="s">
        <v>101</v>
      </c>
      <c r="AA3212" s="2">
        <v>0</v>
      </c>
      <c r="AB3212" s="2">
        <v>0</v>
      </c>
      <c r="AC3212" t="s">
        <v>168</v>
      </c>
      <c r="AD3212" s="2">
        <v>0</v>
      </c>
      <c r="AE3212" s="2">
        <v>0</v>
      </c>
      <c r="AF3212" s="2">
        <v>0</v>
      </c>
      <c r="AG3212" s="2">
        <v>0</v>
      </c>
      <c r="AH321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0</v>
      </c>
      <c r="AN3212" s="2">
        <v>0</v>
      </c>
      <c r="AO3212" s="2">
        <v>0</v>
      </c>
      <c r="AP3212" s="7">
        <f t="shared" si="101"/>
        <v>0</v>
      </c>
    </row>
    <row r="3213" spans="1:42" x14ac:dyDescent="0.2">
      <c r="A3213">
        <v>1</v>
      </c>
      <c r="B3213" s="1">
        <v>43952</v>
      </c>
      <c r="C3213" s="1">
        <v>44348</v>
      </c>
      <c r="D3213">
        <v>176</v>
      </c>
      <c r="E3213" s="1">
        <v>44105</v>
      </c>
      <c r="F3213" s="2">
        <v>0</v>
      </c>
      <c r="G3213" s="2">
        <v>0</v>
      </c>
      <c r="H3213">
        <v>0.17399999999999999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t="s">
        <v>310</v>
      </c>
      <c r="W3213" s="5" t="str">
        <f t="shared" si="100"/>
        <v>3920</v>
      </c>
      <c r="X3213">
        <v>16</v>
      </c>
      <c r="Y3213" t="s">
        <v>77</v>
      </c>
      <c r="Z3213" t="s">
        <v>101</v>
      </c>
      <c r="AA3213" s="2">
        <v>0</v>
      </c>
      <c r="AB3213" s="2">
        <v>0</v>
      </c>
      <c r="AC3213" t="s">
        <v>168</v>
      </c>
      <c r="AD3213" s="2">
        <v>0</v>
      </c>
      <c r="AE3213" s="2">
        <v>0</v>
      </c>
      <c r="AF3213" s="2">
        <v>0</v>
      </c>
      <c r="AG3213" s="2">
        <v>0</v>
      </c>
      <c r="AH3213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7">
        <f t="shared" si="101"/>
        <v>0</v>
      </c>
    </row>
    <row r="3214" spans="1:42" x14ac:dyDescent="0.2">
      <c r="A3214">
        <v>1</v>
      </c>
      <c r="B3214" s="1">
        <v>43952</v>
      </c>
      <c r="C3214" s="1">
        <v>44348</v>
      </c>
      <c r="D3214">
        <v>176</v>
      </c>
      <c r="E3214" s="1">
        <v>44136</v>
      </c>
      <c r="F3214" s="2">
        <v>0</v>
      </c>
      <c r="G3214" s="2">
        <v>0</v>
      </c>
      <c r="H3214">
        <v>0.17399999999999999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t="s">
        <v>310</v>
      </c>
      <c r="W3214" s="5" t="str">
        <f t="shared" si="100"/>
        <v>3920</v>
      </c>
      <c r="X3214">
        <v>16</v>
      </c>
      <c r="Y3214" t="s">
        <v>77</v>
      </c>
      <c r="Z3214" t="s">
        <v>101</v>
      </c>
      <c r="AA3214" s="2">
        <v>0</v>
      </c>
      <c r="AB3214" s="2">
        <v>0</v>
      </c>
      <c r="AC3214" t="s">
        <v>168</v>
      </c>
      <c r="AD3214" s="2">
        <v>0</v>
      </c>
      <c r="AE3214" s="2">
        <v>0</v>
      </c>
      <c r="AF3214" s="2">
        <v>0</v>
      </c>
      <c r="AG3214" s="2">
        <v>0</v>
      </c>
      <c r="AH3214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0</v>
      </c>
      <c r="AN3214" s="2">
        <v>0</v>
      </c>
      <c r="AO3214" s="2">
        <v>0</v>
      </c>
      <c r="AP3214" s="7">
        <f t="shared" si="101"/>
        <v>0</v>
      </c>
    </row>
    <row r="3215" spans="1:42" x14ac:dyDescent="0.2">
      <c r="A3215">
        <v>1</v>
      </c>
      <c r="B3215" s="1">
        <v>43952</v>
      </c>
      <c r="C3215" s="1">
        <v>44348</v>
      </c>
      <c r="D3215">
        <v>176</v>
      </c>
      <c r="E3215" s="1">
        <v>44166</v>
      </c>
      <c r="F3215" s="2">
        <v>0</v>
      </c>
      <c r="G3215" s="2">
        <v>0</v>
      </c>
      <c r="H3215">
        <v>0.17399999999999999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t="s">
        <v>310</v>
      </c>
      <c r="W3215" s="5" t="str">
        <f t="shared" si="100"/>
        <v>3920</v>
      </c>
      <c r="X3215">
        <v>16</v>
      </c>
      <c r="Y3215" t="s">
        <v>77</v>
      </c>
      <c r="Z3215" t="s">
        <v>101</v>
      </c>
      <c r="AA3215" s="2">
        <v>0</v>
      </c>
      <c r="AB3215" s="2">
        <v>0</v>
      </c>
      <c r="AC3215" t="s">
        <v>168</v>
      </c>
      <c r="AD3215" s="2">
        <v>0</v>
      </c>
      <c r="AE3215" s="2">
        <v>0</v>
      </c>
      <c r="AF3215" s="2">
        <v>0</v>
      </c>
      <c r="AG3215" s="2">
        <v>0</v>
      </c>
      <c r="AH3215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7">
        <f t="shared" si="101"/>
        <v>0</v>
      </c>
    </row>
    <row r="3216" spans="1:42" x14ac:dyDescent="0.2">
      <c r="A3216">
        <v>1</v>
      </c>
      <c r="B3216" s="1">
        <v>43952</v>
      </c>
      <c r="C3216" s="1">
        <v>44348</v>
      </c>
      <c r="D3216">
        <v>176</v>
      </c>
      <c r="E3216" s="1">
        <v>44197</v>
      </c>
      <c r="F3216" s="2">
        <v>0</v>
      </c>
      <c r="G3216" s="2">
        <v>0</v>
      </c>
      <c r="H3216">
        <v>0.17399999999999999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t="s">
        <v>310</v>
      </c>
      <c r="W3216" s="5" t="str">
        <f t="shared" si="100"/>
        <v>3920</v>
      </c>
      <c r="X3216">
        <v>16</v>
      </c>
      <c r="Y3216" t="s">
        <v>77</v>
      </c>
      <c r="Z3216" t="s">
        <v>101</v>
      </c>
      <c r="AA3216" s="2">
        <v>0</v>
      </c>
      <c r="AB3216" s="2">
        <v>0</v>
      </c>
      <c r="AC3216" t="s">
        <v>168</v>
      </c>
      <c r="AD3216" s="2">
        <v>0</v>
      </c>
      <c r="AE3216" s="2">
        <v>0</v>
      </c>
      <c r="AF3216" s="2">
        <v>0</v>
      </c>
      <c r="AG3216" s="2">
        <v>0</v>
      </c>
      <c r="AH3216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7">
        <f t="shared" si="101"/>
        <v>0</v>
      </c>
    </row>
    <row r="3217" spans="1:42" x14ac:dyDescent="0.2">
      <c r="A3217">
        <v>1</v>
      </c>
      <c r="B3217" s="1">
        <v>43952</v>
      </c>
      <c r="C3217" s="1">
        <v>44348</v>
      </c>
      <c r="D3217">
        <v>176</v>
      </c>
      <c r="E3217" s="1">
        <v>44228</v>
      </c>
      <c r="F3217" s="2">
        <v>0</v>
      </c>
      <c r="G3217" s="2">
        <v>0</v>
      </c>
      <c r="H3217">
        <v>0.17399999999999999</v>
      </c>
      <c r="I3217" s="2">
        <v>0</v>
      </c>
      <c r="J3217" s="2">
        <v>0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t="s">
        <v>310</v>
      </c>
      <c r="W3217" s="5" t="str">
        <f t="shared" si="100"/>
        <v>3920</v>
      </c>
      <c r="X3217">
        <v>16</v>
      </c>
      <c r="Y3217" t="s">
        <v>77</v>
      </c>
      <c r="Z3217" t="s">
        <v>101</v>
      </c>
      <c r="AA3217" s="2">
        <v>0</v>
      </c>
      <c r="AB3217" s="2">
        <v>0</v>
      </c>
      <c r="AC3217" t="s">
        <v>168</v>
      </c>
      <c r="AD3217" s="2">
        <v>0</v>
      </c>
      <c r="AE3217" s="2">
        <v>0</v>
      </c>
      <c r="AF3217" s="2">
        <v>0</v>
      </c>
      <c r="AG3217" s="2">
        <v>0</v>
      </c>
      <c r="AH3217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0</v>
      </c>
      <c r="AN3217" s="2">
        <v>0</v>
      </c>
      <c r="AO3217" s="2">
        <v>0</v>
      </c>
      <c r="AP3217" s="7">
        <f t="shared" si="101"/>
        <v>0</v>
      </c>
    </row>
    <row r="3218" spans="1:42" x14ac:dyDescent="0.2">
      <c r="A3218">
        <v>1</v>
      </c>
      <c r="B3218" s="1">
        <v>43952</v>
      </c>
      <c r="C3218" s="1">
        <v>44348</v>
      </c>
      <c r="D3218">
        <v>176</v>
      </c>
      <c r="E3218" s="1">
        <v>44256</v>
      </c>
      <c r="F3218" s="2">
        <v>0</v>
      </c>
      <c r="G3218" s="2">
        <v>0</v>
      </c>
      <c r="H3218">
        <v>0.17399999999999999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t="s">
        <v>310</v>
      </c>
      <c r="W3218" s="5" t="str">
        <f t="shared" si="100"/>
        <v>3920</v>
      </c>
      <c r="X3218">
        <v>16</v>
      </c>
      <c r="Y3218" t="s">
        <v>77</v>
      </c>
      <c r="Z3218" t="s">
        <v>101</v>
      </c>
      <c r="AA3218" s="2">
        <v>0</v>
      </c>
      <c r="AB3218" s="2">
        <v>0</v>
      </c>
      <c r="AC3218" t="s">
        <v>168</v>
      </c>
      <c r="AD3218" s="2">
        <v>0</v>
      </c>
      <c r="AE3218" s="2">
        <v>0</v>
      </c>
      <c r="AF3218" s="2">
        <v>0</v>
      </c>
      <c r="AG3218" s="2">
        <v>0</v>
      </c>
      <c r="AH3218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0</v>
      </c>
      <c r="AN3218" s="2">
        <v>0</v>
      </c>
      <c r="AO3218" s="2">
        <v>0</v>
      </c>
      <c r="AP3218" s="7">
        <f t="shared" si="101"/>
        <v>0</v>
      </c>
    </row>
    <row r="3219" spans="1:42" x14ac:dyDescent="0.2">
      <c r="A3219">
        <v>1</v>
      </c>
      <c r="B3219" s="1">
        <v>43952</v>
      </c>
      <c r="C3219" s="1">
        <v>44348</v>
      </c>
      <c r="D3219">
        <v>176</v>
      </c>
      <c r="E3219" s="1">
        <v>44287</v>
      </c>
      <c r="F3219" s="2">
        <v>0</v>
      </c>
      <c r="G3219" s="2">
        <v>0</v>
      </c>
      <c r="H3219">
        <v>0.17399999999999999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t="s">
        <v>310</v>
      </c>
      <c r="W3219" s="5" t="str">
        <f t="shared" si="100"/>
        <v>3920</v>
      </c>
      <c r="X3219">
        <v>16</v>
      </c>
      <c r="Y3219" t="s">
        <v>77</v>
      </c>
      <c r="Z3219" t="s">
        <v>101</v>
      </c>
      <c r="AA3219" s="2">
        <v>0</v>
      </c>
      <c r="AB3219" s="2">
        <v>0</v>
      </c>
      <c r="AC3219" t="s">
        <v>168</v>
      </c>
      <c r="AD3219" s="2">
        <v>0</v>
      </c>
      <c r="AE3219" s="2">
        <v>0</v>
      </c>
      <c r="AF3219" s="2">
        <v>0</v>
      </c>
      <c r="AG3219" s="2">
        <v>0</v>
      </c>
      <c r="AH3219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7">
        <f t="shared" si="101"/>
        <v>0</v>
      </c>
    </row>
    <row r="3220" spans="1:42" x14ac:dyDescent="0.2">
      <c r="A3220">
        <v>1</v>
      </c>
      <c r="B3220" s="1">
        <v>43952</v>
      </c>
      <c r="C3220" s="1">
        <v>44348</v>
      </c>
      <c r="D3220">
        <v>176</v>
      </c>
      <c r="E3220" s="1">
        <v>44317</v>
      </c>
      <c r="F3220" s="2">
        <v>0</v>
      </c>
      <c r="G3220" s="2">
        <v>0</v>
      </c>
      <c r="H3220">
        <v>0.17399999999999999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t="s">
        <v>310</v>
      </c>
      <c r="W3220" s="5" t="str">
        <f t="shared" si="100"/>
        <v>3920</v>
      </c>
      <c r="X3220">
        <v>16</v>
      </c>
      <c r="Y3220" t="s">
        <v>77</v>
      </c>
      <c r="Z3220" t="s">
        <v>101</v>
      </c>
      <c r="AA3220" s="2">
        <v>0</v>
      </c>
      <c r="AB3220" s="2">
        <v>0</v>
      </c>
      <c r="AC3220" t="s">
        <v>168</v>
      </c>
      <c r="AD3220" s="2">
        <v>0</v>
      </c>
      <c r="AE3220" s="2">
        <v>0</v>
      </c>
      <c r="AF3220" s="2">
        <v>0</v>
      </c>
      <c r="AG3220" s="2">
        <v>0</v>
      </c>
      <c r="AH3220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0</v>
      </c>
      <c r="AN3220" s="2">
        <v>0</v>
      </c>
      <c r="AO3220" s="2">
        <v>0</v>
      </c>
      <c r="AP3220" s="7">
        <f t="shared" si="101"/>
        <v>0</v>
      </c>
    </row>
    <row r="3221" spans="1:42" x14ac:dyDescent="0.2">
      <c r="A3221">
        <v>1</v>
      </c>
      <c r="B3221" s="1">
        <v>43952</v>
      </c>
      <c r="C3221" s="1">
        <v>44348</v>
      </c>
      <c r="D3221">
        <v>176</v>
      </c>
      <c r="E3221" s="1">
        <v>44348</v>
      </c>
      <c r="F3221" s="2">
        <v>0</v>
      </c>
      <c r="G3221" s="2">
        <v>0</v>
      </c>
      <c r="H3221">
        <v>0.17399999999999999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t="s">
        <v>310</v>
      </c>
      <c r="W3221" s="5" t="str">
        <f t="shared" si="100"/>
        <v>3920</v>
      </c>
      <c r="X3221">
        <v>16</v>
      </c>
      <c r="Y3221" t="s">
        <v>77</v>
      </c>
      <c r="Z3221" t="s">
        <v>101</v>
      </c>
      <c r="AA3221" s="2">
        <v>0</v>
      </c>
      <c r="AB3221" s="2">
        <v>0</v>
      </c>
      <c r="AC3221" t="s">
        <v>168</v>
      </c>
      <c r="AD3221" s="2">
        <v>0</v>
      </c>
      <c r="AE3221" s="2">
        <v>0</v>
      </c>
      <c r="AF3221" s="2">
        <v>0</v>
      </c>
      <c r="AG3221" s="2">
        <v>0</v>
      </c>
      <c r="AH3221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7">
        <f t="shared" si="101"/>
        <v>0</v>
      </c>
    </row>
    <row r="3222" spans="1:42" x14ac:dyDescent="0.2">
      <c r="A3222">
        <v>1</v>
      </c>
      <c r="B3222" s="1">
        <v>43952</v>
      </c>
      <c r="C3222" s="1">
        <v>44348</v>
      </c>
      <c r="D3222">
        <v>200248</v>
      </c>
      <c r="E3222" s="1">
        <v>43952</v>
      </c>
      <c r="F3222" s="2">
        <v>0</v>
      </c>
      <c r="G3222" s="2">
        <v>0</v>
      </c>
      <c r="H322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t="s">
        <v>311</v>
      </c>
      <c r="W3222" s="5" t="str">
        <f t="shared" si="100"/>
        <v>3920</v>
      </c>
      <c r="X3222">
        <v>16</v>
      </c>
      <c r="Y3222" t="s">
        <v>77</v>
      </c>
      <c r="Z3222" t="s">
        <v>101</v>
      </c>
      <c r="AA3222" s="2">
        <v>0</v>
      </c>
      <c r="AB3222" s="2">
        <v>0</v>
      </c>
      <c r="AC3222" t="s">
        <v>168</v>
      </c>
      <c r="AD3222" s="2">
        <v>0</v>
      </c>
      <c r="AE3222" s="2">
        <v>0</v>
      </c>
      <c r="AF3222" s="2">
        <v>0</v>
      </c>
      <c r="AG3222" s="2">
        <v>0</v>
      </c>
      <c r="AH322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7">
        <f t="shared" si="101"/>
        <v>0</v>
      </c>
    </row>
    <row r="3223" spans="1:42" x14ac:dyDescent="0.2">
      <c r="A3223">
        <v>1</v>
      </c>
      <c r="B3223" s="1">
        <v>43952</v>
      </c>
      <c r="C3223" s="1">
        <v>44348</v>
      </c>
      <c r="D3223">
        <v>200248</v>
      </c>
      <c r="E3223" s="1">
        <v>43983</v>
      </c>
      <c r="F3223" s="2">
        <v>0</v>
      </c>
      <c r="G3223" s="2">
        <v>0</v>
      </c>
      <c r="H3223">
        <v>0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t="s">
        <v>311</v>
      </c>
      <c r="W3223" s="5" t="str">
        <f t="shared" si="100"/>
        <v>3920</v>
      </c>
      <c r="X3223">
        <v>16</v>
      </c>
      <c r="Y3223" t="s">
        <v>77</v>
      </c>
      <c r="Z3223" t="s">
        <v>101</v>
      </c>
      <c r="AA3223" s="2">
        <v>0</v>
      </c>
      <c r="AB3223" s="2">
        <v>0</v>
      </c>
      <c r="AC3223" t="s">
        <v>168</v>
      </c>
      <c r="AD3223" s="2">
        <v>0</v>
      </c>
      <c r="AE3223" s="2">
        <v>0</v>
      </c>
      <c r="AF3223" s="2">
        <v>0</v>
      </c>
      <c r="AG3223" s="2">
        <v>0</v>
      </c>
      <c r="AH3223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7">
        <f t="shared" si="101"/>
        <v>0</v>
      </c>
    </row>
    <row r="3224" spans="1:42" x14ac:dyDescent="0.2">
      <c r="A3224">
        <v>1</v>
      </c>
      <c r="B3224" s="1">
        <v>43952</v>
      </c>
      <c r="C3224" s="1">
        <v>44348</v>
      </c>
      <c r="D3224">
        <v>200248</v>
      </c>
      <c r="E3224" s="1">
        <v>44013</v>
      </c>
      <c r="F3224" s="2">
        <v>0</v>
      </c>
      <c r="G3224" s="2">
        <v>0</v>
      </c>
      <c r="H3224">
        <v>0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t="s">
        <v>311</v>
      </c>
      <c r="W3224" s="5" t="str">
        <f t="shared" si="100"/>
        <v>3920</v>
      </c>
      <c r="X3224">
        <v>16</v>
      </c>
      <c r="Y3224" t="s">
        <v>77</v>
      </c>
      <c r="Z3224" t="s">
        <v>101</v>
      </c>
      <c r="AA3224" s="2">
        <v>0</v>
      </c>
      <c r="AB3224" s="2">
        <v>0</v>
      </c>
      <c r="AC3224" t="s">
        <v>168</v>
      </c>
      <c r="AD3224" s="2">
        <v>0</v>
      </c>
      <c r="AE3224" s="2">
        <v>0</v>
      </c>
      <c r="AF3224" s="2">
        <v>0</v>
      </c>
      <c r="AG3224" s="2">
        <v>0</v>
      </c>
      <c r="AH3224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7">
        <f t="shared" si="101"/>
        <v>0</v>
      </c>
    </row>
    <row r="3225" spans="1:42" x14ac:dyDescent="0.2">
      <c r="A3225">
        <v>1</v>
      </c>
      <c r="B3225" s="1">
        <v>43952</v>
      </c>
      <c r="C3225" s="1">
        <v>44348</v>
      </c>
      <c r="D3225">
        <v>200248</v>
      </c>
      <c r="E3225" s="1">
        <v>44044</v>
      </c>
      <c r="F3225" s="2">
        <v>0</v>
      </c>
      <c r="G3225" s="2">
        <v>0</v>
      </c>
      <c r="H3225">
        <v>0.17399999999999999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t="s">
        <v>311</v>
      </c>
      <c r="W3225" s="5" t="str">
        <f t="shared" si="100"/>
        <v>3920</v>
      </c>
      <c r="X3225">
        <v>16</v>
      </c>
      <c r="Y3225" t="s">
        <v>77</v>
      </c>
      <c r="Z3225" t="s">
        <v>101</v>
      </c>
      <c r="AA3225" s="2">
        <v>0</v>
      </c>
      <c r="AB3225" s="2">
        <v>0</v>
      </c>
      <c r="AC3225" t="s">
        <v>168</v>
      </c>
      <c r="AD3225" s="2">
        <v>0</v>
      </c>
      <c r="AE3225" s="2">
        <v>0</v>
      </c>
      <c r="AF3225" s="2">
        <v>0</v>
      </c>
      <c r="AG3225" s="2">
        <v>0</v>
      </c>
      <c r="AH3225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7">
        <f t="shared" si="101"/>
        <v>0</v>
      </c>
    </row>
    <row r="3226" spans="1:42" x14ac:dyDescent="0.2">
      <c r="A3226">
        <v>1</v>
      </c>
      <c r="B3226" s="1">
        <v>43952</v>
      </c>
      <c r="C3226" s="1">
        <v>44348</v>
      </c>
      <c r="D3226">
        <v>200248</v>
      </c>
      <c r="E3226" s="1">
        <v>44075</v>
      </c>
      <c r="F3226" s="2">
        <v>0</v>
      </c>
      <c r="G3226" s="2">
        <v>0</v>
      </c>
      <c r="H3226">
        <v>0.17399999999999999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t="s">
        <v>311</v>
      </c>
      <c r="W3226" s="5" t="str">
        <f t="shared" si="100"/>
        <v>3920</v>
      </c>
      <c r="X3226">
        <v>16</v>
      </c>
      <c r="Y3226" t="s">
        <v>77</v>
      </c>
      <c r="Z3226" t="s">
        <v>101</v>
      </c>
      <c r="AA3226" s="2">
        <v>0</v>
      </c>
      <c r="AB3226" s="2">
        <v>0</v>
      </c>
      <c r="AC3226" t="s">
        <v>168</v>
      </c>
      <c r="AD3226" s="2">
        <v>0</v>
      </c>
      <c r="AE3226" s="2">
        <v>0</v>
      </c>
      <c r="AF3226" s="2">
        <v>0</v>
      </c>
      <c r="AG3226" s="2">
        <v>0</v>
      </c>
      <c r="AH3226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0</v>
      </c>
      <c r="AN3226" s="2">
        <v>0</v>
      </c>
      <c r="AO3226" s="2">
        <v>0</v>
      </c>
      <c r="AP3226" s="7">
        <f t="shared" si="101"/>
        <v>0</v>
      </c>
    </row>
    <row r="3227" spans="1:42" x14ac:dyDescent="0.2">
      <c r="A3227">
        <v>1</v>
      </c>
      <c r="B3227" s="1">
        <v>43952</v>
      </c>
      <c r="C3227" s="1">
        <v>44348</v>
      </c>
      <c r="D3227">
        <v>200248</v>
      </c>
      <c r="E3227" s="1">
        <v>44105</v>
      </c>
      <c r="F3227" s="2">
        <v>0</v>
      </c>
      <c r="G3227" s="2">
        <v>0</v>
      </c>
      <c r="H3227">
        <v>0.17399999999999999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t="s">
        <v>311</v>
      </c>
      <c r="W3227" s="5" t="str">
        <f t="shared" si="100"/>
        <v>3920</v>
      </c>
      <c r="X3227">
        <v>16</v>
      </c>
      <c r="Y3227" t="s">
        <v>77</v>
      </c>
      <c r="Z3227" t="s">
        <v>101</v>
      </c>
      <c r="AA3227" s="2">
        <v>0</v>
      </c>
      <c r="AB3227" s="2">
        <v>0</v>
      </c>
      <c r="AC3227" t="s">
        <v>168</v>
      </c>
      <c r="AD3227" s="2">
        <v>0</v>
      </c>
      <c r="AE3227" s="2">
        <v>0</v>
      </c>
      <c r="AF3227" s="2">
        <v>0</v>
      </c>
      <c r="AG3227" s="2">
        <v>0</v>
      </c>
      <c r="AH3227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7">
        <f t="shared" si="101"/>
        <v>0</v>
      </c>
    </row>
    <row r="3228" spans="1:42" x14ac:dyDescent="0.2">
      <c r="A3228">
        <v>1</v>
      </c>
      <c r="B3228" s="1">
        <v>43952</v>
      </c>
      <c r="C3228" s="1">
        <v>44348</v>
      </c>
      <c r="D3228">
        <v>200248</v>
      </c>
      <c r="E3228" s="1">
        <v>44136</v>
      </c>
      <c r="F3228" s="2">
        <v>0</v>
      </c>
      <c r="G3228" s="2">
        <v>0</v>
      </c>
      <c r="H3228">
        <v>0.17399999999999999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t="s">
        <v>311</v>
      </c>
      <c r="W3228" s="5" t="str">
        <f t="shared" si="100"/>
        <v>3920</v>
      </c>
      <c r="X3228">
        <v>16</v>
      </c>
      <c r="Y3228" t="s">
        <v>77</v>
      </c>
      <c r="Z3228" t="s">
        <v>101</v>
      </c>
      <c r="AA3228" s="2">
        <v>0</v>
      </c>
      <c r="AB3228" s="2">
        <v>0</v>
      </c>
      <c r="AC3228" t="s">
        <v>168</v>
      </c>
      <c r="AD3228" s="2">
        <v>0</v>
      </c>
      <c r="AE3228" s="2">
        <v>0</v>
      </c>
      <c r="AF3228" s="2">
        <v>0</v>
      </c>
      <c r="AG3228" s="2">
        <v>0</v>
      </c>
      <c r="AH3228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7">
        <f t="shared" si="101"/>
        <v>0</v>
      </c>
    </row>
    <row r="3229" spans="1:42" x14ac:dyDescent="0.2">
      <c r="A3229">
        <v>1</v>
      </c>
      <c r="B3229" s="1">
        <v>43952</v>
      </c>
      <c r="C3229" s="1">
        <v>44348</v>
      </c>
      <c r="D3229">
        <v>200248</v>
      </c>
      <c r="E3229" s="1">
        <v>44166</v>
      </c>
      <c r="F3229" s="2">
        <v>0</v>
      </c>
      <c r="G3229" s="2">
        <v>0</v>
      </c>
      <c r="H3229">
        <v>0.17399999999999999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t="s">
        <v>311</v>
      </c>
      <c r="W3229" s="5" t="str">
        <f t="shared" si="100"/>
        <v>3920</v>
      </c>
      <c r="X3229">
        <v>16</v>
      </c>
      <c r="Y3229" t="s">
        <v>77</v>
      </c>
      <c r="Z3229" t="s">
        <v>101</v>
      </c>
      <c r="AA3229" s="2">
        <v>0</v>
      </c>
      <c r="AB3229" s="2">
        <v>0</v>
      </c>
      <c r="AC3229" t="s">
        <v>168</v>
      </c>
      <c r="AD3229" s="2">
        <v>0</v>
      </c>
      <c r="AE3229" s="2">
        <v>0</v>
      </c>
      <c r="AF3229" s="2">
        <v>0</v>
      </c>
      <c r="AG3229" s="2">
        <v>0</v>
      </c>
      <c r="AH3229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7">
        <f t="shared" si="101"/>
        <v>0</v>
      </c>
    </row>
    <row r="3230" spans="1:42" x14ac:dyDescent="0.2">
      <c r="A3230">
        <v>1</v>
      </c>
      <c r="B3230" s="1">
        <v>43952</v>
      </c>
      <c r="C3230" s="1">
        <v>44348</v>
      </c>
      <c r="D3230">
        <v>200248</v>
      </c>
      <c r="E3230" s="1">
        <v>44197</v>
      </c>
      <c r="F3230" s="2">
        <v>0</v>
      </c>
      <c r="G3230" s="2">
        <v>0</v>
      </c>
      <c r="H3230">
        <v>0.17399999999999999</v>
      </c>
      <c r="I3230" s="2">
        <v>0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t="s">
        <v>311</v>
      </c>
      <c r="W3230" s="5" t="str">
        <f t="shared" si="100"/>
        <v>3920</v>
      </c>
      <c r="X3230">
        <v>16</v>
      </c>
      <c r="Y3230" t="s">
        <v>77</v>
      </c>
      <c r="Z3230" t="s">
        <v>101</v>
      </c>
      <c r="AA3230" s="2">
        <v>0</v>
      </c>
      <c r="AB3230" s="2">
        <v>0</v>
      </c>
      <c r="AC3230" t="s">
        <v>168</v>
      </c>
      <c r="AD3230" s="2">
        <v>0</v>
      </c>
      <c r="AE3230" s="2">
        <v>0</v>
      </c>
      <c r="AF3230" s="2">
        <v>0</v>
      </c>
      <c r="AG3230" s="2">
        <v>0</v>
      </c>
      <c r="AH3230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0</v>
      </c>
      <c r="AN3230" s="2">
        <v>0</v>
      </c>
      <c r="AO3230" s="2">
        <v>0</v>
      </c>
      <c r="AP3230" s="7">
        <f t="shared" si="101"/>
        <v>0</v>
      </c>
    </row>
    <row r="3231" spans="1:42" x14ac:dyDescent="0.2">
      <c r="A3231">
        <v>1</v>
      </c>
      <c r="B3231" s="1">
        <v>43952</v>
      </c>
      <c r="C3231" s="1">
        <v>44348</v>
      </c>
      <c r="D3231">
        <v>200248</v>
      </c>
      <c r="E3231" s="1">
        <v>44228</v>
      </c>
      <c r="F3231" s="2">
        <v>0</v>
      </c>
      <c r="G3231" s="2">
        <v>0</v>
      </c>
      <c r="H3231">
        <v>0.17399999999999999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t="s">
        <v>311</v>
      </c>
      <c r="W3231" s="5" t="str">
        <f t="shared" si="100"/>
        <v>3920</v>
      </c>
      <c r="X3231">
        <v>16</v>
      </c>
      <c r="Y3231" t="s">
        <v>77</v>
      </c>
      <c r="Z3231" t="s">
        <v>101</v>
      </c>
      <c r="AA3231" s="2">
        <v>0</v>
      </c>
      <c r="AB3231" s="2">
        <v>0</v>
      </c>
      <c r="AC3231" t="s">
        <v>168</v>
      </c>
      <c r="AD3231" s="2">
        <v>0</v>
      </c>
      <c r="AE3231" s="2">
        <v>0</v>
      </c>
      <c r="AF3231" s="2">
        <v>0</v>
      </c>
      <c r="AG3231" s="2">
        <v>0</v>
      </c>
      <c r="AH3231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7">
        <f t="shared" si="101"/>
        <v>0</v>
      </c>
    </row>
    <row r="3232" spans="1:42" x14ac:dyDescent="0.2">
      <c r="A3232">
        <v>1</v>
      </c>
      <c r="B3232" s="1">
        <v>43952</v>
      </c>
      <c r="C3232" s="1">
        <v>44348</v>
      </c>
      <c r="D3232">
        <v>200248</v>
      </c>
      <c r="E3232" s="1">
        <v>44256</v>
      </c>
      <c r="F3232" s="2">
        <v>0</v>
      </c>
      <c r="G3232" s="2">
        <v>0</v>
      </c>
      <c r="H3232">
        <v>0.17399999999999999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t="s">
        <v>311</v>
      </c>
      <c r="W3232" s="5" t="str">
        <f t="shared" si="100"/>
        <v>3920</v>
      </c>
      <c r="X3232">
        <v>16</v>
      </c>
      <c r="Y3232" t="s">
        <v>77</v>
      </c>
      <c r="Z3232" t="s">
        <v>101</v>
      </c>
      <c r="AA3232" s="2">
        <v>0</v>
      </c>
      <c r="AB3232" s="2">
        <v>0</v>
      </c>
      <c r="AC3232" t="s">
        <v>168</v>
      </c>
      <c r="AD3232" s="2">
        <v>0</v>
      </c>
      <c r="AE3232" s="2">
        <v>0</v>
      </c>
      <c r="AF3232" s="2">
        <v>0</v>
      </c>
      <c r="AG3232" s="2">
        <v>0</v>
      </c>
      <c r="AH323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7">
        <f t="shared" si="101"/>
        <v>0</v>
      </c>
    </row>
    <row r="3233" spans="1:42" x14ac:dyDescent="0.2">
      <c r="A3233">
        <v>1</v>
      </c>
      <c r="B3233" s="1">
        <v>43952</v>
      </c>
      <c r="C3233" s="1">
        <v>44348</v>
      </c>
      <c r="D3233">
        <v>200248</v>
      </c>
      <c r="E3233" s="1">
        <v>44287</v>
      </c>
      <c r="F3233" s="2">
        <v>0</v>
      </c>
      <c r="G3233" s="2">
        <v>0</v>
      </c>
      <c r="H3233">
        <v>0.17399999999999999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t="s">
        <v>311</v>
      </c>
      <c r="W3233" s="5" t="str">
        <f t="shared" si="100"/>
        <v>3920</v>
      </c>
      <c r="X3233">
        <v>16</v>
      </c>
      <c r="Y3233" t="s">
        <v>77</v>
      </c>
      <c r="Z3233" t="s">
        <v>101</v>
      </c>
      <c r="AA3233" s="2">
        <v>0</v>
      </c>
      <c r="AB3233" s="2">
        <v>0</v>
      </c>
      <c r="AC3233" t="s">
        <v>168</v>
      </c>
      <c r="AD3233" s="2">
        <v>0</v>
      </c>
      <c r="AE3233" s="2">
        <v>0</v>
      </c>
      <c r="AF3233" s="2">
        <v>0</v>
      </c>
      <c r="AG3233" s="2">
        <v>0</v>
      </c>
      <c r="AH3233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7">
        <f t="shared" si="101"/>
        <v>0</v>
      </c>
    </row>
    <row r="3234" spans="1:42" x14ac:dyDescent="0.2">
      <c r="A3234">
        <v>1</v>
      </c>
      <c r="B3234" s="1">
        <v>43952</v>
      </c>
      <c r="C3234" s="1">
        <v>44348</v>
      </c>
      <c r="D3234">
        <v>200248</v>
      </c>
      <c r="E3234" s="1">
        <v>44317</v>
      </c>
      <c r="F3234" s="2">
        <v>18987.63</v>
      </c>
      <c r="G3234" s="2">
        <v>18987.63</v>
      </c>
      <c r="H3234">
        <v>0.17399999999999999</v>
      </c>
      <c r="I3234" s="2">
        <v>275.32</v>
      </c>
      <c r="J3234" s="2">
        <v>275.32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t="s">
        <v>311</v>
      </c>
      <c r="W3234" s="5" t="str">
        <f t="shared" si="100"/>
        <v>3920</v>
      </c>
      <c r="X3234">
        <v>16</v>
      </c>
      <c r="Y3234" t="s">
        <v>77</v>
      </c>
      <c r="Z3234" t="s">
        <v>101</v>
      </c>
      <c r="AA3234" s="2">
        <v>0</v>
      </c>
      <c r="AB3234" s="2">
        <v>0</v>
      </c>
      <c r="AC3234" t="s">
        <v>168</v>
      </c>
      <c r="AD3234" s="2">
        <v>0</v>
      </c>
      <c r="AE3234" s="2">
        <v>0</v>
      </c>
      <c r="AF3234" s="2">
        <v>0</v>
      </c>
      <c r="AG3234" s="2">
        <v>18987.63</v>
      </c>
      <c r="AH3234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>
        <v>0</v>
      </c>
      <c r="AO3234" s="2">
        <v>275.32</v>
      </c>
      <c r="AP3234" s="7">
        <f t="shared" si="101"/>
        <v>275.32</v>
      </c>
    </row>
    <row r="3235" spans="1:42" x14ac:dyDescent="0.2">
      <c r="A3235">
        <v>1</v>
      </c>
      <c r="B3235" s="1">
        <v>43952</v>
      </c>
      <c r="C3235" s="1">
        <v>44348</v>
      </c>
      <c r="D3235">
        <v>200248</v>
      </c>
      <c r="E3235" s="1">
        <v>44348</v>
      </c>
      <c r="F3235" s="2">
        <v>18987.63</v>
      </c>
      <c r="G3235" s="2">
        <v>18987.63</v>
      </c>
      <c r="H3235">
        <v>0.17399999999999999</v>
      </c>
      <c r="I3235" s="2">
        <v>275.32</v>
      </c>
      <c r="J3235" s="2">
        <v>275.32</v>
      </c>
      <c r="K3235" s="2">
        <v>275.32</v>
      </c>
      <c r="L3235" s="2">
        <v>0</v>
      </c>
      <c r="M3235" s="2">
        <v>-275.32</v>
      </c>
      <c r="N3235" s="2">
        <v>0</v>
      </c>
      <c r="O3235" s="2">
        <v>0</v>
      </c>
      <c r="P3235" s="2">
        <v>0</v>
      </c>
      <c r="Q3235" s="2">
        <v>0</v>
      </c>
      <c r="R3235" s="2">
        <v>-275.32</v>
      </c>
      <c r="S3235" s="2">
        <v>0</v>
      </c>
      <c r="T3235" s="2">
        <v>0</v>
      </c>
      <c r="U3235" s="2">
        <v>0</v>
      </c>
      <c r="V3235" t="s">
        <v>311</v>
      </c>
      <c r="W3235" s="5" t="str">
        <f t="shared" si="100"/>
        <v>3920</v>
      </c>
      <c r="X3235">
        <v>16</v>
      </c>
      <c r="Y3235" t="s">
        <v>77</v>
      </c>
      <c r="Z3235" t="s">
        <v>101</v>
      </c>
      <c r="AA3235" s="2">
        <v>0</v>
      </c>
      <c r="AB3235" s="2">
        <v>0</v>
      </c>
      <c r="AC3235" t="s">
        <v>168</v>
      </c>
      <c r="AD3235" s="2">
        <v>0</v>
      </c>
      <c r="AE3235" s="2">
        <v>0</v>
      </c>
      <c r="AF3235" s="2">
        <v>0</v>
      </c>
      <c r="AG3235" s="2">
        <v>18987.63</v>
      </c>
      <c r="AH3235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275.32</v>
      </c>
      <c r="AP3235" s="7">
        <f t="shared" si="101"/>
        <v>275.32</v>
      </c>
    </row>
    <row r="3236" spans="1:42" x14ac:dyDescent="0.2">
      <c r="A3236">
        <v>1</v>
      </c>
      <c r="B3236" s="1">
        <v>43952</v>
      </c>
      <c r="C3236" s="1">
        <v>44348</v>
      </c>
      <c r="D3236">
        <v>200294</v>
      </c>
      <c r="E3236" s="1">
        <v>43952</v>
      </c>
      <c r="F3236" s="2">
        <v>0</v>
      </c>
      <c r="G3236" s="2">
        <v>0</v>
      </c>
      <c r="H3236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t="s">
        <v>312</v>
      </c>
      <c r="W3236" s="5" t="str">
        <f t="shared" si="100"/>
        <v>3920</v>
      </c>
      <c r="X3236">
        <v>16</v>
      </c>
      <c r="Y3236" t="s">
        <v>77</v>
      </c>
      <c r="Z3236" t="s">
        <v>101</v>
      </c>
      <c r="AA3236" s="2">
        <v>0</v>
      </c>
      <c r="AB3236" s="2">
        <v>0</v>
      </c>
      <c r="AC3236" t="s">
        <v>168</v>
      </c>
      <c r="AD3236" s="2">
        <v>0</v>
      </c>
      <c r="AE3236" s="2">
        <v>0</v>
      </c>
      <c r="AF3236" s="2">
        <v>0</v>
      </c>
      <c r="AG3236" s="2">
        <v>0</v>
      </c>
      <c r="AH3236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7">
        <f t="shared" si="101"/>
        <v>0</v>
      </c>
    </row>
    <row r="3237" spans="1:42" x14ac:dyDescent="0.2">
      <c r="A3237">
        <v>1</v>
      </c>
      <c r="B3237" s="1">
        <v>43952</v>
      </c>
      <c r="C3237" s="1">
        <v>44348</v>
      </c>
      <c r="D3237">
        <v>200294</v>
      </c>
      <c r="E3237" s="1">
        <v>43983</v>
      </c>
      <c r="F3237" s="2">
        <v>0</v>
      </c>
      <c r="G3237" s="2">
        <v>0</v>
      </c>
      <c r="H3237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t="s">
        <v>312</v>
      </c>
      <c r="W3237" s="5" t="str">
        <f t="shared" si="100"/>
        <v>3920</v>
      </c>
      <c r="X3237">
        <v>16</v>
      </c>
      <c r="Y3237" t="s">
        <v>77</v>
      </c>
      <c r="Z3237" t="s">
        <v>101</v>
      </c>
      <c r="AA3237" s="2">
        <v>0</v>
      </c>
      <c r="AB3237" s="2">
        <v>0</v>
      </c>
      <c r="AC3237" t="s">
        <v>168</v>
      </c>
      <c r="AD3237" s="2">
        <v>0</v>
      </c>
      <c r="AE3237" s="2">
        <v>0</v>
      </c>
      <c r="AF3237" s="2">
        <v>0</v>
      </c>
      <c r="AG3237" s="2">
        <v>0</v>
      </c>
      <c r="AH3237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7">
        <f t="shared" si="101"/>
        <v>0</v>
      </c>
    </row>
    <row r="3238" spans="1:42" x14ac:dyDescent="0.2">
      <c r="A3238">
        <v>1</v>
      </c>
      <c r="B3238" s="1">
        <v>43952</v>
      </c>
      <c r="C3238" s="1">
        <v>44348</v>
      </c>
      <c r="D3238">
        <v>200294</v>
      </c>
      <c r="E3238" s="1">
        <v>44013</v>
      </c>
      <c r="F3238" s="2">
        <v>0</v>
      </c>
      <c r="G3238" s="2">
        <v>0</v>
      </c>
      <c r="H3238">
        <v>0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t="s">
        <v>312</v>
      </c>
      <c r="W3238" s="5" t="str">
        <f t="shared" si="100"/>
        <v>3920</v>
      </c>
      <c r="X3238">
        <v>16</v>
      </c>
      <c r="Y3238" t="s">
        <v>77</v>
      </c>
      <c r="Z3238" t="s">
        <v>101</v>
      </c>
      <c r="AA3238" s="2">
        <v>0</v>
      </c>
      <c r="AB3238" s="2">
        <v>0</v>
      </c>
      <c r="AC3238" t="s">
        <v>168</v>
      </c>
      <c r="AD3238" s="2">
        <v>0</v>
      </c>
      <c r="AE3238" s="2">
        <v>0</v>
      </c>
      <c r="AF3238" s="2">
        <v>0</v>
      </c>
      <c r="AG3238" s="2">
        <v>0</v>
      </c>
      <c r="AH3238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0</v>
      </c>
      <c r="AN3238" s="2">
        <v>0</v>
      </c>
      <c r="AO3238" s="2">
        <v>0</v>
      </c>
      <c r="AP3238" s="7">
        <f t="shared" si="101"/>
        <v>0</v>
      </c>
    </row>
    <row r="3239" spans="1:42" x14ac:dyDescent="0.2">
      <c r="A3239">
        <v>1</v>
      </c>
      <c r="B3239" s="1">
        <v>43952</v>
      </c>
      <c r="C3239" s="1">
        <v>44348</v>
      </c>
      <c r="D3239">
        <v>200294</v>
      </c>
      <c r="E3239" s="1">
        <v>44044</v>
      </c>
      <c r="F3239" s="2">
        <v>0</v>
      </c>
      <c r="G3239" s="2">
        <v>0</v>
      </c>
      <c r="H3239">
        <v>0.17399999999999999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t="s">
        <v>312</v>
      </c>
      <c r="W3239" s="5" t="str">
        <f t="shared" si="100"/>
        <v>3920</v>
      </c>
      <c r="X3239">
        <v>16</v>
      </c>
      <c r="Y3239" t="s">
        <v>77</v>
      </c>
      <c r="Z3239" t="s">
        <v>101</v>
      </c>
      <c r="AA3239" s="2">
        <v>0</v>
      </c>
      <c r="AB3239" s="2">
        <v>0</v>
      </c>
      <c r="AC3239" t="s">
        <v>168</v>
      </c>
      <c r="AD3239" s="2">
        <v>0</v>
      </c>
      <c r="AE3239" s="2">
        <v>0</v>
      </c>
      <c r="AF3239" s="2">
        <v>0</v>
      </c>
      <c r="AG3239" s="2">
        <v>0</v>
      </c>
      <c r="AH3239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7">
        <f t="shared" si="101"/>
        <v>0</v>
      </c>
    </row>
    <row r="3240" spans="1:42" x14ac:dyDescent="0.2">
      <c r="A3240">
        <v>1</v>
      </c>
      <c r="B3240" s="1">
        <v>43952</v>
      </c>
      <c r="C3240" s="1">
        <v>44348</v>
      </c>
      <c r="D3240">
        <v>200294</v>
      </c>
      <c r="E3240" s="1">
        <v>44075</v>
      </c>
      <c r="F3240" s="2">
        <v>0</v>
      </c>
      <c r="G3240" s="2">
        <v>0</v>
      </c>
      <c r="H3240">
        <v>0.17399999999999999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t="s">
        <v>312</v>
      </c>
      <c r="W3240" s="5" t="str">
        <f t="shared" si="100"/>
        <v>3920</v>
      </c>
      <c r="X3240">
        <v>16</v>
      </c>
      <c r="Y3240" t="s">
        <v>77</v>
      </c>
      <c r="Z3240" t="s">
        <v>101</v>
      </c>
      <c r="AA3240" s="2">
        <v>0</v>
      </c>
      <c r="AB3240" s="2">
        <v>0</v>
      </c>
      <c r="AC3240" t="s">
        <v>168</v>
      </c>
      <c r="AD3240" s="2">
        <v>0</v>
      </c>
      <c r="AE3240" s="2">
        <v>0</v>
      </c>
      <c r="AF3240" s="2">
        <v>0</v>
      </c>
      <c r="AG3240" s="2">
        <v>0</v>
      </c>
      <c r="AH3240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0</v>
      </c>
      <c r="AN3240" s="2">
        <v>0</v>
      </c>
      <c r="AO3240" s="2">
        <v>0</v>
      </c>
      <c r="AP3240" s="7">
        <f t="shared" si="101"/>
        <v>0</v>
      </c>
    </row>
    <row r="3241" spans="1:42" x14ac:dyDescent="0.2">
      <c r="A3241">
        <v>1</v>
      </c>
      <c r="B3241" s="1">
        <v>43952</v>
      </c>
      <c r="C3241" s="1">
        <v>44348</v>
      </c>
      <c r="D3241">
        <v>200294</v>
      </c>
      <c r="E3241" s="1">
        <v>44105</v>
      </c>
      <c r="F3241" s="2">
        <v>0</v>
      </c>
      <c r="G3241" s="2">
        <v>0</v>
      </c>
      <c r="H3241">
        <v>0.17399999999999999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t="s">
        <v>312</v>
      </c>
      <c r="W3241" s="5" t="str">
        <f t="shared" si="100"/>
        <v>3920</v>
      </c>
      <c r="X3241">
        <v>16</v>
      </c>
      <c r="Y3241" t="s">
        <v>77</v>
      </c>
      <c r="Z3241" t="s">
        <v>101</v>
      </c>
      <c r="AA3241" s="2">
        <v>0</v>
      </c>
      <c r="AB3241" s="2">
        <v>0</v>
      </c>
      <c r="AC3241" t="s">
        <v>168</v>
      </c>
      <c r="AD3241" s="2">
        <v>0</v>
      </c>
      <c r="AE3241" s="2">
        <v>0</v>
      </c>
      <c r="AF3241" s="2">
        <v>0</v>
      </c>
      <c r="AG3241" s="2">
        <v>0</v>
      </c>
      <c r="AH3241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7">
        <f t="shared" si="101"/>
        <v>0</v>
      </c>
    </row>
    <row r="3242" spans="1:42" x14ac:dyDescent="0.2">
      <c r="A3242">
        <v>1</v>
      </c>
      <c r="B3242" s="1">
        <v>43952</v>
      </c>
      <c r="C3242" s="1">
        <v>44348</v>
      </c>
      <c r="D3242">
        <v>200294</v>
      </c>
      <c r="E3242" s="1">
        <v>44136</v>
      </c>
      <c r="F3242" s="2">
        <v>0</v>
      </c>
      <c r="G3242" s="2">
        <v>0</v>
      </c>
      <c r="H3242">
        <v>0.17399999999999999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t="s">
        <v>312</v>
      </c>
      <c r="W3242" s="5" t="str">
        <f t="shared" si="100"/>
        <v>3920</v>
      </c>
      <c r="X3242">
        <v>16</v>
      </c>
      <c r="Y3242" t="s">
        <v>77</v>
      </c>
      <c r="Z3242" t="s">
        <v>101</v>
      </c>
      <c r="AA3242" s="2">
        <v>0</v>
      </c>
      <c r="AB3242" s="2">
        <v>0</v>
      </c>
      <c r="AC3242" t="s">
        <v>168</v>
      </c>
      <c r="AD3242" s="2">
        <v>0</v>
      </c>
      <c r="AE3242" s="2">
        <v>0</v>
      </c>
      <c r="AF3242" s="2">
        <v>0</v>
      </c>
      <c r="AG3242" s="2">
        <v>0</v>
      </c>
      <c r="AH324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0</v>
      </c>
      <c r="AN3242" s="2">
        <v>0</v>
      </c>
      <c r="AO3242" s="2">
        <v>0</v>
      </c>
      <c r="AP3242" s="7">
        <f t="shared" si="101"/>
        <v>0</v>
      </c>
    </row>
    <row r="3243" spans="1:42" x14ac:dyDescent="0.2">
      <c r="A3243">
        <v>1</v>
      </c>
      <c r="B3243" s="1">
        <v>43952</v>
      </c>
      <c r="C3243" s="1">
        <v>44348</v>
      </c>
      <c r="D3243">
        <v>200294</v>
      </c>
      <c r="E3243" s="1">
        <v>44166</v>
      </c>
      <c r="F3243" s="2">
        <v>0</v>
      </c>
      <c r="G3243" s="2">
        <v>0</v>
      </c>
      <c r="H3243">
        <v>0.17399999999999999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t="s">
        <v>312</v>
      </c>
      <c r="W3243" s="5" t="str">
        <f t="shared" si="100"/>
        <v>3920</v>
      </c>
      <c r="X3243">
        <v>16</v>
      </c>
      <c r="Y3243" t="s">
        <v>77</v>
      </c>
      <c r="Z3243" t="s">
        <v>101</v>
      </c>
      <c r="AA3243" s="2">
        <v>0</v>
      </c>
      <c r="AB3243" s="2">
        <v>0</v>
      </c>
      <c r="AC3243" t="s">
        <v>168</v>
      </c>
      <c r="AD3243" s="2">
        <v>0</v>
      </c>
      <c r="AE3243" s="2">
        <v>0</v>
      </c>
      <c r="AF3243" s="2">
        <v>0</v>
      </c>
      <c r="AG3243" s="2">
        <v>0</v>
      </c>
      <c r="AH3243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7">
        <f t="shared" si="101"/>
        <v>0</v>
      </c>
    </row>
    <row r="3244" spans="1:42" x14ac:dyDescent="0.2">
      <c r="A3244">
        <v>1</v>
      </c>
      <c r="B3244" s="1">
        <v>43952</v>
      </c>
      <c r="C3244" s="1">
        <v>44348</v>
      </c>
      <c r="D3244">
        <v>200294</v>
      </c>
      <c r="E3244" s="1">
        <v>44197</v>
      </c>
      <c r="F3244" s="2">
        <v>0</v>
      </c>
      <c r="G3244" s="2">
        <v>0</v>
      </c>
      <c r="H3244">
        <v>0.17399999999999999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t="s">
        <v>312</v>
      </c>
      <c r="W3244" s="5" t="str">
        <f t="shared" si="100"/>
        <v>3920</v>
      </c>
      <c r="X3244">
        <v>16</v>
      </c>
      <c r="Y3244" t="s">
        <v>77</v>
      </c>
      <c r="Z3244" t="s">
        <v>101</v>
      </c>
      <c r="AA3244" s="2">
        <v>0</v>
      </c>
      <c r="AB3244" s="2">
        <v>0</v>
      </c>
      <c r="AC3244" t="s">
        <v>168</v>
      </c>
      <c r="AD3244" s="2">
        <v>0</v>
      </c>
      <c r="AE3244" s="2">
        <v>0</v>
      </c>
      <c r="AF3244" s="2">
        <v>0</v>
      </c>
      <c r="AG3244" s="2">
        <v>0</v>
      </c>
      <c r="AH3244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0</v>
      </c>
      <c r="AN3244" s="2">
        <v>0</v>
      </c>
      <c r="AO3244" s="2">
        <v>0</v>
      </c>
      <c r="AP3244" s="7">
        <f t="shared" si="101"/>
        <v>0</v>
      </c>
    </row>
    <row r="3245" spans="1:42" x14ac:dyDescent="0.2">
      <c r="A3245">
        <v>1</v>
      </c>
      <c r="B3245" s="1">
        <v>43952</v>
      </c>
      <c r="C3245" s="1">
        <v>44348</v>
      </c>
      <c r="D3245">
        <v>200294</v>
      </c>
      <c r="E3245" s="1">
        <v>44228</v>
      </c>
      <c r="F3245" s="2">
        <v>0</v>
      </c>
      <c r="G3245" s="2">
        <v>0</v>
      </c>
      <c r="H3245">
        <v>0.17399999999999999</v>
      </c>
      <c r="I3245" s="2">
        <v>0</v>
      </c>
      <c r="J3245" s="2">
        <v>0</v>
      </c>
      <c r="K3245" s="2">
        <v>0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t="s">
        <v>312</v>
      </c>
      <c r="W3245" s="5" t="str">
        <f t="shared" si="100"/>
        <v>3920</v>
      </c>
      <c r="X3245">
        <v>16</v>
      </c>
      <c r="Y3245" t="s">
        <v>77</v>
      </c>
      <c r="Z3245" t="s">
        <v>101</v>
      </c>
      <c r="AA3245" s="2">
        <v>0</v>
      </c>
      <c r="AB3245" s="2">
        <v>0</v>
      </c>
      <c r="AC3245" t="s">
        <v>168</v>
      </c>
      <c r="AD3245" s="2">
        <v>0</v>
      </c>
      <c r="AE3245" s="2">
        <v>0</v>
      </c>
      <c r="AF3245" s="2">
        <v>0</v>
      </c>
      <c r="AG3245" s="2">
        <v>0</v>
      </c>
      <c r="AH3245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7">
        <f t="shared" si="101"/>
        <v>0</v>
      </c>
    </row>
    <row r="3246" spans="1:42" x14ac:dyDescent="0.2">
      <c r="A3246">
        <v>1</v>
      </c>
      <c r="B3246" s="1">
        <v>43952</v>
      </c>
      <c r="C3246" s="1">
        <v>44348</v>
      </c>
      <c r="D3246">
        <v>200294</v>
      </c>
      <c r="E3246" s="1">
        <v>44256</v>
      </c>
      <c r="F3246" s="2">
        <v>0</v>
      </c>
      <c r="G3246" s="2">
        <v>0</v>
      </c>
      <c r="H3246">
        <v>0.17399999999999999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t="s">
        <v>312</v>
      </c>
      <c r="W3246" s="5" t="str">
        <f t="shared" si="100"/>
        <v>3920</v>
      </c>
      <c r="X3246">
        <v>16</v>
      </c>
      <c r="Y3246" t="s">
        <v>77</v>
      </c>
      <c r="Z3246" t="s">
        <v>101</v>
      </c>
      <c r="AA3246" s="2">
        <v>0</v>
      </c>
      <c r="AB3246" s="2">
        <v>0</v>
      </c>
      <c r="AC3246" t="s">
        <v>168</v>
      </c>
      <c r="AD3246" s="2">
        <v>0</v>
      </c>
      <c r="AE3246" s="2">
        <v>0</v>
      </c>
      <c r="AF3246" s="2">
        <v>0</v>
      </c>
      <c r="AG3246" s="2">
        <v>0</v>
      </c>
      <c r="AH3246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0</v>
      </c>
      <c r="AN3246" s="2">
        <v>0</v>
      </c>
      <c r="AO3246" s="2">
        <v>0</v>
      </c>
      <c r="AP3246" s="7">
        <f t="shared" si="101"/>
        <v>0</v>
      </c>
    </row>
    <row r="3247" spans="1:42" x14ac:dyDescent="0.2">
      <c r="A3247">
        <v>1</v>
      </c>
      <c r="B3247" s="1">
        <v>43952</v>
      </c>
      <c r="C3247" s="1">
        <v>44348</v>
      </c>
      <c r="D3247">
        <v>200294</v>
      </c>
      <c r="E3247" s="1">
        <v>44287</v>
      </c>
      <c r="F3247" s="2">
        <v>0</v>
      </c>
      <c r="G3247" s="2">
        <v>0</v>
      </c>
      <c r="H3247">
        <v>0.17399999999999999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t="s">
        <v>312</v>
      </c>
      <c r="W3247" s="5" t="str">
        <f t="shared" si="100"/>
        <v>3920</v>
      </c>
      <c r="X3247">
        <v>16</v>
      </c>
      <c r="Y3247" t="s">
        <v>77</v>
      </c>
      <c r="Z3247" t="s">
        <v>101</v>
      </c>
      <c r="AA3247" s="2">
        <v>0</v>
      </c>
      <c r="AB3247" s="2">
        <v>0</v>
      </c>
      <c r="AC3247" t="s">
        <v>168</v>
      </c>
      <c r="AD3247" s="2">
        <v>0</v>
      </c>
      <c r="AE3247" s="2">
        <v>0</v>
      </c>
      <c r="AF3247" s="2">
        <v>0</v>
      </c>
      <c r="AG3247" s="2">
        <v>0</v>
      </c>
      <c r="AH3247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7">
        <f t="shared" si="101"/>
        <v>0</v>
      </c>
    </row>
    <row r="3248" spans="1:42" x14ac:dyDescent="0.2">
      <c r="A3248">
        <v>1</v>
      </c>
      <c r="B3248" s="1">
        <v>43952</v>
      </c>
      <c r="C3248" s="1">
        <v>44348</v>
      </c>
      <c r="D3248">
        <v>200294</v>
      </c>
      <c r="E3248" s="1">
        <v>44317</v>
      </c>
      <c r="F3248" s="2">
        <v>0</v>
      </c>
      <c r="G3248" s="2">
        <v>0</v>
      </c>
      <c r="H3248">
        <v>0.17399999999999999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t="s">
        <v>312</v>
      </c>
      <c r="W3248" s="5" t="str">
        <f t="shared" si="100"/>
        <v>3920</v>
      </c>
      <c r="X3248">
        <v>16</v>
      </c>
      <c r="Y3248" t="s">
        <v>77</v>
      </c>
      <c r="Z3248" t="s">
        <v>101</v>
      </c>
      <c r="AA3248" s="2">
        <v>0</v>
      </c>
      <c r="AB3248" s="2">
        <v>0</v>
      </c>
      <c r="AC3248" t="s">
        <v>168</v>
      </c>
      <c r="AD3248" s="2">
        <v>0</v>
      </c>
      <c r="AE3248" s="2">
        <v>0</v>
      </c>
      <c r="AF3248" s="2">
        <v>0</v>
      </c>
      <c r="AG3248" s="2">
        <v>0</v>
      </c>
      <c r="AH3248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0</v>
      </c>
      <c r="AN3248" s="2">
        <v>0</v>
      </c>
      <c r="AO3248" s="2">
        <v>0</v>
      </c>
      <c r="AP3248" s="7">
        <f t="shared" si="101"/>
        <v>0</v>
      </c>
    </row>
    <row r="3249" spans="1:42" x14ac:dyDescent="0.2">
      <c r="A3249">
        <v>1</v>
      </c>
      <c r="B3249" s="1">
        <v>43952</v>
      </c>
      <c r="C3249" s="1">
        <v>44348</v>
      </c>
      <c r="D3249">
        <v>200294</v>
      </c>
      <c r="E3249" s="1">
        <v>44348</v>
      </c>
      <c r="F3249" s="2">
        <v>0</v>
      </c>
      <c r="G3249" s="2">
        <v>0</v>
      </c>
      <c r="H3249">
        <v>0.17399999999999999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t="s">
        <v>312</v>
      </c>
      <c r="W3249" s="5" t="str">
        <f t="shared" si="100"/>
        <v>3920</v>
      </c>
      <c r="X3249">
        <v>16</v>
      </c>
      <c r="Y3249" t="s">
        <v>77</v>
      </c>
      <c r="Z3249" t="s">
        <v>101</v>
      </c>
      <c r="AA3249" s="2">
        <v>0</v>
      </c>
      <c r="AB3249" s="2">
        <v>0</v>
      </c>
      <c r="AC3249" t="s">
        <v>168</v>
      </c>
      <c r="AD3249" s="2">
        <v>0</v>
      </c>
      <c r="AE3249" s="2">
        <v>0</v>
      </c>
      <c r="AF3249" s="2">
        <v>0</v>
      </c>
      <c r="AG3249" s="2">
        <v>0</v>
      </c>
      <c r="AH3249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7">
        <f t="shared" si="101"/>
        <v>0</v>
      </c>
    </row>
    <row r="3250" spans="1:42" x14ac:dyDescent="0.2">
      <c r="A3250">
        <v>1</v>
      </c>
      <c r="B3250" s="1">
        <v>43952</v>
      </c>
      <c r="C3250" s="1">
        <v>44348</v>
      </c>
      <c r="D3250">
        <v>200340</v>
      </c>
      <c r="E3250" s="1">
        <v>43952</v>
      </c>
      <c r="F3250" s="2">
        <v>0</v>
      </c>
      <c r="G3250" s="2">
        <v>0</v>
      </c>
      <c r="H3250">
        <v>0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t="s">
        <v>313</v>
      </c>
      <c r="W3250" s="5" t="str">
        <f t="shared" si="100"/>
        <v>3920</v>
      </c>
      <c r="X3250">
        <v>16</v>
      </c>
      <c r="Y3250" t="s">
        <v>77</v>
      </c>
      <c r="Z3250" t="s">
        <v>101</v>
      </c>
      <c r="AA3250" s="2">
        <v>0</v>
      </c>
      <c r="AB3250" s="2">
        <v>0</v>
      </c>
      <c r="AC3250" t="s">
        <v>168</v>
      </c>
      <c r="AD3250" s="2">
        <v>0</v>
      </c>
      <c r="AE3250" s="2">
        <v>0</v>
      </c>
      <c r="AF3250" s="2">
        <v>0</v>
      </c>
      <c r="AG3250" s="2">
        <v>0</v>
      </c>
      <c r="AH3250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0</v>
      </c>
      <c r="AN3250" s="2">
        <v>0</v>
      </c>
      <c r="AO3250" s="2">
        <v>0</v>
      </c>
      <c r="AP3250" s="7">
        <f t="shared" si="101"/>
        <v>0</v>
      </c>
    </row>
    <row r="3251" spans="1:42" x14ac:dyDescent="0.2">
      <c r="A3251">
        <v>1</v>
      </c>
      <c r="B3251" s="1">
        <v>43952</v>
      </c>
      <c r="C3251" s="1">
        <v>44348</v>
      </c>
      <c r="D3251">
        <v>200340</v>
      </c>
      <c r="E3251" s="1">
        <v>43983</v>
      </c>
      <c r="F3251" s="2">
        <v>0</v>
      </c>
      <c r="G3251" s="2">
        <v>0</v>
      </c>
      <c r="H3251">
        <v>0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t="s">
        <v>313</v>
      </c>
      <c r="W3251" s="5" t="str">
        <f t="shared" si="100"/>
        <v>3920</v>
      </c>
      <c r="X3251">
        <v>16</v>
      </c>
      <c r="Y3251" t="s">
        <v>77</v>
      </c>
      <c r="Z3251" t="s">
        <v>101</v>
      </c>
      <c r="AA3251" s="2">
        <v>0</v>
      </c>
      <c r="AB3251" s="2">
        <v>0</v>
      </c>
      <c r="AC3251" t="s">
        <v>168</v>
      </c>
      <c r="AD3251" s="2">
        <v>0</v>
      </c>
      <c r="AE3251" s="2">
        <v>0</v>
      </c>
      <c r="AF3251" s="2">
        <v>0</v>
      </c>
      <c r="AG3251" s="2">
        <v>0</v>
      </c>
      <c r="AH3251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7">
        <f t="shared" si="101"/>
        <v>0</v>
      </c>
    </row>
    <row r="3252" spans="1:42" x14ac:dyDescent="0.2">
      <c r="A3252">
        <v>1</v>
      </c>
      <c r="B3252" s="1">
        <v>43952</v>
      </c>
      <c r="C3252" s="1">
        <v>44348</v>
      </c>
      <c r="D3252">
        <v>200340</v>
      </c>
      <c r="E3252" s="1">
        <v>44013</v>
      </c>
      <c r="F3252" s="2">
        <v>0</v>
      </c>
      <c r="G3252" s="2">
        <v>0</v>
      </c>
      <c r="H325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t="s">
        <v>313</v>
      </c>
      <c r="W3252" s="5" t="str">
        <f t="shared" si="100"/>
        <v>3920</v>
      </c>
      <c r="X3252">
        <v>16</v>
      </c>
      <c r="Y3252" t="s">
        <v>77</v>
      </c>
      <c r="Z3252" t="s">
        <v>101</v>
      </c>
      <c r="AA3252" s="2">
        <v>0</v>
      </c>
      <c r="AB3252" s="2">
        <v>0</v>
      </c>
      <c r="AC3252" t="s">
        <v>168</v>
      </c>
      <c r="AD3252" s="2">
        <v>0</v>
      </c>
      <c r="AE3252" s="2">
        <v>0</v>
      </c>
      <c r="AF3252" s="2">
        <v>0</v>
      </c>
      <c r="AG3252" s="2">
        <v>0</v>
      </c>
      <c r="AH325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0</v>
      </c>
      <c r="AN3252" s="2">
        <v>0</v>
      </c>
      <c r="AO3252" s="2">
        <v>0</v>
      </c>
      <c r="AP3252" s="7">
        <f t="shared" si="101"/>
        <v>0</v>
      </c>
    </row>
    <row r="3253" spans="1:42" x14ac:dyDescent="0.2">
      <c r="A3253">
        <v>1</v>
      </c>
      <c r="B3253" s="1">
        <v>43952</v>
      </c>
      <c r="C3253" s="1">
        <v>44348</v>
      </c>
      <c r="D3253">
        <v>200340</v>
      </c>
      <c r="E3253" s="1">
        <v>44044</v>
      </c>
      <c r="F3253" s="2">
        <v>0</v>
      </c>
      <c r="G3253" s="2">
        <v>0</v>
      </c>
      <c r="H3253">
        <v>0.17399999999999999</v>
      </c>
      <c r="I3253" s="2">
        <v>0</v>
      </c>
      <c r="J3253" s="2">
        <v>0</v>
      </c>
      <c r="K3253" s="2">
        <v>0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t="s">
        <v>313</v>
      </c>
      <c r="W3253" s="5" t="str">
        <f t="shared" si="100"/>
        <v>3920</v>
      </c>
      <c r="X3253">
        <v>16</v>
      </c>
      <c r="Y3253" t="s">
        <v>77</v>
      </c>
      <c r="Z3253" t="s">
        <v>101</v>
      </c>
      <c r="AA3253" s="2">
        <v>0</v>
      </c>
      <c r="AB3253" s="2">
        <v>0</v>
      </c>
      <c r="AC3253" t="s">
        <v>168</v>
      </c>
      <c r="AD3253" s="2">
        <v>0</v>
      </c>
      <c r="AE3253" s="2">
        <v>0</v>
      </c>
      <c r="AF3253" s="2">
        <v>0</v>
      </c>
      <c r="AG3253" s="2">
        <v>0</v>
      </c>
      <c r="AH3253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>
        <v>0</v>
      </c>
      <c r="AO3253" s="2">
        <v>0</v>
      </c>
      <c r="AP3253" s="7">
        <f t="shared" si="101"/>
        <v>0</v>
      </c>
    </row>
    <row r="3254" spans="1:42" x14ac:dyDescent="0.2">
      <c r="A3254">
        <v>1</v>
      </c>
      <c r="B3254" s="1">
        <v>43952</v>
      </c>
      <c r="C3254" s="1">
        <v>44348</v>
      </c>
      <c r="D3254">
        <v>200340</v>
      </c>
      <c r="E3254" s="1">
        <v>44075</v>
      </c>
      <c r="F3254" s="2">
        <v>0</v>
      </c>
      <c r="G3254" s="2">
        <v>0</v>
      </c>
      <c r="H3254">
        <v>0.17399999999999999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t="s">
        <v>313</v>
      </c>
      <c r="W3254" s="5" t="str">
        <f t="shared" si="100"/>
        <v>3920</v>
      </c>
      <c r="X3254">
        <v>16</v>
      </c>
      <c r="Y3254" t="s">
        <v>77</v>
      </c>
      <c r="Z3254" t="s">
        <v>101</v>
      </c>
      <c r="AA3254" s="2">
        <v>0</v>
      </c>
      <c r="AB3254" s="2">
        <v>0</v>
      </c>
      <c r="AC3254" t="s">
        <v>168</v>
      </c>
      <c r="AD3254" s="2">
        <v>0</v>
      </c>
      <c r="AE3254" s="2">
        <v>0</v>
      </c>
      <c r="AF3254" s="2">
        <v>0</v>
      </c>
      <c r="AG3254" s="2">
        <v>0</v>
      </c>
      <c r="AH3254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>
        <v>0</v>
      </c>
      <c r="AO3254" s="2">
        <v>0</v>
      </c>
      <c r="AP3254" s="7">
        <f t="shared" si="101"/>
        <v>0</v>
      </c>
    </row>
    <row r="3255" spans="1:42" x14ac:dyDescent="0.2">
      <c r="A3255">
        <v>1</v>
      </c>
      <c r="B3255" s="1">
        <v>43952</v>
      </c>
      <c r="C3255" s="1">
        <v>44348</v>
      </c>
      <c r="D3255">
        <v>200340</v>
      </c>
      <c r="E3255" s="1">
        <v>44105</v>
      </c>
      <c r="F3255" s="2">
        <v>0</v>
      </c>
      <c r="G3255" s="2">
        <v>0</v>
      </c>
      <c r="H3255">
        <v>0.17399999999999999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t="s">
        <v>313</v>
      </c>
      <c r="W3255" s="5" t="str">
        <f t="shared" si="100"/>
        <v>3920</v>
      </c>
      <c r="X3255">
        <v>16</v>
      </c>
      <c r="Y3255" t="s">
        <v>77</v>
      </c>
      <c r="Z3255" t="s">
        <v>101</v>
      </c>
      <c r="AA3255" s="2">
        <v>0</v>
      </c>
      <c r="AB3255" s="2">
        <v>0</v>
      </c>
      <c r="AC3255" t="s">
        <v>168</v>
      </c>
      <c r="AD3255" s="2">
        <v>0</v>
      </c>
      <c r="AE3255" s="2">
        <v>0</v>
      </c>
      <c r="AF3255" s="2">
        <v>0</v>
      </c>
      <c r="AG3255" s="2">
        <v>0</v>
      </c>
      <c r="AH3255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7">
        <f t="shared" si="101"/>
        <v>0</v>
      </c>
    </row>
    <row r="3256" spans="1:42" x14ac:dyDescent="0.2">
      <c r="A3256">
        <v>1</v>
      </c>
      <c r="B3256" s="1">
        <v>43952</v>
      </c>
      <c r="C3256" s="1">
        <v>44348</v>
      </c>
      <c r="D3256">
        <v>200340</v>
      </c>
      <c r="E3256" s="1">
        <v>44136</v>
      </c>
      <c r="F3256" s="2">
        <v>0</v>
      </c>
      <c r="G3256" s="2">
        <v>0</v>
      </c>
      <c r="H3256">
        <v>0.17399999999999999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t="s">
        <v>313</v>
      </c>
      <c r="W3256" s="5" t="str">
        <f t="shared" si="100"/>
        <v>3920</v>
      </c>
      <c r="X3256">
        <v>16</v>
      </c>
      <c r="Y3256" t="s">
        <v>77</v>
      </c>
      <c r="Z3256" t="s">
        <v>101</v>
      </c>
      <c r="AA3256" s="2">
        <v>0</v>
      </c>
      <c r="AB3256" s="2">
        <v>0</v>
      </c>
      <c r="AC3256" t="s">
        <v>168</v>
      </c>
      <c r="AD3256" s="2">
        <v>0</v>
      </c>
      <c r="AE3256" s="2">
        <v>0</v>
      </c>
      <c r="AF3256" s="2">
        <v>0</v>
      </c>
      <c r="AG3256" s="2">
        <v>0</v>
      </c>
      <c r="AH3256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>
        <v>0</v>
      </c>
      <c r="AO3256" s="2">
        <v>0</v>
      </c>
      <c r="AP3256" s="7">
        <f t="shared" si="101"/>
        <v>0</v>
      </c>
    </row>
    <row r="3257" spans="1:42" x14ac:dyDescent="0.2">
      <c r="A3257">
        <v>1</v>
      </c>
      <c r="B3257" s="1">
        <v>43952</v>
      </c>
      <c r="C3257" s="1">
        <v>44348</v>
      </c>
      <c r="D3257">
        <v>200340</v>
      </c>
      <c r="E3257" s="1">
        <v>44166</v>
      </c>
      <c r="F3257" s="2">
        <v>0</v>
      </c>
      <c r="G3257" s="2">
        <v>0</v>
      </c>
      <c r="H3257">
        <v>0.17399999999999999</v>
      </c>
      <c r="I3257" s="2">
        <v>0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t="s">
        <v>313</v>
      </c>
      <c r="W3257" s="5" t="str">
        <f t="shared" si="100"/>
        <v>3920</v>
      </c>
      <c r="X3257">
        <v>16</v>
      </c>
      <c r="Y3257" t="s">
        <v>77</v>
      </c>
      <c r="Z3257" t="s">
        <v>101</v>
      </c>
      <c r="AA3257" s="2">
        <v>0</v>
      </c>
      <c r="AB3257" s="2">
        <v>0</v>
      </c>
      <c r="AC3257" t="s">
        <v>168</v>
      </c>
      <c r="AD3257" s="2">
        <v>0</v>
      </c>
      <c r="AE3257" s="2">
        <v>0</v>
      </c>
      <c r="AF3257" s="2">
        <v>0</v>
      </c>
      <c r="AG3257" s="2">
        <v>0</v>
      </c>
      <c r="AH3257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7">
        <f t="shared" si="101"/>
        <v>0</v>
      </c>
    </row>
    <row r="3258" spans="1:42" x14ac:dyDescent="0.2">
      <c r="A3258">
        <v>1</v>
      </c>
      <c r="B3258" s="1">
        <v>43952</v>
      </c>
      <c r="C3258" s="1">
        <v>44348</v>
      </c>
      <c r="D3258">
        <v>200340</v>
      </c>
      <c r="E3258" s="1">
        <v>44197</v>
      </c>
      <c r="F3258" s="2">
        <v>0</v>
      </c>
      <c r="G3258" s="2">
        <v>0</v>
      </c>
      <c r="H3258">
        <v>0.17399999999999999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t="s">
        <v>313</v>
      </c>
      <c r="W3258" s="5" t="str">
        <f t="shared" si="100"/>
        <v>3920</v>
      </c>
      <c r="X3258">
        <v>16</v>
      </c>
      <c r="Y3258" t="s">
        <v>77</v>
      </c>
      <c r="Z3258" t="s">
        <v>101</v>
      </c>
      <c r="AA3258" s="2">
        <v>0</v>
      </c>
      <c r="AB3258" s="2">
        <v>0</v>
      </c>
      <c r="AC3258" t="s">
        <v>168</v>
      </c>
      <c r="AD3258" s="2">
        <v>0</v>
      </c>
      <c r="AE3258" s="2">
        <v>0</v>
      </c>
      <c r="AF3258" s="2">
        <v>0</v>
      </c>
      <c r="AG3258" s="2">
        <v>0</v>
      </c>
      <c r="AH3258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7">
        <f t="shared" si="101"/>
        <v>0</v>
      </c>
    </row>
    <row r="3259" spans="1:42" x14ac:dyDescent="0.2">
      <c r="A3259">
        <v>1</v>
      </c>
      <c r="B3259" s="1">
        <v>43952</v>
      </c>
      <c r="C3259" s="1">
        <v>44348</v>
      </c>
      <c r="D3259">
        <v>200340</v>
      </c>
      <c r="E3259" s="1">
        <v>44228</v>
      </c>
      <c r="F3259" s="2">
        <v>0</v>
      </c>
      <c r="G3259" s="2">
        <v>0</v>
      </c>
      <c r="H3259">
        <v>0.17399999999999999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t="s">
        <v>313</v>
      </c>
      <c r="W3259" s="5" t="str">
        <f t="shared" si="100"/>
        <v>3920</v>
      </c>
      <c r="X3259">
        <v>16</v>
      </c>
      <c r="Y3259" t="s">
        <v>77</v>
      </c>
      <c r="Z3259" t="s">
        <v>101</v>
      </c>
      <c r="AA3259" s="2">
        <v>0</v>
      </c>
      <c r="AB3259" s="2">
        <v>0</v>
      </c>
      <c r="AC3259" t="s">
        <v>168</v>
      </c>
      <c r="AD3259" s="2">
        <v>0</v>
      </c>
      <c r="AE3259" s="2">
        <v>0</v>
      </c>
      <c r="AF3259" s="2">
        <v>0</v>
      </c>
      <c r="AG3259" s="2">
        <v>0</v>
      </c>
      <c r="AH3259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7">
        <f t="shared" si="101"/>
        <v>0</v>
      </c>
    </row>
    <row r="3260" spans="1:42" x14ac:dyDescent="0.2">
      <c r="A3260">
        <v>1</v>
      </c>
      <c r="B3260" s="1">
        <v>43952</v>
      </c>
      <c r="C3260" s="1">
        <v>44348</v>
      </c>
      <c r="D3260">
        <v>200340</v>
      </c>
      <c r="E3260" s="1">
        <v>44256</v>
      </c>
      <c r="F3260" s="2">
        <v>0</v>
      </c>
      <c r="G3260" s="2">
        <v>0</v>
      </c>
      <c r="H3260">
        <v>0.17399999999999999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t="s">
        <v>313</v>
      </c>
      <c r="W3260" s="5" t="str">
        <f t="shared" si="100"/>
        <v>3920</v>
      </c>
      <c r="X3260">
        <v>16</v>
      </c>
      <c r="Y3260" t="s">
        <v>77</v>
      </c>
      <c r="Z3260" t="s">
        <v>101</v>
      </c>
      <c r="AA3260" s="2">
        <v>0</v>
      </c>
      <c r="AB3260" s="2">
        <v>0</v>
      </c>
      <c r="AC3260" t="s">
        <v>168</v>
      </c>
      <c r="AD3260" s="2">
        <v>0</v>
      </c>
      <c r="AE3260" s="2">
        <v>0</v>
      </c>
      <c r="AF3260" s="2">
        <v>0</v>
      </c>
      <c r="AG3260" s="2">
        <v>0</v>
      </c>
      <c r="AH3260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7">
        <f t="shared" si="101"/>
        <v>0</v>
      </c>
    </row>
    <row r="3261" spans="1:42" x14ac:dyDescent="0.2">
      <c r="A3261">
        <v>1</v>
      </c>
      <c r="B3261" s="1">
        <v>43952</v>
      </c>
      <c r="C3261" s="1">
        <v>44348</v>
      </c>
      <c r="D3261">
        <v>200340</v>
      </c>
      <c r="E3261" s="1">
        <v>44287</v>
      </c>
      <c r="F3261" s="2">
        <v>0</v>
      </c>
      <c r="G3261" s="2">
        <v>0</v>
      </c>
      <c r="H3261">
        <v>0.17399999999999999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t="s">
        <v>313</v>
      </c>
      <c r="W3261" s="5" t="str">
        <f t="shared" si="100"/>
        <v>3920</v>
      </c>
      <c r="X3261">
        <v>16</v>
      </c>
      <c r="Y3261" t="s">
        <v>77</v>
      </c>
      <c r="Z3261" t="s">
        <v>101</v>
      </c>
      <c r="AA3261" s="2">
        <v>0</v>
      </c>
      <c r="AB3261" s="2">
        <v>0</v>
      </c>
      <c r="AC3261" t="s">
        <v>168</v>
      </c>
      <c r="AD3261" s="2">
        <v>0</v>
      </c>
      <c r="AE3261" s="2">
        <v>0</v>
      </c>
      <c r="AF3261" s="2">
        <v>0</v>
      </c>
      <c r="AG3261" s="2">
        <v>0</v>
      </c>
      <c r="AH3261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7">
        <f t="shared" si="101"/>
        <v>0</v>
      </c>
    </row>
    <row r="3262" spans="1:42" x14ac:dyDescent="0.2">
      <c r="A3262">
        <v>1</v>
      </c>
      <c r="B3262" s="1">
        <v>43952</v>
      </c>
      <c r="C3262" s="1">
        <v>44348</v>
      </c>
      <c r="D3262">
        <v>200340</v>
      </c>
      <c r="E3262" s="1">
        <v>44317</v>
      </c>
      <c r="F3262" s="2">
        <v>0</v>
      </c>
      <c r="G3262" s="2">
        <v>0</v>
      </c>
      <c r="H3262">
        <v>0.17399999999999999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t="s">
        <v>313</v>
      </c>
      <c r="W3262" s="5" t="str">
        <f t="shared" si="100"/>
        <v>3920</v>
      </c>
      <c r="X3262">
        <v>16</v>
      </c>
      <c r="Y3262" t="s">
        <v>77</v>
      </c>
      <c r="Z3262" t="s">
        <v>101</v>
      </c>
      <c r="AA3262" s="2">
        <v>0</v>
      </c>
      <c r="AB3262" s="2">
        <v>0</v>
      </c>
      <c r="AC3262" t="s">
        <v>168</v>
      </c>
      <c r="AD3262" s="2">
        <v>0</v>
      </c>
      <c r="AE3262" s="2">
        <v>0</v>
      </c>
      <c r="AF3262" s="2">
        <v>0</v>
      </c>
      <c r="AG3262" s="2">
        <v>0</v>
      </c>
      <c r="AH326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0</v>
      </c>
      <c r="AN3262" s="2">
        <v>0</v>
      </c>
      <c r="AO3262" s="2">
        <v>0</v>
      </c>
      <c r="AP3262" s="7">
        <f t="shared" si="101"/>
        <v>0</v>
      </c>
    </row>
    <row r="3263" spans="1:42" x14ac:dyDescent="0.2">
      <c r="A3263">
        <v>1</v>
      </c>
      <c r="B3263" s="1">
        <v>43952</v>
      </c>
      <c r="C3263" s="1">
        <v>44348</v>
      </c>
      <c r="D3263">
        <v>200340</v>
      </c>
      <c r="E3263" s="1">
        <v>44348</v>
      </c>
      <c r="F3263" s="2">
        <v>0</v>
      </c>
      <c r="G3263" s="2">
        <v>0</v>
      </c>
      <c r="H3263">
        <v>0.17399999999999999</v>
      </c>
      <c r="I3263" s="2">
        <v>0</v>
      </c>
      <c r="J3263" s="2">
        <v>275.32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275.32</v>
      </c>
      <c r="T3263" s="2">
        <v>0</v>
      </c>
      <c r="U3263" s="2">
        <v>0</v>
      </c>
      <c r="V3263" t="s">
        <v>313</v>
      </c>
      <c r="W3263" s="5" t="str">
        <f t="shared" si="100"/>
        <v>3920</v>
      </c>
      <c r="X3263">
        <v>16</v>
      </c>
      <c r="Y3263" t="s">
        <v>77</v>
      </c>
      <c r="Z3263" t="s">
        <v>101</v>
      </c>
      <c r="AA3263" s="2">
        <v>0</v>
      </c>
      <c r="AB3263" s="2">
        <v>0</v>
      </c>
      <c r="AC3263" t="s">
        <v>168</v>
      </c>
      <c r="AD3263" s="2">
        <v>0</v>
      </c>
      <c r="AE3263" s="2">
        <v>0</v>
      </c>
      <c r="AF3263" s="2">
        <v>0</v>
      </c>
      <c r="AG3263" s="2">
        <v>0</v>
      </c>
      <c r="AH3263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7">
        <f t="shared" si="101"/>
        <v>0</v>
      </c>
    </row>
    <row r="3264" spans="1:42" x14ac:dyDescent="0.2">
      <c r="A3264">
        <v>1</v>
      </c>
      <c r="B3264" s="1">
        <v>43952</v>
      </c>
      <c r="C3264" s="1">
        <v>44348</v>
      </c>
      <c r="D3264">
        <v>181</v>
      </c>
      <c r="E3264" s="1">
        <v>43952</v>
      </c>
      <c r="F3264" s="2">
        <v>0</v>
      </c>
      <c r="G3264" s="2">
        <v>0</v>
      </c>
      <c r="H3264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t="s">
        <v>314</v>
      </c>
      <c r="W3264" s="5" t="str">
        <f t="shared" si="100"/>
        <v>3930</v>
      </c>
      <c r="X3264">
        <v>16</v>
      </c>
      <c r="Y3264" t="s">
        <v>77</v>
      </c>
      <c r="Z3264" t="s">
        <v>163</v>
      </c>
      <c r="AA3264" s="2">
        <v>0</v>
      </c>
      <c r="AB3264" s="2">
        <v>0</v>
      </c>
      <c r="AC3264" t="s">
        <v>168</v>
      </c>
      <c r="AD3264" s="2">
        <v>0</v>
      </c>
      <c r="AE3264" s="2">
        <v>0</v>
      </c>
      <c r="AF3264" s="2">
        <v>0</v>
      </c>
      <c r="AG3264" s="2">
        <v>0</v>
      </c>
      <c r="AH3264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7">
        <f t="shared" si="101"/>
        <v>0</v>
      </c>
    </row>
    <row r="3265" spans="1:42" x14ac:dyDescent="0.2">
      <c r="A3265">
        <v>1</v>
      </c>
      <c r="B3265" s="1">
        <v>43952</v>
      </c>
      <c r="C3265" s="1">
        <v>44348</v>
      </c>
      <c r="D3265">
        <v>181</v>
      </c>
      <c r="E3265" s="1">
        <v>43983</v>
      </c>
      <c r="F3265" s="2">
        <v>0</v>
      </c>
      <c r="G3265" s="2">
        <v>0</v>
      </c>
      <c r="H3265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t="s">
        <v>314</v>
      </c>
      <c r="W3265" s="5" t="str">
        <f t="shared" si="100"/>
        <v>3930</v>
      </c>
      <c r="X3265">
        <v>16</v>
      </c>
      <c r="Y3265" t="s">
        <v>77</v>
      </c>
      <c r="Z3265" t="s">
        <v>163</v>
      </c>
      <c r="AA3265" s="2">
        <v>0</v>
      </c>
      <c r="AB3265" s="2">
        <v>0</v>
      </c>
      <c r="AC3265" t="s">
        <v>168</v>
      </c>
      <c r="AD3265" s="2">
        <v>0</v>
      </c>
      <c r="AE3265" s="2">
        <v>0</v>
      </c>
      <c r="AF3265" s="2">
        <v>0</v>
      </c>
      <c r="AG3265" s="2">
        <v>0</v>
      </c>
      <c r="AH3265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7">
        <f t="shared" si="101"/>
        <v>0</v>
      </c>
    </row>
    <row r="3266" spans="1:42" x14ac:dyDescent="0.2">
      <c r="A3266">
        <v>1</v>
      </c>
      <c r="B3266" s="1">
        <v>43952</v>
      </c>
      <c r="C3266" s="1">
        <v>44348</v>
      </c>
      <c r="D3266">
        <v>181</v>
      </c>
      <c r="E3266" s="1">
        <v>44013</v>
      </c>
      <c r="F3266" s="2">
        <v>0</v>
      </c>
      <c r="G3266" s="2">
        <v>0</v>
      </c>
      <c r="H3266">
        <v>0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t="s">
        <v>314</v>
      </c>
      <c r="W3266" s="5" t="str">
        <f t="shared" si="100"/>
        <v>3930</v>
      </c>
      <c r="X3266">
        <v>16</v>
      </c>
      <c r="Y3266" t="s">
        <v>77</v>
      </c>
      <c r="Z3266" t="s">
        <v>163</v>
      </c>
      <c r="AA3266" s="2">
        <v>0</v>
      </c>
      <c r="AB3266" s="2">
        <v>0</v>
      </c>
      <c r="AC3266" t="s">
        <v>168</v>
      </c>
      <c r="AD3266" s="2">
        <v>0</v>
      </c>
      <c r="AE3266" s="2">
        <v>0</v>
      </c>
      <c r="AF3266" s="2">
        <v>0</v>
      </c>
      <c r="AG3266" s="2">
        <v>0</v>
      </c>
      <c r="AH3266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>
        <v>0</v>
      </c>
      <c r="AO3266" s="2">
        <v>0</v>
      </c>
      <c r="AP3266" s="7">
        <f t="shared" si="101"/>
        <v>0</v>
      </c>
    </row>
    <row r="3267" spans="1:42" x14ac:dyDescent="0.2">
      <c r="A3267">
        <v>1</v>
      </c>
      <c r="B3267" s="1">
        <v>43952</v>
      </c>
      <c r="C3267" s="1">
        <v>44348</v>
      </c>
      <c r="D3267">
        <v>181</v>
      </c>
      <c r="E3267" s="1">
        <v>44044</v>
      </c>
      <c r="F3267" s="2">
        <v>0</v>
      </c>
      <c r="G3267" s="2">
        <v>0</v>
      </c>
      <c r="H3267">
        <v>3.8461500000000003E-2</v>
      </c>
      <c r="I3267" s="2">
        <v>0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t="s">
        <v>314</v>
      </c>
      <c r="W3267" s="5" t="str">
        <f t="shared" ref="W3267:W3330" si="102">MID(V3267,4,4)</f>
        <v>3930</v>
      </c>
      <c r="X3267">
        <v>16</v>
      </c>
      <c r="Y3267" t="s">
        <v>77</v>
      </c>
      <c r="Z3267" t="s">
        <v>163</v>
      </c>
      <c r="AA3267" s="2">
        <v>0</v>
      </c>
      <c r="AB3267" s="2">
        <v>0</v>
      </c>
      <c r="AC3267" t="s">
        <v>168</v>
      </c>
      <c r="AD3267" s="2">
        <v>0</v>
      </c>
      <c r="AE3267" s="2">
        <v>0</v>
      </c>
      <c r="AF3267" s="2">
        <v>0</v>
      </c>
      <c r="AG3267" s="2">
        <v>0</v>
      </c>
      <c r="AH3267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7">
        <f t="shared" ref="AP3267:AP3330" si="103">I3267+K3267+M3267+T3267+AD3267+AL3267+AB3267+L3267</f>
        <v>0</v>
      </c>
    </row>
    <row r="3268" spans="1:42" x14ac:dyDescent="0.2">
      <c r="A3268">
        <v>1</v>
      </c>
      <c r="B3268" s="1">
        <v>43952</v>
      </c>
      <c r="C3268" s="1">
        <v>44348</v>
      </c>
      <c r="D3268">
        <v>181</v>
      </c>
      <c r="E3268" s="1">
        <v>44075</v>
      </c>
      <c r="F3268" s="2">
        <v>0</v>
      </c>
      <c r="G3268" s="2">
        <v>0</v>
      </c>
      <c r="H3268">
        <v>3.8461500000000003E-2</v>
      </c>
      <c r="I3268" s="2">
        <v>0</v>
      </c>
      <c r="J3268" s="2">
        <v>-15.25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-15.25</v>
      </c>
      <c r="U3268" s="2">
        <v>0</v>
      </c>
      <c r="V3268" t="s">
        <v>314</v>
      </c>
      <c r="W3268" s="5" t="str">
        <f t="shared" si="102"/>
        <v>3930</v>
      </c>
      <c r="X3268">
        <v>16</v>
      </c>
      <c r="Y3268" t="s">
        <v>77</v>
      </c>
      <c r="Z3268" t="s">
        <v>163</v>
      </c>
      <c r="AA3268" s="2">
        <v>0</v>
      </c>
      <c r="AB3268" s="2">
        <v>0</v>
      </c>
      <c r="AC3268" t="s">
        <v>168</v>
      </c>
      <c r="AD3268" s="2">
        <v>0</v>
      </c>
      <c r="AE3268" s="2">
        <v>0</v>
      </c>
      <c r="AF3268" s="2">
        <v>0</v>
      </c>
      <c r="AG3268" s="2">
        <v>0</v>
      </c>
      <c r="AH3268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7">
        <f t="shared" si="103"/>
        <v>-15.25</v>
      </c>
    </row>
    <row r="3269" spans="1:42" x14ac:dyDescent="0.2">
      <c r="A3269">
        <v>1</v>
      </c>
      <c r="B3269" s="1">
        <v>43952</v>
      </c>
      <c r="C3269" s="1">
        <v>44348</v>
      </c>
      <c r="D3269">
        <v>181</v>
      </c>
      <c r="E3269" s="1">
        <v>44105</v>
      </c>
      <c r="F3269" s="2">
        <v>0</v>
      </c>
      <c r="G3269" s="2">
        <v>0</v>
      </c>
      <c r="H3269">
        <v>3.8461500000000003E-2</v>
      </c>
      <c r="I3269" s="2">
        <v>0</v>
      </c>
      <c r="J3269" s="2">
        <v>-30.5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-15.25</v>
      </c>
      <c r="U3269" s="2">
        <v>0</v>
      </c>
      <c r="V3269" t="s">
        <v>314</v>
      </c>
      <c r="W3269" s="5" t="str">
        <f t="shared" si="102"/>
        <v>3930</v>
      </c>
      <c r="X3269">
        <v>16</v>
      </c>
      <c r="Y3269" t="s">
        <v>77</v>
      </c>
      <c r="Z3269" t="s">
        <v>163</v>
      </c>
      <c r="AA3269" s="2">
        <v>0</v>
      </c>
      <c r="AB3269" s="2">
        <v>0</v>
      </c>
      <c r="AC3269" t="s">
        <v>168</v>
      </c>
      <c r="AD3269" s="2">
        <v>0</v>
      </c>
      <c r="AE3269" s="2">
        <v>0</v>
      </c>
      <c r="AF3269" s="2">
        <v>0</v>
      </c>
      <c r="AG3269" s="2">
        <v>0</v>
      </c>
      <c r="AH3269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7">
        <f t="shared" si="103"/>
        <v>-15.25</v>
      </c>
    </row>
    <row r="3270" spans="1:42" x14ac:dyDescent="0.2">
      <c r="A3270">
        <v>1</v>
      </c>
      <c r="B3270" s="1">
        <v>43952</v>
      </c>
      <c r="C3270" s="1">
        <v>44348</v>
      </c>
      <c r="D3270">
        <v>181</v>
      </c>
      <c r="E3270" s="1">
        <v>44136</v>
      </c>
      <c r="F3270" s="2">
        <v>0</v>
      </c>
      <c r="G3270" s="2">
        <v>0</v>
      </c>
      <c r="H3270">
        <v>3.8461500000000003E-2</v>
      </c>
      <c r="I3270" s="2">
        <v>0</v>
      </c>
      <c r="J3270" s="2">
        <v>-45.75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-15.25</v>
      </c>
      <c r="U3270" s="2">
        <v>0</v>
      </c>
      <c r="V3270" t="s">
        <v>314</v>
      </c>
      <c r="W3270" s="5" t="str">
        <f t="shared" si="102"/>
        <v>3930</v>
      </c>
      <c r="X3270">
        <v>16</v>
      </c>
      <c r="Y3270" t="s">
        <v>77</v>
      </c>
      <c r="Z3270" t="s">
        <v>163</v>
      </c>
      <c r="AA3270" s="2">
        <v>0</v>
      </c>
      <c r="AB3270" s="2">
        <v>0</v>
      </c>
      <c r="AC3270" t="s">
        <v>168</v>
      </c>
      <c r="AD3270" s="2">
        <v>0</v>
      </c>
      <c r="AE3270" s="2">
        <v>0</v>
      </c>
      <c r="AF3270" s="2">
        <v>0</v>
      </c>
      <c r="AG3270" s="2">
        <v>0</v>
      </c>
      <c r="AH3270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7">
        <f t="shared" si="103"/>
        <v>-15.25</v>
      </c>
    </row>
    <row r="3271" spans="1:42" x14ac:dyDescent="0.2">
      <c r="A3271">
        <v>1</v>
      </c>
      <c r="B3271" s="1">
        <v>43952</v>
      </c>
      <c r="C3271" s="1">
        <v>44348</v>
      </c>
      <c r="D3271">
        <v>181</v>
      </c>
      <c r="E3271" s="1">
        <v>44166</v>
      </c>
      <c r="F3271" s="2">
        <v>0</v>
      </c>
      <c r="G3271" s="2">
        <v>0</v>
      </c>
      <c r="H3271">
        <v>3.8461500000000003E-2</v>
      </c>
      <c r="I3271" s="2">
        <v>0</v>
      </c>
      <c r="J3271" s="2">
        <v>-61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-15.25</v>
      </c>
      <c r="U3271" s="2">
        <v>0</v>
      </c>
      <c r="V3271" t="s">
        <v>314</v>
      </c>
      <c r="W3271" s="5" t="str">
        <f t="shared" si="102"/>
        <v>3930</v>
      </c>
      <c r="X3271">
        <v>16</v>
      </c>
      <c r="Y3271" t="s">
        <v>77</v>
      </c>
      <c r="Z3271" t="s">
        <v>163</v>
      </c>
      <c r="AA3271" s="2">
        <v>0</v>
      </c>
      <c r="AB3271" s="2">
        <v>0</v>
      </c>
      <c r="AC3271" t="s">
        <v>168</v>
      </c>
      <c r="AD3271" s="2">
        <v>0</v>
      </c>
      <c r="AE3271" s="2">
        <v>0</v>
      </c>
      <c r="AF3271" s="2">
        <v>0</v>
      </c>
      <c r="AG3271" s="2">
        <v>0</v>
      </c>
      <c r="AH3271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7">
        <f t="shared" si="103"/>
        <v>-15.25</v>
      </c>
    </row>
    <row r="3272" spans="1:42" x14ac:dyDescent="0.2">
      <c r="A3272">
        <v>1</v>
      </c>
      <c r="B3272" s="1">
        <v>43952</v>
      </c>
      <c r="C3272" s="1">
        <v>44348</v>
      </c>
      <c r="D3272">
        <v>181</v>
      </c>
      <c r="E3272" s="1">
        <v>44197</v>
      </c>
      <c r="F3272" s="2">
        <v>0</v>
      </c>
      <c r="G3272" s="2">
        <v>0</v>
      </c>
      <c r="H3272">
        <v>3.8461500000000003E-2</v>
      </c>
      <c r="I3272" s="2">
        <v>0</v>
      </c>
      <c r="J3272" s="2">
        <v>-76.25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-15.25</v>
      </c>
      <c r="U3272" s="2">
        <v>0</v>
      </c>
      <c r="V3272" t="s">
        <v>314</v>
      </c>
      <c r="W3272" s="5" t="str">
        <f t="shared" si="102"/>
        <v>3930</v>
      </c>
      <c r="X3272">
        <v>16</v>
      </c>
      <c r="Y3272" t="s">
        <v>77</v>
      </c>
      <c r="Z3272" t="s">
        <v>163</v>
      </c>
      <c r="AA3272" s="2">
        <v>0</v>
      </c>
      <c r="AB3272" s="2">
        <v>0</v>
      </c>
      <c r="AC3272" t="s">
        <v>168</v>
      </c>
      <c r="AD3272" s="2">
        <v>0</v>
      </c>
      <c r="AE3272" s="2">
        <v>0</v>
      </c>
      <c r="AF3272" s="2">
        <v>0</v>
      </c>
      <c r="AG3272" s="2">
        <v>0</v>
      </c>
      <c r="AH327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0</v>
      </c>
      <c r="AN3272" s="2">
        <v>0</v>
      </c>
      <c r="AO3272" s="2">
        <v>0</v>
      </c>
      <c r="AP3272" s="7">
        <f t="shared" si="103"/>
        <v>-15.25</v>
      </c>
    </row>
    <row r="3273" spans="1:42" x14ac:dyDescent="0.2">
      <c r="A3273">
        <v>1</v>
      </c>
      <c r="B3273" s="1">
        <v>43952</v>
      </c>
      <c r="C3273" s="1">
        <v>44348</v>
      </c>
      <c r="D3273">
        <v>181</v>
      </c>
      <c r="E3273" s="1">
        <v>44228</v>
      </c>
      <c r="F3273" s="2">
        <v>0</v>
      </c>
      <c r="G3273" s="2">
        <v>0</v>
      </c>
      <c r="H3273">
        <v>3.8461500000000003E-2</v>
      </c>
      <c r="I3273" s="2">
        <v>0</v>
      </c>
      <c r="J3273" s="2">
        <v>-91.5</v>
      </c>
      <c r="K3273" s="2">
        <v>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0</v>
      </c>
      <c r="T3273" s="2">
        <v>-15.25</v>
      </c>
      <c r="U3273" s="2">
        <v>0</v>
      </c>
      <c r="V3273" t="s">
        <v>314</v>
      </c>
      <c r="W3273" s="5" t="str">
        <f t="shared" si="102"/>
        <v>3930</v>
      </c>
      <c r="X3273">
        <v>16</v>
      </c>
      <c r="Y3273" t="s">
        <v>77</v>
      </c>
      <c r="Z3273" t="s">
        <v>163</v>
      </c>
      <c r="AA3273" s="2">
        <v>0</v>
      </c>
      <c r="AB3273" s="2">
        <v>0</v>
      </c>
      <c r="AC3273" t="s">
        <v>168</v>
      </c>
      <c r="AD3273" s="2">
        <v>0</v>
      </c>
      <c r="AE3273" s="2">
        <v>0</v>
      </c>
      <c r="AF3273" s="2">
        <v>0</v>
      </c>
      <c r="AG3273" s="2">
        <v>0</v>
      </c>
      <c r="AH3273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7">
        <f t="shared" si="103"/>
        <v>-15.25</v>
      </c>
    </row>
    <row r="3274" spans="1:42" x14ac:dyDescent="0.2">
      <c r="A3274">
        <v>1</v>
      </c>
      <c r="B3274" s="1">
        <v>43952</v>
      </c>
      <c r="C3274" s="1">
        <v>44348</v>
      </c>
      <c r="D3274">
        <v>181</v>
      </c>
      <c r="E3274" s="1">
        <v>44256</v>
      </c>
      <c r="F3274" s="2">
        <v>0</v>
      </c>
      <c r="G3274" s="2">
        <v>0</v>
      </c>
      <c r="H3274">
        <v>3.8461500000000003E-2</v>
      </c>
      <c r="I3274" s="2">
        <v>0</v>
      </c>
      <c r="J3274" s="2">
        <v>-106.75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-15.25</v>
      </c>
      <c r="U3274" s="2">
        <v>0</v>
      </c>
      <c r="V3274" t="s">
        <v>314</v>
      </c>
      <c r="W3274" s="5" t="str">
        <f t="shared" si="102"/>
        <v>3930</v>
      </c>
      <c r="X3274">
        <v>16</v>
      </c>
      <c r="Y3274" t="s">
        <v>77</v>
      </c>
      <c r="Z3274" t="s">
        <v>163</v>
      </c>
      <c r="AA3274" s="2">
        <v>0</v>
      </c>
      <c r="AB3274" s="2">
        <v>0</v>
      </c>
      <c r="AC3274" t="s">
        <v>168</v>
      </c>
      <c r="AD3274" s="2">
        <v>0</v>
      </c>
      <c r="AE3274" s="2">
        <v>0</v>
      </c>
      <c r="AF3274" s="2">
        <v>0</v>
      </c>
      <c r="AG3274" s="2">
        <v>0</v>
      </c>
      <c r="AH3274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7">
        <f t="shared" si="103"/>
        <v>-15.25</v>
      </c>
    </row>
    <row r="3275" spans="1:42" x14ac:dyDescent="0.2">
      <c r="A3275">
        <v>1</v>
      </c>
      <c r="B3275" s="1">
        <v>43952</v>
      </c>
      <c r="C3275" s="1">
        <v>44348</v>
      </c>
      <c r="D3275">
        <v>181</v>
      </c>
      <c r="E3275" s="1">
        <v>44287</v>
      </c>
      <c r="F3275" s="2">
        <v>0</v>
      </c>
      <c r="G3275" s="2">
        <v>0</v>
      </c>
      <c r="H3275">
        <v>3.8461500000000003E-2</v>
      </c>
      <c r="I3275" s="2">
        <v>0</v>
      </c>
      <c r="J3275" s="2">
        <v>-122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-15.25</v>
      </c>
      <c r="U3275" s="2">
        <v>0</v>
      </c>
      <c r="V3275" t="s">
        <v>314</v>
      </c>
      <c r="W3275" s="5" t="str">
        <f t="shared" si="102"/>
        <v>3930</v>
      </c>
      <c r="X3275">
        <v>16</v>
      </c>
      <c r="Y3275" t="s">
        <v>77</v>
      </c>
      <c r="Z3275" t="s">
        <v>163</v>
      </c>
      <c r="AA3275" s="2">
        <v>0</v>
      </c>
      <c r="AB3275" s="2">
        <v>0</v>
      </c>
      <c r="AC3275" t="s">
        <v>168</v>
      </c>
      <c r="AD3275" s="2">
        <v>0</v>
      </c>
      <c r="AE3275" s="2">
        <v>0</v>
      </c>
      <c r="AF3275" s="2">
        <v>0</v>
      </c>
      <c r="AG3275" s="2">
        <v>0</v>
      </c>
      <c r="AH3275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7">
        <f t="shared" si="103"/>
        <v>-15.25</v>
      </c>
    </row>
    <row r="3276" spans="1:42" x14ac:dyDescent="0.2">
      <c r="A3276">
        <v>1</v>
      </c>
      <c r="B3276" s="1">
        <v>43952</v>
      </c>
      <c r="C3276" s="1">
        <v>44348</v>
      </c>
      <c r="D3276">
        <v>181</v>
      </c>
      <c r="E3276" s="1">
        <v>44317</v>
      </c>
      <c r="F3276" s="2">
        <v>0</v>
      </c>
      <c r="G3276" s="2">
        <v>0</v>
      </c>
      <c r="H3276">
        <v>3.8461500000000003E-2</v>
      </c>
      <c r="I3276" s="2">
        <v>0</v>
      </c>
      <c r="J3276" s="2">
        <v>-137.25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-15.25</v>
      </c>
      <c r="U3276" s="2">
        <v>0</v>
      </c>
      <c r="V3276" t="s">
        <v>314</v>
      </c>
      <c r="W3276" s="5" t="str">
        <f t="shared" si="102"/>
        <v>3930</v>
      </c>
      <c r="X3276">
        <v>16</v>
      </c>
      <c r="Y3276" t="s">
        <v>77</v>
      </c>
      <c r="Z3276" t="s">
        <v>163</v>
      </c>
      <c r="AA3276" s="2">
        <v>0</v>
      </c>
      <c r="AB3276" s="2">
        <v>0</v>
      </c>
      <c r="AC3276" t="s">
        <v>168</v>
      </c>
      <c r="AD3276" s="2">
        <v>0</v>
      </c>
      <c r="AE3276" s="2">
        <v>0</v>
      </c>
      <c r="AF3276" s="2">
        <v>0</v>
      </c>
      <c r="AG3276" s="2">
        <v>0</v>
      </c>
      <c r="AH3276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7">
        <f t="shared" si="103"/>
        <v>-15.25</v>
      </c>
    </row>
    <row r="3277" spans="1:42" x14ac:dyDescent="0.2">
      <c r="A3277">
        <v>1</v>
      </c>
      <c r="B3277" s="1">
        <v>43952</v>
      </c>
      <c r="C3277" s="1">
        <v>44348</v>
      </c>
      <c r="D3277">
        <v>181</v>
      </c>
      <c r="E3277" s="1">
        <v>44348</v>
      </c>
      <c r="F3277" s="2">
        <v>0</v>
      </c>
      <c r="G3277" s="2">
        <v>0</v>
      </c>
      <c r="H3277">
        <v>3.8461500000000003E-2</v>
      </c>
      <c r="I3277" s="2">
        <v>0</v>
      </c>
      <c r="J3277" s="2">
        <v>-152.5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-15.25</v>
      </c>
      <c r="U3277" s="2">
        <v>0</v>
      </c>
      <c r="V3277" t="s">
        <v>314</v>
      </c>
      <c r="W3277" s="5" t="str">
        <f t="shared" si="102"/>
        <v>3930</v>
      </c>
      <c r="X3277">
        <v>16</v>
      </c>
      <c r="Y3277" t="s">
        <v>77</v>
      </c>
      <c r="Z3277" t="s">
        <v>163</v>
      </c>
      <c r="AA3277" s="2">
        <v>0</v>
      </c>
      <c r="AB3277" s="2">
        <v>0</v>
      </c>
      <c r="AC3277" t="s">
        <v>168</v>
      </c>
      <c r="AD3277" s="2">
        <v>0</v>
      </c>
      <c r="AE3277" s="2">
        <v>0</v>
      </c>
      <c r="AF3277" s="2">
        <v>0</v>
      </c>
      <c r="AG3277" s="2">
        <v>0</v>
      </c>
      <c r="AH3277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7">
        <f t="shared" si="103"/>
        <v>-15.25</v>
      </c>
    </row>
    <row r="3278" spans="1:42" x14ac:dyDescent="0.2">
      <c r="A3278">
        <v>1</v>
      </c>
      <c r="B3278" s="1">
        <v>43952</v>
      </c>
      <c r="C3278" s="1">
        <v>44348</v>
      </c>
      <c r="D3278">
        <v>200253</v>
      </c>
      <c r="E3278" s="1">
        <v>43952</v>
      </c>
      <c r="F3278" s="2">
        <v>28510.13</v>
      </c>
      <c r="G3278" s="2">
        <v>28510.13</v>
      </c>
      <c r="H3278">
        <v>3.8461500000000003E-2</v>
      </c>
      <c r="I3278" s="2">
        <v>91.38</v>
      </c>
      <c r="J3278" s="2">
        <v>2229.69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t="s">
        <v>315</v>
      </c>
      <c r="W3278" s="5" t="str">
        <f t="shared" si="102"/>
        <v>3930</v>
      </c>
      <c r="X3278">
        <v>16</v>
      </c>
      <c r="Y3278" t="s">
        <v>77</v>
      </c>
      <c r="Z3278" t="s">
        <v>163</v>
      </c>
      <c r="AA3278" s="2">
        <v>0</v>
      </c>
      <c r="AB3278" s="2">
        <v>0</v>
      </c>
      <c r="AC3278" t="s">
        <v>168</v>
      </c>
      <c r="AD3278" s="2">
        <v>0</v>
      </c>
      <c r="AE3278" s="2">
        <v>0</v>
      </c>
      <c r="AF3278" s="2">
        <v>0</v>
      </c>
      <c r="AG3278" s="2">
        <v>28510.13</v>
      </c>
      <c r="AH3278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0</v>
      </c>
      <c r="AN3278" s="2">
        <v>0</v>
      </c>
      <c r="AO3278" s="2">
        <v>91.38</v>
      </c>
      <c r="AP3278" s="7">
        <f t="shared" si="103"/>
        <v>91.38</v>
      </c>
    </row>
    <row r="3279" spans="1:42" x14ac:dyDescent="0.2">
      <c r="A3279">
        <v>1</v>
      </c>
      <c r="B3279" s="1">
        <v>43952</v>
      </c>
      <c r="C3279" s="1">
        <v>44348</v>
      </c>
      <c r="D3279">
        <v>200253</v>
      </c>
      <c r="E3279" s="1">
        <v>43983</v>
      </c>
      <c r="F3279" s="2">
        <v>28510.13</v>
      </c>
      <c r="G3279" s="2">
        <v>28510.13</v>
      </c>
      <c r="H3279">
        <v>3.8461500000000003E-2</v>
      </c>
      <c r="I3279" s="2">
        <v>91.38</v>
      </c>
      <c r="J3279" s="2">
        <v>2321.0700000000002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t="s">
        <v>315</v>
      </c>
      <c r="W3279" s="5" t="str">
        <f t="shared" si="102"/>
        <v>3930</v>
      </c>
      <c r="X3279">
        <v>16</v>
      </c>
      <c r="Y3279" t="s">
        <v>77</v>
      </c>
      <c r="Z3279" t="s">
        <v>163</v>
      </c>
      <c r="AA3279" s="2">
        <v>0</v>
      </c>
      <c r="AB3279" s="2">
        <v>0</v>
      </c>
      <c r="AC3279" t="s">
        <v>168</v>
      </c>
      <c r="AD3279" s="2">
        <v>0</v>
      </c>
      <c r="AE3279" s="2">
        <v>0</v>
      </c>
      <c r="AF3279" s="2">
        <v>0</v>
      </c>
      <c r="AG3279" s="2">
        <v>28510.13</v>
      </c>
      <c r="AH3279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91.38</v>
      </c>
      <c r="AP3279" s="7">
        <f t="shared" si="103"/>
        <v>91.38</v>
      </c>
    </row>
    <row r="3280" spans="1:42" x14ac:dyDescent="0.2">
      <c r="A3280">
        <v>1</v>
      </c>
      <c r="B3280" s="1">
        <v>43952</v>
      </c>
      <c r="C3280" s="1">
        <v>44348</v>
      </c>
      <c r="D3280">
        <v>200253</v>
      </c>
      <c r="E3280" s="1">
        <v>44013</v>
      </c>
      <c r="F3280" s="2">
        <v>28510.13</v>
      </c>
      <c r="G3280" s="2">
        <v>28510.13</v>
      </c>
      <c r="H3280">
        <v>3.8461500000000003E-2</v>
      </c>
      <c r="I3280" s="2">
        <v>91.38</v>
      </c>
      <c r="J3280" s="2">
        <v>2412.4499999999998</v>
      </c>
      <c r="K3280" s="2">
        <v>0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t="s">
        <v>315</v>
      </c>
      <c r="W3280" s="5" t="str">
        <f t="shared" si="102"/>
        <v>3930</v>
      </c>
      <c r="X3280">
        <v>16</v>
      </c>
      <c r="Y3280" t="s">
        <v>77</v>
      </c>
      <c r="Z3280" t="s">
        <v>163</v>
      </c>
      <c r="AA3280" s="2">
        <v>0</v>
      </c>
      <c r="AB3280" s="2">
        <v>0</v>
      </c>
      <c r="AC3280" t="s">
        <v>168</v>
      </c>
      <c r="AD3280" s="2">
        <v>0</v>
      </c>
      <c r="AE3280" s="2">
        <v>0</v>
      </c>
      <c r="AF3280" s="2">
        <v>0</v>
      </c>
      <c r="AG3280" s="2">
        <v>28510.13</v>
      </c>
      <c r="AH3280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0</v>
      </c>
      <c r="AN3280" s="2">
        <v>0</v>
      </c>
      <c r="AO3280" s="2">
        <v>91.38</v>
      </c>
      <c r="AP3280" s="7">
        <f t="shared" si="103"/>
        <v>91.38</v>
      </c>
    </row>
    <row r="3281" spans="1:42" x14ac:dyDescent="0.2">
      <c r="A3281">
        <v>1</v>
      </c>
      <c r="B3281" s="1">
        <v>43952</v>
      </c>
      <c r="C3281" s="1">
        <v>44348</v>
      </c>
      <c r="D3281">
        <v>200253</v>
      </c>
      <c r="E3281" s="1">
        <v>44044</v>
      </c>
      <c r="F3281" s="2">
        <v>28510.13</v>
      </c>
      <c r="G3281" s="2">
        <v>28510.13</v>
      </c>
      <c r="H3281">
        <v>3.8461500000000003E-2</v>
      </c>
      <c r="I3281" s="2">
        <v>91.38</v>
      </c>
      <c r="J3281" s="2">
        <v>2503.83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t="s">
        <v>315</v>
      </c>
      <c r="W3281" s="5" t="str">
        <f t="shared" si="102"/>
        <v>3930</v>
      </c>
      <c r="X3281">
        <v>16</v>
      </c>
      <c r="Y3281" t="s">
        <v>77</v>
      </c>
      <c r="Z3281" t="s">
        <v>163</v>
      </c>
      <c r="AA3281" s="2">
        <v>0</v>
      </c>
      <c r="AB3281" s="2">
        <v>0</v>
      </c>
      <c r="AC3281" t="s">
        <v>168</v>
      </c>
      <c r="AD3281" s="2">
        <v>0</v>
      </c>
      <c r="AE3281" s="2">
        <v>0</v>
      </c>
      <c r="AF3281" s="2">
        <v>0</v>
      </c>
      <c r="AG3281" s="2">
        <v>28510.13</v>
      </c>
      <c r="AH3281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91.38</v>
      </c>
      <c r="AP3281" s="7">
        <f t="shared" si="103"/>
        <v>91.38</v>
      </c>
    </row>
    <row r="3282" spans="1:42" x14ac:dyDescent="0.2">
      <c r="A3282">
        <v>1</v>
      </c>
      <c r="B3282" s="1">
        <v>43952</v>
      </c>
      <c r="C3282" s="1">
        <v>44348</v>
      </c>
      <c r="D3282">
        <v>200253</v>
      </c>
      <c r="E3282" s="1">
        <v>44075</v>
      </c>
      <c r="F3282" s="2">
        <v>28510.13</v>
      </c>
      <c r="G3282" s="2">
        <v>28510.13</v>
      </c>
      <c r="H3282">
        <v>3.8461500000000003E-2</v>
      </c>
      <c r="I3282" s="2">
        <v>91.38</v>
      </c>
      <c r="J3282" s="2">
        <v>2595.21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t="s">
        <v>315</v>
      </c>
      <c r="W3282" s="5" t="str">
        <f t="shared" si="102"/>
        <v>3930</v>
      </c>
      <c r="X3282">
        <v>16</v>
      </c>
      <c r="Y3282" t="s">
        <v>77</v>
      </c>
      <c r="Z3282" t="s">
        <v>163</v>
      </c>
      <c r="AA3282" s="2">
        <v>0</v>
      </c>
      <c r="AB3282" s="2">
        <v>0</v>
      </c>
      <c r="AC3282" t="s">
        <v>168</v>
      </c>
      <c r="AD3282" s="2">
        <v>0</v>
      </c>
      <c r="AE3282" s="2">
        <v>0</v>
      </c>
      <c r="AF3282" s="2">
        <v>0</v>
      </c>
      <c r="AG3282" s="2">
        <v>28510.13</v>
      </c>
      <c r="AH328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0</v>
      </c>
      <c r="AN3282" s="2">
        <v>0</v>
      </c>
      <c r="AO3282" s="2">
        <v>91.38</v>
      </c>
      <c r="AP3282" s="7">
        <f t="shared" si="103"/>
        <v>91.38</v>
      </c>
    </row>
    <row r="3283" spans="1:42" x14ac:dyDescent="0.2">
      <c r="A3283">
        <v>1</v>
      </c>
      <c r="B3283" s="1">
        <v>43952</v>
      </c>
      <c r="C3283" s="1">
        <v>44348</v>
      </c>
      <c r="D3283">
        <v>200253</v>
      </c>
      <c r="E3283" s="1">
        <v>44105</v>
      </c>
      <c r="F3283" s="2">
        <v>28510.13</v>
      </c>
      <c r="G3283" s="2">
        <v>28510.13</v>
      </c>
      <c r="H3283">
        <v>3.8461500000000003E-2</v>
      </c>
      <c r="I3283" s="2">
        <v>91.38</v>
      </c>
      <c r="J3283" s="2">
        <v>2686.59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t="s">
        <v>315</v>
      </c>
      <c r="W3283" s="5" t="str">
        <f t="shared" si="102"/>
        <v>3930</v>
      </c>
      <c r="X3283">
        <v>16</v>
      </c>
      <c r="Y3283" t="s">
        <v>77</v>
      </c>
      <c r="Z3283" t="s">
        <v>163</v>
      </c>
      <c r="AA3283" s="2">
        <v>0</v>
      </c>
      <c r="AB3283" s="2">
        <v>0</v>
      </c>
      <c r="AC3283" t="s">
        <v>168</v>
      </c>
      <c r="AD3283" s="2">
        <v>0</v>
      </c>
      <c r="AE3283" s="2">
        <v>0</v>
      </c>
      <c r="AF3283" s="2">
        <v>0</v>
      </c>
      <c r="AG3283" s="2">
        <v>28510.13</v>
      </c>
      <c r="AH3283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91.38</v>
      </c>
      <c r="AP3283" s="7">
        <f t="shared" si="103"/>
        <v>91.38</v>
      </c>
    </row>
    <row r="3284" spans="1:42" x14ac:dyDescent="0.2">
      <c r="A3284">
        <v>1</v>
      </c>
      <c r="B3284" s="1">
        <v>43952</v>
      </c>
      <c r="C3284" s="1">
        <v>44348</v>
      </c>
      <c r="D3284">
        <v>200253</v>
      </c>
      <c r="E3284" s="1">
        <v>44136</v>
      </c>
      <c r="F3284" s="2">
        <v>28510.13</v>
      </c>
      <c r="G3284" s="2">
        <v>28510.13</v>
      </c>
      <c r="H3284">
        <v>3.8461500000000003E-2</v>
      </c>
      <c r="I3284" s="2">
        <v>91.38</v>
      </c>
      <c r="J3284" s="2">
        <v>2777.97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t="s">
        <v>315</v>
      </c>
      <c r="W3284" s="5" t="str">
        <f t="shared" si="102"/>
        <v>3930</v>
      </c>
      <c r="X3284">
        <v>16</v>
      </c>
      <c r="Y3284" t="s">
        <v>77</v>
      </c>
      <c r="Z3284" t="s">
        <v>163</v>
      </c>
      <c r="AA3284" s="2">
        <v>0</v>
      </c>
      <c r="AB3284" s="2">
        <v>0</v>
      </c>
      <c r="AC3284" t="s">
        <v>168</v>
      </c>
      <c r="AD3284" s="2">
        <v>0</v>
      </c>
      <c r="AE3284" s="2">
        <v>0</v>
      </c>
      <c r="AF3284" s="2">
        <v>0</v>
      </c>
      <c r="AG3284" s="2">
        <v>28510.13</v>
      </c>
      <c r="AH3284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>
        <v>0</v>
      </c>
      <c r="AO3284" s="2">
        <v>91.38</v>
      </c>
      <c r="AP3284" s="7">
        <f t="shared" si="103"/>
        <v>91.38</v>
      </c>
    </row>
    <row r="3285" spans="1:42" x14ac:dyDescent="0.2">
      <c r="A3285">
        <v>1</v>
      </c>
      <c r="B3285" s="1">
        <v>43952</v>
      </c>
      <c r="C3285" s="1">
        <v>44348</v>
      </c>
      <c r="D3285">
        <v>200253</v>
      </c>
      <c r="E3285" s="1">
        <v>44166</v>
      </c>
      <c r="F3285" s="2">
        <v>28510.13</v>
      </c>
      <c r="G3285" s="2">
        <v>28510.13</v>
      </c>
      <c r="H3285">
        <v>3.8461500000000003E-2</v>
      </c>
      <c r="I3285" s="2">
        <v>91.38</v>
      </c>
      <c r="J3285" s="2">
        <v>2869.35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t="s">
        <v>315</v>
      </c>
      <c r="W3285" s="5" t="str">
        <f t="shared" si="102"/>
        <v>3930</v>
      </c>
      <c r="X3285">
        <v>16</v>
      </c>
      <c r="Y3285" t="s">
        <v>77</v>
      </c>
      <c r="Z3285" t="s">
        <v>163</v>
      </c>
      <c r="AA3285" s="2">
        <v>0</v>
      </c>
      <c r="AB3285" s="2">
        <v>0</v>
      </c>
      <c r="AC3285" t="s">
        <v>168</v>
      </c>
      <c r="AD3285" s="2">
        <v>0</v>
      </c>
      <c r="AE3285" s="2">
        <v>0</v>
      </c>
      <c r="AF3285" s="2">
        <v>0</v>
      </c>
      <c r="AG3285" s="2">
        <v>28510.13</v>
      </c>
      <c r="AH3285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91.38</v>
      </c>
      <c r="AP3285" s="7">
        <f t="shared" si="103"/>
        <v>91.38</v>
      </c>
    </row>
    <row r="3286" spans="1:42" x14ac:dyDescent="0.2">
      <c r="A3286">
        <v>1</v>
      </c>
      <c r="B3286" s="1">
        <v>43952</v>
      </c>
      <c r="C3286" s="1">
        <v>44348</v>
      </c>
      <c r="D3286">
        <v>200253</v>
      </c>
      <c r="E3286" s="1">
        <v>44197</v>
      </c>
      <c r="F3286" s="2">
        <v>28510.13</v>
      </c>
      <c r="G3286" s="2">
        <v>28510.13</v>
      </c>
      <c r="H3286">
        <v>3.8461500000000003E-2</v>
      </c>
      <c r="I3286" s="2">
        <v>91.38</v>
      </c>
      <c r="J3286" s="2">
        <v>2960.73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t="s">
        <v>315</v>
      </c>
      <c r="W3286" s="5" t="str">
        <f t="shared" si="102"/>
        <v>3930</v>
      </c>
      <c r="X3286">
        <v>16</v>
      </c>
      <c r="Y3286" t="s">
        <v>77</v>
      </c>
      <c r="Z3286" t="s">
        <v>163</v>
      </c>
      <c r="AA3286" s="2">
        <v>0</v>
      </c>
      <c r="AB3286" s="2">
        <v>0</v>
      </c>
      <c r="AC3286" t="s">
        <v>168</v>
      </c>
      <c r="AD3286" s="2">
        <v>0</v>
      </c>
      <c r="AE3286" s="2">
        <v>0</v>
      </c>
      <c r="AF3286" s="2">
        <v>0</v>
      </c>
      <c r="AG3286" s="2">
        <v>28510.13</v>
      </c>
      <c r="AH3286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0</v>
      </c>
      <c r="AN3286" s="2">
        <v>0</v>
      </c>
      <c r="AO3286" s="2">
        <v>91.38</v>
      </c>
      <c r="AP3286" s="7">
        <f t="shared" si="103"/>
        <v>91.38</v>
      </c>
    </row>
    <row r="3287" spans="1:42" x14ac:dyDescent="0.2">
      <c r="A3287">
        <v>1</v>
      </c>
      <c r="B3287" s="1">
        <v>43952</v>
      </c>
      <c r="C3287" s="1">
        <v>44348</v>
      </c>
      <c r="D3287">
        <v>200253</v>
      </c>
      <c r="E3287" s="1">
        <v>44228</v>
      </c>
      <c r="F3287" s="2">
        <v>28510.13</v>
      </c>
      <c r="G3287" s="2">
        <v>28510.13</v>
      </c>
      <c r="H3287">
        <v>3.8461500000000003E-2</v>
      </c>
      <c r="I3287" s="2">
        <v>91.38</v>
      </c>
      <c r="J3287" s="2">
        <v>3052.11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t="s">
        <v>315</v>
      </c>
      <c r="W3287" s="5" t="str">
        <f t="shared" si="102"/>
        <v>3930</v>
      </c>
      <c r="X3287">
        <v>16</v>
      </c>
      <c r="Y3287" t="s">
        <v>77</v>
      </c>
      <c r="Z3287" t="s">
        <v>163</v>
      </c>
      <c r="AA3287" s="2">
        <v>0</v>
      </c>
      <c r="AB3287" s="2">
        <v>0</v>
      </c>
      <c r="AC3287" t="s">
        <v>168</v>
      </c>
      <c r="AD3287" s="2">
        <v>0</v>
      </c>
      <c r="AE3287" s="2">
        <v>0</v>
      </c>
      <c r="AF3287" s="2">
        <v>0</v>
      </c>
      <c r="AG3287" s="2">
        <v>28510.13</v>
      </c>
      <c r="AH3287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91.38</v>
      </c>
      <c r="AP3287" s="7">
        <f t="shared" si="103"/>
        <v>91.38</v>
      </c>
    </row>
    <row r="3288" spans="1:42" x14ac:dyDescent="0.2">
      <c r="A3288">
        <v>1</v>
      </c>
      <c r="B3288" s="1">
        <v>43952</v>
      </c>
      <c r="C3288" s="1">
        <v>44348</v>
      </c>
      <c r="D3288">
        <v>200253</v>
      </c>
      <c r="E3288" s="1">
        <v>44256</v>
      </c>
      <c r="F3288" s="2">
        <v>28510.13</v>
      </c>
      <c r="G3288" s="2">
        <v>28510.13</v>
      </c>
      <c r="H3288">
        <v>3.8461500000000003E-2</v>
      </c>
      <c r="I3288" s="2">
        <v>91.38</v>
      </c>
      <c r="J3288" s="2">
        <v>3143.49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t="s">
        <v>315</v>
      </c>
      <c r="W3288" s="5" t="str">
        <f t="shared" si="102"/>
        <v>3930</v>
      </c>
      <c r="X3288">
        <v>16</v>
      </c>
      <c r="Y3288" t="s">
        <v>77</v>
      </c>
      <c r="Z3288" t="s">
        <v>163</v>
      </c>
      <c r="AA3288" s="2">
        <v>0</v>
      </c>
      <c r="AB3288" s="2">
        <v>0</v>
      </c>
      <c r="AC3288" t="s">
        <v>168</v>
      </c>
      <c r="AD3288" s="2">
        <v>0</v>
      </c>
      <c r="AE3288" s="2">
        <v>0</v>
      </c>
      <c r="AF3288" s="2">
        <v>0</v>
      </c>
      <c r="AG3288" s="2">
        <v>28510.13</v>
      </c>
      <c r="AH3288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91.38</v>
      </c>
      <c r="AP3288" s="7">
        <f t="shared" si="103"/>
        <v>91.38</v>
      </c>
    </row>
    <row r="3289" spans="1:42" x14ac:dyDescent="0.2">
      <c r="A3289">
        <v>1</v>
      </c>
      <c r="B3289" s="1">
        <v>43952</v>
      </c>
      <c r="C3289" s="1">
        <v>44348</v>
      </c>
      <c r="D3289">
        <v>200253</v>
      </c>
      <c r="E3289" s="1">
        <v>44287</v>
      </c>
      <c r="F3289" s="2">
        <v>28510.13</v>
      </c>
      <c r="G3289" s="2">
        <v>28510.13</v>
      </c>
      <c r="H3289">
        <v>3.8461500000000003E-2</v>
      </c>
      <c r="I3289" s="2">
        <v>91.38</v>
      </c>
      <c r="J3289" s="2">
        <v>3234.87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t="s">
        <v>315</v>
      </c>
      <c r="W3289" s="5" t="str">
        <f t="shared" si="102"/>
        <v>3930</v>
      </c>
      <c r="X3289">
        <v>16</v>
      </c>
      <c r="Y3289" t="s">
        <v>77</v>
      </c>
      <c r="Z3289" t="s">
        <v>163</v>
      </c>
      <c r="AA3289" s="2">
        <v>0</v>
      </c>
      <c r="AB3289" s="2">
        <v>0</v>
      </c>
      <c r="AC3289" t="s">
        <v>168</v>
      </c>
      <c r="AD3289" s="2">
        <v>0</v>
      </c>
      <c r="AE3289" s="2">
        <v>0</v>
      </c>
      <c r="AF3289" s="2">
        <v>0</v>
      </c>
      <c r="AG3289" s="2">
        <v>28510.13</v>
      </c>
      <c r="AH3289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91.38</v>
      </c>
      <c r="AP3289" s="7">
        <f t="shared" si="103"/>
        <v>91.38</v>
      </c>
    </row>
    <row r="3290" spans="1:42" x14ac:dyDescent="0.2">
      <c r="A3290">
        <v>1</v>
      </c>
      <c r="B3290" s="1">
        <v>43952</v>
      </c>
      <c r="C3290" s="1">
        <v>44348</v>
      </c>
      <c r="D3290">
        <v>200253</v>
      </c>
      <c r="E3290" s="1">
        <v>44317</v>
      </c>
      <c r="F3290" s="2">
        <v>28510.13</v>
      </c>
      <c r="G3290" s="2">
        <v>28510.13</v>
      </c>
      <c r="H3290">
        <v>3.8461500000000003E-2</v>
      </c>
      <c r="I3290" s="2">
        <v>91.38</v>
      </c>
      <c r="J3290" s="2">
        <v>3326.25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t="s">
        <v>315</v>
      </c>
      <c r="W3290" s="5" t="str">
        <f t="shared" si="102"/>
        <v>3930</v>
      </c>
      <c r="X3290">
        <v>16</v>
      </c>
      <c r="Y3290" t="s">
        <v>77</v>
      </c>
      <c r="Z3290" t="s">
        <v>163</v>
      </c>
      <c r="AA3290" s="2">
        <v>0</v>
      </c>
      <c r="AB3290" s="2">
        <v>0</v>
      </c>
      <c r="AC3290" t="s">
        <v>168</v>
      </c>
      <c r="AD3290" s="2">
        <v>0</v>
      </c>
      <c r="AE3290" s="2">
        <v>0</v>
      </c>
      <c r="AF3290" s="2">
        <v>0</v>
      </c>
      <c r="AG3290" s="2">
        <v>28510.13</v>
      </c>
      <c r="AH3290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0</v>
      </c>
      <c r="AN3290" s="2">
        <v>0</v>
      </c>
      <c r="AO3290" s="2">
        <v>91.38</v>
      </c>
      <c r="AP3290" s="7">
        <f t="shared" si="103"/>
        <v>91.38</v>
      </c>
    </row>
    <row r="3291" spans="1:42" x14ac:dyDescent="0.2">
      <c r="A3291">
        <v>1</v>
      </c>
      <c r="B3291" s="1">
        <v>43952</v>
      </c>
      <c r="C3291" s="1">
        <v>44348</v>
      </c>
      <c r="D3291">
        <v>200253</v>
      </c>
      <c r="E3291" s="1">
        <v>44348</v>
      </c>
      <c r="F3291" s="2">
        <v>28510.13</v>
      </c>
      <c r="G3291" s="2">
        <v>28510.13</v>
      </c>
      <c r="H3291">
        <v>3.8461500000000003E-2</v>
      </c>
      <c r="I3291" s="2">
        <v>91.38</v>
      </c>
      <c r="J3291" s="2">
        <v>649.55999999999995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-2768.07</v>
      </c>
      <c r="S3291" s="2">
        <v>0</v>
      </c>
      <c r="T3291" s="2">
        <v>0</v>
      </c>
      <c r="U3291" s="2">
        <v>0</v>
      </c>
      <c r="V3291" t="s">
        <v>315</v>
      </c>
      <c r="W3291" s="5" t="str">
        <f t="shared" si="102"/>
        <v>3930</v>
      </c>
      <c r="X3291">
        <v>16</v>
      </c>
      <c r="Y3291" t="s">
        <v>77</v>
      </c>
      <c r="Z3291" t="s">
        <v>163</v>
      </c>
      <c r="AA3291" s="2">
        <v>0</v>
      </c>
      <c r="AB3291" s="2">
        <v>0</v>
      </c>
      <c r="AC3291" t="s">
        <v>168</v>
      </c>
      <c r="AD3291" s="2">
        <v>0</v>
      </c>
      <c r="AE3291" s="2">
        <v>0</v>
      </c>
      <c r="AF3291" s="2">
        <v>0</v>
      </c>
      <c r="AG3291" s="2">
        <v>28510.13</v>
      </c>
      <c r="AH3291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91.38</v>
      </c>
      <c r="AP3291" s="7">
        <f t="shared" si="103"/>
        <v>91.38</v>
      </c>
    </row>
    <row r="3292" spans="1:42" x14ac:dyDescent="0.2">
      <c r="A3292">
        <v>1</v>
      </c>
      <c r="B3292" s="1">
        <v>43952</v>
      </c>
      <c r="C3292" s="1">
        <v>44348</v>
      </c>
      <c r="D3292">
        <v>200299</v>
      </c>
      <c r="E3292" s="1">
        <v>43952</v>
      </c>
      <c r="F3292" s="2">
        <v>0</v>
      </c>
      <c r="G3292" s="2">
        <v>0</v>
      </c>
      <c r="H3292">
        <v>0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t="s">
        <v>316</v>
      </c>
      <c r="W3292" s="5" t="str">
        <f t="shared" si="102"/>
        <v>3930</v>
      </c>
      <c r="X3292">
        <v>16</v>
      </c>
      <c r="Y3292" t="s">
        <v>77</v>
      </c>
      <c r="Z3292" t="s">
        <v>163</v>
      </c>
      <c r="AA3292" s="2">
        <v>0</v>
      </c>
      <c r="AB3292" s="2">
        <v>0</v>
      </c>
      <c r="AC3292" t="s">
        <v>168</v>
      </c>
      <c r="AD3292" s="2">
        <v>0</v>
      </c>
      <c r="AE3292" s="2">
        <v>0</v>
      </c>
      <c r="AF3292" s="2">
        <v>0</v>
      </c>
      <c r="AG3292" s="2">
        <v>0</v>
      </c>
      <c r="AH329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>
        <v>0</v>
      </c>
      <c r="AO3292" s="2">
        <v>0</v>
      </c>
      <c r="AP3292" s="7">
        <f t="shared" si="103"/>
        <v>0</v>
      </c>
    </row>
    <row r="3293" spans="1:42" x14ac:dyDescent="0.2">
      <c r="A3293">
        <v>1</v>
      </c>
      <c r="B3293" s="1">
        <v>43952</v>
      </c>
      <c r="C3293" s="1">
        <v>44348</v>
      </c>
      <c r="D3293">
        <v>200299</v>
      </c>
      <c r="E3293" s="1">
        <v>43983</v>
      </c>
      <c r="F3293" s="2">
        <v>0</v>
      </c>
      <c r="G3293" s="2">
        <v>0</v>
      </c>
      <c r="H3293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t="s">
        <v>316</v>
      </c>
      <c r="W3293" s="5" t="str">
        <f t="shared" si="102"/>
        <v>3930</v>
      </c>
      <c r="X3293">
        <v>16</v>
      </c>
      <c r="Y3293" t="s">
        <v>77</v>
      </c>
      <c r="Z3293" t="s">
        <v>163</v>
      </c>
      <c r="AA3293" s="2">
        <v>0</v>
      </c>
      <c r="AB3293" s="2">
        <v>0</v>
      </c>
      <c r="AC3293" t="s">
        <v>168</v>
      </c>
      <c r="AD3293" s="2">
        <v>0</v>
      </c>
      <c r="AE3293" s="2">
        <v>0</v>
      </c>
      <c r="AF3293" s="2">
        <v>0</v>
      </c>
      <c r="AG3293" s="2">
        <v>0</v>
      </c>
      <c r="AH3293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7">
        <f t="shared" si="103"/>
        <v>0</v>
      </c>
    </row>
    <row r="3294" spans="1:42" x14ac:dyDescent="0.2">
      <c r="A3294">
        <v>1</v>
      </c>
      <c r="B3294" s="1">
        <v>43952</v>
      </c>
      <c r="C3294" s="1">
        <v>44348</v>
      </c>
      <c r="D3294">
        <v>200299</v>
      </c>
      <c r="E3294" s="1">
        <v>44013</v>
      </c>
      <c r="F3294" s="2">
        <v>0</v>
      </c>
      <c r="G3294" s="2">
        <v>0</v>
      </c>
      <c r="H3294">
        <v>0</v>
      </c>
      <c r="I3294" s="2">
        <v>0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t="s">
        <v>316</v>
      </c>
      <c r="W3294" s="5" t="str">
        <f t="shared" si="102"/>
        <v>3930</v>
      </c>
      <c r="X3294">
        <v>16</v>
      </c>
      <c r="Y3294" t="s">
        <v>77</v>
      </c>
      <c r="Z3294" t="s">
        <v>163</v>
      </c>
      <c r="AA3294" s="2">
        <v>0</v>
      </c>
      <c r="AB3294" s="2">
        <v>0</v>
      </c>
      <c r="AC3294" t="s">
        <v>168</v>
      </c>
      <c r="AD3294" s="2">
        <v>0</v>
      </c>
      <c r="AE3294" s="2">
        <v>0</v>
      </c>
      <c r="AF3294" s="2">
        <v>0</v>
      </c>
      <c r="AG3294" s="2">
        <v>0</v>
      </c>
      <c r="AH3294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>
        <v>0</v>
      </c>
      <c r="AO3294" s="2">
        <v>0</v>
      </c>
      <c r="AP3294" s="7">
        <f t="shared" si="103"/>
        <v>0</v>
      </c>
    </row>
    <row r="3295" spans="1:42" x14ac:dyDescent="0.2">
      <c r="A3295">
        <v>1</v>
      </c>
      <c r="B3295" s="1">
        <v>43952</v>
      </c>
      <c r="C3295" s="1">
        <v>44348</v>
      </c>
      <c r="D3295">
        <v>200299</v>
      </c>
      <c r="E3295" s="1">
        <v>44044</v>
      </c>
      <c r="F3295" s="2">
        <v>0</v>
      </c>
      <c r="G3295" s="2">
        <v>0</v>
      </c>
      <c r="H3295">
        <v>3.8461500000000003E-2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t="s">
        <v>316</v>
      </c>
      <c r="W3295" s="5" t="str">
        <f t="shared" si="102"/>
        <v>3930</v>
      </c>
      <c r="X3295">
        <v>16</v>
      </c>
      <c r="Y3295" t="s">
        <v>77</v>
      </c>
      <c r="Z3295" t="s">
        <v>163</v>
      </c>
      <c r="AA3295" s="2">
        <v>0</v>
      </c>
      <c r="AB3295" s="2">
        <v>0</v>
      </c>
      <c r="AC3295" t="s">
        <v>168</v>
      </c>
      <c r="AD3295" s="2">
        <v>0</v>
      </c>
      <c r="AE3295" s="2">
        <v>0</v>
      </c>
      <c r="AF3295" s="2">
        <v>0</v>
      </c>
      <c r="AG3295" s="2">
        <v>0</v>
      </c>
      <c r="AH3295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7">
        <f t="shared" si="103"/>
        <v>0</v>
      </c>
    </row>
    <row r="3296" spans="1:42" x14ac:dyDescent="0.2">
      <c r="A3296">
        <v>1</v>
      </c>
      <c r="B3296" s="1">
        <v>43952</v>
      </c>
      <c r="C3296" s="1">
        <v>44348</v>
      </c>
      <c r="D3296">
        <v>200299</v>
      </c>
      <c r="E3296" s="1">
        <v>44075</v>
      </c>
      <c r="F3296" s="2">
        <v>0</v>
      </c>
      <c r="G3296" s="2">
        <v>0</v>
      </c>
      <c r="H3296">
        <v>3.8461500000000003E-2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t="s">
        <v>316</v>
      </c>
      <c r="W3296" s="5" t="str">
        <f t="shared" si="102"/>
        <v>3930</v>
      </c>
      <c r="X3296">
        <v>16</v>
      </c>
      <c r="Y3296" t="s">
        <v>77</v>
      </c>
      <c r="Z3296" t="s">
        <v>163</v>
      </c>
      <c r="AA3296" s="2">
        <v>0</v>
      </c>
      <c r="AB3296" s="2">
        <v>0</v>
      </c>
      <c r="AC3296" t="s">
        <v>168</v>
      </c>
      <c r="AD3296" s="2">
        <v>0</v>
      </c>
      <c r="AE3296" s="2">
        <v>0</v>
      </c>
      <c r="AF3296" s="2">
        <v>0</v>
      </c>
      <c r="AG3296" s="2">
        <v>0</v>
      </c>
      <c r="AH3296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7">
        <f t="shared" si="103"/>
        <v>0</v>
      </c>
    </row>
    <row r="3297" spans="1:42" x14ac:dyDescent="0.2">
      <c r="A3297">
        <v>1</v>
      </c>
      <c r="B3297" s="1">
        <v>43952</v>
      </c>
      <c r="C3297" s="1">
        <v>44348</v>
      </c>
      <c r="D3297">
        <v>200299</v>
      </c>
      <c r="E3297" s="1">
        <v>44105</v>
      </c>
      <c r="F3297" s="2">
        <v>0</v>
      </c>
      <c r="G3297" s="2">
        <v>0</v>
      </c>
      <c r="H3297">
        <v>3.8461500000000003E-2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t="s">
        <v>316</v>
      </c>
      <c r="W3297" s="5" t="str">
        <f t="shared" si="102"/>
        <v>3930</v>
      </c>
      <c r="X3297">
        <v>16</v>
      </c>
      <c r="Y3297" t="s">
        <v>77</v>
      </c>
      <c r="Z3297" t="s">
        <v>163</v>
      </c>
      <c r="AA3297" s="2">
        <v>0</v>
      </c>
      <c r="AB3297" s="2">
        <v>0</v>
      </c>
      <c r="AC3297" t="s">
        <v>168</v>
      </c>
      <c r="AD3297" s="2">
        <v>0</v>
      </c>
      <c r="AE3297" s="2">
        <v>0</v>
      </c>
      <c r="AF3297" s="2">
        <v>0</v>
      </c>
      <c r="AG3297" s="2">
        <v>0</v>
      </c>
      <c r="AH3297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7">
        <f t="shared" si="103"/>
        <v>0</v>
      </c>
    </row>
    <row r="3298" spans="1:42" x14ac:dyDescent="0.2">
      <c r="A3298">
        <v>1</v>
      </c>
      <c r="B3298" s="1">
        <v>43952</v>
      </c>
      <c r="C3298" s="1">
        <v>44348</v>
      </c>
      <c r="D3298">
        <v>200299</v>
      </c>
      <c r="E3298" s="1">
        <v>44136</v>
      </c>
      <c r="F3298" s="2">
        <v>0</v>
      </c>
      <c r="G3298" s="2">
        <v>0</v>
      </c>
      <c r="H3298">
        <v>3.8461500000000003E-2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t="s">
        <v>316</v>
      </c>
      <c r="W3298" s="5" t="str">
        <f t="shared" si="102"/>
        <v>3930</v>
      </c>
      <c r="X3298">
        <v>16</v>
      </c>
      <c r="Y3298" t="s">
        <v>77</v>
      </c>
      <c r="Z3298" t="s">
        <v>163</v>
      </c>
      <c r="AA3298" s="2">
        <v>0</v>
      </c>
      <c r="AB3298" s="2">
        <v>0</v>
      </c>
      <c r="AC3298" t="s">
        <v>168</v>
      </c>
      <c r="AD3298" s="2">
        <v>0</v>
      </c>
      <c r="AE3298" s="2">
        <v>0</v>
      </c>
      <c r="AF3298" s="2">
        <v>0</v>
      </c>
      <c r="AG3298" s="2">
        <v>0</v>
      </c>
      <c r="AH3298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0</v>
      </c>
      <c r="AN3298" s="2">
        <v>0</v>
      </c>
      <c r="AO3298" s="2">
        <v>0</v>
      </c>
      <c r="AP3298" s="7">
        <f t="shared" si="103"/>
        <v>0</v>
      </c>
    </row>
    <row r="3299" spans="1:42" x14ac:dyDescent="0.2">
      <c r="A3299">
        <v>1</v>
      </c>
      <c r="B3299" s="1">
        <v>43952</v>
      </c>
      <c r="C3299" s="1">
        <v>44348</v>
      </c>
      <c r="D3299">
        <v>200299</v>
      </c>
      <c r="E3299" s="1">
        <v>44166</v>
      </c>
      <c r="F3299" s="2">
        <v>0</v>
      </c>
      <c r="G3299" s="2">
        <v>0</v>
      </c>
      <c r="H3299">
        <v>3.8461500000000003E-2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t="s">
        <v>316</v>
      </c>
      <c r="W3299" s="5" t="str">
        <f t="shared" si="102"/>
        <v>3930</v>
      </c>
      <c r="X3299">
        <v>16</v>
      </c>
      <c r="Y3299" t="s">
        <v>77</v>
      </c>
      <c r="Z3299" t="s">
        <v>163</v>
      </c>
      <c r="AA3299" s="2">
        <v>0</v>
      </c>
      <c r="AB3299" s="2">
        <v>0</v>
      </c>
      <c r="AC3299" t="s">
        <v>168</v>
      </c>
      <c r="AD3299" s="2">
        <v>0</v>
      </c>
      <c r="AE3299" s="2">
        <v>0</v>
      </c>
      <c r="AF3299" s="2">
        <v>0</v>
      </c>
      <c r="AG3299" s="2">
        <v>0</v>
      </c>
      <c r="AH3299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7">
        <f t="shared" si="103"/>
        <v>0</v>
      </c>
    </row>
    <row r="3300" spans="1:42" x14ac:dyDescent="0.2">
      <c r="A3300">
        <v>1</v>
      </c>
      <c r="B3300" s="1">
        <v>43952</v>
      </c>
      <c r="C3300" s="1">
        <v>44348</v>
      </c>
      <c r="D3300">
        <v>200299</v>
      </c>
      <c r="E3300" s="1">
        <v>44197</v>
      </c>
      <c r="F3300" s="2">
        <v>0</v>
      </c>
      <c r="G3300" s="2">
        <v>0</v>
      </c>
      <c r="H3300">
        <v>3.8461500000000003E-2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t="s">
        <v>316</v>
      </c>
      <c r="W3300" s="5" t="str">
        <f t="shared" si="102"/>
        <v>3930</v>
      </c>
      <c r="X3300">
        <v>16</v>
      </c>
      <c r="Y3300" t="s">
        <v>77</v>
      </c>
      <c r="Z3300" t="s">
        <v>163</v>
      </c>
      <c r="AA3300" s="2">
        <v>0</v>
      </c>
      <c r="AB3300" s="2">
        <v>0</v>
      </c>
      <c r="AC3300" t="s">
        <v>168</v>
      </c>
      <c r="AD3300" s="2">
        <v>0</v>
      </c>
      <c r="AE3300" s="2">
        <v>0</v>
      </c>
      <c r="AF3300" s="2">
        <v>0</v>
      </c>
      <c r="AG3300" s="2">
        <v>0</v>
      </c>
      <c r="AH3300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7">
        <f t="shared" si="103"/>
        <v>0</v>
      </c>
    </row>
    <row r="3301" spans="1:42" x14ac:dyDescent="0.2">
      <c r="A3301">
        <v>1</v>
      </c>
      <c r="B3301" s="1">
        <v>43952</v>
      </c>
      <c r="C3301" s="1">
        <v>44348</v>
      </c>
      <c r="D3301">
        <v>200299</v>
      </c>
      <c r="E3301" s="1">
        <v>44228</v>
      </c>
      <c r="F3301" s="2">
        <v>0</v>
      </c>
      <c r="G3301" s="2">
        <v>0</v>
      </c>
      <c r="H3301">
        <v>3.8461500000000003E-2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t="s">
        <v>316</v>
      </c>
      <c r="W3301" s="5" t="str">
        <f t="shared" si="102"/>
        <v>3930</v>
      </c>
      <c r="X3301">
        <v>16</v>
      </c>
      <c r="Y3301" t="s">
        <v>77</v>
      </c>
      <c r="Z3301" t="s">
        <v>163</v>
      </c>
      <c r="AA3301" s="2">
        <v>0</v>
      </c>
      <c r="AB3301" s="2">
        <v>0</v>
      </c>
      <c r="AC3301" t="s">
        <v>168</v>
      </c>
      <c r="AD3301" s="2">
        <v>0</v>
      </c>
      <c r="AE3301" s="2">
        <v>0</v>
      </c>
      <c r="AF3301" s="2">
        <v>0</v>
      </c>
      <c r="AG3301" s="2">
        <v>0</v>
      </c>
      <c r="AH3301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7">
        <f t="shared" si="103"/>
        <v>0</v>
      </c>
    </row>
    <row r="3302" spans="1:42" x14ac:dyDescent="0.2">
      <c r="A3302">
        <v>1</v>
      </c>
      <c r="B3302" s="1">
        <v>43952</v>
      </c>
      <c r="C3302" s="1">
        <v>44348</v>
      </c>
      <c r="D3302">
        <v>200299</v>
      </c>
      <c r="E3302" s="1">
        <v>44256</v>
      </c>
      <c r="F3302" s="2">
        <v>0</v>
      </c>
      <c r="G3302" s="2">
        <v>0</v>
      </c>
      <c r="H3302">
        <v>3.8461500000000003E-2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t="s">
        <v>316</v>
      </c>
      <c r="W3302" s="5" t="str">
        <f t="shared" si="102"/>
        <v>3930</v>
      </c>
      <c r="X3302">
        <v>16</v>
      </c>
      <c r="Y3302" t="s">
        <v>77</v>
      </c>
      <c r="Z3302" t="s">
        <v>163</v>
      </c>
      <c r="AA3302" s="2">
        <v>0</v>
      </c>
      <c r="AB3302" s="2">
        <v>0</v>
      </c>
      <c r="AC3302" t="s">
        <v>168</v>
      </c>
      <c r="AD3302" s="2">
        <v>0</v>
      </c>
      <c r="AE3302" s="2">
        <v>0</v>
      </c>
      <c r="AF3302" s="2">
        <v>0</v>
      </c>
      <c r="AG3302" s="2">
        <v>0</v>
      </c>
      <c r="AH330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0</v>
      </c>
      <c r="AN3302" s="2">
        <v>0</v>
      </c>
      <c r="AO3302" s="2">
        <v>0</v>
      </c>
      <c r="AP3302" s="7">
        <f t="shared" si="103"/>
        <v>0</v>
      </c>
    </row>
    <row r="3303" spans="1:42" x14ac:dyDescent="0.2">
      <c r="A3303">
        <v>1</v>
      </c>
      <c r="B3303" s="1">
        <v>43952</v>
      </c>
      <c r="C3303" s="1">
        <v>44348</v>
      </c>
      <c r="D3303">
        <v>200299</v>
      </c>
      <c r="E3303" s="1">
        <v>44287</v>
      </c>
      <c r="F3303" s="2">
        <v>0</v>
      </c>
      <c r="G3303" s="2">
        <v>0</v>
      </c>
      <c r="H3303">
        <v>3.8461500000000003E-2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t="s">
        <v>316</v>
      </c>
      <c r="W3303" s="5" t="str">
        <f t="shared" si="102"/>
        <v>3930</v>
      </c>
      <c r="X3303">
        <v>16</v>
      </c>
      <c r="Y3303" t="s">
        <v>77</v>
      </c>
      <c r="Z3303" t="s">
        <v>163</v>
      </c>
      <c r="AA3303" s="2">
        <v>0</v>
      </c>
      <c r="AB3303" s="2">
        <v>0</v>
      </c>
      <c r="AC3303" t="s">
        <v>168</v>
      </c>
      <c r="AD3303" s="2">
        <v>0</v>
      </c>
      <c r="AE3303" s="2">
        <v>0</v>
      </c>
      <c r="AF3303" s="2">
        <v>0</v>
      </c>
      <c r="AG3303" s="2">
        <v>0</v>
      </c>
      <c r="AH3303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7">
        <f t="shared" si="103"/>
        <v>0</v>
      </c>
    </row>
    <row r="3304" spans="1:42" x14ac:dyDescent="0.2">
      <c r="A3304">
        <v>1</v>
      </c>
      <c r="B3304" s="1">
        <v>43952</v>
      </c>
      <c r="C3304" s="1">
        <v>44348</v>
      </c>
      <c r="D3304">
        <v>200299</v>
      </c>
      <c r="E3304" s="1">
        <v>44317</v>
      </c>
      <c r="F3304" s="2">
        <v>0</v>
      </c>
      <c r="G3304" s="2">
        <v>0</v>
      </c>
      <c r="H3304">
        <v>3.8461500000000003E-2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t="s">
        <v>316</v>
      </c>
      <c r="W3304" s="5" t="str">
        <f t="shared" si="102"/>
        <v>3930</v>
      </c>
      <c r="X3304">
        <v>16</v>
      </c>
      <c r="Y3304" t="s">
        <v>77</v>
      </c>
      <c r="Z3304" t="s">
        <v>163</v>
      </c>
      <c r="AA3304" s="2">
        <v>0</v>
      </c>
      <c r="AB3304" s="2">
        <v>0</v>
      </c>
      <c r="AC3304" t="s">
        <v>168</v>
      </c>
      <c r="AD3304" s="2">
        <v>0</v>
      </c>
      <c r="AE3304" s="2">
        <v>0</v>
      </c>
      <c r="AF3304" s="2">
        <v>0</v>
      </c>
      <c r="AG3304" s="2">
        <v>0</v>
      </c>
      <c r="AH3304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7">
        <f t="shared" si="103"/>
        <v>0</v>
      </c>
    </row>
    <row r="3305" spans="1:42" x14ac:dyDescent="0.2">
      <c r="A3305">
        <v>1</v>
      </c>
      <c r="B3305" s="1">
        <v>43952</v>
      </c>
      <c r="C3305" s="1">
        <v>44348</v>
      </c>
      <c r="D3305">
        <v>200299</v>
      </c>
      <c r="E3305" s="1">
        <v>44348</v>
      </c>
      <c r="F3305" s="2">
        <v>0</v>
      </c>
      <c r="G3305" s="2">
        <v>0</v>
      </c>
      <c r="H3305">
        <v>3.8461500000000003E-2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t="s">
        <v>316</v>
      </c>
      <c r="W3305" s="5" t="str">
        <f t="shared" si="102"/>
        <v>3930</v>
      </c>
      <c r="X3305">
        <v>16</v>
      </c>
      <c r="Y3305" t="s">
        <v>77</v>
      </c>
      <c r="Z3305" t="s">
        <v>163</v>
      </c>
      <c r="AA3305" s="2">
        <v>0</v>
      </c>
      <c r="AB3305" s="2">
        <v>0</v>
      </c>
      <c r="AC3305" t="s">
        <v>168</v>
      </c>
      <c r="AD3305" s="2">
        <v>0</v>
      </c>
      <c r="AE3305" s="2">
        <v>0</v>
      </c>
      <c r="AF3305" s="2">
        <v>0</v>
      </c>
      <c r="AG3305" s="2">
        <v>0</v>
      </c>
      <c r="AH3305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7">
        <f t="shared" si="103"/>
        <v>0</v>
      </c>
    </row>
    <row r="3306" spans="1:42" x14ac:dyDescent="0.2">
      <c r="A3306">
        <v>1</v>
      </c>
      <c r="B3306" s="1">
        <v>43952</v>
      </c>
      <c r="C3306" s="1">
        <v>44348</v>
      </c>
      <c r="D3306">
        <v>200345</v>
      </c>
      <c r="E3306" s="1">
        <v>43952</v>
      </c>
      <c r="F3306" s="2">
        <v>0</v>
      </c>
      <c r="G3306" s="2">
        <v>0</v>
      </c>
      <c r="H3306">
        <v>3.8461500000000003E-2</v>
      </c>
      <c r="I3306" s="2">
        <v>0</v>
      </c>
      <c r="J3306" s="2">
        <v>10648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t="s">
        <v>317</v>
      </c>
      <c r="W3306" s="5" t="str">
        <f t="shared" si="102"/>
        <v>3930</v>
      </c>
      <c r="X3306">
        <v>16</v>
      </c>
      <c r="Y3306" t="s">
        <v>77</v>
      </c>
      <c r="Z3306" t="s">
        <v>163</v>
      </c>
      <c r="AA3306" s="2">
        <v>0</v>
      </c>
      <c r="AB3306" s="2">
        <v>0</v>
      </c>
      <c r="AC3306" t="s">
        <v>168</v>
      </c>
      <c r="AD3306" s="2">
        <v>0</v>
      </c>
      <c r="AE3306" s="2">
        <v>0</v>
      </c>
      <c r="AF3306" s="2">
        <v>0</v>
      </c>
      <c r="AG3306" s="2">
        <v>0</v>
      </c>
      <c r="AH3306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7">
        <f t="shared" si="103"/>
        <v>0</v>
      </c>
    </row>
    <row r="3307" spans="1:42" x14ac:dyDescent="0.2">
      <c r="A3307">
        <v>1</v>
      </c>
      <c r="B3307" s="1">
        <v>43952</v>
      </c>
      <c r="C3307" s="1">
        <v>44348</v>
      </c>
      <c r="D3307">
        <v>200345</v>
      </c>
      <c r="E3307" s="1">
        <v>43983</v>
      </c>
      <c r="F3307" s="2">
        <v>0</v>
      </c>
      <c r="G3307" s="2">
        <v>0</v>
      </c>
      <c r="H3307">
        <v>3.8461500000000003E-2</v>
      </c>
      <c r="I3307" s="2">
        <v>0</v>
      </c>
      <c r="J3307" s="2">
        <v>10648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t="s">
        <v>317</v>
      </c>
      <c r="W3307" s="5" t="str">
        <f t="shared" si="102"/>
        <v>3930</v>
      </c>
      <c r="X3307">
        <v>16</v>
      </c>
      <c r="Y3307" t="s">
        <v>77</v>
      </c>
      <c r="Z3307" t="s">
        <v>163</v>
      </c>
      <c r="AA3307" s="2">
        <v>0</v>
      </c>
      <c r="AB3307" s="2">
        <v>0</v>
      </c>
      <c r="AC3307" t="s">
        <v>168</v>
      </c>
      <c r="AD3307" s="2">
        <v>0</v>
      </c>
      <c r="AE3307" s="2">
        <v>0</v>
      </c>
      <c r="AF3307" s="2">
        <v>0</v>
      </c>
      <c r="AG3307" s="2">
        <v>0</v>
      </c>
      <c r="AH3307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7">
        <f t="shared" si="103"/>
        <v>0</v>
      </c>
    </row>
    <row r="3308" spans="1:42" x14ac:dyDescent="0.2">
      <c r="A3308">
        <v>1</v>
      </c>
      <c r="B3308" s="1">
        <v>43952</v>
      </c>
      <c r="C3308" s="1">
        <v>44348</v>
      </c>
      <c r="D3308">
        <v>200345</v>
      </c>
      <c r="E3308" s="1">
        <v>44013</v>
      </c>
      <c r="F3308" s="2">
        <v>0</v>
      </c>
      <c r="G3308" s="2">
        <v>0</v>
      </c>
      <c r="H3308">
        <v>3.8461500000000003E-2</v>
      </c>
      <c r="I3308" s="2">
        <v>0</v>
      </c>
      <c r="J3308" s="2">
        <v>10648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t="s">
        <v>317</v>
      </c>
      <c r="W3308" s="5" t="str">
        <f t="shared" si="102"/>
        <v>3930</v>
      </c>
      <c r="X3308">
        <v>16</v>
      </c>
      <c r="Y3308" t="s">
        <v>77</v>
      </c>
      <c r="Z3308" t="s">
        <v>163</v>
      </c>
      <c r="AA3308" s="2">
        <v>0</v>
      </c>
      <c r="AB3308" s="2">
        <v>0</v>
      </c>
      <c r="AC3308" t="s">
        <v>168</v>
      </c>
      <c r="AD3308" s="2">
        <v>0</v>
      </c>
      <c r="AE3308" s="2">
        <v>0</v>
      </c>
      <c r="AF3308" s="2">
        <v>0</v>
      </c>
      <c r="AG3308" s="2">
        <v>0</v>
      </c>
      <c r="AH3308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>
        <v>0</v>
      </c>
      <c r="AO3308" s="2">
        <v>0</v>
      </c>
      <c r="AP3308" s="7">
        <f t="shared" si="103"/>
        <v>0</v>
      </c>
    </row>
    <row r="3309" spans="1:42" x14ac:dyDescent="0.2">
      <c r="A3309">
        <v>1</v>
      </c>
      <c r="B3309" s="1">
        <v>43952</v>
      </c>
      <c r="C3309" s="1">
        <v>44348</v>
      </c>
      <c r="D3309">
        <v>200345</v>
      </c>
      <c r="E3309" s="1">
        <v>44044</v>
      </c>
      <c r="F3309" s="2">
        <v>0</v>
      </c>
      <c r="G3309" s="2">
        <v>0</v>
      </c>
      <c r="H3309">
        <v>3.8461500000000003E-2</v>
      </c>
      <c r="I3309" s="2">
        <v>0</v>
      </c>
      <c r="J3309" s="2">
        <v>10648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t="s">
        <v>317</v>
      </c>
      <c r="W3309" s="5" t="str">
        <f t="shared" si="102"/>
        <v>3930</v>
      </c>
      <c r="X3309">
        <v>16</v>
      </c>
      <c r="Y3309" t="s">
        <v>77</v>
      </c>
      <c r="Z3309" t="s">
        <v>163</v>
      </c>
      <c r="AA3309" s="2">
        <v>0</v>
      </c>
      <c r="AB3309" s="2">
        <v>0</v>
      </c>
      <c r="AC3309" t="s">
        <v>168</v>
      </c>
      <c r="AD3309" s="2">
        <v>0</v>
      </c>
      <c r="AE3309" s="2">
        <v>0</v>
      </c>
      <c r="AF3309" s="2">
        <v>0</v>
      </c>
      <c r="AG3309" s="2">
        <v>0</v>
      </c>
      <c r="AH3309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7">
        <f t="shared" si="103"/>
        <v>0</v>
      </c>
    </row>
    <row r="3310" spans="1:42" x14ac:dyDescent="0.2">
      <c r="A3310">
        <v>1</v>
      </c>
      <c r="B3310" s="1">
        <v>43952</v>
      </c>
      <c r="C3310" s="1">
        <v>44348</v>
      </c>
      <c r="D3310">
        <v>200345</v>
      </c>
      <c r="E3310" s="1">
        <v>44075</v>
      </c>
      <c r="F3310" s="2">
        <v>0</v>
      </c>
      <c r="G3310" s="2">
        <v>0</v>
      </c>
      <c r="H3310">
        <v>3.8461500000000003E-2</v>
      </c>
      <c r="I3310" s="2">
        <v>0</v>
      </c>
      <c r="J3310" s="2">
        <v>10648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t="s">
        <v>317</v>
      </c>
      <c r="W3310" s="5" t="str">
        <f t="shared" si="102"/>
        <v>3930</v>
      </c>
      <c r="X3310">
        <v>16</v>
      </c>
      <c r="Y3310" t="s">
        <v>77</v>
      </c>
      <c r="Z3310" t="s">
        <v>163</v>
      </c>
      <c r="AA3310" s="2">
        <v>0</v>
      </c>
      <c r="AB3310" s="2">
        <v>0</v>
      </c>
      <c r="AC3310" t="s">
        <v>168</v>
      </c>
      <c r="AD3310" s="2">
        <v>0</v>
      </c>
      <c r="AE3310" s="2">
        <v>0</v>
      </c>
      <c r="AF3310" s="2">
        <v>0</v>
      </c>
      <c r="AG3310" s="2">
        <v>0</v>
      </c>
      <c r="AH3310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0</v>
      </c>
      <c r="AN3310" s="2">
        <v>0</v>
      </c>
      <c r="AO3310" s="2">
        <v>0</v>
      </c>
      <c r="AP3310" s="7">
        <f t="shared" si="103"/>
        <v>0</v>
      </c>
    </row>
    <row r="3311" spans="1:42" x14ac:dyDescent="0.2">
      <c r="A3311">
        <v>1</v>
      </c>
      <c r="B3311" s="1">
        <v>43952</v>
      </c>
      <c r="C3311" s="1">
        <v>44348</v>
      </c>
      <c r="D3311">
        <v>200345</v>
      </c>
      <c r="E3311" s="1">
        <v>44105</v>
      </c>
      <c r="F3311" s="2">
        <v>0</v>
      </c>
      <c r="G3311" s="2">
        <v>0</v>
      </c>
      <c r="H3311">
        <v>3.8461500000000003E-2</v>
      </c>
      <c r="I3311" s="2">
        <v>0</v>
      </c>
      <c r="J3311" s="2">
        <v>10648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t="s">
        <v>317</v>
      </c>
      <c r="W3311" s="5" t="str">
        <f t="shared" si="102"/>
        <v>3930</v>
      </c>
      <c r="X3311">
        <v>16</v>
      </c>
      <c r="Y3311" t="s">
        <v>77</v>
      </c>
      <c r="Z3311" t="s">
        <v>163</v>
      </c>
      <c r="AA3311" s="2">
        <v>0</v>
      </c>
      <c r="AB3311" s="2">
        <v>0</v>
      </c>
      <c r="AC3311" t="s">
        <v>168</v>
      </c>
      <c r="AD3311" s="2">
        <v>0</v>
      </c>
      <c r="AE3311" s="2">
        <v>0</v>
      </c>
      <c r="AF3311" s="2">
        <v>0</v>
      </c>
      <c r="AG3311" s="2">
        <v>0</v>
      </c>
      <c r="AH3311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7">
        <f t="shared" si="103"/>
        <v>0</v>
      </c>
    </row>
    <row r="3312" spans="1:42" x14ac:dyDescent="0.2">
      <c r="A3312">
        <v>1</v>
      </c>
      <c r="B3312" s="1">
        <v>43952</v>
      </c>
      <c r="C3312" s="1">
        <v>44348</v>
      </c>
      <c r="D3312">
        <v>200345</v>
      </c>
      <c r="E3312" s="1">
        <v>44136</v>
      </c>
      <c r="F3312" s="2">
        <v>0</v>
      </c>
      <c r="G3312" s="2">
        <v>0</v>
      </c>
      <c r="H3312">
        <v>3.8461500000000003E-2</v>
      </c>
      <c r="I3312" s="2">
        <v>0</v>
      </c>
      <c r="J3312" s="2">
        <v>10648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t="s">
        <v>317</v>
      </c>
      <c r="W3312" s="5" t="str">
        <f t="shared" si="102"/>
        <v>3930</v>
      </c>
      <c r="X3312">
        <v>16</v>
      </c>
      <c r="Y3312" t="s">
        <v>77</v>
      </c>
      <c r="Z3312" t="s">
        <v>163</v>
      </c>
      <c r="AA3312" s="2">
        <v>0</v>
      </c>
      <c r="AB3312" s="2">
        <v>0</v>
      </c>
      <c r="AC3312" t="s">
        <v>168</v>
      </c>
      <c r="AD3312" s="2">
        <v>0</v>
      </c>
      <c r="AE3312" s="2">
        <v>0</v>
      </c>
      <c r="AF3312" s="2">
        <v>0</v>
      </c>
      <c r="AG3312" s="2">
        <v>0</v>
      </c>
      <c r="AH331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7">
        <f t="shared" si="103"/>
        <v>0</v>
      </c>
    </row>
    <row r="3313" spans="1:42" x14ac:dyDescent="0.2">
      <c r="A3313">
        <v>1</v>
      </c>
      <c r="B3313" s="1">
        <v>43952</v>
      </c>
      <c r="C3313" s="1">
        <v>44348</v>
      </c>
      <c r="D3313">
        <v>200345</v>
      </c>
      <c r="E3313" s="1">
        <v>44166</v>
      </c>
      <c r="F3313" s="2">
        <v>0</v>
      </c>
      <c r="G3313" s="2">
        <v>0</v>
      </c>
      <c r="H3313">
        <v>3.8461500000000003E-2</v>
      </c>
      <c r="I3313" s="2">
        <v>0</v>
      </c>
      <c r="J3313" s="2">
        <v>10648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t="s">
        <v>317</v>
      </c>
      <c r="W3313" s="5" t="str">
        <f t="shared" si="102"/>
        <v>3930</v>
      </c>
      <c r="X3313">
        <v>16</v>
      </c>
      <c r="Y3313" t="s">
        <v>77</v>
      </c>
      <c r="Z3313" t="s">
        <v>163</v>
      </c>
      <c r="AA3313" s="2">
        <v>0</v>
      </c>
      <c r="AB3313" s="2">
        <v>0</v>
      </c>
      <c r="AC3313" t="s">
        <v>168</v>
      </c>
      <c r="AD3313" s="2">
        <v>0</v>
      </c>
      <c r="AE3313" s="2">
        <v>0</v>
      </c>
      <c r="AF3313" s="2">
        <v>0</v>
      </c>
      <c r="AG3313" s="2">
        <v>0</v>
      </c>
      <c r="AH3313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7">
        <f t="shared" si="103"/>
        <v>0</v>
      </c>
    </row>
    <row r="3314" spans="1:42" x14ac:dyDescent="0.2">
      <c r="A3314">
        <v>1</v>
      </c>
      <c r="B3314" s="1">
        <v>43952</v>
      </c>
      <c r="C3314" s="1">
        <v>44348</v>
      </c>
      <c r="D3314">
        <v>200345</v>
      </c>
      <c r="E3314" s="1">
        <v>44197</v>
      </c>
      <c r="F3314" s="2">
        <v>0</v>
      </c>
      <c r="G3314" s="2">
        <v>0</v>
      </c>
      <c r="H3314">
        <v>3.8461500000000003E-2</v>
      </c>
      <c r="I3314" s="2">
        <v>0</v>
      </c>
      <c r="J3314" s="2">
        <v>10648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t="s">
        <v>317</v>
      </c>
      <c r="W3314" s="5" t="str">
        <f t="shared" si="102"/>
        <v>3930</v>
      </c>
      <c r="X3314">
        <v>16</v>
      </c>
      <c r="Y3314" t="s">
        <v>77</v>
      </c>
      <c r="Z3314" t="s">
        <v>163</v>
      </c>
      <c r="AA3314" s="2">
        <v>0</v>
      </c>
      <c r="AB3314" s="2">
        <v>0</v>
      </c>
      <c r="AC3314" t="s">
        <v>168</v>
      </c>
      <c r="AD3314" s="2">
        <v>0</v>
      </c>
      <c r="AE3314" s="2">
        <v>0</v>
      </c>
      <c r="AF3314" s="2">
        <v>0</v>
      </c>
      <c r="AG3314" s="2">
        <v>0</v>
      </c>
      <c r="AH3314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0</v>
      </c>
      <c r="AN3314" s="2">
        <v>0</v>
      </c>
      <c r="AO3314" s="2">
        <v>0</v>
      </c>
      <c r="AP3314" s="7">
        <f t="shared" si="103"/>
        <v>0</v>
      </c>
    </row>
    <row r="3315" spans="1:42" x14ac:dyDescent="0.2">
      <c r="A3315">
        <v>1</v>
      </c>
      <c r="B3315" s="1">
        <v>43952</v>
      </c>
      <c r="C3315" s="1">
        <v>44348</v>
      </c>
      <c r="D3315">
        <v>200345</v>
      </c>
      <c r="E3315" s="1">
        <v>44228</v>
      </c>
      <c r="F3315" s="2">
        <v>0</v>
      </c>
      <c r="G3315" s="2">
        <v>0</v>
      </c>
      <c r="H3315">
        <v>3.8461500000000003E-2</v>
      </c>
      <c r="I3315" s="2">
        <v>0</v>
      </c>
      <c r="J3315" s="2">
        <v>10648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t="s">
        <v>317</v>
      </c>
      <c r="W3315" s="5" t="str">
        <f t="shared" si="102"/>
        <v>3930</v>
      </c>
      <c r="X3315">
        <v>16</v>
      </c>
      <c r="Y3315" t="s">
        <v>77</v>
      </c>
      <c r="Z3315" t="s">
        <v>163</v>
      </c>
      <c r="AA3315" s="2">
        <v>0</v>
      </c>
      <c r="AB3315" s="2">
        <v>0</v>
      </c>
      <c r="AC3315" t="s">
        <v>168</v>
      </c>
      <c r="AD3315" s="2">
        <v>0</v>
      </c>
      <c r="AE3315" s="2">
        <v>0</v>
      </c>
      <c r="AF3315" s="2">
        <v>0</v>
      </c>
      <c r="AG3315" s="2">
        <v>0</v>
      </c>
      <c r="AH3315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7">
        <f t="shared" si="103"/>
        <v>0</v>
      </c>
    </row>
    <row r="3316" spans="1:42" x14ac:dyDescent="0.2">
      <c r="A3316">
        <v>1</v>
      </c>
      <c r="B3316" s="1">
        <v>43952</v>
      </c>
      <c r="C3316" s="1">
        <v>44348</v>
      </c>
      <c r="D3316">
        <v>200345</v>
      </c>
      <c r="E3316" s="1">
        <v>44256</v>
      </c>
      <c r="F3316" s="2">
        <v>0</v>
      </c>
      <c r="G3316" s="2">
        <v>0</v>
      </c>
      <c r="H3316">
        <v>3.8461500000000003E-2</v>
      </c>
      <c r="I3316" s="2">
        <v>0</v>
      </c>
      <c r="J3316" s="2">
        <v>10648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t="s">
        <v>317</v>
      </c>
      <c r="W3316" s="5" t="str">
        <f t="shared" si="102"/>
        <v>3930</v>
      </c>
      <c r="X3316">
        <v>16</v>
      </c>
      <c r="Y3316" t="s">
        <v>77</v>
      </c>
      <c r="Z3316" t="s">
        <v>163</v>
      </c>
      <c r="AA3316" s="2">
        <v>0</v>
      </c>
      <c r="AB3316" s="2">
        <v>0</v>
      </c>
      <c r="AC3316" t="s">
        <v>168</v>
      </c>
      <c r="AD3316" s="2">
        <v>0</v>
      </c>
      <c r="AE3316" s="2">
        <v>0</v>
      </c>
      <c r="AF3316" s="2">
        <v>0</v>
      </c>
      <c r="AG3316" s="2">
        <v>0</v>
      </c>
      <c r="AH3316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7">
        <f t="shared" si="103"/>
        <v>0</v>
      </c>
    </row>
    <row r="3317" spans="1:42" x14ac:dyDescent="0.2">
      <c r="A3317">
        <v>1</v>
      </c>
      <c r="B3317" s="1">
        <v>43952</v>
      </c>
      <c r="C3317" s="1">
        <v>44348</v>
      </c>
      <c r="D3317">
        <v>200345</v>
      </c>
      <c r="E3317" s="1">
        <v>44287</v>
      </c>
      <c r="F3317" s="2">
        <v>0</v>
      </c>
      <c r="G3317" s="2">
        <v>0</v>
      </c>
      <c r="H3317">
        <v>3.8461500000000003E-2</v>
      </c>
      <c r="I3317" s="2">
        <v>0</v>
      </c>
      <c r="J3317" s="2">
        <v>10648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t="s">
        <v>317</v>
      </c>
      <c r="W3317" s="5" t="str">
        <f t="shared" si="102"/>
        <v>3930</v>
      </c>
      <c r="X3317">
        <v>16</v>
      </c>
      <c r="Y3317" t="s">
        <v>77</v>
      </c>
      <c r="Z3317" t="s">
        <v>163</v>
      </c>
      <c r="AA3317" s="2">
        <v>0</v>
      </c>
      <c r="AB3317" s="2">
        <v>0</v>
      </c>
      <c r="AC3317" t="s">
        <v>168</v>
      </c>
      <c r="AD3317" s="2">
        <v>0</v>
      </c>
      <c r="AE3317" s="2">
        <v>0</v>
      </c>
      <c r="AF3317" s="2">
        <v>0</v>
      </c>
      <c r="AG3317" s="2">
        <v>0</v>
      </c>
      <c r="AH3317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7">
        <f t="shared" si="103"/>
        <v>0</v>
      </c>
    </row>
    <row r="3318" spans="1:42" x14ac:dyDescent="0.2">
      <c r="A3318">
        <v>1</v>
      </c>
      <c r="B3318" s="1">
        <v>43952</v>
      </c>
      <c r="C3318" s="1">
        <v>44348</v>
      </c>
      <c r="D3318">
        <v>200345</v>
      </c>
      <c r="E3318" s="1">
        <v>44317</v>
      </c>
      <c r="F3318" s="2">
        <v>0</v>
      </c>
      <c r="G3318" s="2">
        <v>0</v>
      </c>
      <c r="H3318">
        <v>3.8461500000000003E-2</v>
      </c>
      <c r="I3318" s="2">
        <v>0</v>
      </c>
      <c r="J3318" s="2">
        <v>10648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t="s">
        <v>317</v>
      </c>
      <c r="W3318" s="5" t="str">
        <f t="shared" si="102"/>
        <v>3930</v>
      </c>
      <c r="X3318">
        <v>16</v>
      </c>
      <c r="Y3318" t="s">
        <v>77</v>
      </c>
      <c r="Z3318" t="s">
        <v>163</v>
      </c>
      <c r="AA3318" s="2">
        <v>0</v>
      </c>
      <c r="AB3318" s="2">
        <v>0</v>
      </c>
      <c r="AC3318" t="s">
        <v>168</v>
      </c>
      <c r="AD3318" s="2">
        <v>0</v>
      </c>
      <c r="AE3318" s="2">
        <v>0</v>
      </c>
      <c r="AF3318" s="2">
        <v>0</v>
      </c>
      <c r="AG3318" s="2">
        <v>0</v>
      </c>
      <c r="AH3318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>
        <v>0</v>
      </c>
      <c r="AO3318" s="2">
        <v>0</v>
      </c>
      <c r="AP3318" s="7">
        <f t="shared" si="103"/>
        <v>0</v>
      </c>
    </row>
    <row r="3319" spans="1:42" x14ac:dyDescent="0.2">
      <c r="A3319">
        <v>1</v>
      </c>
      <c r="B3319" s="1">
        <v>43952</v>
      </c>
      <c r="C3319" s="1">
        <v>44348</v>
      </c>
      <c r="D3319">
        <v>200345</v>
      </c>
      <c r="E3319" s="1">
        <v>44348</v>
      </c>
      <c r="F3319" s="2">
        <v>0</v>
      </c>
      <c r="G3319" s="2">
        <v>0</v>
      </c>
      <c r="H3319">
        <v>3.8461500000000003E-2</v>
      </c>
      <c r="I3319" s="2">
        <v>0</v>
      </c>
      <c r="J3319" s="2">
        <v>13416.07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2768.07</v>
      </c>
      <c r="T3319" s="2">
        <v>0</v>
      </c>
      <c r="U3319" s="2">
        <v>0</v>
      </c>
      <c r="V3319" t="s">
        <v>317</v>
      </c>
      <c r="W3319" s="5" t="str">
        <f t="shared" si="102"/>
        <v>3930</v>
      </c>
      <c r="X3319">
        <v>16</v>
      </c>
      <c r="Y3319" t="s">
        <v>77</v>
      </c>
      <c r="Z3319" t="s">
        <v>163</v>
      </c>
      <c r="AA3319" s="2">
        <v>0</v>
      </c>
      <c r="AB3319" s="2">
        <v>0</v>
      </c>
      <c r="AC3319" t="s">
        <v>168</v>
      </c>
      <c r="AD3319" s="2">
        <v>0</v>
      </c>
      <c r="AE3319" s="2">
        <v>0</v>
      </c>
      <c r="AF3319" s="2">
        <v>0</v>
      </c>
      <c r="AG3319" s="2">
        <v>0</v>
      </c>
      <c r="AH3319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0</v>
      </c>
      <c r="AN3319" s="2">
        <v>0</v>
      </c>
      <c r="AO3319" s="2">
        <v>0</v>
      </c>
      <c r="AP3319" s="7">
        <f t="shared" si="103"/>
        <v>0</v>
      </c>
    </row>
    <row r="3320" spans="1:42" x14ac:dyDescent="0.2">
      <c r="A3320">
        <v>1</v>
      </c>
      <c r="B3320" s="1">
        <v>43952</v>
      </c>
      <c r="C3320" s="1">
        <v>44348</v>
      </c>
      <c r="D3320">
        <v>182</v>
      </c>
      <c r="E3320" s="1">
        <v>43952</v>
      </c>
      <c r="F3320" s="2">
        <v>0</v>
      </c>
      <c r="G3320" s="2">
        <v>0</v>
      </c>
      <c r="H3320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t="s">
        <v>318</v>
      </c>
      <c r="W3320" s="5" t="str">
        <f t="shared" si="102"/>
        <v>3940</v>
      </c>
      <c r="X3320">
        <v>16</v>
      </c>
      <c r="Y3320" t="s">
        <v>77</v>
      </c>
      <c r="Z3320" t="s">
        <v>103</v>
      </c>
      <c r="AA3320" s="2">
        <v>0</v>
      </c>
      <c r="AB3320" s="2">
        <v>0</v>
      </c>
      <c r="AC3320" t="s">
        <v>168</v>
      </c>
      <c r="AD3320" s="2">
        <v>0</v>
      </c>
      <c r="AE3320" s="2">
        <v>0</v>
      </c>
      <c r="AF3320" s="2">
        <v>0</v>
      </c>
      <c r="AG3320" s="2">
        <v>0</v>
      </c>
      <c r="AH3320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>
        <v>0</v>
      </c>
      <c r="AO3320" s="2">
        <v>0</v>
      </c>
      <c r="AP3320" s="7">
        <f t="shared" si="103"/>
        <v>0</v>
      </c>
    </row>
    <row r="3321" spans="1:42" x14ac:dyDescent="0.2">
      <c r="A3321">
        <v>1</v>
      </c>
      <c r="B3321" s="1">
        <v>43952</v>
      </c>
      <c r="C3321" s="1">
        <v>44348</v>
      </c>
      <c r="D3321">
        <v>182</v>
      </c>
      <c r="E3321" s="1">
        <v>43983</v>
      </c>
      <c r="F3321" s="2">
        <v>0</v>
      </c>
      <c r="G3321" s="2">
        <v>0</v>
      </c>
      <c r="H3321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t="s">
        <v>318</v>
      </c>
      <c r="W3321" s="5" t="str">
        <f t="shared" si="102"/>
        <v>3940</v>
      </c>
      <c r="X3321">
        <v>16</v>
      </c>
      <c r="Y3321" t="s">
        <v>77</v>
      </c>
      <c r="Z3321" t="s">
        <v>103</v>
      </c>
      <c r="AA3321" s="2">
        <v>0</v>
      </c>
      <c r="AB3321" s="2">
        <v>0</v>
      </c>
      <c r="AC3321" t="s">
        <v>168</v>
      </c>
      <c r="AD3321" s="2">
        <v>0</v>
      </c>
      <c r="AE3321" s="2">
        <v>0</v>
      </c>
      <c r="AF3321" s="2">
        <v>0</v>
      </c>
      <c r="AG3321" s="2">
        <v>0</v>
      </c>
      <c r="AH3321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7">
        <f t="shared" si="103"/>
        <v>0</v>
      </c>
    </row>
    <row r="3322" spans="1:42" x14ac:dyDescent="0.2">
      <c r="A3322">
        <v>1</v>
      </c>
      <c r="B3322" s="1">
        <v>43952</v>
      </c>
      <c r="C3322" s="1">
        <v>44348</v>
      </c>
      <c r="D3322">
        <v>182</v>
      </c>
      <c r="E3322" s="1">
        <v>44013</v>
      </c>
      <c r="F3322" s="2">
        <v>0</v>
      </c>
      <c r="G3322" s="2">
        <v>0</v>
      </c>
      <c r="H332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t="s">
        <v>318</v>
      </c>
      <c r="W3322" s="5" t="str">
        <f t="shared" si="102"/>
        <v>3940</v>
      </c>
      <c r="X3322">
        <v>16</v>
      </c>
      <c r="Y3322" t="s">
        <v>77</v>
      </c>
      <c r="Z3322" t="s">
        <v>103</v>
      </c>
      <c r="AA3322" s="2">
        <v>0</v>
      </c>
      <c r="AB3322" s="2">
        <v>0</v>
      </c>
      <c r="AC3322" t="s">
        <v>168</v>
      </c>
      <c r="AD3322" s="2">
        <v>0</v>
      </c>
      <c r="AE3322" s="2">
        <v>0</v>
      </c>
      <c r="AF3322" s="2">
        <v>0</v>
      </c>
      <c r="AG3322" s="2">
        <v>0</v>
      </c>
      <c r="AH332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7">
        <f t="shared" si="103"/>
        <v>0</v>
      </c>
    </row>
    <row r="3323" spans="1:42" x14ac:dyDescent="0.2">
      <c r="A3323">
        <v>1</v>
      </c>
      <c r="B3323" s="1">
        <v>43952</v>
      </c>
      <c r="C3323" s="1">
        <v>44348</v>
      </c>
      <c r="D3323">
        <v>182</v>
      </c>
      <c r="E3323" s="1">
        <v>44044</v>
      </c>
      <c r="F3323" s="2">
        <v>0</v>
      </c>
      <c r="G3323" s="2">
        <v>0</v>
      </c>
      <c r="H3323">
        <v>6.6666699999999995E-2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t="s">
        <v>318</v>
      </c>
      <c r="W3323" s="5" t="str">
        <f t="shared" si="102"/>
        <v>3940</v>
      </c>
      <c r="X3323">
        <v>16</v>
      </c>
      <c r="Y3323" t="s">
        <v>77</v>
      </c>
      <c r="Z3323" t="s">
        <v>103</v>
      </c>
      <c r="AA3323" s="2">
        <v>0</v>
      </c>
      <c r="AB3323" s="2">
        <v>0</v>
      </c>
      <c r="AC3323" t="s">
        <v>168</v>
      </c>
      <c r="AD3323" s="2">
        <v>0</v>
      </c>
      <c r="AE3323" s="2">
        <v>0</v>
      </c>
      <c r="AF3323" s="2">
        <v>0</v>
      </c>
      <c r="AG3323" s="2">
        <v>0</v>
      </c>
      <c r="AH3323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7">
        <f t="shared" si="103"/>
        <v>0</v>
      </c>
    </row>
    <row r="3324" spans="1:42" x14ac:dyDescent="0.2">
      <c r="A3324">
        <v>1</v>
      </c>
      <c r="B3324" s="1">
        <v>43952</v>
      </c>
      <c r="C3324" s="1">
        <v>44348</v>
      </c>
      <c r="D3324">
        <v>182</v>
      </c>
      <c r="E3324" s="1">
        <v>44075</v>
      </c>
      <c r="F3324" s="2">
        <v>0</v>
      </c>
      <c r="G3324" s="2">
        <v>0</v>
      </c>
      <c r="H3324">
        <v>6.6666699999999995E-2</v>
      </c>
      <c r="I3324" s="2">
        <v>0</v>
      </c>
      <c r="J3324" s="2">
        <v>963.5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963.5</v>
      </c>
      <c r="U3324" s="2">
        <v>0</v>
      </c>
      <c r="V3324" t="s">
        <v>318</v>
      </c>
      <c r="W3324" s="5" t="str">
        <f t="shared" si="102"/>
        <v>3940</v>
      </c>
      <c r="X3324">
        <v>16</v>
      </c>
      <c r="Y3324" t="s">
        <v>77</v>
      </c>
      <c r="Z3324" t="s">
        <v>103</v>
      </c>
      <c r="AA3324" s="2">
        <v>0</v>
      </c>
      <c r="AB3324" s="2">
        <v>0</v>
      </c>
      <c r="AC3324" t="s">
        <v>168</v>
      </c>
      <c r="AD3324" s="2">
        <v>0</v>
      </c>
      <c r="AE3324" s="2">
        <v>0</v>
      </c>
      <c r="AF3324" s="2">
        <v>0</v>
      </c>
      <c r="AG3324" s="2">
        <v>0</v>
      </c>
      <c r="AH3324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7">
        <f t="shared" si="103"/>
        <v>963.5</v>
      </c>
    </row>
    <row r="3325" spans="1:42" x14ac:dyDescent="0.2">
      <c r="A3325">
        <v>1</v>
      </c>
      <c r="B3325" s="1">
        <v>43952</v>
      </c>
      <c r="C3325" s="1">
        <v>44348</v>
      </c>
      <c r="D3325">
        <v>182</v>
      </c>
      <c r="E3325" s="1">
        <v>44105</v>
      </c>
      <c r="F3325" s="2">
        <v>0</v>
      </c>
      <c r="G3325" s="2">
        <v>0</v>
      </c>
      <c r="H3325">
        <v>6.6666699999999995E-2</v>
      </c>
      <c r="I3325" s="2">
        <v>0</v>
      </c>
      <c r="J3325" s="2">
        <v>1927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963.5</v>
      </c>
      <c r="U3325" s="2">
        <v>0</v>
      </c>
      <c r="V3325" t="s">
        <v>318</v>
      </c>
      <c r="W3325" s="5" t="str">
        <f t="shared" si="102"/>
        <v>3940</v>
      </c>
      <c r="X3325">
        <v>16</v>
      </c>
      <c r="Y3325" t="s">
        <v>77</v>
      </c>
      <c r="Z3325" t="s">
        <v>103</v>
      </c>
      <c r="AA3325" s="2">
        <v>0</v>
      </c>
      <c r="AB3325" s="2">
        <v>0</v>
      </c>
      <c r="AC3325" t="s">
        <v>168</v>
      </c>
      <c r="AD3325" s="2">
        <v>0</v>
      </c>
      <c r="AE3325" s="2">
        <v>0</v>
      </c>
      <c r="AF3325" s="2">
        <v>0</v>
      </c>
      <c r="AG3325" s="2">
        <v>0</v>
      </c>
      <c r="AH3325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7">
        <f t="shared" si="103"/>
        <v>963.5</v>
      </c>
    </row>
    <row r="3326" spans="1:42" x14ac:dyDescent="0.2">
      <c r="A3326">
        <v>1</v>
      </c>
      <c r="B3326" s="1">
        <v>43952</v>
      </c>
      <c r="C3326" s="1">
        <v>44348</v>
      </c>
      <c r="D3326">
        <v>182</v>
      </c>
      <c r="E3326" s="1">
        <v>44136</v>
      </c>
      <c r="F3326" s="2">
        <v>0</v>
      </c>
      <c r="G3326" s="2">
        <v>0</v>
      </c>
      <c r="H3326">
        <v>6.6666699999999995E-2</v>
      </c>
      <c r="I3326" s="2">
        <v>0</v>
      </c>
      <c r="J3326" s="2">
        <v>2890.5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963.5</v>
      </c>
      <c r="U3326" s="2">
        <v>0</v>
      </c>
      <c r="V3326" t="s">
        <v>318</v>
      </c>
      <c r="W3326" s="5" t="str">
        <f t="shared" si="102"/>
        <v>3940</v>
      </c>
      <c r="X3326">
        <v>16</v>
      </c>
      <c r="Y3326" t="s">
        <v>77</v>
      </c>
      <c r="Z3326" t="s">
        <v>103</v>
      </c>
      <c r="AA3326" s="2">
        <v>0</v>
      </c>
      <c r="AB3326" s="2">
        <v>0</v>
      </c>
      <c r="AC3326" t="s">
        <v>168</v>
      </c>
      <c r="AD3326" s="2">
        <v>0</v>
      </c>
      <c r="AE3326" s="2">
        <v>0</v>
      </c>
      <c r="AF3326" s="2">
        <v>0</v>
      </c>
      <c r="AG3326" s="2">
        <v>0</v>
      </c>
      <c r="AH3326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7">
        <f t="shared" si="103"/>
        <v>963.5</v>
      </c>
    </row>
    <row r="3327" spans="1:42" x14ac:dyDescent="0.2">
      <c r="A3327">
        <v>1</v>
      </c>
      <c r="B3327" s="1">
        <v>43952</v>
      </c>
      <c r="C3327" s="1">
        <v>44348</v>
      </c>
      <c r="D3327">
        <v>182</v>
      </c>
      <c r="E3327" s="1">
        <v>44166</v>
      </c>
      <c r="F3327" s="2">
        <v>0</v>
      </c>
      <c r="G3327" s="2">
        <v>0</v>
      </c>
      <c r="H3327">
        <v>6.6666699999999995E-2</v>
      </c>
      <c r="I3327" s="2">
        <v>0</v>
      </c>
      <c r="J3327" s="2">
        <v>3854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963.5</v>
      </c>
      <c r="U3327" s="2">
        <v>0</v>
      </c>
      <c r="V3327" t="s">
        <v>318</v>
      </c>
      <c r="W3327" s="5" t="str">
        <f t="shared" si="102"/>
        <v>3940</v>
      </c>
      <c r="X3327">
        <v>16</v>
      </c>
      <c r="Y3327" t="s">
        <v>77</v>
      </c>
      <c r="Z3327" t="s">
        <v>103</v>
      </c>
      <c r="AA3327" s="2">
        <v>0</v>
      </c>
      <c r="AB3327" s="2">
        <v>0</v>
      </c>
      <c r="AC3327" t="s">
        <v>168</v>
      </c>
      <c r="AD3327" s="2">
        <v>0</v>
      </c>
      <c r="AE3327" s="2">
        <v>0</v>
      </c>
      <c r="AF3327" s="2">
        <v>0</v>
      </c>
      <c r="AG3327" s="2">
        <v>0</v>
      </c>
      <c r="AH3327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7">
        <f t="shared" si="103"/>
        <v>963.5</v>
      </c>
    </row>
    <row r="3328" spans="1:42" x14ac:dyDescent="0.2">
      <c r="A3328">
        <v>1</v>
      </c>
      <c r="B3328" s="1">
        <v>43952</v>
      </c>
      <c r="C3328" s="1">
        <v>44348</v>
      </c>
      <c r="D3328">
        <v>182</v>
      </c>
      <c r="E3328" s="1">
        <v>44197</v>
      </c>
      <c r="F3328" s="2">
        <v>0</v>
      </c>
      <c r="G3328" s="2">
        <v>0</v>
      </c>
      <c r="H3328">
        <v>6.6666699999999995E-2</v>
      </c>
      <c r="I3328" s="2">
        <v>0</v>
      </c>
      <c r="J3328" s="2">
        <v>4817.5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963.5</v>
      </c>
      <c r="U3328" s="2">
        <v>0</v>
      </c>
      <c r="V3328" t="s">
        <v>318</v>
      </c>
      <c r="W3328" s="5" t="str">
        <f t="shared" si="102"/>
        <v>3940</v>
      </c>
      <c r="X3328">
        <v>16</v>
      </c>
      <c r="Y3328" t="s">
        <v>77</v>
      </c>
      <c r="Z3328" t="s">
        <v>103</v>
      </c>
      <c r="AA3328" s="2">
        <v>0</v>
      </c>
      <c r="AB3328" s="2">
        <v>0</v>
      </c>
      <c r="AC3328" t="s">
        <v>168</v>
      </c>
      <c r="AD3328" s="2">
        <v>0</v>
      </c>
      <c r="AE3328" s="2">
        <v>0</v>
      </c>
      <c r="AF3328" s="2">
        <v>0</v>
      </c>
      <c r="AG3328" s="2">
        <v>0</v>
      </c>
      <c r="AH3328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>
        <v>0</v>
      </c>
      <c r="AO3328" s="2">
        <v>0</v>
      </c>
      <c r="AP3328" s="7">
        <f t="shared" si="103"/>
        <v>963.5</v>
      </c>
    </row>
    <row r="3329" spans="1:42" x14ac:dyDescent="0.2">
      <c r="A3329">
        <v>1</v>
      </c>
      <c r="B3329" s="1">
        <v>43952</v>
      </c>
      <c r="C3329" s="1">
        <v>44348</v>
      </c>
      <c r="D3329">
        <v>182</v>
      </c>
      <c r="E3329" s="1">
        <v>44228</v>
      </c>
      <c r="F3329" s="2">
        <v>0</v>
      </c>
      <c r="G3329" s="2">
        <v>0</v>
      </c>
      <c r="H3329">
        <v>6.6666699999999995E-2</v>
      </c>
      <c r="I3329" s="2">
        <v>0</v>
      </c>
      <c r="J3329" s="2">
        <v>5781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963.5</v>
      </c>
      <c r="U3329" s="2">
        <v>0</v>
      </c>
      <c r="V3329" t="s">
        <v>318</v>
      </c>
      <c r="W3329" s="5" t="str">
        <f t="shared" si="102"/>
        <v>3940</v>
      </c>
      <c r="X3329">
        <v>16</v>
      </c>
      <c r="Y3329" t="s">
        <v>77</v>
      </c>
      <c r="Z3329" t="s">
        <v>103</v>
      </c>
      <c r="AA3329" s="2">
        <v>0</v>
      </c>
      <c r="AB3329" s="2">
        <v>0</v>
      </c>
      <c r="AC3329" t="s">
        <v>168</v>
      </c>
      <c r="AD3329" s="2">
        <v>0</v>
      </c>
      <c r="AE3329" s="2">
        <v>0</v>
      </c>
      <c r="AF3329" s="2">
        <v>0</v>
      </c>
      <c r="AG3329" s="2">
        <v>0</v>
      </c>
      <c r="AH3329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7">
        <f t="shared" si="103"/>
        <v>963.5</v>
      </c>
    </row>
    <row r="3330" spans="1:42" x14ac:dyDescent="0.2">
      <c r="A3330">
        <v>1</v>
      </c>
      <c r="B3330" s="1">
        <v>43952</v>
      </c>
      <c r="C3330" s="1">
        <v>44348</v>
      </c>
      <c r="D3330">
        <v>182</v>
      </c>
      <c r="E3330" s="1">
        <v>44256</v>
      </c>
      <c r="F3330" s="2">
        <v>0</v>
      </c>
      <c r="G3330" s="2">
        <v>0</v>
      </c>
      <c r="H3330">
        <v>6.6666699999999995E-2</v>
      </c>
      <c r="I3330" s="2">
        <v>0</v>
      </c>
      <c r="J3330" s="2">
        <v>6744.5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963.5</v>
      </c>
      <c r="U3330" s="2">
        <v>0</v>
      </c>
      <c r="V3330" t="s">
        <v>318</v>
      </c>
      <c r="W3330" s="5" t="str">
        <f t="shared" si="102"/>
        <v>3940</v>
      </c>
      <c r="X3330">
        <v>16</v>
      </c>
      <c r="Y3330" t="s">
        <v>77</v>
      </c>
      <c r="Z3330" t="s">
        <v>103</v>
      </c>
      <c r="AA3330" s="2">
        <v>0</v>
      </c>
      <c r="AB3330" s="2">
        <v>0</v>
      </c>
      <c r="AC3330" t="s">
        <v>168</v>
      </c>
      <c r="AD3330" s="2">
        <v>0</v>
      </c>
      <c r="AE3330" s="2">
        <v>0</v>
      </c>
      <c r="AF3330" s="2">
        <v>0</v>
      </c>
      <c r="AG3330" s="2">
        <v>0</v>
      </c>
      <c r="AH3330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0</v>
      </c>
      <c r="AN3330" s="2">
        <v>0</v>
      </c>
      <c r="AO3330" s="2">
        <v>0</v>
      </c>
      <c r="AP3330" s="7">
        <f t="shared" si="103"/>
        <v>963.5</v>
      </c>
    </row>
    <row r="3331" spans="1:42" x14ac:dyDescent="0.2">
      <c r="A3331">
        <v>1</v>
      </c>
      <c r="B3331" s="1">
        <v>43952</v>
      </c>
      <c r="C3331" s="1">
        <v>44348</v>
      </c>
      <c r="D3331">
        <v>182</v>
      </c>
      <c r="E3331" s="1">
        <v>44287</v>
      </c>
      <c r="F3331" s="2">
        <v>0</v>
      </c>
      <c r="G3331" s="2">
        <v>0</v>
      </c>
      <c r="H3331">
        <v>6.6666699999999995E-2</v>
      </c>
      <c r="I3331" s="2">
        <v>0</v>
      </c>
      <c r="J3331" s="2">
        <v>7708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963.5</v>
      </c>
      <c r="U3331" s="2">
        <v>0</v>
      </c>
      <c r="V3331" t="s">
        <v>318</v>
      </c>
      <c r="W3331" s="5" t="str">
        <f t="shared" ref="W3331:W3394" si="104">MID(V3331,4,4)</f>
        <v>3940</v>
      </c>
      <c r="X3331">
        <v>16</v>
      </c>
      <c r="Y3331" t="s">
        <v>77</v>
      </c>
      <c r="Z3331" t="s">
        <v>103</v>
      </c>
      <c r="AA3331" s="2">
        <v>0</v>
      </c>
      <c r="AB3331" s="2">
        <v>0</v>
      </c>
      <c r="AC3331" t="s">
        <v>168</v>
      </c>
      <c r="AD3331" s="2">
        <v>0</v>
      </c>
      <c r="AE3331" s="2">
        <v>0</v>
      </c>
      <c r="AF3331" s="2">
        <v>0</v>
      </c>
      <c r="AG3331" s="2">
        <v>0</v>
      </c>
      <c r="AH3331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7">
        <f t="shared" ref="AP3331:AP3394" si="105">I3331+K3331+M3331+T3331+AD3331+AL3331+AB3331+L3331</f>
        <v>963.5</v>
      </c>
    </row>
    <row r="3332" spans="1:42" x14ac:dyDescent="0.2">
      <c r="A3332">
        <v>1</v>
      </c>
      <c r="B3332" s="1">
        <v>43952</v>
      </c>
      <c r="C3332" s="1">
        <v>44348</v>
      </c>
      <c r="D3332">
        <v>182</v>
      </c>
      <c r="E3332" s="1">
        <v>44317</v>
      </c>
      <c r="F3332" s="2">
        <v>0</v>
      </c>
      <c r="G3332" s="2">
        <v>0</v>
      </c>
      <c r="H3332">
        <v>6.6666699999999995E-2</v>
      </c>
      <c r="I3332" s="2">
        <v>0</v>
      </c>
      <c r="J3332" s="2">
        <v>8671.5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963.5</v>
      </c>
      <c r="U3332" s="2">
        <v>0</v>
      </c>
      <c r="V3332" t="s">
        <v>318</v>
      </c>
      <c r="W3332" s="5" t="str">
        <f t="shared" si="104"/>
        <v>3940</v>
      </c>
      <c r="X3332">
        <v>16</v>
      </c>
      <c r="Y3332" t="s">
        <v>77</v>
      </c>
      <c r="Z3332" t="s">
        <v>103</v>
      </c>
      <c r="AA3332" s="2">
        <v>0</v>
      </c>
      <c r="AB3332" s="2">
        <v>0</v>
      </c>
      <c r="AC3332" t="s">
        <v>168</v>
      </c>
      <c r="AD3332" s="2">
        <v>0</v>
      </c>
      <c r="AE3332" s="2">
        <v>0</v>
      </c>
      <c r="AF3332" s="2">
        <v>0</v>
      </c>
      <c r="AG3332" s="2">
        <v>0</v>
      </c>
      <c r="AH333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7">
        <f t="shared" si="105"/>
        <v>963.5</v>
      </c>
    </row>
    <row r="3333" spans="1:42" x14ac:dyDescent="0.2">
      <c r="A3333">
        <v>1</v>
      </c>
      <c r="B3333" s="1">
        <v>43952</v>
      </c>
      <c r="C3333" s="1">
        <v>44348</v>
      </c>
      <c r="D3333">
        <v>182</v>
      </c>
      <c r="E3333" s="1">
        <v>44348</v>
      </c>
      <c r="F3333" s="2">
        <v>0</v>
      </c>
      <c r="G3333" s="2">
        <v>0</v>
      </c>
      <c r="H3333">
        <v>6.6666699999999995E-2</v>
      </c>
      <c r="I3333" s="2">
        <v>0</v>
      </c>
      <c r="J3333" s="2">
        <v>9635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963.5</v>
      </c>
      <c r="U3333" s="2">
        <v>0</v>
      </c>
      <c r="V3333" t="s">
        <v>318</v>
      </c>
      <c r="W3333" s="5" t="str">
        <f t="shared" si="104"/>
        <v>3940</v>
      </c>
      <c r="X3333">
        <v>16</v>
      </c>
      <c r="Y3333" t="s">
        <v>77</v>
      </c>
      <c r="Z3333" t="s">
        <v>103</v>
      </c>
      <c r="AA3333" s="2">
        <v>0</v>
      </c>
      <c r="AB3333" s="2">
        <v>0</v>
      </c>
      <c r="AC3333" t="s">
        <v>168</v>
      </c>
      <c r="AD3333" s="2">
        <v>0</v>
      </c>
      <c r="AE3333" s="2">
        <v>0</v>
      </c>
      <c r="AF3333" s="2">
        <v>0</v>
      </c>
      <c r="AG3333" s="2">
        <v>0</v>
      </c>
      <c r="AH3333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7">
        <f t="shared" si="105"/>
        <v>963.5</v>
      </c>
    </row>
    <row r="3334" spans="1:42" x14ac:dyDescent="0.2">
      <c r="A3334">
        <v>1</v>
      </c>
      <c r="B3334" s="1">
        <v>43952</v>
      </c>
      <c r="C3334" s="1">
        <v>44348</v>
      </c>
      <c r="D3334">
        <v>200254</v>
      </c>
      <c r="E3334" s="1">
        <v>43952</v>
      </c>
      <c r="F3334" s="2">
        <v>593590.9</v>
      </c>
      <c r="G3334" s="2">
        <v>593590.9</v>
      </c>
      <c r="H3334">
        <v>6.6666699999999995E-2</v>
      </c>
      <c r="I3334" s="2">
        <v>3297.73</v>
      </c>
      <c r="J3334" s="2">
        <v>-22063.119999999999</v>
      </c>
      <c r="K3334" s="2">
        <v>0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t="s">
        <v>319</v>
      </c>
      <c r="W3334" s="5" t="str">
        <f t="shared" si="104"/>
        <v>3940</v>
      </c>
      <c r="X3334">
        <v>16</v>
      </c>
      <c r="Y3334" t="s">
        <v>77</v>
      </c>
      <c r="Z3334" t="s">
        <v>103</v>
      </c>
      <c r="AA3334" s="2">
        <v>0</v>
      </c>
      <c r="AB3334" s="2">
        <v>-4041.04</v>
      </c>
      <c r="AC3334" t="s">
        <v>168</v>
      </c>
      <c r="AD3334" s="2">
        <v>0</v>
      </c>
      <c r="AE3334" s="2">
        <v>0</v>
      </c>
      <c r="AF3334" s="2">
        <v>0</v>
      </c>
      <c r="AG3334" s="2">
        <v>593590.9</v>
      </c>
      <c r="AH3334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0</v>
      </c>
      <c r="AN3334" s="2">
        <v>0</v>
      </c>
      <c r="AO3334" s="2">
        <v>3297.73</v>
      </c>
      <c r="AP3334" s="7">
        <f t="shared" si="105"/>
        <v>-743.31</v>
      </c>
    </row>
    <row r="3335" spans="1:42" x14ac:dyDescent="0.2">
      <c r="A3335">
        <v>1</v>
      </c>
      <c r="B3335" s="1">
        <v>43952</v>
      </c>
      <c r="C3335" s="1">
        <v>44348</v>
      </c>
      <c r="D3335">
        <v>200254</v>
      </c>
      <c r="E3335" s="1">
        <v>43983</v>
      </c>
      <c r="F3335" s="2">
        <v>589549.86</v>
      </c>
      <c r="G3335" s="2">
        <v>589549.86</v>
      </c>
      <c r="H3335">
        <v>6.6666699999999995E-2</v>
      </c>
      <c r="I3335" s="2">
        <v>3275.28</v>
      </c>
      <c r="J3335" s="2">
        <v>-18787.84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t="s">
        <v>319</v>
      </c>
      <c r="W3335" s="5" t="str">
        <f t="shared" si="104"/>
        <v>3940</v>
      </c>
      <c r="X3335">
        <v>16</v>
      </c>
      <c r="Y3335" t="s">
        <v>77</v>
      </c>
      <c r="Z3335" t="s">
        <v>103</v>
      </c>
      <c r="AA3335" s="2">
        <v>0</v>
      </c>
      <c r="AB3335" s="2">
        <v>0</v>
      </c>
      <c r="AC3335" t="s">
        <v>168</v>
      </c>
      <c r="AD3335" s="2">
        <v>0</v>
      </c>
      <c r="AE3335" s="2">
        <v>0</v>
      </c>
      <c r="AF3335" s="2">
        <v>0</v>
      </c>
      <c r="AG3335" s="2">
        <v>589549.86</v>
      </c>
      <c r="AH3335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3275.28</v>
      </c>
      <c r="AP3335" s="7">
        <f t="shared" si="105"/>
        <v>3275.28</v>
      </c>
    </row>
    <row r="3336" spans="1:42" x14ac:dyDescent="0.2">
      <c r="A3336">
        <v>1</v>
      </c>
      <c r="B3336" s="1">
        <v>43952</v>
      </c>
      <c r="C3336" s="1">
        <v>44348</v>
      </c>
      <c r="D3336">
        <v>200254</v>
      </c>
      <c r="E3336" s="1">
        <v>44013</v>
      </c>
      <c r="F3336" s="2">
        <v>589549.86</v>
      </c>
      <c r="G3336" s="2">
        <v>589549.86</v>
      </c>
      <c r="H3336">
        <v>6.6666699999999995E-2</v>
      </c>
      <c r="I3336" s="2">
        <v>3275.28</v>
      </c>
      <c r="J3336" s="2">
        <v>-50243.15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t="s">
        <v>319</v>
      </c>
      <c r="W3336" s="5" t="str">
        <f t="shared" si="104"/>
        <v>3940</v>
      </c>
      <c r="X3336">
        <v>16</v>
      </c>
      <c r="Y3336" t="s">
        <v>77</v>
      </c>
      <c r="Z3336" t="s">
        <v>103</v>
      </c>
      <c r="AA3336" s="2">
        <v>0</v>
      </c>
      <c r="AB3336" s="2">
        <v>-34730.590000000004</v>
      </c>
      <c r="AC3336" t="s">
        <v>168</v>
      </c>
      <c r="AD3336" s="2">
        <v>0</v>
      </c>
      <c r="AE3336" s="2">
        <v>0</v>
      </c>
      <c r="AF3336" s="2">
        <v>0</v>
      </c>
      <c r="AG3336" s="2">
        <v>589549.86</v>
      </c>
      <c r="AH3336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>
        <v>0</v>
      </c>
      <c r="AO3336" s="2">
        <v>3275.28</v>
      </c>
      <c r="AP3336" s="7">
        <f t="shared" si="105"/>
        <v>-31455.310000000005</v>
      </c>
    </row>
    <row r="3337" spans="1:42" x14ac:dyDescent="0.2">
      <c r="A3337">
        <v>1</v>
      </c>
      <c r="B3337" s="1">
        <v>43952</v>
      </c>
      <c r="C3337" s="1">
        <v>44348</v>
      </c>
      <c r="D3337">
        <v>200254</v>
      </c>
      <c r="E3337" s="1">
        <v>44044</v>
      </c>
      <c r="F3337" s="2">
        <v>554819.27</v>
      </c>
      <c r="G3337" s="2">
        <v>554819.27</v>
      </c>
      <c r="H3337">
        <v>6.6666699999999995E-2</v>
      </c>
      <c r="I3337" s="2">
        <v>3082.33</v>
      </c>
      <c r="J3337" s="2">
        <v>-47160.82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t="s">
        <v>319</v>
      </c>
      <c r="W3337" s="5" t="str">
        <f t="shared" si="104"/>
        <v>3940</v>
      </c>
      <c r="X3337">
        <v>16</v>
      </c>
      <c r="Y3337" t="s">
        <v>77</v>
      </c>
      <c r="Z3337" t="s">
        <v>103</v>
      </c>
      <c r="AA3337" s="2">
        <v>0</v>
      </c>
      <c r="AB3337" s="2">
        <v>0</v>
      </c>
      <c r="AC3337" t="s">
        <v>168</v>
      </c>
      <c r="AD3337" s="2">
        <v>0</v>
      </c>
      <c r="AE3337" s="2">
        <v>0</v>
      </c>
      <c r="AF3337" s="2">
        <v>0</v>
      </c>
      <c r="AG3337" s="2">
        <v>554819.27</v>
      </c>
      <c r="AH3337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3082.33</v>
      </c>
      <c r="AP3337" s="7">
        <f t="shared" si="105"/>
        <v>3082.33</v>
      </c>
    </row>
    <row r="3338" spans="1:42" x14ac:dyDescent="0.2">
      <c r="A3338">
        <v>1</v>
      </c>
      <c r="B3338" s="1">
        <v>43952</v>
      </c>
      <c r="C3338" s="1">
        <v>44348</v>
      </c>
      <c r="D3338">
        <v>200254</v>
      </c>
      <c r="E3338" s="1">
        <v>44075</v>
      </c>
      <c r="F3338" s="2">
        <v>554819.27</v>
      </c>
      <c r="G3338" s="2">
        <v>554819.27</v>
      </c>
      <c r="H3338">
        <v>6.6666699999999995E-2</v>
      </c>
      <c r="I3338" s="2">
        <v>3082.33</v>
      </c>
      <c r="J3338" s="2">
        <v>-46368.02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t="s">
        <v>319</v>
      </c>
      <c r="W3338" s="5" t="str">
        <f t="shared" si="104"/>
        <v>3940</v>
      </c>
      <c r="X3338">
        <v>16</v>
      </c>
      <c r="Y3338" t="s">
        <v>77</v>
      </c>
      <c r="Z3338" t="s">
        <v>103</v>
      </c>
      <c r="AA3338" s="2">
        <v>0</v>
      </c>
      <c r="AB3338" s="2">
        <v>-2289.5300000000002</v>
      </c>
      <c r="AC3338" t="s">
        <v>168</v>
      </c>
      <c r="AD3338" s="2">
        <v>0</v>
      </c>
      <c r="AE3338" s="2">
        <v>0</v>
      </c>
      <c r="AF3338" s="2">
        <v>0</v>
      </c>
      <c r="AG3338" s="2">
        <v>554819.27</v>
      </c>
      <c r="AH3338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0</v>
      </c>
      <c r="AN3338" s="2">
        <v>0</v>
      </c>
      <c r="AO3338" s="2">
        <v>3082.33</v>
      </c>
      <c r="AP3338" s="7">
        <f t="shared" si="105"/>
        <v>792.79999999999973</v>
      </c>
    </row>
    <row r="3339" spans="1:42" x14ac:dyDescent="0.2">
      <c r="A3339">
        <v>1</v>
      </c>
      <c r="B3339" s="1">
        <v>43952</v>
      </c>
      <c r="C3339" s="1">
        <v>44348</v>
      </c>
      <c r="D3339">
        <v>200254</v>
      </c>
      <c r="E3339" s="1">
        <v>44105</v>
      </c>
      <c r="F3339" s="2">
        <v>552529.74</v>
      </c>
      <c r="G3339" s="2">
        <v>552529.74</v>
      </c>
      <c r="H3339">
        <v>6.6666699999999995E-2</v>
      </c>
      <c r="I3339" s="2">
        <v>3069.61</v>
      </c>
      <c r="J3339" s="2">
        <v>-43298.41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t="s">
        <v>319</v>
      </c>
      <c r="W3339" s="5" t="str">
        <f t="shared" si="104"/>
        <v>3940</v>
      </c>
      <c r="X3339">
        <v>16</v>
      </c>
      <c r="Y3339" t="s">
        <v>77</v>
      </c>
      <c r="Z3339" t="s">
        <v>103</v>
      </c>
      <c r="AA3339" s="2">
        <v>0</v>
      </c>
      <c r="AB3339" s="2">
        <v>0</v>
      </c>
      <c r="AC3339" t="s">
        <v>168</v>
      </c>
      <c r="AD3339" s="2">
        <v>0</v>
      </c>
      <c r="AE3339" s="2">
        <v>0</v>
      </c>
      <c r="AF3339" s="2">
        <v>0</v>
      </c>
      <c r="AG3339" s="2">
        <v>552529.74</v>
      </c>
      <c r="AH3339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3069.61</v>
      </c>
      <c r="AP3339" s="7">
        <f t="shared" si="105"/>
        <v>3069.61</v>
      </c>
    </row>
    <row r="3340" spans="1:42" x14ac:dyDescent="0.2">
      <c r="A3340">
        <v>1</v>
      </c>
      <c r="B3340" s="1">
        <v>43952</v>
      </c>
      <c r="C3340" s="1">
        <v>44348</v>
      </c>
      <c r="D3340">
        <v>200254</v>
      </c>
      <c r="E3340" s="1">
        <v>44136</v>
      </c>
      <c r="F3340" s="2">
        <v>552529.74</v>
      </c>
      <c r="G3340" s="2">
        <v>552529.74</v>
      </c>
      <c r="H3340">
        <v>6.6666699999999995E-2</v>
      </c>
      <c r="I3340" s="2">
        <v>3069.61</v>
      </c>
      <c r="J3340" s="2">
        <v>-40228.800000000003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t="s">
        <v>319</v>
      </c>
      <c r="W3340" s="5" t="str">
        <f t="shared" si="104"/>
        <v>3940</v>
      </c>
      <c r="X3340">
        <v>16</v>
      </c>
      <c r="Y3340" t="s">
        <v>77</v>
      </c>
      <c r="Z3340" t="s">
        <v>103</v>
      </c>
      <c r="AA3340" s="2">
        <v>0</v>
      </c>
      <c r="AB3340" s="2">
        <v>0</v>
      </c>
      <c r="AC3340" t="s">
        <v>168</v>
      </c>
      <c r="AD3340" s="2">
        <v>0</v>
      </c>
      <c r="AE3340" s="2">
        <v>0</v>
      </c>
      <c r="AF3340" s="2">
        <v>0</v>
      </c>
      <c r="AG3340" s="2">
        <v>552529.74</v>
      </c>
      <c r="AH3340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3069.61</v>
      </c>
      <c r="AP3340" s="7">
        <f t="shared" si="105"/>
        <v>3069.61</v>
      </c>
    </row>
    <row r="3341" spans="1:42" x14ac:dyDescent="0.2">
      <c r="A3341">
        <v>1</v>
      </c>
      <c r="B3341" s="1">
        <v>43952</v>
      </c>
      <c r="C3341" s="1">
        <v>44348</v>
      </c>
      <c r="D3341">
        <v>200254</v>
      </c>
      <c r="E3341" s="1">
        <v>44166</v>
      </c>
      <c r="F3341" s="2">
        <v>552529.74</v>
      </c>
      <c r="G3341" s="2">
        <v>552529.74</v>
      </c>
      <c r="H3341">
        <v>6.6666699999999995E-2</v>
      </c>
      <c r="I3341" s="2">
        <v>3069.61</v>
      </c>
      <c r="J3341" s="2">
        <v>-60076.66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t="s">
        <v>319</v>
      </c>
      <c r="W3341" s="5" t="str">
        <f t="shared" si="104"/>
        <v>3940</v>
      </c>
      <c r="X3341">
        <v>16</v>
      </c>
      <c r="Y3341" t="s">
        <v>77</v>
      </c>
      <c r="Z3341" t="s">
        <v>103</v>
      </c>
      <c r="AA3341" s="2">
        <v>0</v>
      </c>
      <c r="AB3341" s="2">
        <v>-22917.47</v>
      </c>
      <c r="AC3341" t="s">
        <v>168</v>
      </c>
      <c r="AD3341" s="2">
        <v>0</v>
      </c>
      <c r="AE3341" s="2">
        <v>0</v>
      </c>
      <c r="AF3341" s="2">
        <v>0</v>
      </c>
      <c r="AG3341" s="2">
        <v>552529.74</v>
      </c>
      <c r="AH3341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3069.61</v>
      </c>
      <c r="AP3341" s="7">
        <f t="shared" si="105"/>
        <v>-19847.86</v>
      </c>
    </row>
    <row r="3342" spans="1:42" x14ac:dyDescent="0.2">
      <c r="A3342">
        <v>1</v>
      </c>
      <c r="B3342" s="1">
        <v>43952</v>
      </c>
      <c r="C3342" s="1">
        <v>44348</v>
      </c>
      <c r="D3342">
        <v>200254</v>
      </c>
      <c r="E3342" s="1">
        <v>44197</v>
      </c>
      <c r="F3342" s="2">
        <v>529612.27</v>
      </c>
      <c r="G3342" s="2">
        <v>529612.27</v>
      </c>
      <c r="H3342">
        <v>6.6666699999999995E-2</v>
      </c>
      <c r="I3342" s="2">
        <v>2942.29</v>
      </c>
      <c r="J3342" s="2">
        <v>-57134.37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t="s">
        <v>319</v>
      </c>
      <c r="W3342" s="5" t="str">
        <f t="shared" si="104"/>
        <v>3940</v>
      </c>
      <c r="X3342">
        <v>16</v>
      </c>
      <c r="Y3342" t="s">
        <v>77</v>
      </c>
      <c r="Z3342" t="s">
        <v>103</v>
      </c>
      <c r="AA3342" s="2">
        <v>0</v>
      </c>
      <c r="AB3342" s="2">
        <v>0</v>
      </c>
      <c r="AC3342" t="s">
        <v>168</v>
      </c>
      <c r="AD3342" s="2">
        <v>0</v>
      </c>
      <c r="AE3342" s="2">
        <v>0</v>
      </c>
      <c r="AF3342" s="2">
        <v>0</v>
      </c>
      <c r="AG3342" s="2">
        <v>529612.27</v>
      </c>
      <c r="AH334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2942.29</v>
      </c>
      <c r="AP3342" s="7">
        <f t="shared" si="105"/>
        <v>2942.29</v>
      </c>
    </row>
    <row r="3343" spans="1:42" x14ac:dyDescent="0.2">
      <c r="A3343">
        <v>1</v>
      </c>
      <c r="B3343" s="1">
        <v>43952</v>
      </c>
      <c r="C3343" s="1">
        <v>44348</v>
      </c>
      <c r="D3343">
        <v>200254</v>
      </c>
      <c r="E3343" s="1">
        <v>44228</v>
      </c>
      <c r="F3343" s="2">
        <v>529612.27</v>
      </c>
      <c r="G3343" s="2">
        <v>529612.27</v>
      </c>
      <c r="H3343">
        <v>6.6666699999999995E-2</v>
      </c>
      <c r="I3343" s="2">
        <v>2942.29</v>
      </c>
      <c r="J3343" s="2">
        <v>-54192.08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t="s">
        <v>319</v>
      </c>
      <c r="W3343" s="5" t="str">
        <f t="shared" si="104"/>
        <v>3940</v>
      </c>
      <c r="X3343">
        <v>16</v>
      </c>
      <c r="Y3343" t="s">
        <v>77</v>
      </c>
      <c r="Z3343" t="s">
        <v>103</v>
      </c>
      <c r="AA3343" s="2">
        <v>0</v>
      </c>
      <c r="AB3343" s="2">
        <v>0</v>
      </c>
      <c r="AC3343" t="s">
        <v>168</v>
      </c>
      <c r="AD3343" s="2">
        <v>0</v>
      </c>
      <c r="AE3343" s="2">
        <v>0</v>
      </c>
      <c r="AF3343" s="2">
        <v>0</v>
      </c>
      <c r="AG3343" s="2">
        <v>529612.27</v>
      </c>
      <c r="AH3343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2942.29</v>
      </c>
      <c r="AP3343" s="7">
        <f t="shared" si="105"/>
        <v>2942.29</v>
      </c>
    </row>
    <row r="3344" spans="1:42" x14ac:dyDescent="0.2">
      <c r="A3344">
        <v>1</v>
      </c>
      <c r="B3344" s="1">
        <v>43952</v>
      </c>
      <c r="C3344" s="1">
        <v>44348</v>
      </c>
      <c r="D3344">
        <v>200254</v>
      </c>
      <c r="E3344" s="1">
        <v>44256</v>
      </c>
      <c r="F3344" s="2">
        <v>529612.27</v>
      </c>
      <c r="G3344" s="2">
        <v>529612.27</v>
      </c>
      <c r="H3344">
        <v>6.6666699999999995E-2</v>
      </c>
      <c r="I3344" s="2">
        <v>2942.29</v>
      </c>
      <c r="J3344" s="2">
        <v>-51249.79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t="s">
        <v>319</v>
      </c>
      <c r="W3344" s="5" t="str">
        <f t="shared" si="104"/>
        <v>3940</v>
      </c>
      <c r="X3344">
        <v>16</v>
      </c>
      <c r="Y3344" t="s">
        <v>77</v>
      </c>
      <c r="Z3344" t="s">
        <v>103</v>
      </c>
      <c r="AA3344" s="2">
        <v>0</v>
      </c>
      <c r="AB3344" s="2">
        <v>0</v>
      </c>
      <c r="AC3344" t="s">
        <v>168</v>
      </c>
      <c r="AD3344" s="2">
        <v>0</v>
      </c>
      <c r="AE3344" s="2">
        <v>0</v>
      </c>
      <c r="AF3344" s="2">
        <v>0</v>
      </c>
      <c r="AG3344" s="2">
        <v>529612.27</v>
      </c>
      <c r="AH3344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2942.29</v>
      </c>
      <c r="AP3344" s="7">
        <f t="shared" si="105"/>
        <v>2942.29</v>
      </c>
    </row>
    <row r="3345" spans="1:42" x14ac:dyDescent="0.2">
      <c r="A3345">
        <v>1</v>
      </c>
      <c r="B3345" s="1">
        <v>43952</v>
      </c>
      <c r="C3345" s="1">
        <v>44348</v>
      </c>
      <c r="D3345">
        <v>200254</v>
      </c>
      <c r="E3345" s="1">
        <v>44287</v>
      </c>
      <c r="F3345" s="2">
        <v>529612.27</v>
      </c>
      <c r="G3345" s="2">
        <v>529612.27</v>
      </c>
      <c r="H3345">
        <v>6.6666699999999995E-2</v>
      </c>
      <c r="I3345" s="2">
        <v>2942.29</v>
      </c>
      <c r="J3345" s="2">
        <v>-48307.5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t="s">
        <v>319</v>
      </c>
      <c r="W3345" s="5" t="str">
        <f t="shared" si="104"/>
        <v>3940</v>
      </c>
      <c r="X3345">
        <v>16</v>
      </c>
      <c r="Y3345" t="s">
        <v>77</v>
      </c>
      <c r="Z3345" t="s">
        <v>103</v>
      </c>
      <c r="AA3345" s="2">
        <v>0</v>
      </c>
      <c r="AB3345" s="2">
        <v>0</v>
      </c>
      <c r="AC3345" t="s">
        <v>168</v>
      </c>
      <c r="AD3345" s="2">
        <v>0</v>
      </c>
      <c r="AE3345" s="2">
        <v>0</v>
      </c>
      <c r="AF3345" s="2">
        <v>0</v>
      </c>
      <c r="AG3345" s="2">
        <v>529612.27</v>
      </c>
      <c r="AH3345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2942.29</v>
      </c>
      <c r="AP3345" s="7">
        <f t="shared" si="105"/>
        <v>2942.29</v>
      </c>
    </row>
    <row r="3346" spans="1:42" x14ac:dyDescent="0.2">
      <c r="A3346">
        <v>1</v>
      </c>
      <c r="B3346" s="1">
        <v>43952</v>
      </c>
      <c r="C3346" s="1">
        <v>44348</v>
      </c>
      <c r="D3346">
        <v>200254</v>
      </c>
      <c r="E3346" s="1">
        <v>44317</v>
      </c>
      <c r="F3346" s="2">
        <v>529612.27</v>
      </c>
      <c r="G3346" s="2">
        <v>529612.27</v>
      </c>
      <c r="H3346">
        <v>6.6666699999999995E-2</v>
      </c>
      <c r="I3346" s="2">
        <v>2942.29</v>
      </c>
      <c r="J3346" s="2">
        <v>-45365.21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t="s">
        <v>319</v>
      </c>
      <c r="W3346" s="5" t="str">
        <f t="shared" si="104"/>
        <v>3940</v>
      </c>
      <c r="X3346">
        <v>16</v>
      </c>
      <c r="Y3346" t="s">
        <v>77</v>
      </c>
      <c r="Z3346" t="s">
        <v>103</v>
      </c>
      <c r="AA3346" s="2">
        <v>0</v>
      </c>
      <c r="AB3346" s="2">
        <v>0</v>
      </c>
      <c r="AC3346" t="s">
        <v>168</v>
      </c>
      <c r="AD3346" s="2">
        <v>0</v>
      </c>
      <c r="AE3346" s="2">
        <v>0</v>
      </c>
      <c r="AF3346" s="2">
        <v>0</v>
      </c>
      <c r="AG3346" s="2">
        <v>529612.27</v>
      </c>
      <c r="AH3346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>
        <v>0</v>
      </c>
      <c r="AO3346" s="2">
        <v>2942.29</v>
      </c>
      <c r="AP3346" s="7">
        <f t="shared" si="105"/>
        <v>2942.29</v>
      </c>
    </row>
    <row r="3347" spans="1:42" x14ac:dyDescent="0.2">
      <c r="A3347">
        <v>1</v>
      </c>
      <c r="B3347" s="1">
        <v>43952</v>
      </c>
      <c r="C3347" s="1">
        <v>44348</v>
      </c>
      <c r="D3347">
        <v>200254</v>
      </c>
      <c r="E3347" s="1">
        <v>44348</v>
      </c>
      <c r="F3347" s="2">
        <v>529612.27</v>
      </c>
      <c r="G3347" s="2">
        <v>529612.27</v>
      </c>
      <c r="H3347">
        <v>6.6666699999999995E-2</v>
      </c>
      <c r="I3347" s="2">
        <v>2942.29</v>
      </c>
      <c r="J3347" s="2">
        <v>-9969.06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32453.86</v>
      </c>
      <c r="S3347" s="2">
        <v>0</v>
      </c>
      <c r="T3347" s="2">
        <v>0</v>
      </c>
      <c r="U3347" s="2">
        <v>0</v>
      </c>
      <c r="V3347" t="s">
        <v>319</v>
      </c>
      <c r="W3347" s="5" t="str">
        <f t="shared" si="104"/>
        <v>3940</v>
      </c>
      <c r="X3347">
        <v>16</v>
      </c>
      <c r="Y3347" t="s">
        <v>77</v>
      </c>
      <c r="Z3347" t="s">
        <v>103</v>
      </c>
      <c r="AA3347" s="2">
        <v>0</v>
      </c>
      <c r="AB3347" s="2">
        <v>0</v>
      </c>
      <c r="AC3347" t="s">
        <v>168</v>
      </c>
      <c r="AD3347" s="2">
        <v>0</v>
      </c>
      <c r="AE3347" s="2">
        <v>0</v>
      </c>
      <c r="AF3347" s="2">
        <v>0</v>
      </c>
      <c r="AG3347" s="2">
        <v>529612.27</v>
      </c>
      <c r="AH3347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2942.29</v>
      </c>
      <c r="AP3347" s="7">
        <f t="shared" si="105"/>
        <v>2942.29</v>
      </c>
    </row>
    <row r="3348" spans="1:42" x14ac:dyDescent="0.2">
      <c r="A3348">
        <v>1</v>
      </c>
      <c r="B3348" s="1">
        <v>43952</v>
      </c>
      <c r="C3348" s="1">
        <v>44348</v>
      </c>
      <c r="D3348">
        <v>200300</v>
      </c>
      <c r="E3348" s="1">
        <v>43952</v>
      </c>
      <c r="F3348" s="2">
        <v>140848.72</v>
      </c>
      <c r="G3348" s="2">
        <v>140848.72</v>
      </c>
      <c r="H3348">
        <v>6.6666699999999995E-2</v>
      </c>
      <c r="I3348" s="2">
        <v>782.49</v>
      </c>
      <c r="J3348" s="2">
        <v>54031.68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t="s">
        <v>320</v>
      </c>
      <c r="W3348" s="5" t="str">
        <f t="shared" si="104"/>
        <v>3940</v>
      </c>
      <c r="X3348">
        <v>16</v>
      </c>
      <c r="Y3348" t="s">
        <v>77</v>
      </c>
      <c r="Z3348" t="s">
        <v>103</v>
      </c>
      <c r="AA3348" s="2">
        <v>0</v>
      </c>
      <c r="AB3348" s="2">
        <v>0</v>
      </c>
      <c r="AC3348" t="s">
        <v>168</v>
      </c>
      <c r="AD3348" s="2">
        <v>0</v>
      </c>
      <c r="AE3348" s="2">
        <v>0</v>
      </c>
      <c r="AF3348" s="2">
        <v>0</v>
      </c>
      <c r="AG3348" s="2">
        <v>140848.72</v>
      </c>
      <c r="AH3348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>
        <v>0</v>
      </c>
      <c r="AO3348" s="2">
        <v>782.49</v>
      </c>
      <c r="AP3348" s="7">
        <f t="shared" si="105"/>
        <v>782.49</v>
      </c>
    </row>
    <row r="3349" spans="1:42" x14ac:dyDescent="0.2">
      <c r="A3349">
        <v>1</v>
      </c>
      <c r="B3349" s="1">
        <v>43952</v>
      </c>
      <c r="C3349" s="1">
        <v>44348</v>
      </c>
      <c r="D3349">
        <v>200300</v>
      </c>
      <c r="E3349" s="1">
        <v>43983</v>
      </c>
      <c r="F3349" s="2">
        <v>140848.72</v>
      </c>
      <c r="G3349" s="2">
        <v>140848.72</v>
      </c>
      <c r="H3349">
        <v>6.6666699999999995E-2</v>
      </c>
      <c r="I3349" s="2">
        <v>782.49</v>
      </c>
      <c r="J3349" s="2">
        <v>54814.17</v>
      </c>
      <c r="K3349" s="2">
        <v>0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t="s">
        <v>320</v>
      </c>
      <c r="W3349" s="5" t="str">
        <f t="shared" si="104"/>
        <v>3940</v>
      </c>
      <c r="X3349">
        <v>16</v>
      </c>
      <c r="Y3349" t="s">
        <v>77</v>
      </c>
      <c r="Z3349" t="s">
        <v>103</v>
      </c>
      <c r="AA3349" s="2">
        <v>0</v>
      </c>
      <c r="AB3349" s="2">
        <v>0</v>
      </c>
      <c r="AC3349" t="s">
        <v>168</v>
      </c>
      <c r="AD3349" s="2">
        <v>0</v>
      </c>
      <c r="AE3349" s="2">
        <v>0</v>
      </c>
      <c r="AF3349" s="2">
        <v>0</v>
      </c>
      <c r="AG3349" s="2">
        <v>140848.72</v>
      </c>
      <c r="AH3349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>
        <v>0</v>
      </c>
      <c r="AO3349" s="2">
        <v>782.49</v>
      </c>
      <c r="AP3349" s="7">
        <f t="shared" si="105"/>
        <v>782.49</v>
      </c>
    </row>
    <row r="3350" spans="1:42" x14ac:dyDescent="0.2">
      <c r="A3350">
        <v>1</v>
      </c>
      <c r="B3350" s="1">
        <v>43952</v>
      </c>
      <c r="C3350" s="1">
        <v>44348</v>
      </c>
      <c r="D3350">
        <v>200300</v>
      </c>
      <c r="E3350" s="1">
        <v>44013</v>
      </c>
      <c r="F3350" s="2">
        <v>140848.72</v>
      </c>
      <c r="G3350" s="2">
        <v>140848.72</v>
      </c>
      <c r="H3350">
        <v>6.6666699999999995E-2</v>
      </c>
      <c r="I3350" s="2">
        <v>782.49</v>
      </c>
      <c r="J3350" s="2">
        <v>55596.66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t="s">
        <v>320</v>
      </c>
      <c r="W3350" s="5" t="str">
        <f t="shared" si="104"/>
        <v>3940</v>
      </c>
      <c r="X3350">
        <v>16</v>
      </c>
      <c r="Y3350" t="s">
        <v>77</v>
      </c>
      <c r="Z3350" t="s">
        <v>103</v>
      </c>
      <c r="AA3350" s="2">
        <v>0</v>
      </c>
      <c r="AB3350" s="2">
        <v>0</v>
      </c>
      <c r="AC3350" t="s">
        <v>168</v>
      </c>
      <c r="AD3350" s="2">
        <v>0</v>
      </c>
      <c r="AE3350" s="2">
        <v>0</v>
      </c>
      <c r="AF3350" s="2">
        <v>0</v>
      </c>
      <c r="AG3350" s="2">
        <v>140848.72</v>
      </c>
      <c r="AH3350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782.49</v>
      </c>
      <c r="AP3350" s="7">
        <f t="shared" si="105"/>
        <v>782.49</v>
      </c>
    </row>
    <row r="3351" spans="1:42" x14ac:dyDescent="0.2">
      <c r="A3351">
        <v>1</v>
      </c>
      <c r="B3351" s="1">
        <v>43952</v>
      </c>
      <c r="C3351" s="1">
        <v>44348</v>
      </c>
      <c r="D3351">
        <v>200300</v>
      </c>
      <c r="E3351" s="1">
        <v>44044</v>
      </c>
      <c r="F3351" s="2">
        <v>140848.72</v>
      </c>
      <c r="G3351" s="2">
        <v>140848.72</v>
      </c>
      <c r="H3351">
        <v>6.6666699999999995E-2</v>
      </c>
      <c r="I3351" s="2">
        <v>782.49</v>
      </c>
      <c r="J3351" s="2">
        <v>56379.15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t="s">
        <v>320</v>
      </c>
      <c r="W3351" s="5" t="str">
        <f t="shared" si="104"/>
        <v>3940</v>
      </c>
      <c r="X3351">
        <v>16</v>
      </c>
      <c r="Y3351" t="s">
        <v>77</v>
      </c>
      <c r="Z3351" t="s">
        <v>103</v>
      </c>
      <c r="AA3351" s="2">
        <v>0</v>
      </c>
      <c r="AB3351" s="2">
        <v>0</v>
      </c>
      <c r="AC3351" t="s">
        <v>168</v>
      </c>
      <c r="AD3351" s="2">
        <v>0</v>
      </c>
      <c r="AE3351" s="2">
        <v>0</v>
      </c>
      <c r="AF3351" s="2">
        <v>0</v>
      </c>
      <c r="AG3351" s="2">
        <v>140848.72</v>
      </c>
      <c r="AH3351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782.49</v>
      </c>
      <c r="AP3351" s="7">
        <f t="shared" si="105"/>
        <v>782.49</v>
      </c>
    </row>
    <row r="3352" spans="1:42" x14ac:dyDescent="0.2">
      <c r="A3352">
        <v>1</v>
      </c>
      <c r="B3352" s="1">
        <v>43952</v>
      </c>
      <c r="C3352" s="1">
        <v>44348</v>
      </c>
      <c r="D3352">
        <v>200300</v>
      </c>
      <c r="E3352" s="1">
        <v>44075</v>
      </c>
      <c r="F3352" s="2">
        <v>143073.14000000001</v>
      </c>
      <c r="G3352" s="2">
        <v>143073.14000000001</v>
      </c>
      <c r="H3352">
        <v>6.6666699999999995E-2</v>
      </c>
      <c r="I3352" s="2">
        <v>794.85</v>
      </c>
      <c r="J3352" s="2">
        <v>57174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t="s">
        <v>320</v>
      </c>
      <c r="W3352" s="5" t="str">
        <f t="shared" si="104"/>
        <v>3940</v>
      </c>
      <c r="X3352">
        <v>16</v>
      </c>
      <c r="Y3352" t="s">
        <v>77</v>
      </c>
      <c r="Z3352" t="s">
        <v>103</v>
      </c>
      <c r="AA3352" s="2">
        <v>0</v>
      </c>
      <c r="AB3352" s="2">
        <v>0</v>
      </c>
      <c r="AC3352" t="s">
        <v>168</v>
      </c>
      <c r="AD3352" s="2">
        <v>0</v>
      </c>
      <c r="AE3352" s="2">
        <v>0</v>
      </c>
      <c r="AF3352" s="2">
        <v>0</v>
      </c>
      <c r="AG3352" s="2">
        <v>143073.14000000001</v>
      </c>
      <c r="AH335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>
        <v>0</v>
      </c>
      <c r="AO3352" s="2">
        <v>794.85</v>
      </c>
      <c r="AP3352" s="7">
        <f t="shared" si="105"/>
        <v>794.85</v>
      </c>
    </row>
    <row r="3353" spans="1:42" x14ac:dyDescent="0.2">
      <c r="A3353">
        <v>1</v>
      </c>
      <c r="B3353" s="1">
        <v>43952</v>
      </c>
      <c r="C3353" s="1">
        <v>44348</v>
      </c>
      <c r="D3353">
        <v>200300</v>
      </c>
      <c r="E3353" s="1">
        <v>44105</v>
      </c>
      <c r="F3353" s="2">
        <v>173519.77</v>
      </c>
      <c r="G3353" s="2">
        <v>173519.77</v>
      </c>
      <c r="H3353">
        <v>6.6666699999999995E-2</v>
      </c>
      <c r="I3353" s="2">
        <v>964</v>
      </c>
      <c r="J3353" s="2">
        <v>58138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t="s">
        <v>320</v>
      </c>
      <c r="W3353" s="5" t="str">
        <f t="shared" si="104"/>
        <v>3940</v>
      </c>
      <c r="X3353">
        <v>16</v>
      </c>
      <c r="Y3353" t="s">
        <v>77</v>
      </c>
      <c r="Z3353" t="s">
        <v>103</v>
      </c>
      <c r="AA3353" s="2">
        <v>0</v>
      </c>
      <c r="AB3353" s="2">
        <v>0</v>
      </c>
      <c r="AC3353" t="s">
        <v>168</v>
      </c>
      <c r="AD3353" s="2">
        <v>0</v>
      </c>
      <c r="AE3353" s="2">
        <v>0</v>
      </c>
      <c r="AF3353" s="2">
        <v>0</v>
      </c>
      <c r="AG3353" s="2">
        <v>173519.77</v>
      </c>
      <c r="AH3353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964</v>
      </c>
      <c r="AP3353" s="7">
        <f t="shared" si="105"/>
        <v>964</v>
      </c>
    </row>
    <row r="3354" spans="1:42" x14ac:dyDescent="0.2">
      <c r="A3354">
        <v>1</v>
      </c>
      <c r="B3354" s="1">
        <v>43952</v>
      </c>
      <c r="C3354" s="1">
        <v>44348</v>
      </c>
      <c r="D3354">
        <v>200300</v>
      </c>
      <c r="E3354" s="1">
        <v>44136</v>
      </c>
      <c r="F3354" s="2">
        <v>175823.98</v>
      </c>
      <c r="G3354" s="2">
        <v>175823.98</v>
      </c>
      <c r="H3354">
        <v>6.6666699999999995E-2</v>
      </c>
      <c r="I3354" s="2">
        <v>976.8</v>
      </c>
      <c r="J3354" s="2">
        <v>59114.8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t="s">
        <v>320</v>
      </c>
      <c r="W3354" s="5" t="str">
        <f t="shared" si="104"/>
        <v>3940</v>
      </c>
      <c r="X3354">
        <v>16</v>
      </c>
      <c r="Y3354" t="s">
        <v>77</v>
      </c>
      <c r="Z3354" t="s">
        <v>103</v>
      </c>
      <c r="AA3354" s="2">
        <v>0</v>
      </c>
      <c r="AB3354" s="2">
        <v>0</v>
      </c>
      <c r="AC3354" t="s">
        <v>168</v>
      </c>
      <c r="AD3354" s="2">
        <v>0</v>
      </c>
      <c r="AE3354" s="2">
        <v>0</v>
      </c>
      <c r="AF3354" s="2">
        <v>0</v>
      </c>
      <c r="AG3354" s="2">
        <v>175823.98</v>
      </c>
      <c r="AH3354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976.80000000000007</v>
      </c>
      <c r="AP3354" s="7">
        <f t="shared" si="105"/>
        <v>976.8</v>
      </c>
    </row>
    <row r="3355" spans="1:42" x14ac:dyDescent="0.2">
      <c r="A3355">
        <v>1</v>
      </c>
      <c r="B3355" s="1">
        <v>43952</v>
      </c>
      <c r="C3355" s="1">
        <v>44348</v>
      </c>
      <c r="D3355">
        <v>200300</v>
      </c>
      <c r="E3355" s="1">
        <v>44166</v>
      </c>
      <c r="F3355" s="2">
        <v>175823.98</v>
      </c>
      <c r="G3355" s="2">
        <v>175823.98</v>
      </c>
      <c r="H3355">
        <v>6.6666699999999995E-2</v>
      </c>
      <c r="I3355" s="2">
        <v>976.8</v>
      </c>
      <c r="J3355" s="2">
        <v>60091.6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t="s">
        <v>320</v>
      </c>
      <c r="W3355" s="5" t="str">
        <f t="shared" si="104"/>
        <v>3940</v>
      </c>
      <c r="X3355">
        <v>16</v>
      </c>
      <c r="Y3355" t="s">
        <v>77</v>
      </c>
      <c r="Z3355" t="s">
        <v>103</v>
      </c>
      <c r="AA3355" s="2">
        <v>0</v>
      </c>
      <c r="AB3355" s="2">
        <v>0</v>
      </c>
      <c r="AC3355" t="s">
        <v>168</v>
      </c>
      <c r="AD3355" s="2">
        <v>0</v>
      </c>
      <c r="AE3355" s="2">
        <v>0</v>
      </c>
      <c r="AF3355" s="2">
        <v>0</v>
      </c>
      <c r="AG3355" s="2">
        <v>175823.98</v>
      </c>
      <c r="AH3355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976.80000000000007</v>
      </c>
      <c r="AP3355" s="7">
        <f t="shared" si="105"/>
        <v>976.8</v>
      </c>
    </row>
    <row r="3356" spans="1:42" x14ac:dyDescent="0.2">
      <c r="A3356">
        <v>1</v>
      </c>
      <c r="B3356" s="1">
        <v>43952</v>
      </c>
      <c r="C3356" s="1">
        <v>44348</v>
      </c>
      <c r="D3356">
        <v>200300</v>
      </c>
      <c r="E3356" s="1">
        <v>44197</v>
      </c>
      <c r="F3356" s="2">
        <v>190606.58</v>
      </c>
      <c r="G3356" s="2">
        <v>190606.58</v>
      </c>
      <c r="H3356">
        <v>6.6666699999999995E-2</v>
      </c>
      <c r="I3356" s="2">
        <v>1058.93</v>
      </c>
      <c r="J3356" s="2">
        <v>61150.53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t="s">
        <v>320</v>
      </c>
      <c r="W3356" s="5" t="str">
        <f t="shared" si="104"/>
        <v>3940</v>
      </c>
      <c r="X3356">
        <v>16</v>
      </c>
      <c r="Y3356" t="s">
        <v>77</v>
      </c>
      <c r="Z3356" t="s">
        <v>103</v>
      </c>
      <c r="AA3356" s="2">
        <v>0</v>
      </c>
      <c r="AB3356" s="2">
        <v>0</v>
      </c>
      <c r="AC3356" t="s">
        <v>168</v>
      </c>
      <c r="AD3356" s="2">
        <v>0</v>
      </c>
      <c r="AE3356" s="2">
        <v>0</v>
      </c>
      <c r="AF3356" s="2">
        <v>0</v>
      </c>
      <c r="AG3356" s="2">
        <v>190606.58</v>
      </c>
      <c r="AH3356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>
        <v>0</v>
      </c>
      <c r="AO3356" s="2">
        <v>1058.93</v>
      </c>
      <c r="AP3356" s="7">
        <f t="shared" si="105"/>
        <v>1058.93</v>
      </c>
    </row>
    <row r="3357" spans="1:42" x14ac:dyDescent="0.2">
      <c r="A3357">
        <v>1</v>
      </c>
      <c r="B3357" s="1">
        <v>43952</v>
      </c>
      <c r="C3357" s="1">
        <v>44348</v>
      </c>
      <c r="D3357">
        <v>200300</v>
      </c>
      <c r="E3357" s="1">
        <v>44228</v>
      </c>
      <c r="F3357" s="2">
        <v>190606.58</v>
      </c>
      <c r="G3357" s="2">
        <v>190606.58</v>
      </c>
      <c r="H3357">
        <v>6.6666699999999995E-2</v>
      </c>
      <c r="I3357" s="2">
        <v>1058.93</v>
      </c>
      <c r="J3357" s="2">
        <v>62209.46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t="s">
        <v>320</v>
      </c>
      <c r="W3357" s="5" t="str">
        <f t="shared" si="104"/>
        <v>3940</v>
      </c>
      <c r="X3357">
        <v>16</v>
      </c>
      <c r="Y3357" t="s">
        <v>77</v>
      </c>
      <c r="Z3357" t="s">
        <v>103</v>
      </c>
      <c r="AA3357" s="2">
        <v>0</v>
      </c>
      <c r="AB3357" s="2">
        <v>0</v>
      </c>
      <c r="AC3357" t="s">
        <v>168</v>
      </c>
      <c r="AD3357" s="2">
        <v>0</v>
      </c>
      <c r="AE3357" s="2">
        <v>0</v>
      </c>
      <c r="AF3357" s="2">
        <v>0</v>
      </c>
      <c r="AG3357" s="2">
        <v>190606.58</v>
      </c>
      <c r="AH3357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1058.93</v>
      </c>
      <c r="AP3357" s="7">
        <f t="shared" si="105"/>
        <v>1058.93</v>
      </c>
    </row>
    <row r="3358" spans="1:42" x14ac:dyDescent="0.2">
      <c r="A3358">
        <v>1</v>
      </c>
      <c r="B3358" s="1">
        <v>43952</v>
      </c>
      <c r="C3358" s="1">
        <v>44348</v>
      </c>
      <c r="D3358">
        <v>200300</v>
      </c>
      <c r="E3358" s="1">
        <v>44256</v>
      </c>
      <c r="F3358" s="2">
        <v>190606.58</v>
      </c>
      <c r="G3358" s="2">
        <v>190606.58</v>
      </c>
      <c r="H3358">
        <v>6.6666699999999995E-2</v>
      </c>
      <c r="I3358" s="2">
        <v>1058.93</v>
      </c>
      <c r="J3358" s="2">
        <v>63268.39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t="s">
        <v>320</v>
      </c>
      <c r="W3358" s="5" t="str">
        <f t="shared" si="104"/>
        <v>3940</v>
      </c>
      <c r="X3358">
        <v>16</v>
      </c>
      <c r="Y3358" t="s">
        <v>77</v>
      </c>
      <c r="Z3358" t="s">
        <v>103</v>
      </c>
      <c r="AA3358" s="2">
        <v>0</v>
      </c>
      <c r="AB3358" s="2">
        <v>0</v>
      </c>
      <c r="AC3358" t="s">
        <v>168</v>
      </c>
      <c r="AD3358" s="2">
        <v>0</v>
      </c>
      <c r="AE3358" s="2">
        <v>0</v>
      </c>
      <c r="AF3358" s="2">
        <v>0</v>
      </c>
      <c r="AG3358" s="2">
        <v>190606.58</v>
      </c>
      <c r="AH3358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1058.93</v>
      </c>
      <c r="AP3358" s="7">
        <f t="shared" si="105"/>
        <v>1058.93</v>
      </c>
    </row>
    <row r="3359" spans="1:42" x14ac:dyDescent="0.2">
      <c r="A3359">
        <v>1</v>
      </c>
      <c r="B3359" s="1">
        <v>43952</v>
      </c>
      <c r="C3359" s="1">
        <v>44348</v>
      </c>
      <c r="D3359">
        <v>200300</v>
      </c>
      <c r="E3359" s="1">
        <v>44287</v>
      </c>
      <c r="F3359" s="2">
        <v>190606.58</v>
      </c>
      <c r="G3359" s="2">
        <v>190606.58</v>
      </c>
      <c r="H3359">
        <v>6.6666699999999995E-2</v>
      </c>
      <c r="I3359" s="2">
        <v>1058.93</v>
      </c>
      <c r="J3359" s="2">
        <v>64327.32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t="s">
        <v>320</v>
      </c>
      <c r="W3359" s="5" t="str">
        <f t="shared" si="104"/>
        <v>3940</v>
      </c>
      <c r="X3359">
        <v>16</v>
      </c>
      <c r="Y3359" t="s">
        <v>77</v>
      </c>
      <c r="Z3359" t="s">
        <v>103</v>
      </c>
      <c r="AA3359" s="2">
        <v>0</v>
      </c>
      <c r="AB3359" s="2">
        <v>0</v>
      </c>
      <c r="AC3359" t="s">
        <v>168</v>
      </c>
      <c r="AD3359" s="2">
        <v>0</v>
      </c>
      <c r="AE3359" s="2">
        <v>0</v>
      </c>
      <c r="AF3359" s="2">
        <v>0</v>
      </c>
      <c r="AG3359" s="2">
        <v>190606.58</v>
      </c>
      <c r="AH3359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1058.93</v>
      </c>
      <c r="AP3359" s="7">
        <f t="shared" si="105"/>
        <v>1058.93</v>
      </c>
    </row>
    <row r="3360" spans="1:42" x14ac:dyDescent="0.2">
      <c r="A3360">
        <v>1</v>
      </c>
      <c r="B3360" s="1">
        <v>43952</v>
      </c>
      <c r="C3360" s="1">
        <v>44348</v>
      </c>
      <c r="D3360">
        <v>200300</v>
      </c>
      <c r="E3360" s="1">
        <v>44317</v>
      </c>
      <c r="F3360" s="2">
        <v>190606.58</v>
      </c>
      <c r="G3360" s="2">
        <v>190606.58</v>
      </c>
      <c r="H3360">
        <v>6.6666699999999995E-2</v>
      </c>
      <c r="I3360" s="2">
        <v>1058.93</v>
      </c>
      <c r="J3360" s="2">
        <v>65386.25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t="s">
        <v>320</v>
      </c>
      <c r="W3360" s="5" t="str">
        <f t="shared" si="104"/>
        <v>3940</v>
      </c>
      <c r="X3360">
        <v>16</v>
      </c>
      <c r="Y3360" t="s">
        <v>77</v>
      </c>
      <c r="Z3360" t="s">
        <v>103</v>
      </c>
      <c r="AA3360" s="2">
        <v>0</v>
      </c>
      <c r="AB3360" s="2">
        <v>0</v>
      </c>
      <c r="AC3360" t="s">
        <v>168</v>
      </c>
      <c r="AD3360" s="2">
        <v>0</v>
      </c>
      <c r="AE3360" s="2">
        <v>0</v>
      </c>
      <c r="AF3360" s="2">
        <v>0</v>
      </c>
      <c r="AG3360" s="2">
        <v>190606.58</v>
      </c>
      <c r="AH3360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1058.93</v>
      </c>
      <c r="AP3360" s="7">
        <f t="shared" si="105"/>
        <v>1058.93</v>
      </c>
    </row>
    <row r="3361" spans="1:42" x14ac:dyDescent="0.2">
      <c r="A3361">
        <v>1</v>
      </c>
      <c r="B3361" s="1">
        <v>43952</v>
      </c>
      <c r="C3361" s="1">
        <v>44348</v>
      </c>
      <c r="D3361">
        <v>200300</v>
      </c>
      <c r="E3361" s="1">
        <v>44348</v>
      </c>
      <c r="F3361" s="2">
        <v>190606.58</v>
      </c>
      <c r="G3361" s="2">
        <v>190606.58</v>
      </c>
      <c r="H3361">
        <v>6.6666699999999995E-2</v>
      </c>
      <c r="I3361" s="2">
        <v>1058.93</v>
      </c>
      <c r="J3361" s="2">
        <v>66155.97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-289.20999999999998</v>
      </c>
      <c r="T3361" s="2">
        <v>0</v>
      </c>
      <c r="U3361" s="2">
        <v>0</v>
      </c>
      <c r="V3361" t="s">
        <v>320</v>
      </c>
      <c r="W3361" s="5" t="str">
        <f t="shared" si="104"/>
        <v>3940</v>
      </c>
      <c r="X3361">
        <v>16</v>
      </c>
      <c r="Y3361" t="s">
        <v>77</v>
      </c>
      <c r="Z3361" t="s">
        <v>103</v>
      </c>
      <c r="AA3361" s="2">
        <v>0</v>
      </c>
      <c r="AB3361" s="2">
        <v>0</v>
      </c>
      <c r="AC3361" t="s">
        <v>168</v>
      </c>
      <c r="AD3361" s="2">
        <v>0</v>
      </c>
      <c r="AE3361" s="2">
        <v>0</v>
      </c>
      <c r="AF3361" s="2">
        <v>0</v>
      </c>
      <c r="AG3361" s="2">
        <v>190606.58</v>
      </c>
      <c r="AH3361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1058.93</v>
      </c>
      <c r="AP3361" s="7">
        <f t="shared" si="105"/>
        <v>1058.93</v>
      </c>
    </row>
    <row r="3362" spans="1:42" x14ac:dyDescent="0.2">
      <c r="A3362">
        <v>1</v>
      </c>
      <c r="B3362" s="1">
        <v>43952</v>
      </c>
      <c r="C3362" s="1">
        <v>44348</v>
      </c>
      <c r="D3362">
        <v>200346</v>
      </c>
      <c r="E3362" s="1">
        <v>43952</v>
      </c>
      <c r="F3362" s="2">
        <v>0</v>
      </c>
      <c r="G3362" s="2">
        <v>0</v>
      </c>
      <c r="H3362">
        <v>6.6666699999999995E-2</v>
      </c>
      <c r="I3362" s="2">
        <v>0</v>
      </c>
      <c r="J3362" s="2">
        <v>386955.16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t="s">
        <v>321</v>
      </c>
      <c r="W3362" s="5" t="str">
        <f t="shared" si="104"/>
        <v>3940</v>
      </c>
      <c r="X3362">
        <v>16</v>
      </c>
      <c r="Y3362" t="s">
        <v>77</v>
      </c>
      <c r="Z3362" t="s">
        <v>103</v>
      </c>
      <c r="AA3362" s="2">
        <v>0</v>
      </c>
      <c r="AB3362" s="2">
        <v>0</v>
      </c>
      <c r="AC3362" t="s">
        <v>168</v>
      </c>
      <c r="AD3362" s="2">
        <v>0</v>
      </c>
      <c r="AE3362" s="2">
        <v>0</v>
      </c>
      <c r="AF3362" s="2">
        <v>0</v>
      </c>
      <c r="AG3362" s="2">
        <v>0</v>
      </c>
      <c r="AH336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7">
        <f t="shared" si="105"/>
        <v>0</v>
      </c>
    </row>
    <row r="3363" spans="1:42" x14ac:dyDescent="0.2">
      <c r="A3363">
        <v>1</v>
      </c>
      <c r="B3363" s="1">
        <v>43952</v>
      </c>
      <c r="C3363" s="1">
        <v>44348</v>
      </c>
      <c r="D3363">
        <v>200346</v>
      </c>
      <c r="E3363" s="1">
        <v>43983</v>
      </c>
      <c r="F3363" s="2">
        <v>0</v>
      </c>
      <c r="G3363" s="2">
        <v>0</v>
      </c>
      <c r="H3363">
        <v>6.6666699999999995E-2</v>
      </c>
      <c r="I3363" s="2">
        <v>0</v>
      </c>
      <c r="J3363" s="2">
        <v>386955.16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t="s">
        <v>321</v>
      </c>
      <c r="W3363" s="5" t="str">
        <f t="shared" si="104"/>
        <v>3940</v>
      </c>
      <c r="X3363">
        <v>16</v>
      </c>
      <c r="Y3363" t="s">
        <v>77</v>
      </c>
      <c r="Z3363" t="s">
        <v>103</v>
      </c>
      <c r="AA3363" s="2">
        <v>0</v>
      </c>
      <c r="AB3363" s="2">
        <v>0</v>
      </c>
      <c r="AC3363" t="s">
        <v>168</v>
      </c>
      <c r="AD3363" s="2">
        <v>0</v>
      </c>
      <c r="AE3363" s="2">
        <v>0</v>
      </c>
      <c r="AF3363" s="2">
        <v>0</v>
      </c>
      <c r="AG3363" s="2">
        <v>0</v>
      </c>
      <c r="AH3363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7">
        <f t="shared" si="105"/>
        <v>0</v>
      </c>
    </row>
    <row r="3364" spans="1:42" x14ac:dyDescent="0.2">
      <c r="A3364">
        <v>1</v>
      </c>
      <c r="B3364" s="1">
        <v>43952</v>
      </c>
      <c r="C3364" s="1">
        <v>44348</v>
      </c>
      <c r="D3364">
        <v>200346</v>
      </c>
      <c r="E3364" s="1">
        <v>44013</v>
      </c>
      <c r="F3364" s="2">
        <v>0</v>
      </c>
      <c r="G3364" s="2">
        <v>0</v>
      </c>
      <c r="H3364">
        <v>6.6666699999999995E-2</v>
      </c>
      <c r="I3364" s="2">
        <v>0</v>
      </c>
      <c r="J3364" s="2">
        <v>386955.16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t="s">
        <v>321</v>
      </c>
      <c r="W3364" s="5" t="str">
        <f t="shared" si="104"/>
        <v>3940</v>
      </c>
      <c r="X3364">
        <v>16</v>
      </c>
      <c r="Y3364" t="s">
        <v>77</v>
      </c>
      <c r="Z3364" t="s">
        <v>103</v>
      </c>
      <c r="AA3364" s="2">
        <v>0</v>
      </c>
      <c r="AB3364" s="2">
        <v>0</v>
      </c>
      <c r="AC3364" t="s">
        <v>168</v>
      </c>
      <c r="AD3364" s="2">
        <v>0</v>
      </c>
      <c r="AE3364" s="2">
        <v>0</v>
      </c>
      <c r="AF3364" s="2">
        <v>0</v>
      </c>
      <c r="AG3364" s="2">
        <v>0</v>
      </c>
      <c r="AH3364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7">
        <f t="shared" si="105"/>
        <v>0</v>
      </c>
    </row>
    <row r="3365" spans="1:42" x14ac:dyDescent="0.2">
      <c r="A3365">
        <v>1</v>
      </c>
      <c r="B3365" s="1">
        <v>43952</v>
      </c>
      <c r="C3365" s="1">
        <v>44348</v>
      </c>
      <c r="D3365">
        <v>200346</v>
      </c>
      <c r="E3365" s="1">
        <v>44044</v>
      </c>
      <c r="F3365" s="2">
        <v>0</v>
      </c>
      <c r="G3365" s="2">
        <v>0</v>
      </c>
      <c r="H3365">
        <v>6.6666699999999995E-2</v>
      </c>
      <c r="I3365" s="2">
        <v>0</v>
      </c>
      <c r="J3365" s="2">
        <v>386955.16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t="s">
        <v>321</v>
      </c>
      <c r="W3365" s="5" t="str">
        <f t="shared" si="104"/>
        <v>3940</v>
      </c>
      <c r="X3365">
        <v>16</v>
      </c>
      <c r="Y3365" t="s">
        <v>77</v>
      </c>
      <c r="Z3365" t="s">
        <v>103</v>
      </c>
      <c r="AA3365" s="2">
        <v>0</v>
      </c>
      <c r="AB3365" s="2">
        <v>0</v>
      </c>
      <c r="AC3365" t="s">
        <v>168</v>
      </c>
      <c r="AD3365" s="2">
        <v>0</v>
      </c>
      <c r="AE3365" s="2">
        <v>0</v>
      </c>
      <c r="AF3365" s="2">
        <v>0</v>
      </c>
      <c r="AG3365" s="2">
        <v>0</v>
      </c>
      <c r="AH3365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7">
        <f t="shared" si="105"/>
        <v>0</v>
      </c>
    </row>
    <row r="3366" spans="1:42" x14ac:dyDescent="0.2">
      <c r="A3366">
        <v>1</v>
      </c>
      <c r="B3366" s="1">
        <v>43952</v>
      </c>
      <c r="C3366" s="1">
        <v>44348</v>
      </c>
      <c r="D3366">
        <v>200346</v>
      </c>
      <c r="E3366" s="1">
        <v>44075</v>
      </c>
      <c r="F3366" s="2">
        <v>0</v>
      </c>
      <c r="G3366" s="2">
        <v>0</v>
      </c>
      <c r="H3366">
        <v>6.6666699999999995E-2</v>
      </c>
      <c r="I3366" s="2">
        <v>0</v>
      </c>
      <c r="J3366" s="2">
        <v>386955.16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t="s">
        <v>321</v>
      </c>
      <c r="W3366" s="5" t="str">
        <f t="shared" si="104"/>
        <v>3940</v>
      </c>
      <c r="X3366">
        <v>16</v>
      </c>
      <c r="Y3366" t="s">
        <v>77</v>
      </c>
      <c r="Z3366" t="s">
        <v>103</v>
      </c>
      <c r="AA3366" s="2">
        <v>0</v>
      </c>
      <c r="AB3366" s="2">
        <v>0</v>
      </c>
      <c r="AC3366" t="s">
        <v>168</v>
      </c>
      <c r="AD3366" s="2">
        <v>0</v>
      </c>
      <c r="AE3366" s="2">
        <v>0</v>
      </c>
      <c r="AF3366" s="2">
        <v>0</v>
      </c>
      <c r="AG3366" s="2">
        <v>0</v>
      </c>
      <c r="AH3366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7">
        <f t="shared" si="105"/>
        <v>0</v>
      </c>
    </row>
    <row r="3367" spans="1:42" x14ac:dyDescent="0.2">
      <c r="A3367">
        <v>1</v>
      </c>
      <c r="B3367" s="1">
        <v>43952</v>
      </c>
      <c r="C3367" s="1">
        <v>44348</v>
      </c>
      <c r="D3367">
        <v>200346</v>
      </c>
      <c r="E3367" s="1">
        <v>44105</v>
      </c>
      <c r="F3367" s="2">
        <v>0</v>
      </c>
      <c r="G3367" s="2">
        <v>0</v>
      </c>
      <c r="H3367">
        <v>6.6666699999999995E-2</v>
      </c>
      <c r="I3367" s="2">
        <v>0</v>
      </c>
      <c r="J3367" s="2">
        <v>386955.16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t="s">
        <v>321</v>
      </c>
      <c r="W3367" s="5" t="str">
        <f t="shared" si="104"/>
        <v>3940</v>
      </c>
      <c r="X3367">
        <v>16</v>
      </c>
      <c r="Y3367" t="s">
        <v>77</v>
      </c>
      <c r="Z3367" t="s">
        <v>103</v>
      </c>
      <c r="AA3367" s="2">
        <v>0</v>
      </c>
      <c r="AB3367" s="2">
        <v>0</v>
      </c>
      <c r="AC3367" t="s">
        <v>168</v>
      </c>
      <c r="AD3367" s="2">
        <v>0</v>
      </c>
      <c r="AE3367" s="2">
        <v>0</v>
      </c>
      <c r="AF3367" s="2">
        <v>0</v>
      </c>
      <c r="AG3367" s="2">
        <v>0</v>
      </c>
      <c r="AH3367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7">
        <f t="shared" si="105"/>
        <v>0</v>
      </c>
    </row>
    <row r="3368" spans="1:42" x14ac:dyDescent="0.2">
      <c r="A3368">
        <v>1</v>
      </c>
      <c r="B3368" s="1">
        <v>43952</v>
      </c>
      <c r="C3368" s="1">
        <v>44348</v>
      </c>
      <c r="D3368">
        <v>200346</v>
      </c>
      <c r="E3368" s="1">
        <v>44136</v>
      </c>
      <c r="F3368" s="2">
        <v>0</v>
      </c>
      <c r="G3368" s="2">
        <v>0</v>
      </c>
      <c r="H3368">
        <v>6.6666699999999995E-2</v>
      </c>
      <c r="I3368" s="2">
        <v>0</v>
      </c>
      <c r="J3368" s="2">
        <v>386955.16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t="s">
        <v>321</v>
      </c>
      <c r="W3368" s="5" t="str">
        <f t="shared" si="104"/>
        <v>3940</v>
      </c>
      <c r="X3368">
        <v>16</v>
      </c>
      <c r="Y3368" t="s">
        <v>77</v>
      </c>
      <c r="Z3368" t="s">
        <v>103</v>
      </c>
      <c r="AA3368" s="2">
        <v>0</v>
      </c>
      <c r="AB3368" s="2">
        <v>0</v>
      </c>
      <c r="AC3368" t="s">
        <v>168</v>
      </c>
      <c r="AD3368" s="2">
        <v>0</v>
      </c>
      <c r="AE3368" s="2">
        <v>0</v>
      </c>
      <c r="AF3368" s="2">
        <v>0</v>
      </c>
      <c r="AG3368" s="2">
        <v>0</v>
      </c>
      <c r="AH3368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7">
        <f t="shared" si="105"/>
        <v>0</v>
      </c>
    </row>
    <row r="3369" spans="1:42" x14ac:dyDescent="0.2">
      <c r="A3369">
        <v>1</v>
      </c>
      <c r="B3369" s="1">
        <v>43952</v>
      </c>
      <c r="C3369" s="1">
        <v>44348</v>
      </c>
      <c r="D3369">
        <v>200346</v>
      </c>
      <c r="E3369" s="1">
        <v>44166</v>
      </c>
      <c r="F3369" s="2">
        <v>0</v>
      </c>
      <c r="G3369" s="2">
        <v>0</v>
      </c>
      <c r="H3369">
        <v>6.6666699999999995E-2</v>
      </c>
      <c r="I3369" s="2">
        <v>0</v>
      </c>
      <c r="J3369" s="2">
        <v>386955.16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t="s">
        <v>321</v>
      </c>
      <c r="W3369" s="5" t="str">
        <f t="shared" si="104"/>
        <v>3940</v>
      </c>
      <c r="X3369">
        <v>16</v>
      </c>
      <c r="Y3369" t="s">
        <v>77</v>
      </c>
      <c r="Z3369" t="s">
        <v>103</v>
      </c>
      <c r="AA3369" s="2">
        <v>0</v>
      </c>
      <c r="AB3369" s="2">
        <v>0</v>
      </c>
      <c r="AC3369" t="s">
        <v>168</v>
      </c>
      <c r="AD3369" s="2">
        <v>0</v>
      </c>
      <c r="AE3369" s="2">
        <v>0</v>
      </c>
      <c r="AF3369" s="2">
        <v>0</v>
      </c>
      <c r="AG3369" s="2">
        <v>0</v>
      </c>
      <c r="AH3369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7">
        <f t="shared" si="105"/>
        <v>0</v>
      </c>
    </row>
    <row r="3370" spans="1:42" x14ac:dyDescent="0.2">
      <c r="A3370">
        <v>1</v>
      </c>
      <c r="B3370" s="1">
        <v>43952</v>
      </c>
      <c r="C3370" s="1">
        <v>44348</v>
      </c>
      <c r="D3370">
        <v>200346</v>
      </c>
      <c r="E3370" s="1">
        <v>44197</v>
      </c>
      <c r="F3370" s="2">
        <v>0</v>
      </c>
      <c r="G3370" s="2">
        <v>0</v>
      </c>
      <c r="H3370">
        <v>6.6666699999999995E-2</v>
      </c>
      <c r="I3370" s="2">
        <v>0</v>
      </c>
      <c r="J3370" s="2">
        <v>386955.16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t="s">
        <v>321</v>
      </c>
      <c r="W3370" s="5" t="str">
        <f t="shared" si="104"/>
        <v>3940</v>
      </c>
      <c r="X3370">
        <v>16</v>
      </c>
      <c r="Y3370" t="s">
        <v>77</v>
      </c>
      <c r="Z3370" t="s">
        <v>103</v>
      </c>
      <c r="AA3370" s="2">
        <v>0</v>
      </c>
      <c r="AB3370" s="2">
        <v>0</v>
      </c>
      <c r="AC3370" t="s">
        <v>168</v>
      </c>
      <c r="AD3370" s="2">
        <v>0</v>
      </c>
      <c r="AE3370" s="2">
        <v>0</v>
      </c>
      <c r="AF3370" s="2">
        <v>0</v>
      </c>
      <c r="AG3370" s="2">
        <v>0</v>
      </c>
      <c r="AH3370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7">
        <f t="shared" si="105"/>
        <v>0</v>
      </c>
    </row>
    <row r="3371" spans="1:42" x14ac:dyDescent="0.2">
      <c r="A3371">
        <v>1</v>
      </c>
      <c r="B3371" s="1">
        <v>43952</v>
      </c>
      <c r="C3371" s="1">
        <v>44348</v>
      </c>
      <c r="D3371">
        <v>200346</v>
      </c>
      <c r="E3371" s="1">
        <v>44228</v>
      </c>
      <c r="F3371" s="2">
        <v>0</v>
      </c>
      <c r="G3371" s="2">
        <v>0</v>
      </c>
      <c r="H3371">
        <v>6.6666699999999995E-2</v>
      </c>
      <c r="I3371" s="2">
        <v>0</v>
      </c>
      <c r="J3371" s="2">
        <v>386955.16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t="s">
        <v>321</v>
      </c>
      <c r="W3371" s="5" t="str">
        <f t="shared" si="104"/>
        <v>3940</v>
      </c>
      <c r="X3371">
        <v>16</v>
      </c>
      <c r="Y3371" t="s">
        <v>77</v>
      </c>
      <c r="Z3371" t="s">
        <v>103</v>
      </c>
      <c r="AA3371" s="2">
        <v>0</v>
      </c>
      <c r="AB3371" s="2">
        <v>0</v>
      </c>
      <c r="AC3371" t="s">
        <v>168</v>
      </c>
      <c r="AD3371" s="2">
        <v>0</v>
      </c>
      <c r="AE3371" s="2">
        <v>0</v>
      </c>
      <c r="AF3371" s="2">
        <v>0</v>
      </c>
      <c r="AG3371" s="2">
        <v>0</v>
      </c>
      <c r="AH3371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7">
        <f t="shared" si="105"/>
        <v>0</v>
      </c>
    </row>
    <row r="3372" spans="1:42" x14ac:dyDescent="0.2">
      <c r="A3372">
        <v>1</v>
      </c>
      <c r="B3372" s="1">
        <v>43952</v>
      </c>
      <c r="C3372" s="1">
        <v>44348</v>
      </c>
      <c r="D3372">
        <v>200346</v>
      </c>
      <c r="E3372" s="1">
        <v>44256</v>
      </c>
      <c r="F3372" s="2">
        <v>0</v>
      </c>
      <c r="G3372" s="2">
        <v>0</v>
      </c>
      <c r="H3372">
        <v>6.6666699999999995E-2</v>
      </c>
      <c r="I3372" s="2">
        <v>0</v>
      </c>
      <c r="J3372" s="2">
        <v>386955.16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t="s">
        <v>321</v>
      </c>
      <c r="W3372" s="5" t="str">
        <f t="shared" si="104"/>
        <v>3940</v>
      </c>
      <c r="X3372">
        <v>16</v>
      </c>
      <c r="Y3372" t="s">
        <v>77</v>
      </c>
      <c r="Z3372" t="s">
        <v>103</v>
      </c>
      <c r="AA3372" s="2">
        <v>0</v>
      </c>
      <c r="AB3372" s="2">
        <v>0</v>
      </c>
      <c r="AC3372" t="s">
        <v>168</v>
      </c>
      <c r="AD3372" s="2">
        <v>0</v>
      </c>
      <c r="AE3372" s="2">
        <v>0</v>
      </c>
      <c r="AF3372" s="2">
        <v>0</v>
      </c>
      <c r="AG3372" s="2">
        <v>0</v>
      </c>
      <c r="AH337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7">
        <f t="shared" si="105"/>
        <v>0</v>
      </c>
    </row>
    <row r="3373" spans="1:42" x14ac:dyDescent="0.2">
      <c r="A3373">
        <v>1</v>
      </c>
      <c r="B3373" s="1">
        <v>43952</v>
      </c>
      <c r="C3373" s="1">
        <v>44348</v>
      </c>
      <c r="D3373">
        <v>200346</v>
      </c>
      <c r="E3373" s="1">
        <v>44287</v>
      </c>
      <c r="F3373" s="2">
        <v>5468.52</v>
      </c>
      <c r="G3373" s="2">
        <v>5468.52</v>
      </c>
      <c r="H3373">
        <v>6.6666699999999995E-2</v>
      </c>
      <c r="I3373" s="2">
        <v>30.38</v>
      </c>
      <c r="J3373" s="2">
        <v>386985.54</v>
      </c>
      <c r="K3373" s="2">
        <v>30.38</v>
      </c>
      <c r="L3373" s="2">
        <v>0</v>
      </c>
      <c r="M3373" s="2">
        <v>-30.38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t="s">
        <v>321</v>
      </c>
      <c r="W3373" s="5" t="str">
        <f t="shared" si="104"/>
        <v>3940</v>
      </c>
      <c r="X3373">
        <v>16</v>
      </c>
      <c r="Y3373" t="s">
        <v>77</v>
      </c>
      <c r="Z3373" t="s">
        <v>103</v>
      </c>
      <c r="AA3373" s="2">
        <v>0</v>
      </c>
      <c r="AB3373" s="2">
        <v>0</v>
      </c>
      <c r="AC3373" t="s">
        <v>168</v>
      </c>
      <c r="AD3373" s="2">
        <v>0</v>
      </c>
      <c r="AE3373" s="2">
        <v>0</v>
      </c>
      <c r="AF3373" s="2">
        <v>0</v>
      </c>
      <c r="AG3373" s="2">
        <v>5468.52</v>
      </c>
      <c r="AH3373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30.38</v>
      </c>
      <c r="AP3373" s="7">
        <f t="shared" si="105"/>
        <v>30.38</v>
      </c>
    </row>
    <row r="3374" spans="1:42" x14ac:dyDescent="0.2">
      <c r="A3374">
        <v>1</v>
      </c>
      <c r="B3374" s="1">
        <v>43952</v>
      </c>
      <c r="C3374" s="1">
        <v>44348</v>
      </c>
      <c r="D3374">
        <v>200346</v>
      </c>
      <c r="E3374" s="1">
        <v>44317</v>
      </c>
      <c r="F3374" s="2">
        <v>5468.52</v>
      </c>
      <c r="G3374" s="2">
        <v>5468.52</v>
      </c>
      <c r="H3374">
        <v>6.6666699999999995E-2</v>
      </c>
      <c r="I3374" s="2">
        <v>30.38</v>
      </c>
      <c r="J3374" s="2">
        <v>387015.92</v>
      </c>
      <c r="K3374" s="2">
        <v>30.38</v>
      </c>
      <c r="L3374" s="2">
        <v>0</v>
      </c>
      <c r="M3374" s="2">
        <v>-30.38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t="s">
        <v>321</v>
      </c>
      <c r="W3374" s="5" t="str">
        <f t="shared" si="104"/>
        <v>3940</v>
      </c>
      <c r="X3374">
        <v>16</v>
      </c>
      <c r="Y3374" t="s">
        <v>77</v>
      </c>
      <c r="Z3374" t="s">
        <v>103</v>
      </c>
      <c r="AA3374" s="2">
        <v>0</v>
      </c>
      <c r="AB3374" s="2">
        <v>0</v>
      </c>
      <c r="AC3374" t="s">
        <v>168</v>
      </c>
      <c r="AD3374" s="2">
        <v>0</v>
      </c>
      <c r="AE3374" s="2">
        <v>0</v>
      </c>
      <c r="AF3374" s="2">
        <v>0</v>
      </c>
      <c r="AG3374" s="2">
        <v>5468.52</v>
      </c>
      <c r="AH3374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30.38</v>
      </c>
      <c r="AP3374" s="7">
        <f t="shared" si="105"/>
        <v>30.38</v>
      </c>
    </row>
    <row r="3375" spans="1:42" x14ac:dyDescent="0.2">
      <c r="A3375">
        <v>1</v>
      </c>
      <c r="B3375" s="1">
        <v>43952</v>
      </c>
      <c r="C3375" s="1">
        <v>44348</v>
      </c>
      <c r="D3375">
        <v>200346</v>
      </c>
      <c r="E3375" s="1">
        <v>44348</v>
      </c>
      <c r="F3375" s="2">
        <v>5468.52</v>
      </c>
      <c r="G3375" s="2">
        <v>5468.52</v>
      </c>
      <c r="H3375">
        <v>6.6666699999999995E-2</v>
      </c>
      <c r="I3375" s="2">
        <v>30.38</v>
      </c>
      <c r="J3375" s="2">
        <v>354881.65</v>
      </c>
      <c r="K3375" s="2">
        <v>30.38</v>
      </c>
      <c r="L3375" s="2">
        <v>0</v>
      </c>
      <c r="M3375" s="2">
        <v>-30.38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-32164.65</v>
      </c>
      <c r="T3375" s="2">
        <v>0</v>
      </c>
      <c r="U3375" s="2">
        <v>0</v>
      </c>
      <c r="V3375" t="s">
        <v>321</v>
      </c>
      <c r="W3375" s="5" t="str">
        <f t="shared" si="104"/>
        <v>3940</v>
      </c>
      <c r="X3375">
        <v>16</v>
      </c>
      <c r="Y3375" t="s">
        <v>77</v>
      </c>
      <c r="Z3375" t="s">
        <v>103</v>
      </c>
      <c r="AA3375" s="2">
        <v>0</v>
      </c>
      <c r="AB3375" s="2">
        <v>0</v>
      </c>
      <c r="AC3375" t="s">
        <v>168</v>
      </c>
      <c r="AD3375" s="2">
        <v>0</v>
      </c>
      <c r="AE3375" s="2">
        <v>0</v>
      </c>
      <c r="AF3375" s="2">
        <v>0</v>
      </c>
      <c r="AG3375" s="2">
        <v>5468.52</v>
      </c>
      <c r="AH3375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30.38</v>
      </c>
      <c r="AP3375" s="7">
        <f t="shared" si="105"/>
        <v>30.38</v>
      </c>
    </row>
    <row r="3376" spans="1:42" x14ac:dyDescent="0.2">
      <c r="A3376">
        <v>1</v>
      </c>
      <c r="B3376" s="1">
        <v>43952</v>
      </c>
      <c r="C3376" s="1">
        <v>44348</v>
      </c>
      <c r="D3376">
        <v>183</v>
      </c>
      <c r="E3376" s="1">
        <v>43952</v>
      </c>
      <c r="F3376" s="2">
        <v>0</v>
      </c>
      <c r="G3376" s="2">
        <v>0</v>
      </c>
      <c r="H3376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t="s">
        <v>322</v>
      </c>
      <c r="W3376" s="5" t="str">
        <f t="shared" si="104"/>
        <v>3950</v>
      </c>
      <c r="X3376">
        <v>16</v>
      </c>
      <c r="Y3376" t="s">
        <v>77</v>
      </c>
      <c r="Z3376" t="s">
        <v>323</v>
      </c>
      <c r="AA3376" s="2">
        <v>0</v>
      </c>
      <c r="AB3376" s="2">
        <v>0</v>
      </c>
      <c r="AC3376" t="s">
        <v>168</v>
      </c>
      <c r="AD3376" s="2">
        <v>0</v>
      </c>
      <c r="AE3376" s="2">
        <v>0</v>
      </c>
      <c r="AF3376" s="2">
        <v>0</v>
      </c>
      <c r="AG3376" s="2">
        <v>0</v>
      </c>
      <c r="AH3376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7">
        <f t="shared" si="105"/>
        <v>0</v>
      </c>
    </row>
    <row r="3377" spans="1:42" x14ac:dyDescent="0.2">
      <c r="A3377">
        <v>1</v>
      </c>
      <c r="B3377" s="1">
        <v>43952</v>
      </c>
      <c r="C3377" s="1">
        <v>44348</v>
      </c>
      <c r="D3377">
        <v>183</v>
      </c>
      <c r="E3377" s="1">
        <v>43983</v>
      </c>
      <c r="F3377" s="2">
        <v>0</v>
      </c>
      <c r="G3377" s="2">
        <v>0</v>
      </c>
      <c r="H3377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t="s">
        <v>322</v>
      </c>
      <c r="W3377" s="5" t="str">
        <f t="shared" si="104"/>
        <v>3950</v>
      </c>
      <c r="X3377">
        <v>16</v>
      </c>
      <c r="Y3377" t="s">
        <v>77</v>
      </c>
      <c r="Z3377" t="s">
        <v>323</v>
      </c>
      <c r="AA3377" s="2">
        <v>0</v>
      </c>
      <c r="AB3377" s="2">
        <v>0</v>
      </c>
      <c r="AC3377" t="s">
        <v>168</v>
      </c>
      <c r="AD3377" s="2">
        <v>0</v>
      </c>
      <c r="AE3377" s="2">
        <v>0</v>
      </c>
      <c r="AF3377" s="2">
        <v>0</v>
      </c>
      <c r="AG3377" s="2">
        <v>0</v>
      </c>
      <c r="AH3377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7">
        <f t="shared" si="105"/>
        <v>0</v>
      </c>
    </row>
    <row r="3378" spans="1:42" x14ac:dyDescent="0.2">
      <c r="A3378">
        <v>1</v>
      </c>
      <c r="B3378" s="1">
        <v>43952</v>
      </c>
      <c r="C3378" s="1">
        <v>44348</v>
      </c>
      <c r="D3378">
        <v>183</v>
      </c>
      <c r="E3378" s="1">
        <v>44013</v>
      </c>
      <c r="F3378" s="2">
        <v>0</v>
      </c>
      <c r="G3378" s="2">
        <v>0</v>
      </c>
      <c r="H3378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t="s">
        <v>322</v>
      </c>
      <c r="W3378" s="5" t="str">
        <f t="shared" si="104"/>
        <v>3950</v>
      </c>
      <c r="X3378">
        <v>16</v>
      </c>
      <c r="Y3378" t="s">
        <v>77</v>
      </c>
      <c r="Z3378" t="s">
        <v>323</v>
      </c>
      <c r="AA3378" s="2">
        <v>0</v>
      </c>
      <c r="AB3378" s="2">
        <v>0</v>
      </c>
      <c r="AC3378" t="s">
        <v>168</v>
      </c>
      <c r="AD3378" s="2">
        <v>0</v>
      </c>
      <c r="AE3378" s="2">
        <v>0</v>
      </c>
      <c r="AF3378" s="2">
        <v>0</v>
      </c>
      <c r="AG3378" s="2">
        <v>0</v>
      </c>
      <c r="AH3378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7">
        <f t="shared" si="105"/>
        <v>0</v>
      </c>
    </row>
    <row r="3379" spans="1:42" x14ac:dyDescent="0.2">
      <c r="A3379">
        <v>1</v>
      </c>
      <c r="B3379" s="1">
        <v>43952</v>
      </c>
      <c r="C3379" s="1">
        <v>44348</v>
      </c>
      <c r="D3379">
        <v>183</v>
      </c>
      <c r="E3379" s="1">
        <v>44044</v>
      </c>
      <c r="F3379" s="2">
        <v>0</v>
      </c>
      <c r="G3379" s="2">
        <v>0</v>
      </c>
      <c r="H3379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t="s">
        <v>322</v>
      </c>
      <c r="W3379" s="5" t="str">
        <f t="shared" si="104"/>
        <v>3950</v>
      </c>
      <c r="X3379">
        <v>16</v>
      </c>
      <c r="Y3379" t="s">
        <v>77</v>
      </c>
      <c r="Z3379" t="s">
        <v>323</v>
      </c>
      <c r="AA3379" s="2">
        <v>0</v>
      </c>
      <c r="AB3379" s="2">
        <v>0</v>
      </c>
      <c r="AC3379" t="s">
        <v>168</v>
      </c>
      <c r="AD3379" s="2">
        <v>0</v>
      </c>
      <c r="AE3379" s="2">
        <v>0</v>
      </c>
      <c r="AF3379" s="2">
        <v>0</v>
      </c>
      <c r="AG3379" s="2">
        <v>0</v>
      </c>
      <c r="AH3379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7">
        <f t="shared" si="105"/>
        <v>0</v>
      </c>
    </row>
    <row r="3380" spans="1:42" x14ac:dyDescent="0.2">
      <c r="A3380">
        <v>1</v>
      </c>
      <c r="B3380" s="1">
        <v>43952</v>
      </c>
      <c r="C3380" s="1">
        <v>44348</v>
      </c>
      <c r="D3380">
        <v>183</v>
      </c>
      <c r="E3380" s="1">
        <v>44075</v>
      </c>
      <c r="F3380" s="2">
        <v>0</v>
      </c>
      <c r="G3380" s="2">
        <v>0</v>
      </c>
      <c r="H3380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t="s">
        <v>322</v>
      </c>
      <c r="W3380" s="5" t="str">
        <f t="shared" si="104"/>
        <v>3950</v>
      </c>
      <c r="X3380">
        <v>16</v>
      </c>
      <c r="Y3380" t="s">
        <v>77</v>
      </c>
      <c r="Z3380" t="s">
        <v>323</v>
      </c>
      <c r="AA3380" s="2">
        <v>0</v>
      </c>
      <c r="AB3380" s="2">
        <v>0</v>
      </c>
      <c r="AC3380" t="s">
        <v>168</v>
      </c>
      <c r="AD3380" s="2">
        <v>0</v>
      </c>
      <c r="AE3380" s="2">
        <v>0</v>
      </c>
      <c r="AF3380" s="2">
        <v>0</v>
      </c>
      <c r="AG3380" s="2">
        <v>0</v>
      </c>
      <c r="AH3380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7">
        <f t="shared" si="105"/>
        <v>0</v>
      </c>
    </row>
    <row r="3381" spans="1:42" x14ac:dyDescent="0.2">
      <c r="A3381">
        <v>1</v>
      </c>
      <c r="B3381" s="1">
        <v>43952</v>
      </c>
      <c r="C3381" s="1">
        <v>44348</v>
      </c>
      <c r="D3381">
        <v>183</v>
      </c>
      <c r="E3381" s="1">
        <v>44105</v>
      </c>
      <c r="F3381" s="2">
        <v>0</v>
      </c>
      <c r="G3381" s="2">
        <v>0</v>
      </c>
      <c r="H3381">
        <v>0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t="s">
        <v>322</v>
      </c>
      <c r="W3381" s="5" t="str">
        <f t="shared" si="104"/>
        <v>3950</v>
      </c>
      <c r="X3381">
        <v>16</v>
      </c>
      <c r="Y3381" t="s">
        <v>77</v>
      </c>
      <c r="Z3381" t="s">
        <v>323</v>
      </c>
      <c r="AA3381" s="2">
        <v>0</v>
      </c>
      <c r="AB3381" s="2">
        <v>0</v>
      </c>
      <c r="AC3381" t="s">
        <v>168</v>
      </c>
      <c r="AD3381" s="2">
        <v>0</v>
      </c>
      <c r="AE3381" s="2">
        <v>0</v>
      </c>
      <c r="AF3381" s="2">
        <v>0</v>
      </c>
      <c r="AG3381" s="2">
        <v>0</v>
      </c>
      <c r="AH3381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7">
        <f t="shared" si="105"/>
        <v>0</v>
      </c>
    </row>
    <row r="3382" spans="1:42" x14ac:dyDescent="0.2">
      <c r="A3382">
        <v>1</v>
      </c>
      <c r="B3382" s="1">
        <v>43952</v>
      </c>
      <c r="C3382" s="1">
        <v>44348</v>
      </c>
      <c r="D3382">
        <v>183</v>
      </c>
      <c r="E3382" s="1">
        <v>44136</v>
      </c>
      <c r="F3382" s="2">
        <v>0</v>
      </c>
      <c r="G3382" s="2">
        <v>0</v>
      </c>
      <c r="H3382">
        <v>0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t="s">
        <v>322</v>
      </c>
      <c r="W3382" s="5" t="str">
        <f t="shared" si="104"/>
        <v>3950</v>
      </c>
      <c r="X3382">
        <v>16</v>
      </c>
      <c r="Y3382" t="s">
        <v>77</v>
      </c>
      <c r="Z3382" t="s">
        <v>323</v>
      </c>
      <c r="AA3382" s="2">
        <v>0</v>
      </c>
      <c r="AB3382" s="2">
        <v>0</v>
      </c>
      <c r="AC3382" t="s">
        <v>168</v>
      </c>
      <c r="AD3382" s="2">
        <v>0</v>
      </c>
      <c r="AE3382" s="2">
        <v>0</v>
      </c>
      <c r="AF3382" s="2">
        <v>0</v>
      </c>
      <c r="AG3382" s="2">
        <v>0</v>
      </c>
      <c r="AH338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0</v>
      </c>
      <c r="AP3382" s="7">
        <f t="shared" si="105"/>
        <v>0</v>
      </c>
    </row>
    <row r="3383" spans="1:42" x14ac:dyDescent="0.2">
      <c r="A3383">
        <v>1</v>
      </c>
      <c r="B3383" s="1">
        <v>43952</v>
      </c>
      <c r="C3383" s="1">
        <v>44348</v>
      </c>
      <c r="D3383">
        <v>183</v>
      </c>
      <c r="E3383" s="1">
        <v>44166</v>
      </c>
      <c r="F3383" s="2">
        <v>0</v>
      </c>
      <c r="G3383" s="2">
        <v>0</v>
      </c>
      <c r="H3383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t="s">
        <v>322</v>
      </c>
      <c r="W3383" s="5" t="str">
        <f t="shared" si="104"/>
        <v>3950</v>
      </c>
      <c r="X3383">
        <v>16</v>
      </c>
      <c r="Y3383" t="s">
        <v>77</v>
      </c>
      <c r="Z3383" t="s">
        <v>323</v>
      </c>
      <c r="AA3383" s="2">
        <v>0</v>
      </c>
      <c r="AB3383" s="2">
        <v>0</v>
      </c>
      <c r="AC3383" t="s">
        <v>168</v>
      </c>
      <c r="AD3383" s="2">
        <v>0</v>
      </c>
      <c r="AE3383" s="2">
        <v>0</v>
      </c>
      <c r="AF3383" s="2">
        <v>0</v>
      </c>
      <c r="AG3383" s="2">
        <v>0</v>
      </c>
      <c r="AH3383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7">
        <f t="shared" si="105"/>
        <v>0</v>
      </c>
    </row>
    <row r="3384" spans="1:42" x14ac:dyDescent="0.2">
      <c r="A3384">
        <v>1</v>
      </c>
      <c r="B3384" s="1">
        <v>43952</v>
      </c>
      <c r="C3384" s="1">
        <v>44348</v>
      </c>
      <c r="D3384">
        <v>183</v>
      </c>
      <c r="E3384" s="1">
        <v>44197</v>
      </c>
      <c r="F3384" s="2">
        <v>0</v>
      </c>
      <c r="G3384" s="2">
        <v>0</v>
      </c>
      <c r="H3384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t="s">
        <v>322</v>
      </c>
      <c r="W3384" s="5" t="str">
        <f t="shared" si="104"/>
        <v>3950</v>
      </c>
      <c r="X3384">
        <v>16</v>
      </c>
      <c r="Y3384" t="s">
        <v>77</v>
      </c>
      <c r="Z3384" t="s">
        <v>323</v>
      </c>
      <c r="AA3384" s="2">
        <v>0</v>
      </c>
      <c r="AB3384" s="2">
        <v>0</v>
      </c>
      <c r="AC3384" t="s">
        <v>168</v>
      </c>
      <c r="AD3384" s="2">
        <v>0</v>
      </c>
      <c r="AE3384" s="2">
        <v>0</v>
      </c>
      <c r="AF3384" s="2">
        <v>0</v>
      </c>
      <c r="AG3384" s="2">
        <v>0</v>
      </c>
      <c r="AH3384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7">
        <f t="shared" si="105"/>
        <v>0</v>
      </c>
    </row>
    <row r="3385" spans="1:42" x14ac:dyDescent="0.2">
      <c r="A3385">
        <v>1</v>
      </c>
      <c r="B3385" s="1">
        <v>43952</v>
      </c>
      <c r="C3385" s="1">
        <v>44348</v>
      </c>
      <c r="D3385">
        <v>183</v>
      </c>
      <c r="E3385" s="1">
        <v>44228</v>
      </c>
      <c r="F3385" s="2">
        <v>0</v>
      </c>
      <c r="G3385" s="2">
        <v>0</v>
      </c>
      <c r="H3385">
        <v>0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t="s">
        <v>322</v>
      </c>
      <c r="W3385" s="5" t="str">
        <f t="shared" si="104"/>
        <v>3950</v>
      </c>
      <c r="X3385">
        <v>16</v>
      </c>
      <c r="Y3385" t="s">
        <v>77</v>
      </c>
      <c r="Z3385" t="s">
        <v>323</v>
      </c>
      <c r="AA3385" s="2">
        <v>0</v>
      </c>
      <c r="AB3385" s="2">
        <v>0</v>
      </c>
      <c r="AC3385" t="s">
        <v>168</v>
      </c>
      <c r="AD3385" s="2">
        <v>0</v>
      </c>
      <c r="AE3385" s="2">
        <v>0</v>
      </c>
      <c r="AF3385" s="2">
        <v>0</v>
      </c>
      <c r="AG3385" s="2">
        <v>0</v>
      </c>
      <c r="AH3385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7">
        <f t="shared" si="105"/>
        <v>0</v>
      </c>
    </row>
    <row r="3386" spans="1:42" x14ac:dyDescent="0.2">
      <c r="A3386">
        <v>1</v>
      </c>
      <c r="B3386" s="1">
        <v>43952</v>
      </c>
      <c r="C3386" s="1">
        <v>44348</v>
      </c>
      <c r="D3386">
        <v>183</v>
      </c>
      <c r="E3386" s="1">
        <v>44256</v>
      </c>
      <c r="F3386" s="2">
        <v>0</v>
      </c>
      <c r="G3386" s="2">
        <v>0</v>
      </c>
      <c r="H3386">
        <v>0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t="s">
        <v>322</v>
      </c>
      <c r="W3386" s="5" t="str">
        <f t="shared" si="104"/>
        <v>3950</v>
      </c>
      <c r="X3386">
        <v>16</v>
      </c>
      <c r="Y3386" t="s">
        <v>77</v>
      </c>
      <c r="Z3386" t="s">
        <v>323</v>
      </c>
      <c r="AA3386" s="2">
        <v>0</v>
      </c>
      <c r="AB3386" s="2">
        <v>0</v>
      </c>
      <c r="AC3386" t="s">
        <v>168</v>
      </c>
      <c r="AD3386" s="2">
        <v>0</v>
      </c>
      <c r="AE3386" s="2">
        <v>0</v>
      </c>
      <c r="AF3386" s="2">
        <v>0</v>
      </c>
      <c r="AG3386" s="2">
        <v>0</v>
      </c>
      <c r="AH3386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7">
        <f t="shared" si="105"/>
        <v>0</v>
      </c>
    </row>
    <row r="3387" spans="1:42" x14ac:dyDescent="0.2">
      <c r="A3387">
        <v>1</v>
      </c>
      <c r="B3387" s="1">
        <v>43952</v>
      </c>
      <c r="C3387" s="1">
        <v>44348</v>
      </c>
      <c r="D3387">
        <v>183</v>
      </c>
      <c r="E3387" s="1">
        <v>44287</v>
      </c>
      <c r="F3387" s="2">
        <v>0</v>
      </c>
      <c r="G3387" s="2">
        <v>0</v>
      </c>
      <c r="H3387">
        <v>0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t="s">
        <v>322</v>
      </c>
      <c r="W3387" s="5" t="str">
        <f t="shared" si="104"/>
        <v>3950</v>
      </c>
      <c r="X3387">
        <v>16</v>
      </c>
      <c r="Y3387" t="s">
        <v>77</v>
      </c>
      <c r="Z3387" t="s">
        <v>323</v>
      </c>
      <c r="AA3387" s="2">
        <v>0</v>
      </c>
      <c r="AB3387" s="2">
        <v>0</v>
      </c>
      <c r="AC3387" t="s">
        <v>168</v>
      </c>
      <c r="AD3387" s="2">
        <v>0</v>
      </c>
      <c r="AE3387" s="2">
        <v>0</v>
      </c>
      <c r="AF3387" s="2">
        <v>0</v>
      </c>
      <c r="AG3387" s="2">
        <v>0</v>
      </c>
      <c r="AH3387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7">
        <f t="shared" si="105"/>
        <v>0</v>
      </c>
    </row>
    <row r="3388" spans="1:42" x14ac:dyDescent="0.2">
      <c r="A3388">
        <v>1</v>
      </c>
      <c r="B3388" s="1">
        <v>43952</v>
      </c>
      <c r="C3388" s="1">
        <v>44348</v>
      </c>
      <c r="D3388">
        <v>183</v>
      </c>
      <c r="E3388" s="1">
        <v>44317</v>
      </c>
      <c r="F3388" s="2">
        <v>0</v>
      </c>
      <c r="G3388" s="2">
        <v>0</v>
      </c>
      <c r="H3388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t="s">
        <v>322</v>
      </c>
      <c r="W3388" s="5" t="str">
        <f t="shared" si="104"/>
        <v>3950</v>
      </c>
      <c r="X3388">
        <v>16</v>
      </c>
      <c r="Y3388" t="s">
        <v>77</v>
      </c>
      <c r="Z3388" t="s">
        <v>323</v>
      </c>
      <c r="AA3388" s="2">
        <v>0</v>
      </c>
      <c r="AB3388" s="2">
        <v>0</v>
      </c>
      <c r="AC3388" t="s">
        <v>168</v>
      </c>
      <c r="AD3388" s="2">
        <v>0</v>
      </c>
      <c r="AE3388" s="2">
        <v>0</v>
      </c>
      <c r="AF3388" s="2">
        <v>0</v>
      </c>
      <c r="AG3388" s="2">
        <v>0</v>
      </c>
      <c r="AH3388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7">
        <f t="shared" si="105"/>
        <v>0</v>
      </c>
    </row>
    <row r="3389" spans="1:42" x14ac:dyDescent="0.2">
      <c r="A3389">
        <v>1</v>
      </c>
      <c r="B3389" s="1">
        <v>43952</v>
      </c>
      <c r="C3389" s="1">
        <v>44348</v>
      </c>
      <c r="D3389">
        <v>183</v>
      </c>
      <c r="E3389" s="1">
        <v>44348</v>
      </c>
      <c r="F3389" s="2">
        <v>0</v>
      </c>
      <c r="G3389" s="2">
        <v>0</v>
      </c>
      <c r="H3389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t="s">
        <v>322</v>
      </c>
      <c r="W3389" s="5" t="str">
        <f t="shared" si="104"/>
        <v>3950</v>
      </c>
      <c r="X3389">
        <v>16</v>
      </c>
      <c r="Y3389" t="s">
        <v>77</v>
      </c>
      <c r="Z3389" t="s">
        <v>323</v>
      </c>
      <c r="AA3389" s="2">
        <v>0</v>
      </c>
      <c r="AB3389" s="2">
        <v>0</v>
      </c>
      <c r="AC3389" t="s">
        <v>168</v>
      </c>
      <c r="AD3389" s="2">
        <v>0</v>
      </c>
      <c r="AE3389" s="2">
        <v>0</v>
      </c>
      <c r="AF3389" s="2">
        <v>0</v>
      </c>
      <c r="AG3389" s="2">
        <v>0</v>
      </c>
      <c r="AH3389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7">
        <f t="shared" si="105"/>
        <v>0</v>
      </c>
    </row>
    <row r="3390" spans="1:42" x14ac:dyDescent="0.2">
      <c r="A3390">
        <v>1</v>
      </c>
      <c r="B3390" s="1">
        <v>43952</v>
      </c>
      <c r="C3390" s="1">
        <v>44348</v>
      </c>
      <c r="D3390">
        <v>200255</v>
      </c>
      <c r="E3390" s="1">
        <v>43952</v>
      </c>
      <c r="F3390" s="2">
        <v>0</v>
      </c>
      <c r="G3390" s="2">
        <v>0</v>
      </c>
      <c r="H3390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t="s">
        <v>324</v>
      </c>
      <c r="W3390" s="5" t="str">
        <f t="shared" si="104"/>
        <v>3950</v>
      </c>
      <c r="X3390">
        <v>16</v>
      </c>
      <c r="Y3390" t="s">
        <v>77</v>
      </c>
      <c r="Z3390" t="s">
        <v>323</v>
      </c>
      <c r="AA3390" s="2">
        <v>0</v>
      </c>
      <c r="AB3390" s="2">
        <v>0</v>
      </c>
      <c r="AC3390" t="s">
        <v>168</v>
      </c>
      <c r="AD3390" s="2">
        <v>0</v>
      </c>
      <c r="AE3390" s="2">
        <v>0</v>
      </c>
      <c r="AF3390" s="2">
        <v>0</v>
      </c>
      <c r="AG3390" s="2">
        <v>0</v>
      </c>
      <c r="AH3390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7">
        <f t="shared" si="105"/>
        <v>0</v>
      </c>
    </row>
    <row r="3391" spans="1:42" x14ac:dyDescent="0.2">
      <c r="A3391">
        <v>1</v>
      </c>
      <c r="B3391" s="1">
        <v>43952</v>
      </c>
      <c r="C3391" s="1">
        <v>44348</v>
      </c>
      <c r="D3391">
        <v>200255</v>
      </c>
      <c r="E3391" s="1">
        <v>43983</v>
      </c>
      <c r="F3391" s="2">
        <v>0</v>
      </c>
      <c r="G3391" s="2">
        <v>0</v>
      </c>
      <c r="H3391">
        <v>0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t="s">
        <v>324</v>
      </c>
      <c r="W3391" s="5" t="str">
        <f t="shared" si="104"/>
        <v>3950</v>
      </c>
      <c r="X3391">
        <v>16</v>
      </c>
      <c r="Y3391" t="s">
        <v>77</v>
      </c>
      <c r="Z3391" t="s">
        <v>323</v>
      </c>
      <c r="AA3391" s="2">
        <v>0</v>
      </c>
      <c r="AB3391" s="2">
        <v>0</v>
      </c>
      <c r="AC3391" t="s">
        <v>168</v>
      </c>
      <c r="AD3391" s="2">
        <v>0</v>
      </c>
      <c r="AE3391" s="2">
        <v>0</v>
      </c>
      <c r="AF3391" s="2">
        <v>0</v>
      </c>
      <c r="AG3391" s="2">
        <v>0</v>
      </c>
      <c r="AH3391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7">
        <f t="shared" si="105"/>
        <v>0</v>
      </c>
    </row>
    <row r="3392" spans="1:42" x14ac:dyDescent="0.2">
      <c r="A3392">
        <v>1</v>
      </c>
      <c r="B3392" s="1">
        <v>43952</v>
      </c>
      <c r="C3392" s="1">
        <v>44348</v>
      </c>
      <c r="D3392">
        <v>200255</v>
      </c>
      <c r="E3392" s="1">
        <v>44013</v>
      </c>
      <c r="F3392" s="2">
        <v>0</v>
      </c>
      <c r="G3392" s="2">
        <v>0</v>
      </c>
      <c r="H339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t="s">
        <v>324</v>
      </c>
      <c r="W3392" s="5" t="str">
        <f t="shared" si="104"/>
        <v>3950</v>
      </c>
      <c r="X3392">
        <v>16</v>
      </c>
      <c r="Y3392" t="s">
        <v>77</v>
      </c>
      <c r="Z3392" t="s">
        <v>323</v>
      </c>
      <c r="AA3392" s="2">
        <v>0</v>
      </c>
      <c r="AB3392" s="2">
        <v>0</v>
      </c>
      <c r="AC3392" t="s">
        <v>168</v>
      </c>
      <c r="AD3392" s="2">
        <v>0</v>
      </c>
      <c r="AE3392" s="2">
        <v>0</v>
      </c>
      <c r="AF3392" s="2">
        <v>0</v>
      </c>
      <c r="AG3392" s="2">
        <v>0</v>
      </c>
      <c r="AH339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7">
        <f t="shared" si="105"/>
        <v>0</v>
      </c>
    </row>
    <row r="3393" spans="1:42" x14ac:dyDescent="0.2">
      <c r="A3393">
        <v>1</v>
      </c>
      <c r="B3393" s="1">
        <v>43952</v>
      </c>
      <c r="C3393" s="1">
        <v>44348</v>
      </c>
      <c r="D3393">
        <v>200255</v>
      </c>
      <c r="E3393" s="1">
        <v>44044</v>
      </c>
      <c r="F3393" s="2">
        <v>0</v>
      </c>
      <c r="G3393" s="2">
        <v>0</v>
      </c>
      <c r="H3393">
        <v>0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t="s">
        <v>324</v>
      </c>
      <c r="W3393" s="5" t="str">
        <f t="shared" si="104"/>
        <v>3950</v>
      </c>
      <c r="X3393">
        <v>16</v>
      </c>
      <c r="Y3393" t="s">
        <v>77</v>
      </c>
      <c r="Z3393" t="s">
        <v>323</v>
      </c>
      <c r="AA3393" s="2">
        <v>0</v>
      </c>
      <c r="AB3393" s="2">
        <v>0</v>
      </c>
      <c r="AC3393" t="s">
        <v>168</v>
      </c>
      <c r="AD3393" s="2">
        <v>0</v>
      </c>
      <c r="AE3393" s="2">
        <v>0</v>
      </c>
      <c r="AF3393" s="2">
        <v>0</v>
      </c>
      <c r="AG3393" s="2">
        <v>0</v>
      </c>
      <c r="AH3393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0</v>
      </c>
      <c r="AN3393" s="2">
        <v>0</v>
      </c>
      <c r="AO3393" s="2">
        <v>0</v>
      </c>
      <c r="AP3393" s="7">
        <f t="shared" si="105"/>
        <v>0</v>
      </c>
    </row>
    <row r="3394" spans="1:42" x14ac:dyDescent="0.2">
      <c r="A3394">
        <v>1</v>
      </c>
      <c r="B3394" s="1">
        <v>43952</v>
      </c>
      <c r="C3394" s="1">
        <v>44348</v>
      </c>
      <c r="D3394">
        <v>200255</v>
      </c>
      <c r="E3394" s="1">
        <v>44075</v>
      </c>
      <c r="F3394" s="2">
        <v>0</v>
      </c>
      <c r="G3394" s="2">
        <v>0</v>
      </c>
      <c r="H3394">
        <v>0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t="s">
        <v>324</v>
      </c>
      <c r="W3394" s="5" t="str">
        <f t="shared" si="104"/>
        <v>3950</v>
      </c>
      <c r="X3394">
        <v>16</v>
      </c>
      <c r="Y3394" t="s">
        <v>77</v>
      </c>
      <c r="Z3394" t="s">
        <v>323</v>
      </c>
      <c r="AA3394" s="2">
        <v>0</v>
      </c>
      <c r="AB3394" s="2">
        <v>0</v>
      </c>
      <c r="AC3394" t="s">
        <v>168</v>
      </c>
      <c r="AD3394" s="2">
        <v>0</v>
      </c>
      <c r="AE3394" s="2">
        <v>0</v>
      </c>
      <c r="AF3394" s="2">
        <v>0</v>
      </c>
      <c r="AG3394" s="2">
        <v>0</v>
      </c>
      <c r="AH3394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0</v>
      </c>
      <c r="AN3394" s="2">
        <v>0</v>
      </c>
      <c r="AO3394" s="2">
        <v>0</v>
      </c>
      <c r="AP3394" s="7">
        <f t="shared" si="105"/>
        <v>0</v>
      </c>
    </row>
    <row r="3395" spans="1:42" x14ac:dyDescent="0.2">
      <c r="A3395">
        <v>1</v>
      </c>
      <c r="B3395" s="1">
        <v>43952</v>
      </c>
      <c r="C3395" s="1">
        <v>44348</v>
      </c>
      <c r="D3395">
        <v>200255</v>
      </c>
      <c r="E3395" s="1">
        <v>44105</v>
      </c>
      <c r="F3395" s="2">
        <v>0</v>
      </c>
      <c r="G3395" s="2">
        <v>0</v>
      </c>
      <c r="H3395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t="s">
        <v>324</v>
      </c>
      <c r="W3395" s="5" t="str">
        <f t="shared" ref="W3395:W3458" si="106">MID(V3395,4,4)</f>
        <v>3950</v>
      </c>
      <c r="X3395">
        <v>16</v>
      </c>
      <c r="Y3395" t="s">
        <v>77</v>
      </c>
      <c r="Z3395" t="s">
        <v>323</v>
      </c>
      <c r="AA3395" s="2">
        <v>0</v>
      </c>
      <c r="AB3395" s="2">
        <v>0</v>
      </c>
      <c r="AC3395" t="s">
        <v>168</v>
      </c>
      <c r="AD3395" s="2">
        <v>0</v>
      </c>
      <c r="AE3395" s="2">
        <v>0</v>
      </c>
      <c r="AF3395" s="2">
        <v>0</v>
      </c>
      <c r="AG3395" s="2">
        <v>0</v>
      </c>
      <c r="AH3395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7">
        <f t="shared" ref="AP3395:AP3458" si="107">I3395+K3395+M3395+T3395+AD3395+AL3395+AB3395+L3395</f>
        <v>0</v>
      </c>
    </row>
    <row r="3396" spans="1:42" x14ac:dyDescent="0.2">
      <c r="A3396">
        <v>1</v>
      </c>
      <c r="B3396" s="1">
        <v>43952</v>
      </c>
      <c r="C3396" s="1">
        <v>44348</v>
      </c>
      <c r="D3396">
        <v>200255</v>
      </c>
      <c r="E3396" s="1">
        <v>44136</v>
      </c>
      <c r="F3396" s="2">
        <v>0</v>
      </c>
      <c r="G3396" s="2">
        <v>0</v>
      </c>
      <c r="H3396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t="s">
        <v>324</v>
      </c>
      <c r="W3396" s="5" t="str">
        <f t="shared" si="106"/>
        <v>3950</v>
      </c>
      <c r="X3396">
        <v>16</v>
      </c>
      <c r="Y3396" t="s">
        <v>77</v>
      </c>
      <c r="Z3396" t="s">
        <v>323</v>
      </c>
      <c r="AA3396" s="2">
        <v>0</v>
      </c>
      <c r="AB3396" s="2">
        <v>0</v>
      </c>
      <c r="AC3396" t="s">
        <v>168</v>
      </c>
      <c r="AD3396" s="2">
        <v>0</v>
      </c>
      <c r="AE3396" s="2">
        <v>0</v>
      </c>
      <c r="AF3396" s="2">
        <v>0</v>
      </c>
      <c r="AG3396" s="2">
        <v>0</v>
      </c>
      <c r="AH3396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7">
        <f t="shared" si="107"/>
        <v>0</v>
      </c>
    </row>
    <row r="3397" spans="1:42" x14ac:dyDescent="0.2">
      <c r="A3397">
        <v>1</v>
      </c>
      <c r="B3397" s="1">
        <v>43952</v>
      </c>
      <c r="C3397" s="1">
        <v>44348</v>
      </c>
      <c r="D3397">
        <v>200255</v>
      </c>
      <c r="E3397" s="1">
        <v>44166</v>
      </c>
      <c r="F3397" s="2">
        <v>0</v>
      </c>
      <c r="G3397" s="2">
        <v>0</v>
      </c>
      <c r="H3397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t="s">
        <v>324</v>
      </c>
      <c r="W3397" s="5" t="str">
        <f t="shared" si="106"/>
        <v>3950</v>
      </c>
      <c r="X3397">
        <v>16</v>
      </c>
      <c r="Y3397" t="s">
        <v>77</v>
      </c>
      <c r="Z3397" t="s">
        <v>323</v>
      </c>
      <c r="AA3397" s="2">
        <v>0</v>
      </c>
      <c r="AB3397" s="2">
        <v>0</v>
      </c>
      <c r="AC3397" t="s">
        <v>168</v>
      </c>
      <c r="AD3397" s="2">
        <v>0</v>
      </c>
      <c r="AE3397" s="2">
        <v>0</v>
      </c>
      <c r="AF3397" s="2">
        <v>0</v>
      </c>
      <c r="AG3397" s="2">
        <v>0</v>
      </c>
      <c r="AH3397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7">
        <f t="shared" si="107"/>
        <v>0</v>
      </c>
    </row>
    <row r="3398" spans="1:42" x14ac:dyDescent="0.2">
      <c r="A3398">
        <v>1</v>
      </c>
      <c r="B3398" s="1">
        <v>43952</v>
      </c>
      <c r="C3398" s="1">
        <v>44348</v>
      </c>
      <c r="D3398">
        <v>200255</v>
      </c>
      <c r="E3398" s="1">
        <v>44197</v>
      </c>
      <c r="F3398" s="2">
        <v>0</v>
      </c>
      <c r="G3398" s="2">
        <v>0</v>
      </c>
      <c r="H3398">
        <v>0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t="s">
        <v>324</v>
      </c>
      <c r="W3398" s="5" t="str">
        <f t="shared" si="106"/>
        <v>3950</v>
      </c>
      <c r="X3398">
        <v>16</v>
      </c>
      <c r="Y3398" t="s">
        <v>77</v>
      </c>
      <c r="Z3398" t="s">
        <v>323</v>
      </c>
      <c r="AA3398" s="2">
        <v>0</v>
      </c>
      <c r="AB3398" s="2">
        <v>0</v>
      </c>
      <c r="AC3398" t="s">
        <v>168</v>
      </c>
      <c r="AD3398" s="2">
        <v>0</v>
      </c>
      <c r="AE3398" s="2">
        <v>0</v>
      </c>
      <c r="AF3398" s="2">
        <v>0</v>
      </c>
      <c r="AG3398" s="2">
        <v>0</v>
      </c>
      <c r="AH3398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>
        <v>0</v>
      </c>
      <c r="AO3398" s="2">
        <v>0</v>
      </c>
      <c r="AP3398" s="7">
        <f t="shared" si="107"/>
        <v>0</v>
      </c>
    </row>
    <row r="3399" spans="1:42" x14ac:dyDescent="0.2">
      <c r="A3399">
        <v>1</v>
      </c>
      <c r="B3399" s="1">
        <v>43952</v>
      </c>
      <c r="C3399" s="1">
        <v>44348</v>
      </c>
      <c r="D3399">
        <v>200255</v>
      </c>
      <c r="E3399" s="1">
        <v>44228</v>
      </c>
      <c r="F3399" s="2">
        <v>0</v>
      </c>
      <c r="G3399" s="2">
        <v>0</v>
      </c>
      <c r="H3399">
        <v>0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t="s">
        <v>324</v>
      </c>
      <c r="W3399" s="5" t="str">
        <f t="shared" si="106"/>
        <v>3950</v>
      </c>
      <c r="X3399">
        <v>16</v>
      </c>
      <c r="Y3399" t="s">
        <v>77</v>
      </c>
      <c r="Z3399" t="s">
        <v>323</v>
      </c>
      <c r="AA3399" s="2">
        <v>0</v>
      </c>
      <c r="AB3399" s="2">
        <v>0</v>
      </c>
      <c r="AC3399" t="s">
        <v>168</v>
      </c>
      <c r="AD3399" s="2">
        <v>0</v>
      </c>
      <c r="AE3399" s="2">
        <v>0</v>
      </c>
      <c r="AF3399" s="2">
        <v>0</v>
      </c>
      <c r="AG3399" s="2">
        <v>0</v>
      </c>
      <c r="AH3399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7">
        <f t="shared" si="107"/>
        <v>0</v>
      </c>
    </row>
    <row r="3400" spans="1:42" x14ac:dyDescent="0.2">
      <c r="A3400">
        <v>1</v>
      </c>
      <c r="B3400" s="1">
        <v>43952</v>
      </c>
      <c r="C3400" s="1">
        <v>44348</v>
      </c>
      <c r="D3400">
        <v>200255</v>
      </c>
      <c r="E3400" s="1">
        <v>44256</v>
      </c>
      <c r="F3400" s="2">
        <v>0</v>
      </c>
      <c r="G3400" s="2">
        <v>0</v>
      </c>
      <c r="H3400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t="s">
        <v>324</v>
      </c>
      <c r="W3400" s="5" t="str">
        <f t="shared" si="106"/>
        <v>3950</v>
      </c>
      <c r="X3400">
        <v>16</v>
      </c>
      <c r="Y3400" t="s">
        <v>77</v>
      </c>
      <c r="Z3400" t="s">
        <v>323</v>
      </c>
      <c r="AA3400" s="2">
        <v>0</v>
      </c>
      <c r="AB3400" s="2">
        <v>0</v>
      </c>
      <c r="AC3400" t="s">
        <v>168</v>
      </c>
      <c r="AD3400" s="2">
        <v>0</v>
      </c>
      <c r="AE3400" s="2">
        <v>0</v>
      </c>
      <c r="AF3400" s="2">
        <v>0</v>
      </c>
      <c r="AG3400" s="2">
        <v>0</v>
      </c>
      <c r="AH3400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7">
        <f t="shared" si="107"/>
        <v>0</v>
      </c>
    </row>
    <row r="3401" spans="1:42" x14ac:dyDescent="0.2">
      <c r="A3401">
        <v>1</v>
      </c>
      <c r="B3401" s="1">
        <v>43952</v>
      </c>
      <c r="C3401" s="1">
        <v>44348</v>
      </c>
      <c r="D3401">
        <v>200255</v>
      </c>
      <c r="E3401" s="1">
        <v>44287</v>
      </c>
      <c r="F3401" s="2">
        <v>0</v>
      </c>
      <c r="G3401" s="2">
        <v>0</v>
      </c>
      <c r="H3401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t="s">
        <v>324</v>
      </c>
      <c r="W3401" s="5" t="str">
        <f t="shared" si="106"/>
        <v>3950</v>
      </c>
      <c r="X3401">
        <v>16</v>
      </c>
      <c r="Y3401" t="s">
        <v>77</v>
      </c>
      <c r="Z3401" t="s">
        <v>323</v>
      </c>
      <c r="AA3401" s="2">
        <v>0</v>
      </c>
      <c r="AB3401" s="2">
        <v>0</v>
      </c>
      <c r="AC3401" t="s">
        <v>168</v>
      </c>
      <c r="AD3401" s="2">
        <v>0</v>
      </c>
      <c r="AE3401" s="2">
        <v>0</v>
      </c>
      <c r="AF3401" s="2">
        <v>0</v>
      </c>
      <c r="AG3401" s="2">
        <v>0</v>
      </c>
      <c r="AH3401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7">
        <f t="shared" si="107"/>
        <v>0</v>
      </c>
    </row>
    <row r="3402" spans="1:42" x14ac:dyDescent="0.2">
      <c r="A3402">
        <v>1</v>
      </c>
      <c r="B3402" s="1">
        <v>43952</v>
      </c>
      <c r="C3402" s="1">
        <v>44348</v>
      </c>
      <c r="D3402">
        <v>200255</v>
      </c>
      <c r="E3402" s="1">
        <v>44317</v>
      </c>
      <c r="F3402" s="2">
        <v>0</v>
      </c>
      <c r="G3402" s="2">
        <v>0</v>
      </c>
      <c r="H3402">
        <v>0</v>
      </c>
      <c r="I3402" s="2">
        <v>0</v>
      </c>
      <c r="J3402" s="2">
        <v>0</v>
      </c>
      <c r="K3402" s="2">
        <v>0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t="s">
        <v>324</v>
      </c>
      <c r="W3402" s="5" t="str">
        <f t="shared" si="106"/>
        <v>3950</v>
      </c>
      <c r="X3402">
        <v>16</v>
      </c>
      <c r="Y3402" t="s">
        <v>77</v>
      </c>
      <c r="Z3402" t="s">
        <v>323</v>
      </c>
      <c r="AA3402" s="2">
        <v>0</v>
      </c>
      <c r="AB3402" s="2">
        <v>0</v>
      </c>
      <c r="AC3402" t="s">
        <v>168</v>
      </c>
      <c r="AD3402" s="2">
        <v>0</v>
      </c>
      <c r="AE3402" s="2">
        <v>0</v>
      </c>
      <c r="AF3402" s="2">
        <v>0</v>
      </c>
      <c r="AG3402" s="2">
        <v>0</v>
      </c>
      <c r="AH340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>
        <v>0</v>
      </c>
      <c r="AO3402" s="2">
        <v>0</v>
      </c>
      <c r="AP3402" s="7">
        <f t="shared" si="107"/>
        <v>0</v>
      </c>
    </row>
    <row r="3403" spans="1:42" x14ac:dyDescent="0.2">
      <c r="A3403">
        <v>1</v>
      </c>
      <c r="B3403" s="1">
        <v>43952</v>
      </c>
      <c r="C3403" s="1">
        <v>44348</v>
      </c>
      <c r="D3403">
        <v>200255</v>
      </c>
      <c r="E3403" s="1">
        <v>44348</v>
      </c>
      <c r="F3403" s="2">
        <v>0</v>
      </c>
      <c r="G3403" s="2">
        <v>0</v>
      </c>
      <c r="H3403">
        <v>0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t="s">
        <v>324</v>
      </c>
      <c r="W3403" s="5" t="str">
        <f t="shared" si="106"/>
        <v>3950</v>
      </c>
      <c r="X3403">
        <v>16</v>
      </c>
      <c r="Y3403" t="s">
        <v>77</v>
      </c>
      <c r="Z3403" t="s">
        <v>323</v>
      </c>
      <c r="AA3403" s="2">
        <v>0</v>
      </c>
      <c r="AB3403" s="2">
        <v>0</v>
      </c>
      <c r="AC3403" t="s">
        <v>168</v>
      </c>
      <c r="AD3403" s="2">
        <v>0</v>
      </c>
      <c r="AE3403" s="2">
        <v>0</v>
      </c>
      <c r="AF3403" s="2">
        <v>0</v>
      </c>
      <c r="AG3403" s="2">
        <v>0</v>
      </c>
      <c r="AH3403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7">
        <f t="shared" si="107"/>
        <v>0</v>
      </c>
    </row>
    <row r="3404" spans="1:42" x14ac:dyDescent="0.2">
      <c r="A3404">
        <v>1</v>
      </c>
      <c r="B3404" s="1">
        <v>43952</v>
      </c>
      <c r="C3404" s="1">
        <v>44348</v>
      </c>
      <c r="D3404">
        <v>200301</v>
      </c>
      <c r="E3404" s="1">
        <v>43952</v>
      </c>
      <c r="F3404" s="2">
        <v>0</v>
      </c>
      <c r="G3404" s="2">
        <v>0</v>
      </c>
      <c r="H3404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t="s">
        <v>325</v>
      </c>
      <c r="W3404" s="5" t="str">
        <f t="shared" si="106"/>
        <v>3950</v>
      </c>
      <c r="X3404">
        <v>16</v>
      </c>
      <c r="Y3404" t="s">
        <v>77</v>
      </c>
      <c r="Z3404" t="s">
        <v>323</v>
      </c>
      <c r="AA3404" s="2">
        <v>0</v>
      </c>
      <c r="AB3404" s="2">
        <v>0</v>
      </c>
      <c r="AC3404" t="s">
        <v>168</v>
      </c>
      <c r="AD3404" s="2">
        <v>0</v>
      </c>
      <c r="AE3404" s="2">
        <v>0</v>
      </c>
      <c r="AF3404" s="2">
        <v>0</v>
      </c>
      <c r="AG3404" s="2">
        <v>0</v>
      </c>
      <c r="AH3404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7">
        <f t="shared" si="107"/>
        <v>0</v>
      </c>
    </row>
    <row r="3405" spans="1:42" x14ac:dyDescent="0.2">
      <c r="A3405">
        <v>1</v>
      </c>
      <c r="B3405" s="1">
        <v>43952</v>
      </c>
      <c r="C3405" s="1">
        <v>44348</v>
      </c>
      <c r="D3405">
        <v>200301</v>
      </c>
      <c r="E3405" s="1">
        <v>43983</v>
      </c>
      <c r="F3405" s="2">
        <v>0</v>
      </c>
      <c r="G3405" s="2">
        <v>0</v>
      </c>
      <c r="H3405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t="s">
        <v>325</v>
      </c>
      <c r="W3405" s="5" t="str">
        <f t="shared" si="106"/>
        <v>3950</v>
      </c>
      <c r="X3405">
        <v>16</v>
      </c>
      <c r="Y3405" t="s">
        <v>77</v>
      </c>
      <c r="Z3405" t="s">
        <v>323</v>
      </c>
      <c r="AA3405" s="2">
        <v>0</v>
      </c>
      <c r="AB3405" s="2">
        <v>0</v>
      </c>
      <c r="AC3405" t="s">
        <v>168</v>
      </c>
      <c r="AD3405" s="2">
        <v>0</v>
      </c>
      <c r="AE3405" s="2">
        <v>0</v>
      </c>
      <c r="AF3405" s="2">
        <v>0</v>
      </c>
      <c r="AG3405" s="2">
        <v>0</v>
      </c>
      <c r="AH3405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7">
        <f t="shared" si="107"/>
        <v>0</v>
      </c>
    </row>
    <row r="3406" spans="1:42" x14ac:dyDescent="0.2">
      <c r="A3406">
        <v>1</v>
      </c>
      <c r="B3406" s="1">
        <v>43952</v>
      </c>
      <c r="C3406" s="1">
        <v>44348</v>
      </c>
      <c r="D3406">
        <v>200301</v>
      </c>
      <c r="E3406" s="1">
        <v>44013</v>
      </c>
      <c r="F3406" s="2">
        <v>0</v>
      </c>
      <c r="G3406" s="2">
        <v>0</v>
      </c>
      <c r="H3406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t="s">
        <v>325</v>
      </c>
      <c r="W3406" s="5" t="str">
        <f t="shared" si="106"/>
        <v>3950</v>
      </c>
      <c r="X3406">
        <v>16</v>
      </c>
      <c r="Y3406" t="s">
        <v>77</v>
      </c>
      <c r="Z3406" t="s">
        <v>323</v>
      </c>
      <c r="AA3406" s="2">
        <v>0</v>
      </c>
      <c r="AB3406" s="2">
        <v>0</v>
      </c>
      <c r="AC3406" t="s">
        <v>168</v>
      </c>
      <c r="AD3406" s="2">
        <v>0</v>
      </c>
      <c r="AE3406" s="2">
        <v>0</v>
      </c>
      <c r="AF3406" s="2">
        <v>0</v>
      </c>
      <c r="AG3406" s="2">
        <v>0</v>
      </c>
      <c r="AH3406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7">
        <f t="shared" si="107"/>
        <v>0</v>
      </c>
    </row>
    <row r="3407" spans="1:42" x14ac:dyDescent="0.2">
      <c r="A3407">
        <v>1</v>
      </c>
      <c r="B3407" s="1">
        <v>43952</v>
      </c>
      <c r="C3407" s="1">
        <v>44348</v>
      </c>
      <c r="D3407">
        <v>200301</v>
      </c>
      <c r="E3407" s="1">
        <v>44044</v>
      </c>
      <c r="F3407" s="2">
        <v>0</v>
      </c>
      <c r="G3407" s="2">
        <v>0</v>
      </c>
      <c r="H3407">
        <v>0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t="s">
        <v>325</v>
      </c>
      <c r="W3407" s="5" t="str">
        <f t="shared" si="106"/>
        <v>3950</v>
      </c>
      <c r="X3407">
        <v>16</v>
      </c>
      <c r="Y3407" t="s">
        <v>77</v>
      </c>
      <c r="Z3407" t="s">
        <v>323</v>
      </c>
      <c r="AA3407" s="2">
        <v>0</v>
      </c>
      <c r="AB3407" s="2">
        <v>0</v>
      </c>
      <c r="AC3407" t="s">
        <v>168</v>
      </c>
      <c r="AD3407" s="2">
        <v>0</v>
      </c>
      <c r="AE3407" s="2">
        <v>0</v>
      </c>
      <c r="AF3407" s="2">
        <v>0</v>
      </c>
      <c r="AG3407" s="2">
        <v>0</v>
      </c>
      <c r="AH3407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7">
        <f t="shared" si="107"/>
        <v>0</v>
      </c>
    </row>
    <row r="3408" spans="1:42" x14ac:dyDescent="0.2">
      <c r="A3408">
        <v>1</v>
      </c>
      <c r="B3408" s="1">
        <v>43952</v>
      </c>
      <c r="C3408" s="1">
        <v>44348</v>
      </c>
      <c r="D3408">
        <v>200301</v>
      </c>
      <c r="E3408" s="1">
        <v>44075</v>
      </c>
      <c r="F3408" s="2">
        <v>0</v>
      </c>
      <c r="G3408" s="2">
        <v>0</v>
      </c>
      <c r="H3408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t="s">
        <v>325</v>
      </c>
      <c r="W3408" s="5" t="str">
        <f t="shared" si="106"/>
        <v>3950</v>
      </c>
      <c r="X3408">
        <v>16</v>
      </c>
      <c r="Y3408" t="s">
        <v>77</v>
      </c>
      <c r="Z3408" t="s">
        <v>323</v>
      </c>
      <c r="AA3408" s="2">
        <v>0</v>
      </c>
      <c r="AB3408" s="2">
        <v>0</v>
      </c>
      <c r="AC3408" t="s">
        <v>168</v>
      </c>
      <c r="AD3408" s="2">
        <v>0</v>
      </c>
      <c r="AE3408" s="2">
        <v>0</v>
      </c>
      <c r="AF3408" s="2">
        <v>0</v>
      </c>
      <c r="AG3408" s="2">
        <v>0</v>
      </c>
      <c r="AH3408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7">
        <f t="shared" si="107"/>
        <v>0</v>
      </c>
    </row>
    <row r="3409" spans="1:42" x14ac:dyDescent="0.2">
      <c r="A3409">
        <v>1</v>
      </c>
      <c r="B3409" s="1">
        <v>43952</v>
      </c>
      <c r="C3409" s="1">
        <v>44348</v>
      </c>
      <c r="D3409">
        <v>200301</v>
      </c>
      <c r="E3409" s="1">
        <v>44105</v>
      </c>
      <c r="F3409" s="2">
        <v>0</v>
      </c>
      <c r="G3409" s="2">
        <v>0</v>
      </c>
      <c r="H3409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t="s">
        <v>325</v>
      </c>
      <c r="W3409" s="5" t="str">
        <f t="shared" si="106"/>
        <v>3950</v>
      </c>
      <c r="X3409">
        <v>16</v>
      </c>
      <c r="Y3409" t="s">
        <v>77</v>
      </c>
      <c r="Z3409" t="s">
        <v>323</v>
      </c>
      <c r="AA3409" s="2">
        <v>0</v>
      </c>
      <c r="AB3409" s="2">
        <v>0</v>
      </c>
      <c r="AC3409" t="s">
        <v>168</v>
      </c>
      <c r="AD3409" s="2">
        <v>0</v>
      </c>
      <c r="AE3409" s="2">
        <v>0</v>
      </c>
      <c r="AF3409" s="2">
        <v>0</v>
      </c>
      <c r="AG3409" s="2">
        <v>0</v>
      </c>
      <c r="AH3409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7">
        <f t="shared" si="107"/>
        <v>0</v>
      </c>
    </row>
    <row r="3410" spans="1:42" x14ac:dyDescent="0.2">
      <c r="A3410">
        <v>1</v>
      </c>
      <c r="B3410" s="1">
        <v>43952</v>
      </c>
      <c r="C3410" s="1">
        <v>44348</v>
      </c>
      <c r="D3410">
        <v>200301</v>
      </c>
      <c r="E3410" s="1">
        <v>44136</v>
      </c>
      <c r="F3410" s="2">
        <v>0</v>
      </c>
      <c r="G3410" s="2">
        <v>0</v>
      </c>
      <c r="H3410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t="s">
        <v>325</v>
      </c>
      <c r="W3410" s="5" t="str">
        <f t="shared" si="106"/>
        <v>3950</v>
      </c>
      <c r="X3410">
        <v>16</v>
      </c>
      <c r="Y3410" t="s">
        <v>77</v>
      </c>
      <c r="Z3410" t="s">
        <v>323</v>
      </c>
      <c r="AA3410" s="2">
        <v>0</v>
      </c>
      <c r="AB3410" s="2">
        <v>0</v>
      </c>
      <c r="AC3410" t="s">
        <v>168</v>
      </c>
      <c r="AD3410" s="2">
        <v>0</v>
      </c>
      <c r="AE3410" s="2">
        <v>0</v>
      </c>
      <c r="AF3410" s="2">
        <v>0</v>
      </c>
      <c r="AG3410" s="2">
        <v>0</v>
      </c>
      <c r="AH3410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7">
        <f t="shared" si="107"/>
        <v>0</v>
      </c>
    </row>
    <row r="3411" spans="1:42" x14ac:dyDescent="0.2">
      <c r="A3411">
        <v>1</v>
      </c>
      <c r="B3411" s="1">
        <v>43952</v>
      </c>
      <c r="C3411" s="1">
        <v>44348</v>
      </c>
      <c r="D3411">
        <v>200301</v>
      </c>
      <c r="E3411" s="1">
        <v>44166</v>
      </c>
      <c r="F3411" s="2">
        <v>0</v>
      </c>
      <c r="G3411" s="2">
        <v>0</v>
      </c>
      <c r="H3411">
        <v>0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t="s">
        <v>325</v>
      </c>
      <c r="W3411" s="5" t="str">
        <f t="shared" si="106"/>
        <v>3950</v>
      </c>
      <c r="X3411">
        <v>16</v>
      </c>
      <c r="Y3411" t="s">
        <v>77</v>
      </c>
      <c r="Z3411" t="s">
        <v>323</v>
      </c>
      <c r="AA3411" s="2">
        <v>0</v>
      </c>
      <c r="AB3411" s="2">
        <v>0</v>
      </c>
      <c r="AC3411" t="s">
        <v>168</v>
      </c>
      <c r="AD3411" s="2">
        <v>0</v>
      </c>
      <c r="AE3411" s="2">
        <v>0</v>
      </c>
      <c r="AF3411" s="2">
        <v>0</v>
      </c>
      <c r="AG3411" s="2">
        <v>0</v>
      </c>
      <c r="AH3411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7">
        <f t="shared" si="107"/>
        <v>0</v>
      </c>
    </row>
    <row r="3412" spans="1:42" x14ac:dyDescent="0.2">
      <c r="A3412">
        <v>1</v>
      </c>
      <c r="B3412" s="1">
        <v>43952</v>
      </c>
      <c r="C3412" s="1">
        <v>44348</v>
      </c>
      <c r="D3412">
        <v>200301</v>
      </c>
      <c r="E3412" s="1">
        <v>44197</v>
      </c>
      <c r="F3412" s="2">
        <v>0</v>
      </c>
      <c r="G3412" s="2">
        <v>0</v>
      </c>
      <c r="H3412">
        <v>0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t="s">
        <v>325</v>
      </c>
      <c r="W3412" s="5" t="str">
        <f t="shared" si="106"/>
        <v>3950</v>
      </c>
      <c r="X3412">
        <v>16</v>
      </c>
      <c r="Y3412" t="s">
        <v>77</v>
      </c>
      <c r="Z3412" t="s">
        <v>323</v>
      </c>
      <c r="AA3412" s="2">
        <v>0</v>
      </c>
      <c r="AB3412" s="2">
        <v>0</v>
      </c>
      <c r="AC3412" t="s">
        <v>168</v>
      </c>
      <c r="AD3412" s="2">
        <v>0</v>
      </c>
      <c r="AE3412" s="2">
        <v>0</v>
      </c>
      <c r="AF3412" s="2">
        <v>0</v>
      </c>
      <c r="AG3412" s="2">
        <v>0</v>
      </c>
      <c r="AH341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>
        <v>0</v>
      </c>
      <c r="AO3412" s="2">
        <v>0</v>
      </c>
      <c r="AP3412" s="7">
        <f t="shared" si="107"/>
        <v>0</v>
      </c>
    </row>
    <row r="3413" spans="1:42" x14ac:dyDescent="0.2">
      <c r="A3413">
        <v>1</v>
      </c>
      <c r="B3413" s="1">
        <v>43952</v>
      </c>
      <c r="C3413" s="1">
        <v>44348</v>
      </c>
      <c r="D3413">
        <v>200301</v>
      </c>
      <c r="E3413" s="1">
        <v>44228</v>
      </c>
      <c r="F3413" s="2">
        <v>0</v>
      </c>
      <c r="G3413" s="2">
        <v>0</v>
      </c>
      <c r="H3413">
        <v>0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t="s">
        <v>325</v>
      </c>
      <c r="W3413" s="5" t="str">
        <f t="shared" si="106"/>
        <v>3950</v>
      </c>
      <c r="X3413">
        <v>16</v>
      </c>
      <c r="Y3413" t="s">
        <v>77</v>
      </c>
      <c r="Z3413" t="s">
        <v>323</v>
      </c>
      <c r="AA3413" s="2">
        <v>0</v>
      </c>
      <c r="AB3413" s="2">
        <v>0</v>
      </c>
      <c r="AC3413" t="s">
        <v>168</v>
      </c>
      <c r="AD3413" s="2">
        <v>0</v>
      </c>
      <c r="AE3413" s="2">
        <v>0</v>
      </c>
      <c r="AF3413" s="2">
        <v>0</v>
      </c>
      <c r="AG3413" s="2">
        <v>0</v>
      </c>
      <c r="AH3413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7">
        <f t="shared" si="107"/>
        <v>0</v>
      </c>
    </row>
    <row r="3414" spans="1:42" x14ac:dyDescent="0.2">
      <c r="A3414">
        <v>1</v>
      </c>
      <c r="B3414" s="1">
        <v>43952</v>
      </c>
      <c r="C3414" s="1">
        <v>44348</v>
      </c>
      <c r="D3414">
        <v>200301</v>
      </c>
      <c r="E3414" s="1">
        <v>44256</v>
      </c>
      <c r="F3414" s="2">
        <v>0</v>
      </c>
      <c r="G3414" s="2">
        <v>0</v>
      </c>
      <c r="H3414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t="s">
        <v>325</v>
      </c>
      <c r="W3414" s="5" t="str">
        <f t="shared" si="106"/>
        <v>3950</v>
      </c>
      <c r="X3414">
        <v>16</v>
      </c>
      <c r="Y3414" t="s">
        <v>77</v>
      </c>
      <c r="Z3414" t="s">
        <v>323</v>
      </c>
      <c r="AA3414" s="2">
        <v>0</v>
      </c>
      <c r="AB3414" s="2">
        <v>0</v>
      </c>
      <c r="AC3414" t="s">
        <v>168</v>
      </c>
      <c r="AD3414" s="2">
        <v>0</v>
      </c>
      <c r="AE3414" s="2">
        <v>0</v>
      </c>
      <c r="AF3414" s="2">
        <v>0</v>
      </c>
      <c r="AG3414" s="2">
        <v>0</v>
      </c>
      <c r="AH3414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0</v>
      </c>
      <c r="AN3414" s="2">
        <v>0</v>
      </c>
      <c r="AO3414" s="2">
        <v>0</v>
      </c>
      <c r="AP3414" s="7">
        <f t="shared" si="107"/>
        <v>0</v>
      </c>
    </row>
    <row r="3415" spans="1:42" x14ac:dyDescent="0.2">
      <c r="A3415">
        <v>1</v>
      </c>
      <c r="B3415" s="1">
        <v>43952</v>
      </c>
      <c r="C3415" s="1">
        <v>44348</v>
      </c>
      <c r="D3415">
        <v>200301</v>
      </c>
      <c r="E3415" s="1">
        <v>44287</v>
      </c>
      <c r="F3415" s="2">
        <v>0</v>
      </c>
      <c r="G3415" s="2">
        <v>0</v>
      </c>
      <c r="H3415">
        <v>0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t="s">
        <v>325</v>
      </c>
      <c r="W3415" s="5" t="str">
        <f t="shared" si="106"/>
        <v>3950</v>
      </c>
      <c r="X3415">
        <v>16</v>
      </c>
      <c r="Y3415" t="s">
        <v>77</v>
      </c>
      <c r="Z3415" t="s">
        <v>323</v>
      </c>
      <c r="AA3415" s="2">
        <v>0</v>
      </c>
      <c r="AB3415" s="2">
        <v>0</v>
      </c>
      <c r="AC3415" t="s">
        <v>168</v>
      </c>
      <c r="AD3415" s="2">
        <v>0</v>
      </c>
      <c r="AE3415" s="2">
        <v>0</v>
      </c>
      <c r="AF3415" s="2">
        <v>0</v>
      </c>
      <c r="AG3415" s="2">
        <v>0</v>
      </c>
      <c r="AH3415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7">
        <f t="shared" si="107"/>
        <v>0</v>
      </c>
    </row>
    <row r="3416" spans="1:42" x14ac:dyDescent="0.2">
      <c r="A3416">
        <v>1</v>
      </c>
      <c r="B3416" s="1">
        <v>43952</v>
      </c>
      <c r="C3416" s="1">
        <v>44348</v>
      </c>
      <c r="D3416">
        <v>200301</v>
      </c>
      <c r="E3416" s="1">
        <v>44317</v>
      </c>
      <c r="F3416" s="2">
        <v>0</v>
      </c>
      <c r="G3416" s="2">
        <v>0</v>
      </c>
      <c r="H3416">
        <v>0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t="s">
        <v>325</v>
      </c>
      <c r="W3416" s="5" t="str">
        <f t="shared" si="106"/>
        <v>3950</v>
      </c>
      <c r="X3416">
        <v>16</v>
      </c>
      <c r="Y3416" t="s">
        <v>77</v>
      </c>
      <c r="Z3416" t="s">
        <v>323</v>
      </c>
      <c r="AA3416" s="2">
        <v>0</v>
      </c>
      <c r="AB3416" s="2">
        <v>0</v>
      </c>
      <c r="AC3416" t="s">
        <v>168</v>
      </c>
      <c r="AD3416" s="2">
        <v>0</v>
      </c>
      <c r="AE3416" s="2">
        <v>0</v>
      </c>
      <c r="AF3416" s="2">
        <v>0</v>
      </c>
      <c r="AG3416" s="2">
        <v>0</v>
      </c>
      <c r="AH3416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7">
        <f t="shared" si="107"/>
        <v>0</v>
      </c>
    </row>
    <row r="3417" spans="1:42" x14ac:dyDescent="0.2">
      <c r="A3417">
        <v>1</v>
      </c>
      <c r="B3417" s="1">
        <v>43952</v>
      </c>
      <c r="C3417" s="1">
        <v>44348</v>
      </c>
      <c r="D3417">
        <v>200301</v>
      </c>
      <c r="E3417" s="1">
        <v>44348</v>
      </c>
      <c r="F3417" s="2">
        <v>0</v>
      </c>
      <c r="G3417" s="2">
        <v>0</v>
      </c>
      <c r="H3417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t="s">
        <v>325</v>
      </c>
      <c r="W3417" s="5" t="str">
        <f t="shared" si="106"/>
        <v>3950</v>
      </c>
      <c r="X3417">
        <v>16</v>
      </c>
      <c r="Y3417" t="s">
        <v>77</v>
      </c>
      <c r="Z3417" t="s">
        <v>323</v>
      </c>
      <c r="AA3417" s="2">
        <v>0</v>
      </c>
      <c r="AB3417" s="2">
        <v>0</v>
      </c>
      <c r="AC3417" t="s">
        <v>168</v>
      </c>
      <c r="AD3417" s="2">
        <v>0</v>
      </c>
      <c r="AE3417" s="2">
        <v>0</v>
      </c>
      <c r="AF3417" s="2">
        <v>0</v>
      </c>
      <c r="AG3417" s="2">
        <v>0</v>
      </c>
      <c r="AH3417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7">
        <f t="shared" si="107"/>
        <v>0</v>
      </c>
    </row>
    <row r="3418" spans="1:42" x14ac:dyDescent="0.2">
      <c r="A3418">
        <v>1</v>
      </c>
      <c r="B3418" s="1">
        <v>43952</v>
      </c>
      <c r="C3418" s="1">
        <v>44348</v>
      </c>
      <c r="D3418">
        <v>200347</v>
      </c>
      <c r="E3418" s="1">
        <v>43952</v>
      </c>
      <c r="F3418" s="2">
        <v>0</v>
      </c>
      <c r="G3418" s="2">
        <v>0</v>
      </c>
      <c r="H3418">
        <v>0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t="s">
        <v>326</v>
      </c>
      <c r="W3418" s="5" t="str">
        <f t="shared" si="106"/>
        <v>3950</v>
      </c>
      <c r="X3418">
        <v>16</v>
      </c>
      <c r="Y3418" t="s">
        <v>77</v>
      </c>
      <c r="Z3418" t="s">
        <v>323</v>
      </c>
      <c r="AA3418" s="2">
        <v>0</v>
      </c>
      <c r="AB3418" s="2">
        <v>0</v>
      </c>
      <c r="AC3418" t="s">
        <v>168</v>
      </c>
      <c r="AD3418" s="2">
        <v>0</v>
      </c>
      <c r="AE3418" s="2">
        <v>0</v>
      </c>
      <c r="AF3418" s="2">
        <v>0</v>
      </c>
      <c r="AG3418" s="2">
        <v>0</v>
      </c>
      <c r="AH3418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7">
        <f t="shared" si="107"/>
        <v>0</v>
      </c>
    </row>
    <row r="3419" spans="1:42" x14ac:dyDescent="0.2">
      <c r="A3419">
        <v>1</v>
      </c>
      <c r="B3419" s="1">
        <v>43952</v>
      </c>
      <c r="C3419" s="1">
        <v>44348</v>
      </c>
      <c r="D3419">
        <v>200347</v>
      </c>
      <c r="E3419" s="1">
        <v>43983</v>
      </c>
      <c r="F3419" s="2">
        <v>0</v>
      </c>
      <c r="G3419" s="2">
        <v>0</v>
      </c>
      <c r="H3419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t="s">
        <v>326</v>
      </c>
      <c r="W3419" s="5" t="str">
        <f t="shared" si="106"/>
        <v>3950</v>
      </c>
      <c r="X3419">
        <v>16</v>
      </c>
      <c r="Y3419" t="s">
        <v>77</v>
      </c>
      <c r="Z3419" t="s">
        <v>323</v>
      </c>
      <c r="AA3419" s="2">
        <v>0</v>
      </c>
      <c r="AB3419" s="2">
        <v>0</v>
      </c>
      <c r="AC3419" t="s">
        <v>168</v>
      </c>
      <c r="AD3419" s="2">
        <v>0</v>
      </c>
      <c r="AE3419" s="2">
        <v>0</v>
      </c>
      <c r="AF3419" s="2">
        <v>0</v>
      </c>
      <c r="AG3419" s="2">
        <v>0</v>
      </c>
      <c r="AH3419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7">
        <f t="shared" si="107"/>
        <v>0</v>
      </c>
    </row>
    <row r="3420" spans="1:42" x14ac:dyDescent="0.2">
      <c r="A3420">
        <v>1</v>
      </c>
      <c r="B3420" s="1">
        <v>43952</v>
      </c>
      <c r="C3420" s="1">
        <v>44348</v>
      </c>
      <c r="D3420">
        <v>200347</v>
      </c>
      <c r="E3420" s="1">
        <v>44013</v>
      </c>
      <c r="F3420" s="2">
        <v>0</v>
      </c>
      <c r="G3420" s="2">
        <v>0</v>
      </c>
      <c r="H3420">
        <v>0</v>
      </c>
      <c r="I3420" s="2">
        <v>0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t="s">
        <v>326</v>
      </c>
      <c r="W3420" s="5" t="str">
        <f t="shared" si="106"/>
        <v>3950</v>
      </c>
      <c r="X3420">
        <v>16</v>
      </c>
      <c r="Y3420" t="s">
        <v>77</v>
      </c>
      <c r="Z3420" t="s">
        <v>323</v>
      </c>
      <c r="AA3420" s="2">
        <v>0</v>
      </c>
      <c r="AB3420" s="2">
        <v>0</v>
      </c>
      <c r="AC3420" t="s">
        <v>168</v>
      </c>
      <c r="AD3420" s="2">
        <v>0</v>
      </c>
      <c r="AE3420" s="2">
        <v>0</v>
      </c>
      <c r="AF3420" s="2">
        <v>0</v>
      </c>
      <c r="AG3420" s="2">
        <v>0</v>
      </c>
      <c r="AH3420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>
        <v>0</v>
      </c>
      <c r="AO3420" s="2">
        <v>0</v>
      </c>
      <c r="AP3420" s="7">
        <f t="shared" si="107"/>
        <v>0</v>
      </c>
    </row>
    <row r="3421" spans="1:42" x14ac:dyDescent="0.2">
      <c r="A3421">
        <v>1</v>
      </c>
      <c r="B3421" s="1">
        <v>43952</v>
      </c>
      <c r="C3421" s="1">
        <v>44348</v>
      </c>
      <c r="D3421">
        <v>200347</v>
      </c>
      <c r="E3421" s="1">
        <v>44044</v>
      </c>
      <c r="F3421" s="2">
        <v>0</v>
      </c>
      <c r="G3421" s="2">
        <v>0</v>
      </c>
      <c r="H3421">
        <v>0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t="s">
        <v>326</v>
      </c>
      <c r="W3421" s="5" t="str">
        <f t="shared" si="106"/>
        <v>3950</v>
      </c>
      <c r="X3421">
        <v>16</v>
      </c>
      <c r="Y3421" t="s">
        <v>77</v>
      </c>
      <c r="Z3421" t="s">
        <v>323</v>
      </c>
      <c r="AA3421" s="2">
        <v>0</v>
      </c>
      <c r="AB3421" s="2">
        <v>0</v>
      </c>
      <c r="AC3421" t="s">
        <v>168</v>
      </c>
      <c r="AD3421" s="2">
        <v>0</v>
      </c>
      <c r="AE3421" s="2">
        <v>0</v>
      </c>
      <c r="AF3421" s="2">
        <v>0</v>
      </c>
      <c r="AG3421" s="2">
        <v>0</v>
      </c>
      <c r="AH3421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7">
        <f t="shared" si="107"/>
        <v>0</v>
      </c>
    </row>
    <row r="3422" spans="1:42" x14ac:dyDescent="0.2">
      <c r="A3422">
        <v>1</v>
      </c>
      <c r="B3422" s="1">
        <v>43952</v>
      </c>
      <c r="C3422" s="1">
        <v>44348</v>
      </c>
      <c r="D3422">
        <v>200347</v>
      </c>
      <c r="E3422" s="1">
        <v>44075</v>
      </c>
      <c r="F3422" s="2">
        <v>0</v>
      </c>
      <c r="G3422" s="2">
        <v>0</v>
      </c>
      <c r="H3422">
        <v>0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t="s">
        <v>326</v>
      </c>
      <c r="W3422" s="5" t="str">
        <f t="shared" si="106"/>
        <v>3950</v>
      </c>
      <c r="X3422">
        <v>16</v>
      </c>
      <c r="Y3422" t="s">
        <v>77</v>
      </c>
      <c r="Z3422" t="s">
        <v>323</v>
      </c>
      <c r="AA3422" s="2">
        <v>0</v>
      </c>
      <c r="AB3422" s="2">
        <v>0</v>
      </c>
      <c r="AC3422" t="s">
        <v>168</v>
      </c>
      <c r="AD3422" s="2">
        <v>0</v>
      </c>
      <c r="AE3422" s="2">
        <v>0</v>
      </c>
      <c r="AF3422" s="2">
        <v>0</v>
      </c>
      <c r="AG3422" s="2">
        <v>0</v>
      </c>
      <c r="AH342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>
        <v>0</v>
      </c>
      <c r="AO3422" s="2">
        <v>0</v>
      </c>
      <c r="AP3422" s="7">
        <f t="shared" si="107"/>
        <v>0</v>
      </c>
    </row>
    <row r="3423" spans="1:42" x14ac:dyDescent="0.2">
      <c r="A3423">
        <v>1</v>
      </c>
      <c r="B3423" s="1">
        <v>43952</v>
      </c>
      <c r="C3423" s="1">
        <v>44348</v>
      </c>
      <c r="D3423">
        <v>200347</v>
      </c>
      <c r="E3423" s="1">
        <v>44105</v>
      </c>
      <c r="F3423" s="2">
        <v>0</v>
      </c>
      <c r="G3423" s="2">
        <v>0</v>
      </c>
      <c r="H3423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t="s">
        <v>326</v>
      </c>
      <c r="W3423" s="5" t="str">
        <f t="shared" si="106"/>
        <v>3950</v>
      </c>
      <c r="X3423">
        <v>16</v>
      </c>
      <c r="Y3423" t="s">
        <v>77</v>
      </c>
      <c r="Z3423" t="s">
        <v>323</v>
      </c>
      <c r="AA3423" s="2">
        <v>0</v>
      </c>
      <c r="AB3423" s="2">
        <v>0</v>
      </c>
      <c r="AC3423" t="s">
        <v>168</v>
      </c>
      <c r="AD3423" s="2">
        <v>0</v>
      </c>
      <c r="AE3423" s="2">
        <v>0</v>
      </c>
      <c r="AF3423" s="2">
        <v>0</v>
      </c>
      <c r="AG3423" s="2">
        <v>0</v>
      </c>
      <c r="AH3423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7">
        <f t="shared" si="107"/>
        <v>0</v>
      </c>
    </row>
    <row r="3424" spans="1:42" x14ac:dyDescent="0.2">
      <c r="A3424">
        <v>1</v>
      </c>
      <c r="B3424" s="1">
        <v>43952</v>
      </c>
      <c r="C3424" s="1">
        <v>44348</v>
      </c>
      <c r="D3424">
        <v>200347</v>
      </c>
      <c r="E3424" s="1">
        <v>44136</v>
      </c>
      <c r="F3424" s="2">
        <v>0</v>
      </c>
      <c r="G3424" s="2">
        <v>0</v>
      </c>
      <c r="H3424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t="s">
        <v>326</v>
      </c>
      <c r="W3424" s="5" t="str">
        <f t="shared" si="106"/>
        <v>3950</v>
      </c>
      <c r="X3424">
        <v>16</v>
      </c>
      <c r="Y3424" t="s">
        <v>77</v>
      </c>
      <c r="Z3424" t="s">
        <v>323</v>
      </c>
      <c r="AA3424" s="2">
        <v>0</v>
      </c>
      <c r="AB3424" s="2">
        <v>0</v>
      </c>
      <c r="AC3424" t="s">
        <v>168</v>
      </c>
      <c r="AD3424" s="2">
        <v>0</v>
      </c>
      <c r="AE3424" s="2">
        <v>0</v>
      </c>
      <c r="AF3424" s="2">
        <v>0</v>
      </c>
      <c r="AG3424" s="2">
        <v>0</v>
      </c>
      <c r="AH3424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7">
        <f t="shared" si="107"/>
        <v>0</v>
      </c>
    </row>
    <row r="3425" spans="1:42" x14ac:dyDescent="0.2">
      <c r="A3425">
        <v>1</v>
      </c>
      <c r="B3425" s="1">
        <v>43952</v>
      </c>
      <c r="C3425" s="1">
        <v>44348</v>
      </c>
      <c r="D3425">
        <v>200347</v>
      </c>
      <c r="E3425" s="1">
        <v>44166</v>
      </c>
      <c r="F3425" s="2">
        <v>0</v>
      </c>
      <c r="G3425" s="2">
        <v>0</v>
      </c>
      <c r="H3425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t="s">
        <v>326</v>
      </c>
      <c r="W3425" s="5" t="str">
        <f t="shared" si="106"/>
        <v>3950</v>
      </c>
      <c r="X3425">
        <v>16</v>
      </c>
      <c r="Y3425" t="s">
        <v>77</v>
      </c>
      <c r="Z3425" t="s">
        <v>323</v>
      </c>
      <c r="AA3425" s="2">
        <v>0</v>
      </c>
      <c r="AB3425" s="2">
        <v>0</v>
      </c>
      <c r="AC3425" t="s">
        <v>168</v>
      </c>
      <c r="AD3425" s="2">
        <v>0</v>
      </c>
      <c r="AE3425" s="2">
        <v>0</v>
      </c>
      <c r="AF3425" s="2">
        <v>0</v>
      </c>
      <c r="AG3425" s="2">
        <v>0</v>
      </c>
      <c r="AH3425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7">
        <f t="shared" si="107"/>
        <v>0</v>
      </c>
    </row>
    <row r="3426" spans="1:42" x14ac:dyDescent="0.2">
      <c r="A3426">
        <v>1</v>
      </c>
      <c r="B3426" s="1">
        <v>43952</v>
      </c>
      <c r="C3426" s="1">
        <v>44348</v>
      </c>
      <c r="D3426">
        <v>200347</v>
      </c>
      <c r="E3426" s="1">
        <v>44197</v>
      </c>
      <c r="F3426" s="2">
        <v>0</v>
      </c>
      <c r="G3426" s="2">
        <v>0</v>
      </c>
      <c r="H3426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t="s">
        <v>326</v>
      </c>
      <c r="W3426" s="5" t="str">
        <f t="shared" si="106"/>
        <v>3950</v>
      </c>
      <c r="X3426">
        <v>16</v>
      </c>
      <c r="Y3426" t="s">
        <v>77</v>
      </c>
      <c r="Z3426" t="s">
        <v>323</v>
      </c>
      <c r="AA3426" s="2">
        <v>0</v>
      </c>
      <c r="AB3426" s="2">
        <v>0</v>
      </c>
      <c r="AC3426" t="s">
        <v>168</v>
      </c>
      <c r="AD3426" s="2">
        <v>0</v>
      </c>
      <c r="AE3426" s="2">
        <v>0</v>
      </c>
      <c r="AF3426" s="2">
        <v>0</v>
      </c>
      <c r="AG3426" s="2">
        <v>0</v>
      </c>
      <c r="AH3426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7">
        <f t="shared" si="107"/>
        <v>0</v>
      </c>
    </row>
    <row r="3427" spans="1:42" x14ac:dyDescent="0.2">
      <c r="A3427">
        <v>1</v>
      </c>
      <c r="B3427" s="1">
        <v>43952</v>
      </c>
      <c r="C3427" s="1">
        <v>44348</v>
      </c>
      <c r="D3427">
        <v>200347</v>
      </c>
      <c r="E3427" s="1">
        <v>44228</v>
      </c>
      <c r="F3427" s="2">
        <v>0</v>
      </c>
      <c r="G3427" s="2">
        <v>0</v>
      </c>
      <c r="H3427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t="s">
        <v>326</v>
      </c>
      <c r="W3427" s="5" t="str">
        <f t="shared" si="106"/>
        <v>3950</v>
      </c>
      <c r="X3427">
        <v>16</v>
      </c>
      <c r="Y3427" t="s">
        <v>77</v>
      </c>
      <c r="Z3427" t="s">
        <v>323</v>
      </c>
      <c r="AA3427" s="2">
        <v>0</v>
      </c>
      <c r="AB3427" s="2">
        <v>0</v>
      </c>
      <c r="AC3427" t="s">
        <v>168</v>
      </c>
      <c r="AD3427" s="2">
        <v>0</v>
      </c>
      <c r="AE3427" s="2">
        <v>0</v>
      </c>
      <c r="AF3427" s="2">
        <v>0</v>
      </c>
      <c r="AG3427" s="2">
        <v>0</v>
      </c>
      <c r="AH3427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7">
        <f t="shared" si="107"/>
        <v>0</v>
      </c>
    </row>
    <row r="3428" spans="1:42" x14ac:dyDescent="0.2">
      <c r="A3428">
        <v>1</v>
      </c>
      <c r="B3428" s="1">
        <v>43952</v>
      </c>
      <c r="C3428" s="1">
        <v>44348</v>
      </c>
      <c r="D3428">
        <v>200347</v>
      </c>
      <c r="E3428" s="1">
        <v>44256</v>
      </c>
      <c r="F3428" s="2">
        <v>0</v>
      </c>
      <c r="G3428" s="2">
        <v>0</v>
      </c>
      <c r="H3428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t="s">
        <v>326</v>
      </c>
      <c r="W3428" s="5" t="str">
        <f t="shared" si="106"/>
        <v>3950</v>
      </c>
      <c r="X3428">
        <v>16</v>
      </c>
      <c r="Y3428" t="s">
        <v>77</v>
      </c>
      <c r="Z3428" t="s">
        <v>323</v>
      </c>
      <c r="AA3428" s="2">
        <v>0</v>
      </c>
      <c r="AB3428" s="2">
        <v>0</v>
      </c>
      <c r="AC3428" t="s">
        <v>168</v>
      </c>
      <c r="AD3428" s="2">
        <v>0</v>
      </c>
      <c r="AE3428" s="2">
        <v>0</v>
      </c>
      <c r="AF3428" s="2">
        <v>0</v>
      </c>
      <c r="AG3428" s="2">
        <v>0</v>
      </c>
      <c r="AH3428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7">
        <f t="shared" si="107"/>
        <v>0</v>
      </c>
    </row>
    <row r="3429" spans="1:42" x14ac:dyDescent="0.2">
      <c r="A3429">
        <v>1</v>
      </c>
      <c r="B3429" s="1">
        <v>43952</v>
      </c>
      <c r="C3429" s="1">
        <v>44348</v>
      </c>
      <c r="D3429">
        <v>200347</v>
      </c>
      <c r="E3429" s="1">
        <v>44287</v>
      </c>
      <c r="F3429" s="2">
        <v>0</v>
      </c>
      <c r="G3429" s="2">
        <v>0</v>
      </c>
      <c r="H3429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t="s">
        <v>326</v>
      </c>
      <c r="W3429" s="5" t="str">
        <f t="shared" si="106"/>
        <v>3950</v>
      </c>
      <c r="X3429">
        <v>16</v>
      </c>
      <c r="Y3429" t="s">
        <v>77</v>
      </c>
      <c r="Z3429" t="s">
        <v>323</v>
      </c>
      <c r="AA3429" s="2">
        <v>0</v>
      </c>
      <c r="AB3429" s="2">
        <v>0</v>
      </c>
      <c r="AC3429" t="s">
        <v>168</v>
      </c>
      <c r="AD3429" s="2">
        <v>0</v>
      </c>
      <c r="AE3429" s="2">
        <v>0</v>
      </c>
      <c r="AF3429" s="2">
        <v>0</v>
      </c>
      <c r="AG3429" s="2">
        <v>0</v>
      </c>
      <c r="AH3429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7">
        <f t="shared" si="107"/>
        <v>0</v>
      </c>
    </row>
    <row r="3430" spans="1:42" x14ac:dyDescent="0.2">
      <c r="A3430">
        <v>1</v>
      </c>
      <c r="B3430" s="1">
        <v>43952</v>
      </c>
      <c r="C3430" s="1">
        <v>44348</v>
      </c>
      <c r="D3430">
        <v>200347</v>
      </c>
      <c r="E3430" s="1">
        <v>44317</v>
      </c>
      <c r="F3430" s="2">
        <v>0</v>
      </c>
      <c r="G3430" s="2">
        <v>0</v>
      </c>
      <c r="H3430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t="s">
        <v>326</v>
      </c>
      <c r="W3430" s="5" t="str">
        <f t="shared" si="106"/>
        <v>3950</v>
      </c>
      <c r="X3430">
        <v>16</v>
      </c>
      <c r="Y3430" t="s">
        <v>77</v>
      </c>
      <c r="Z3430" t="s">
        <v>323</v>
      </c>
      <c r="AA3430" s="2">
        <v>0</v>
      </c>
      <c r="AB3430" s="2">
        <v>0</v>
      </c>
      <c r="AC3430" t="s">
        <v>168</v>
      </c>
      <c r="AD3430" s="2">
        <v>0</v>
      </c>
      <c r="AE3430" s="2">
        <v>0</v>
      </c>
      <c r="AF3430" s="2">
        <v>0</v>
      </c>
      <c r="AG3430" s="2">
        <v>0</v>
      </c>
      <c r="AH3430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7">
        <f t="shared" si="107"/>
        <v>0</v>
      </c>
    </row>
    <row r="3431" spans="1:42" x14ac:dyDescent="0.2">
      <c r="A3431">
        <v>1</v>
      </c>
      <c r="B3431" s="1">
        <v>43952</v>
      </c>
      <c r="C3431" s="1">
        <v>44348</v>
      </c>
      <c r="D3431">
        <v>200347</v>
      </c>
      <c r="E3431" s="1">
        <v>44348</v>
      </c>
      <c r="F3431" s="2">
        <v>0</v>
      </c>
      <c r="G3431" s="2">
        <v>0</v>
      </c>
      <c r="H3431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t="s">
        <v>326</v>
      </c>
      <c r="W3431" s="5" t="str">
        <f t="shared" si="106"/>
        <v>3950</v>
      </c>
      <c r="X3431">
        <v>16</v>
      </c>
      <c r="Y3431" t="s">
        <v>77</v>
      </c>
      <c r="Z3431" t="s">
        <v>323</v>
      </c>
      <c r="AA3431" s="2">
        <v>0</v>
      </c>
      <c r="AB3431" s="2">
        <v>0</v>
      </c>
      <c r="AC3431" t="s">
        <v>168</v>
      </c>
      <c r="AD3431" s="2">
        <v>0</v>
      </c>
      <c r="AE3431" s="2">
        <v>0</v>
      </c>
      <c r="AF3431" s="2">
        <v>0</v>
      </c>
      <c r="AG3431" s="2">
        <v>0</v>
      </c>
      <c r="AH3431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7">
        <f t="shared" si="107"/>
        <v>0</v>
      </c>
    </row>
    <row r="3432" spans="1:42" x14ac:dyDescent="0.2">
      <c r="A3432">
        <v>1</v>
      </c>
      <c r="B3432" s="1">
        <v>43952</v>
      </c>
      <c r="C3432" s="1">
        <v>44348</v>
      </c>
      <c r="D3432">
        <v>184</v>
      </c>
      <c r="E3432" s="1">
        <v>43952</v>
      </c>
      <c r="F3432" s="2">
        <v>0</v>
      </c>
      <c r="G3432" s="2">
        <v>0</v>
      </c>
      <c r="H343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t="s">
        <v>327</v>
      </c>
      <c r="W3432" s="5" t="str">
        <f t="shared" si="106"/>
        <v>3960</v>
      </c>
      <c r="X3432">
        <v>16</v>
      </c>
      <c r="Y3432" t="s">
        <v>77</v>
      </c>
      <c r="Z3432" t="s">
        <v>105</v>
      </c>
      <c r="AA3432" s="2">
        <v>0</v>
      </c>
      <c r="AB3432" s="2">
        <v>0</v>
      </c>
      <c r="AC3432" t="s">
        <v>168</v>
      </c>
      <c r="AD3432" s="2">
        <v>0</v>
      </c>
      <c r="AE3432" s="2">
        <v>0</v>
      </c>
      <c r="AF3432" s="2">
        <v>0</v>
      </c>
      <c r="AG3432" s="2">
        <v>0</v>
      </c>
      <c r="AH343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7">
        <f t="shared" si="107"/>
        <v>0</v>
      </c>
    </row>
    <row r="3433" spans="1:42" x14ac:dyDescent="0.2">
      <c r="A3433">
        <v>1</v>
      </c>
      <c r="B3433" s="1">
        <v>43952</v>
      </c>
      <c r="C3433" s="1">
        <v>44348</v>
      </c>
      <c r="D3433">
        <v>184</v>
      </c>
      <c r="E3433" s="1">
        <v>43983</v>
      </c>
      <c r="F3433" s="2">
        <v>0</v>
      </c>
      <c r="G3433" s="2">
        <v>0</v>
      </c>
      <c r="H3433">
        <v>0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t="s">
        <v>327</v>
      </c>
      <c r="W3433" s="5" t="str">
        <f t="shared" si="106"/>
        <v>3960</v>
      </c>
      <c r="X3433">
        <v>16</v>
      </c>
      <c r="Y3433" t="s">
        <v>77</v>
      </c>
      <c r="Z3433" t="s">
        <v>105</v>
      </c>
      <c r="AA3433" s="2">
        <v>0</v>
      </c>
      <c r="AB3433" s="2">
        <v>0</v>
      </c>
      <c r="AC3433" t="s">
        <v>168</v>
      </c>
      <c r="AD3433" s="2">
        <v>0</v>
      </c>
      <c r="AE3433" s="2">
        <v>0</v>
      </c>
      <c r="AF3433" s="2">
        <v>0</v>
      </c>
      <c r="AG3433" s="2">
        <v>0</v>
      </c>
      <c r="AH3433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7">
        <f t="shared" si="107"/>
        <v>0</v>
      </c>
    </row>
    <row r="3434" spans="1:42" x14ac:dyDescent="0.2">
      <c r="A3434">
        <v>1</v>
      </c>
      <c r="B3434" s="1">
        <v>43952</v>
      </c>
      <c r="C3434" s="1">
        <v>44348</v>
      </c>
      <c r="D3434">
        <v>184</v>
      </c>
      <c r="E3434" s="1">
        <v>44013</v>
      </c>
      <c r="F3434" s="2">
        <v>0</v>
      </c>
      <c r="G3434" s="2">
        <v>0</v>
      </c>
      <c r="H3434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t="s">
        <v>327</v>
      </c>
      <c r="W3434" s="5" t="str">
        <f t="shared" si="106"/>
        <v>3960</v>
      </c>
      <c r="X3434">
        <v>16</v>
      </c>
      <c r="Y3434" t="s">
        <v>77</v>
      </c>
      <c r="Z3434" t="s">
        <v>105</v>
      </c>
      <c r="AA3434" s="2">
        <v>0</v>
      </c>
      <c r="AB3434" s="2">
        <v>0</v>
      </c>
      <c r="AC3434" t="s">
        <v>168</v>
      </c>
      <c r="AD3434" s="2">
        <v>0</v>
      </c>
      <c r="AE3434" s="2">
        <v>0</v>
      </c>
      <c r="AF3434" s="2">
        <v>0</v>
      </c>
      <c r="AG3434" s="2">
        <v>0</v>
      </c>
      <c r="AH3434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7">
        <f t="shared" si="107"/>
        <v>0</v>
      </c>
    </row>
    <row r="3435" spans="1:42" x14ac:dyDescent="0.2">
      <c r="A3435">
        <v>1</v>
      </c>
      <c r="B3435" s="1">
        <v>43952</v>
      </c>
      <c r="C3435" s="1">
        <v>44348</v>
      </c>
      <c r="D3435">
        <v>184</v>
      </c>
      <c r="E3435" s="1">
        <v>44044</v>
      </c>
      <c r="F3435" s="2">
        <v>0</v>
      </c>
      <c r="G3435" s="2">
        <v>0</v>
      </c>
      <c r="H3435">
        <v>5.0999999999999997E-2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t="s">
        <v>327</v>
      </c>
      <c r="W3435" s="5" t="str">
        <f t="shared" si="106"/>
        <v>3960</v>
      </c>
      <c r="X3435">
        <v>16</v>
      </c>
      <c r="Y3435" t="s">
        <v>77</v>
      </c>
      <c r="Z3435" t="s">
        <v>105</v>
      </c>
      <c r="AA3435" s="2">
        <v>0</v>
      </c>
      <c r="AB3435" s="2">
        <v>0</v>
      </c>
      <c r="AC3435" t="s">
        <v>168</v>
      </c>
      <c r="AD3435" s="2">
        <v>0</v>
      </c>
      <c r="AE3435" s="2">
        <v>0</v>
      </c>
      <c r="AF3435" s="2">
        <v>0</v>
      </c>
      <c r="AG3435" s="2">
        <v>0</v>
      </c>
      <c r="AH3435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7">
        <f t="shared" si="107"/>
        <v>0</v>
      </c>
    </row>
    <row r="3436" spans="1:42" x14ac:dyDescent="0.2">
      <c r="A3436">
        <v>1</v>
      </c>
      <c r="B3436" s="1">
        <v>43952</v>
      </c>
      <c r="C3436" s="1">
        <v>44348</v>
      </c>
      <c r="D3436">
        <v>184</v>
      </c>
      <c r="E3436" s="1">
        <v>44075</v>
      </c>
      <c r="F3436" s="2">
        <v>0</v>
      </c>
      <c r="G3436" s="2">
        <v>0</v>
      </c>
      <c r="H3436">
        <v>5.0999999999999997E-2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t="s">
        <v>327</v>
      </c>
      <c r="W3436" s="5" t="str">
        <f t="shared" si="106"/>
        <v>3960</v>
      </c>
      <c r="X3436">
        <v>16</v>
      </c>
      <c r="Y3436" t="s">
        <v>77</v>
      </c>
      <c r="Z3436" t="s">
        <v>105</v>
      </c>
      <c r="AA3436" s="2">
        <v>0</v>
      </c>
      <c r="AB3436" s="2">
        <v>0</v>
      </c>
      <c r="AC3436" t="s">
        <v>168</v>
      </c>
      <c r="AD3436" s="2">
        <v>0</v>
      </c>
      <c r="AE3436" s="2">
        <v>0</v>
      </c>
      <c r="AF3436" s="2">
        <v>0</v>
      </c>
      <c r="AG3436" s="2">
        <v>0</v>
      </c>
      <c r="AH3436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0</v>
      </c>
      <c r="AN3436" s="2">
        <v>0</v>
      </c>
      <c r="AO3436" s="2">
        <v>0</v>
      </c>
      <c r="AP3436" s="7">
        <f t="shared" si="107"/>
        <v>0</v>
      </c>
    </row>
    <row r="3437" spans="1:42" x14ac:dyDescent="0.2">
      <c r="A3437">
        <v>1</v>
      </c>
      <c r="B3437" s="1">
        <v>43952</v>
      </c>
      <c r="C3437" s="1">
        <v>44348</v>
      </c>
      <c r="D3437">
        <v>184</v>
      </c>
      <c r="E3437" s="1">
        <v>44105</v>
      </c>
      <c r="F3437" s="2">
        <v>0</v>
      </c>
      <c r="G3437" s="2">
        <v>0</v>
      </c>
      <c r="H3437">
        <v>5.0999999999999997E-2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t="s">
        <v>327</v>
      </c>
      <c r="W3437" s="5" t="str">
        <f t="shared" si="106"/>
        <v>3960</v>
      </c>
      <c r="X3437">
        <v>16</v>
      </c>
      <c r="Y3437" t="s">
        <v>77</v>
      </c>
      <c r="Z3437" t="s">
        <v>105</v>
      </c>
      <c r="AA3437" s="2">
        <v>0</v>
      </c>
      <c r="AB3437" s="2">
        <v>0</v>
      </c>
      <c r="AC3437" t="s">
        <v>168</v>
      </c>
      <c r="AD3437" s="2">
        <v>0</v>
      </c>
      <c r="AE3437" s="2">
        <v>0</v>
      </c>
      <c r="AF3437" s="2">
        <v>0</v>
      </c>
      <c r="AG3437" s="2">
        <v>0</v>
      </c>
      <c r="AH3437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7">
        <f t="shared" si="107"/>
        <v>0</v>
      </c>
    </row>
    <row r="3438" spans="1:42" x14ac:dyDescent="0.2">
      <c r="A3438">
        <v>1</v>
      </c>
      <c r="B3438" s="1">
        <v>43952</v>
      </c>
      <c r="C3438" s="1">
        <v>44348</v>
      </c>
      <c r="D3438">
        <v>184</v>
      </c>
      <c r="E3438" s="1">
        <v>44136</v>
      </c>
      <c r="F3438" s="2">
        <v>0</v>
      </c>
      <c r="G3438" s="2">
        <v>0</v>
      </c>
      <c r="H3438">
        <v>5.0999999999999997E-2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t="s">
        <v>327</v>
      </c>
      <c r="W3438" s="5" t="str">
        <f t="shared" si="106"/>
        <v>3960</v>
      </c>
      <c r="X3438">
        <v>16</v>
      </c>
      <c r="Y3438" t="s">
        <v>77</v>
      </c>
      <c r="Z3438" t="s">
        <v>105</v>
      </c>
      <c r="AA3438" s="2">
        <v>0</v>
      </c>
      <c r="AB3438" s="2">
        <v>0</v>
      </c>
      <c r="AC3438" t="s">
        <v>168</v>
      </c>
      <c r="AD3438" s="2">
        <v>0</v>
      </c>
      <c r="AE3438" s="2">
        <v>0</v>
      </c>
      <c r="AF3438" s="2">
        <v>0</v>
      </c>
      <c r="AG3438" s="2">
        <v>0</v>
      </c>
      <c r="AH3438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7">
        <f t="shared" si="107"/>
        <v>0</v>
      </c>
    </row>
    <row r="3439" spans="1:42" x14ac:dyDescent="0.2">
      <c r="A3439">
        <v>1</v>
      </c>
      <c r="B3439" s="1">
        <v>43952</v>
      </c>
      <c r="C3439" s="1">
        <v>44348</v>
      </c>
      <c r="D3439">
        <v>184</v>
      </c>
      <c r="E3439" s="1">
        <v>44166</v>
      </c>
      <c r="F3439" s="2">
        <v>0</v>
      </c>
      <c r="G3439" s="2">
        <v>0</v>
      </c>
      <c r="H3439">
        <v>5.0999999999999997E-2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t="s">
        <v>327</v>
      </c>
      <c r="W3439" s="5" t="str">
        <f t="shared" si="106"/>
        <v>3960</v>
      </c>
      <c r="X3439">
        <v>16</v>
      </c>
      <c r="Y3439" t="s">
        <v>77</v>
      </c>
      <c r="Z3439" t="s">
        <v>105</v>
      </c>
      <c r="AA3439" s="2">
        <v>0</v>
      </c>
      <c r="AB3439" s="2">
        <v>0</v>
      </c>
      <c r="AC3439" t="s">
        <v>168</v>
      </c>
      <c r="AD3439" s="2">
        <v>0</v>
      </c>
      <c r="AE3439" s="2">
        <v>0</v>
      </c>
      <c r="AF3439" s="2">
        <v>0</v>
      </c>
      <c r="AG3439" s="2">
        <v>0</v>
      </c>
      <c r="AH3439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7">
        <f t="shared" si="107"/>
        <v>0</v>
      </c>
    </row>
    <row r="3440" spans="1:42" x14ac:dyDescent="0.2">
      <c r="A3440">
        <v>1</v>
      </c>
      <c r="B3440" s="1">
        <v>43952</v>
      </c>
      <c r="C3440" s="1">
        <v>44348</v>
      </c>
      <c r="D3440">
        <v>184</v>
      </c>
      <c r="E3440" s="1">
        <v>44197</v>
      </c>
      <c r="F3440" s="2">
        <v>0</v>
      </c>
      <c r="G3440" s="2">
        <v>0</v>
      </c>
      <c r="H3440">
        <v>5.0999999999999997E-2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t="s">
        <v>327</v>
      </c>
      <c r="W3440" s="5" t="str">
        <f t="shared" si="106"/>
        <v>3960</v>
      </c>
      <c r="X3440">
        <v>16</v>
      </c>
      <c r="Y3440" t="s">
        <v>77</v>
      </c>
      <c r="Z3440" t="s">
        <v>105</v>
      </c>
      <c r="AA3440" s="2">
        <v>0</v>
      </c>
      <c r="AB3440" s="2">
        <v>0</v>
      </c>
      <c r="AC3440" t="s">
        <v>168</v>
      </c>
      <c r="AD3440" s="2">
        <v>0</v>
      </c>
      <c r="AE3440" s="2">
        <v>0</v>
      </c>
      <c r="AF3440" s="2">
        <v>0</v>
      </c>
      <c r="AG3440" s="2">
        <v>0</v>
      </c>
      <c r="AH3440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7">
        <f t="shared" si="107"/>
        <v>0</v>
      </c>
    </row>
    <row r="3441" spans="1:42" x14ac:dyDescent="0.2">
      <c r="A3441">
        <v>1</v>
      </c>
      <c r="B3441" s="1">
        <v>43952</v>
      </c>
      <c r="C3441" s="1">
        <v>44348</v>
      </c>
      <c r="D3441">
        <v>184</v>
      </c>
      <c r="E3441" s="1">
        <v>44228</v>
      </c>
      <c r="F3441" s="2">
        <v>0</v>
      </c>
      <c r="G3441" s="2">
        <v>0</v>
      </c>
      <c r="H3441">
        <v>5.0999999999999997E-2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t="s">
        <v>327</v>
      </c>
      <c r="W3441" s="5" t="str">
        <f t="shared" si="106"/>
        <v>3960</v>
      </c>
      <c r="X3441">
        <v>16</v>
      </c>
      <c r="Y3441" t="s">
        <v>77</v>
      </c>
      <c r="Z3441" t="s">
        <v>105</v>
      </c>
      <c r="AA3441" s="2">
        <v>0</v>
      </c>
      <c r="AB3441" s="2">
        <v>0</v>
      </c>
      <c r="AC3441" t="s">
        <v>168</v>
      </c>
      <c r="AD3441" s="2">
        <v>0</v>
      </c>
      <c r="AE3441" s="2">
        <v>0</v>
      </c>
      <c r="AF3441" s="2">
        <v>0</v>
      </c>
      <c r="AG3441" s="2">
        <v>0</v>
      </c>
      <c r="AH3441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7">
        <f t="shared" si="107"/>
        <v>0</v>
      </c>
    </row>
    <row r="3442" spans="1:42" x14ac:dyDescent="0.2">
      <c r="A3442">
        <v>1</v>
      </c>
      <c r="B3442" s="1">
        <v>43952</v>
      </c>
      <c r="C3442" s="1">
        <v>44348</v>
      </c>
      <c r="D3442">
        <v>184</v>
      </c>
      <c r="E3442" s="1">
        <v>44256</v>
      </c>
      <c r="F3442" s="2">
        <v>0</v>
      </c>
      <c r="G3442" s="2">
        <v>0</v>
      </c>
      <c r="H3442">
        <v>5.0999999999999997E-2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t="s">
        <v>327</v>
      </c>
      <c r="W3442" s="5" t="str">
        <f t="shared" si="106"/>
        <v>3960</v>
      </c>
      <c r="X3442">
        <v>16</v>
      </c>
      <c r="Y3442" t="s">
        <v>77</v>
      </c>
      <c r="Z3442" t="s">
        <v>105</v>
      </c>
      <c r="AA3442" s="2">
        <v>0</v>
      </c>
      <c r="AB3442" s="2">
        <v>0</v>
      </c>
      <c r="AC3442" t="s">
        <v>168</v>
      </c>
      <c r="AD3442" s="2">
        <v>0</v>
      </c>
      <c r="AE3442" s="2">
        <v>0</v>
      </c>
      <c r="AF3442" s="2">
        <v>0</v>
      </c>
      <c r="AG3442" s="2">
        <v>0</v>
      </c>
      <c r="AH344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7">
        <f t="shared" si="107"/>
        <v>0</v>
      </c>
    </row>
    <row r="3443" spans="1:42" x14ac:dyDescent="0.2">
      <c r="A3443">
        <v>1</v>
      </c>
      <c r="B3443" s="1">
        <v>43952</v>
      </c>
      <c r="C3443" s="1">
        <v>44348</v>
      </c>
      <c r="D3443">
        <v>184</v>
      </c>
      <c r="E3443" s="1">
        <v>44287</v>
      </c>
      <c r="F3443" s="2">
        <v>0</v>
      </c>
      <c r="G3443" s="2">
        <v>0</v>
      </c>
      <c r="H3443">
        <v>5.0999999999999997E-2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t="s">
        <v>327</v>
      </c>
      <c r="W3443" s="5" t="str">
        <f t="shared" si="106"/>
        <v>3960</v>
      </c>
      <c r="X3443">
        <v>16</v>
      </c>
      <c r="Y3443" t="s">
        <v>77</v>
      </c>
      <c r="Z3443" t="s">
        <v>105</v>
      </c>
      <c r="AA3443" s="2">
        <v>0</v>
      </c>
      <c r="AB3443" s="2">
        <v>0</v>
      </c>
      <c r="AC3443" t="s">
        <v>168</v>
      </c>
      <c r="AD3443" s="2">
        <v>0</v>
      </c>
      <c r="AE3443" s="2">
        <v>0</v>
      </c>
      <c r="AF3443" s="2">
        <v>0</v>
      </c>
      <c r="AG3443" s="2">
        <v>0</v>
      </c>
      <c r="AH3443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7">
        <f t="shared" si="107"/>
        <v>0</v>
      </c>
    </row>
    <row r="3444" spans="1:42" x14ac:dyDescent="0.2">
      <c r="A3444">
        <v>1</v>
      </c>
      <c r="B3444" s="1">
        <v>43952</v>
      </c>
      <c r="C3444" s="1">
        <v>44348</v>
      </c>
      <c r="D3444">
        <v>184</v>
      </c>
      <c r="E3444" s="1">
        <v>44317</v>
      </c>
      <c r="F3444" s="2">
        <v>0</v>
      </c>
      <c r="G3444" s="2">
        <v>0</v>
      </c>
      <c r="H3444">
        <v>5.0999999999999997E-2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t="s">
        <v>327</v>
      </c>
      <c r="W3444" s="5" t="str">
        <f t="shared" si="106"/>
        <v>3960</v>
      </c>
      <c r="X3444">
        <v>16</v>
      </c>
      <c r="Y3444" t="s">
        <v>77</v>
      </c>
      <c r="Z3444" t="s">
        <v>105</v>
      </c>
      <c r="AA3444" s="2">
        <v>0</v>
      </c>
      <c r="AB3444" s="2">
        <v>0</v>
      </c>
      <c r="AC3444" t="s">
        <v>168</v>
      </c>
      <c r="AD3444" s="2">
        <v>0</v>
      </c>
      <c r="AE3444" s="2">
        <v>0</v>
      </c>
      <c r="AF3444" s="2">
        <v>0</v>
      </c>
      <c r="AG3444" s="2">
        <v>0</v>
      </c>
      <c r="AH3444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7">
        <f t="shared" si="107"/>
        <v>0</v>
      </c>
    </row>
    <row r="3445" spans="1:42" x14ac:dyDescent="0.2">
      <c r="A3445">
        <v>1</v>
      </c>
      <c r="B3445" s="1">
        <v>43952</v>
      </c>
      <c r="C3445" s="1">
        <v>44348</v>
      </c>
      <c r="D3445">
        <v>184</v>
      </c>
      <c r="E3445" s="1">
        <v>44348</v>
      </c>
      <c r="F3445" s="2">
        <v>0</v>
      </c>
      <c r="G3445" s="2">
        <v>0</v>
      </c>
      <c r="H3445">
        <v>5.0999999999999997E-2</v>
      </c>
      <c r="I3445" s="2">
        <v>0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t="s">
        <v>327</v>
      </c>
      <c r="W3445" s="5" t="str">
        <f t="shared" si="106"/>
        <v>3960</v>
      </c>
      <c r="X3445">
        <v>16</v>
      </c>
      <c r="Y3445" t="s">
        <v>77</v>
      </c>
      <c r="Z3445" t="s">
        <v>105</v>
      </c>
      <c r="AA3445" s="2">
        <v>0</v>
      </c>
      <c r="AB3445" s="2">
        <v>0</v>
      </c>
      <c r="AC3445" t="s">
        <v>168</v>
      </c>
      <c r="AD3445" s="2">
        <v>0</v>
      </c>
      <c r="AE3445" s="2">
        <v>0</v>
      </c>
      <c r="AF3445" s="2">
        <v>0</v>
      </c>
      <c r="AG3445" s="2">
        <v>0</v>
      </c>
      <c r="AH3445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7">
        <f t="shared" si="107"/>
        <v>0</v>
      </c>
    </row>
    <row r="3446" spans="1:42" x14ac:dyDescent="0.2">
      <c r="A3446">
        <v>1</v>
      </c>
      <c r="B3446" s="1">
        <v>43952</v>
      </c>
      <c r="C3446" s="1">
        <v>44348</v>
      </c>
      <c r="D3446">
        <v>200256</v>
      </c>
      <c r="E3446" s="1">
        <v>43952</v>
      </c>
      <c r="F3446" s="2">
        <v>883745.55</v>
      </c>
      <c r="G3446" s="2">
        <v>883745.55</v>
      </c>
      <c r="H3446">
        <v>5.0999999999999997E-2</v>
      </c>
      <c r="I3446" s="2">
        <v>3755.92</v>
      </c>
      <c r="J3446" s="2">
        <v>185895.38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t="s">
        <v>328</v>
      </c>
      <c r="W3446" s="5" t="str">
        <f t="shared" si="106"/>
        <v>3960</v>
      </c>
      <c r="X3446">
        <v>16</v>
      </c>
      <c r="Y3446" t="s">
        <v>77</v>
      </c>
      <c r="Z3446" t="s">
        <v>105</v>
      </c>
      <c r="AA3446" s="2">
        <v>0</v>
      </c>
      <c r="AB3446" s="2">
        <v>0</v>
      </c>
      <c r="AC3446" t="s">
        <v>168</v>
      </c>
      <c r="AD3446" s="2">
        <v>0</v>
      </c>
      <c r="AE3446" s="2">
        <v>0</v>
      </c>
      <c r="AF3446" s="2">
        <v>0</v>
      </c>
      <c r="AG3446" s="2">
        <v>883745.55</v>
      </c>
      <c r="AH3446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3755.92</v>
      </c>
      <c r="AP3446" s="7">
        <f t="shared" si="107"/>
        <v>3755.92</v>
      </c>
    </row>
    <row r="3447" spans="1:42" x14ac:dyDescent="0.2">
      <c r="A3447">
        <v>1</v>
      </c>
      <c r="B3447" s="1">
        <v>43952</v>
      </c>
      <c r="C3447" s="1">
        <v>44348</v>
      </c>
      <c r="D3447">
        <v>200256</v>
      </c>
      <c r="E3447" s="1">
        <v>43983</v>
      </c>
      <c r="F3447" s="2">
        <v>883745.55</v>
      </c>
      <c r="G3447" s="2">
        <v>883745.55</v>
      </c>
      <c r="H3447">
        <v>5.0999999999999997E-2</v>
      </c>
      <c r="I3447" s="2">
        <v>3755.92</v>
      </c>
      <c r="J3447" s="2">
        <v>189651.3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t="s">
        <v>328</v>
      </c>
      <c r="W3447" s="5" t="str">
        <f t="shared" si="106"/>
        <v>3960</v>
      </c>
      <c r="X3447">
        <v>16</v>
      </c>
      <c r="Y3447" t="s">
        <v>77</v>
      </c>
      <c r="Z3447" t="s">
        <v>105</v>
      </c>
      <c r="AA3447" s="2">
        <v>0</v>
      </c>
      <c r="AB3447" s="2">
        <v>0</v>
      </c>
      <c r="AC3447" t="s">
        <v>168</v>
      </c>
      <c r="AD3447" s="2">
        <v>0</v>
      </c>
      <c r="AE3447" s="2">
        <v>0</v>
      </c>
      <c r="AF3447" s="2">
        <v>0</v>
      </c>
      <c r="AG3447" s="2">
        <v>883745.55</v>
      </c>
      <c r="AH3447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3755.92</v>
      </c>
      <c r="AP3447" s="7">
        <f t="shared" si="107"/>
        <v>3755.92</v>
      </c>
    </row>
    <row r="3448" spans="1:42" x14ac:dyDescent="0.2">
      <c r="A3448">
        <v>1</v>
      </c>
      <c r="B3448" s="1">
        <v>43952</v>
      </c>
      <c r="C3448" s="1">
        <v>44348</v>
      </c>
      <c r="D3448">
        <v>200256</v>
      </c>
      <c r="E3448" s="1">
        <v>44013</v>
      </c>
      <c r="F3448" s="2">
        <v>883745.55</v>
      </c>
      <c r="G3448" s="2">
        <v>883745.55</v>
      </c>
      <c r="H3448">
        <v>5.0999999999999997E-2</v>
      </c>
      <c r="I3448" s="2">
        <v>3755.92</v>
      </c>
      <c r="J3448" s="2">
        <v>193407.22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t="s">
        <v>328</v>
      </c>
      <c r="W3448" s="5" t="str">
        <f t="shared" si="106"/>
        <v>3960</v>
      </c>
      <c r="X3448">
        <v>16</v>
      </c>
      <c r="Y3448" t="s">
        <v>77</v>
      </c>
      <c r="Z3448" t="s">
        <v>105</v>
      </c>
      <c r="AA3448" s="2">
        <v>0</v>
      </c>
      <c r="AB3448" s="2">
        <v>0</v>
      </c>
      <c r="AC3448" t="s">
        <v>168</v>
      </c>
      <c r="AD3448" s="2">
        <v>0</v>
      </c>
      <c r="AE3448" s="2">
        <v>0</v>
      </c>
      <c r="AF3448" s="2">
        <v>0</v>
      </c>
      <c r="AG3448" s="2">
        <v>883745.55</v>
      </c>
      <c r="AH3448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3755.92</v>
      </c>
      <c r="AP3448" s="7">
        <f t="shared" si="107"/>
        <v>3755.92</v>
      </c>
    </row>
    <row r="3449" spans="1:42" x14ac:dyDescent="0.2">
      <c r="A3449">
        <v>1</v>
      </c>
      <c r="B3449" s="1">
        <v>43952</v>
      </c>
      <c r="C3449" s="1">
        <v>44348</v>
      </c>
      <c r="D3449">
        <v>200256</v>
      </c>
      <c r="E3449" s="1">
        <v>44044</v>
      </c>
      <c r="F3449" s="2">
        <v>883745.55</v>
      </c>
      <c r="G3449" s="2">
        <v>883745.55</v>
      </c>
      <c r="H3449">
        <v>5.0999999999999997E-2</v>
      </c>
      <c r="I3449" s="2">
        <v>3755.92</v>
      </c>
      <c r="J3449" s="2">
        <v>197163.14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t="s">
        <v>328</v>
      </c>
      <c r="W3449" s="5" t="str">
        <f t="shared" si="106"/>
        <v>3960</v>
      </c>
      <c r="X3449">
        <v>16</v>
      </c>
      <c r="Y3449" t="s">
        <v>77</v>
      </c>
      <c r="Z3449" t="s">
        <v>105</v>
      </c>
      <c r="AA3449" s="2">
        <v>0</v>
      </c>
      <c r="AB3449" s="2">
        <v>0</v>
      </c>
      <c r="AC3449" t="s">
        <v>168</v>
      </c>
      <c r="AD3449" s="2">
        <v>0</v>
      </c>
      <c r="AE3449" s="2">
        <v>0</v>
      </c>
      <c r="AF3449" s="2">
        <v>0</v>
      </c>
      <c r="AG3449" s="2">
        <v>883745.55</v>
      </c>
      <c r="AH3449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3755.92</v>
      </c>
      <c r="AP3449" s="7">
        <f t="shared" si="107"/>
        <v>3755.92</v>
      </c>
    </row>
    <row r="3450" spans="1:42" x14ac:dyDescent="0.2">
      <c r="A3450">
        <v>1</v>
      </c>
      <c r="B3450" s="1">
        <v>43952</v>
      </c>
      <c r="C3450" s="1">
        <v>44348</v>
      </c>
      <c r="D3450">
        <v>200256</v>
      </c>
      <c r="E3450" s="1">
        <v>44075</v>
      </c>
      <c r="F3450" s="2">
        <v>883745.55</v>
      </c>
      <c r="G3450" s="2">
        <v>883745.55</v>
      </c>
      <c r="H3450">
        <v>5.0999999999999997E-2</v>
      </c>
      <c r="I3450" s="2">
        <v>3755.92</v>
      </c>
      <c r="J3450" s="2">
        <v>200919.06</v>
      </c>
      <c r="K3450" s="2">
        <v>0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t="s">
        <v>328</v>
      </c>
      <c r="W3450" s="5" t="str">
        <f t="shared" si="106"/>
        <v>3960</v>
      </c>
      <c r="X3450">
        <v>16</v>
      </c>
      <c r="Y3450" t="s">
        <v>77</v>
      </c>
      <c r="Z3450" t="s">
        <v>105</v>
      </c>
      <c r="AA3450" s="2">
        <v>0</v>
      </c>
      <c r="AB3450" s="2">
        <v>0</v>
      </c>
      <c r="AC3450" t="s">
        <v>168</v>
      </c>
      <c r="AD3450" s="2">
        <v>0</v>
      </c>
      <c r="AE3450" s="2">
        <v>0</v>
      </c>
      <c r="AF3450" s="2">
        <v>0</v>
      </c>
      <c r="AG3450" s="2">
        <v>883745.55</v>
      </c>
      <c r="AH3450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>
        <v>0</v>
      </c>
      <c r="AO3450" s="2">
        <v>3755.92</v>
      </c>
      <c r="AP3450" s="7">
        <f t="shared" si="107"/>
        <v>3755.92</v>
      </c>
    </row>
    <row r="3451" spans="1:42" x14ac:dyDescent="0.2">
      <c r="A3451">
        <v>1</v>
      </c>
      <c r="B3451" s="1">
        <v>43952</v>
      </c>
      <c r="C3451" s="1">
        <v>44348</v>
      </c>
      <c r="D3451">
        <v>200256</v>
      </c>
      <c r="E3451" s="1">
        <v>44105</v>
      </c>
      <c r="F3451" s="2">
        <v>883745.55</v>
      </c>
      <c r="G3451" s="2">
        <v>883745.55</v>
      </c>
      <c r="H3451">
        <v>5.0999999999999997E-2</v>
      </c>
      <c r="I3451" s="2">
        <v>3755.92</v>
      </c>
      <c r="J3451" s="2">
        <v>204674.98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t="s">
        <v>328</v>
      </c>
      <c r="W3451" s="5" t="str">
        <f t="shared" si="106"/>
        <v>3960</v>
      </c>
      <c r="X3451">
        <v>16</v>
      </c>
      <c r="Y3451" t="s">
        <v>77</v>
      </c>
      <c r="Z3451" t="s">
        <v>105</v>
      </c>
      <c r="AA3451" s="2">
        <v>0</v>
      </c>
      <c r="AB3451" s="2">
        <v>0</v>
      </c>
      <c r="AC3451" t="s">
        <v>168</v>
      </c>
      <c r="AD3451" s="2">
        <v>0</v>
      </c>
      <c r="AE3451" s="2">
        <v>0</v>
      </c>
      <c r="AF3451" s="2">
        <v>0</v>
      </c>
      <c r="AG3451" s="2">
        <v>883745.55</v>
      </c>
      <c r="AH3451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3755.92</v>
      </c>
      <c r="AP3451" s="7">
        <f t="shared" si="107"/>
        <v>3755.92</v>
      </c>
    </row>
    <row r="3452" spans="1:42" x14ac:dyDescent="0.2">
      <c r="A3452">
        <v>1</v>
      </c>
      <c r="B3452" s="1">
        <v>43952</v>
      </c>
      <c r="C3452" s="1">
        <v>44348</v>
      </c>
      <c r="D3452">
        <v>200256</v>
      </c>
      <c r="E3452" s="1">
        <v>44136</v>
      </c>
      <c r="F3452" s="2">
        <v>883745.55</v>
      </c>
      <c r="G3452" s="2">
        <v>883745.55</v>
      </c>
      <c r="H3452">
        <v>5.0999999999999997E-2</v>
      </c>
      <c r="I3452" s="2">
        <v>3755.92</v>
      </c>
      <c r="J3452" s="2">
        <v>208430.9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t="s">
        <v>328</v>
      </c>
      <c r="W3452" s="5" t="str">
        <f t="shared" si="106"/>
        <v>3960</v>
      </c>
      <c r="X3452">
        <v>16</v>
      </c>
      <c r="Y3452" t="s">
        <v>77</v>
      </c>
      <c r="Z3452" t="s">
        <v>105</v>
      </c>
      <c r="AA3452" s="2">
        <v>0</v>
      </c>
      <c r="AB3452" s="2">
        <v>0</v>
      </c>
      <c r="AC3452" t="s">
        <v>168</v>
      </c>
      <c r="AD3452" s="2">
        <v>0</v>
      </c>
      <c r="AE3452" s="2">
        <v>0</v>
      </c>
      <c r="AF3452" s="2">
        <v>0</v>
      </c>
      <c r="AG3452" s="2">
        <v>883745.55</v>
      </c>
      <c r="AH345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3755.92</v>
      </c>
      <c r="AP3452" s="7">
        <f t="shared" si="107"/>
        <v>3755.92</v>
      </c>
    </row>
    <row r="3453" spans="1:42" x14ac:dyDescent="0.2">
      <c r="A3453">
        <v>1</v>
      </c>
      <c r="B3453" s="1">
        <v>43952</v>
      </c>
      <c r="C3453" s="1">
        <v>44348</v>
      </c>
      <c r="D3453">
        <v>200256</v>
      </c>
      <c r="E3453" s="1">
        <v>44166</v>
      </c>
      <c r="F3453" s="2">
        <v>883745.55</v>
      </c>
      <c r="G3453" s="2">
        <v>883745.55</v>
      </c>
      <c r="H3453">
        <v>5.0999999999999997E-2</v>
      </c>
      <c r="I3453" s="2">
        <v>3755.92</v>
      </c>
      <c r="J3453" s="2">
        <v>190654.24</v>
      </c>
      <c r="K3453" s="2">
        <v>0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t="s">
        <v>328</v>
      </c>
      <c r="W3453" s="5" t="str">
        <f t="shared" si="106"/>
        <v>3960</v>
      </c>
      <c r="X3453">
        <v>16</v>
      </c>
      <c r="Y3453" t="s">
        <v>77</v>
      </c>
      <c r="Z3453" t="s">
        <v>105</v>
      </c>
      <c r="AA3453" s="2">
        <v>0</v>
      </c>
      <c r="AB3453" s="2">
        <v>-21532.58</v>
      </c>
      <c r="AC3453" t="s">
        <v>168</v>
      </c>
      <c r="AD3453" s="2">
        <v>0</v>
      </c>
      <c r="AE3453" s="2">
        <v>0</v>
      </c>
      <c r="AF3453" s="2">
        <v>0</v>
      </c>
      <c r="AG3453" s="2">
        <v>883745.55</v>
      </c>
      <c r="AH3453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3755.92</v>
      </c>
      <c r="AP3453" s="7">
        <f t="shared" si="107"/>
        <v>-17776.660000000003</v>
      </c>
    </row>
    <row r="3454" spans="1:42" x14ac:dyDescent="0.2">
      <c r="A3454">
        <v>1</v>
      </c>
      <c r="B3454" s="1">
        <v>43952</v>
      </c>
      <c r="C3454" s="1">
        <v>44348</v>
      </c>
      <c r="D3454">
        <v>200256</v>
      </c>
      <c r="E3454" s="1">
        <v>44197</v>
      </c>
      <c r="F3454" s="2">
        <v>862212.97</v>
      </c>
      <c r="G3454" s="2">
        <v>862212.97</v>
      </c>
      <c r="H3454">
        <v>5.0999999999999997E-2</v>
      </c>
      <c r="I3454" s="2">
        <v>3664.41</v>
      </c>
      <c r="J3454" s="2">
        <v>194318.65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t="s">
        <v>328</v>
      </c>
      <c r="W3454" s="5" t="str">
        <f t="shared" si="106"/>
        <v>3960</v>
      </c>
      <c r="X3454">
        <v>16</v>
      </c>
      <c r="Y3454" t="s">
        <v>77</v>
      </c>
      <c r="Z3454" t="s">
        <v>105</v>
      </c>
      <c r="AA3454" s="2">
        <v>0</v>
      </c>
      <c r="AB3454" s="2">
        <v>0</v>
      </c>
      <c r="AC3454" t="s">
        <v>168</v>
      </c>
      <c r="AD3454" s="2">
        <v>0</v>
      </c>
      <c r="AE3454" s="2">
        <v>0</v>
      </c>
      <c r="AF3454" s="2">
        <v>0</v>
      </c>
      <c r="AG3454" s="2">
        <v>862212.97</v>
      </c>
      <c r="AH3454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3664.41</v>
      </c>
      <c r="AP3454" s="7">
        <f t="shared" si="107"/>
        <v>3664.41</v>
      </c>
    </row>
    <row r="3455" spans="1:42" x14ac:dyDescent="0.2">
      <c r="A3455">
        <v>1</v>
      </c>
      <c r="B3455" s="1">
        <v>43952</v>
      </c>
      <c r="C3455" s="1">
        <v>44348</v>
      </c>
      <c r="D3455">
        <v>200256</v>
      </c>
      <c r="E3455" s="1">
        <v>44228</v>
      </c>
      <c r="F3455" s="2">
        <v>862212.97</v>
      </c>
      <c r="G3455" s="2">
        <v>862212.97</v>
      </c>
      <c r="H3455">
        <v>5.0999999999999997E-2</v>
      </c>
      <c r="I3455" s="2">
        <v>3664.41</v>
      </c>
      <c r="J3455" s="2">
        <v>197983.06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t="s">
        <v>328</v>
      </c>
      <c r="W3455" s="5" t="str">
        <f t="shared" si="106"/>
        <v>3960</v>
      </c>
      <c r="X3455">
        <v>16</v>
      </c>
      <c r="Y3455" t="s">
        <v>77</v>
      </c>
      <c r="Z3455" t="s">
        <v>105</v>
      </c>
      <c r="AA3455" s="2">
        <v>0</v>
      </c>
      <c r="AB3455" s="2">
        <v>0</v>
      </c>
      <c r="AC3455" t="s">
        <v>168</v>
      </c>
      <c r="AD3455" s="2">
        <v>0</v>
      </c>
      <c r="AE3455" s="2">
        <v>0</v>
      </c>
      <c r="AF3455" s="2">
        <v>0</v>
      </c>
      <c r="AG3455" s="2">
        <v>862212.97</v>
      </c>
      <c r="AH3455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3664.41</v>
      </c>
      <c r="AP3455" s="7">
        <f t="shared" si="107"/>
        <v>3664.41</v>
      </c>
    </row>
    <row r="3456" spans="1:42" x14ac:dyDescent="0.2">
      <c r="A3456">
        <v>1</v>
      </c>
      <c r="B3456" s="1">
        <v>43952</v>
      </c>
      <c r="C3456" s="1">
        <v>44348</v>
      </c>
      <c r="D3456">
        <v>200256</v>
      </c>
      <c r="E3456" s="1">
        <v>44256</v>
      </c>
      <c r="F3456" s="2">
        <v>862212.97</v>
      </c>
      <c r="G3456" s="2">
        <v>862212.97</v>
      </c>
      <c r="H3456">
        <v>5.0999999999999997E-2</v>
      </c>
      <c r="I3456" s="2">
        <v>3664.41</v>
      </c>
      <c r="J3456" s="2">
        <v>201647.47</v>
      </c>
      <c r="K3456" s="2">
        <v>0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t="s">
        <v>328</v>
      </c>
      <c r="W3456" s="5" t="str">
        <f t="shared" si="106"/>
        <v>3960</v>
      </c>
      <c r="X3456">
        <v>16</v>
      </c>
      <c r="Y3456" t="s">
        <v>77</v>
      </c>
      <c r="Z3456" t="s">
        <v>105</v>
      </c>
      <c r="AA3456" s="2">
        <v>0</v>
      </c>
      <c r="AB3456" s="2">
        <v>0</v>
      </c>
      <c r="AC3456" t="s">
        <v>168</v>
      </c>
      <c r="AD3456" s="2">
        <v>0</v>
      </c>
      <c r="AE3456" s="2">
        <v>0</v>
      </c>
      <c r="AF3456" s="2">
        <v>0</v>
      </c>
      <c r="AG3456" s="2">
        <v>862212.97</v>
      </c>
      <c r="AH3456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0</v>
      </c>
      <c r="AN3456" s="2">
        <v>0</v>
      </c>
      <c r="AO3456" s="2">
        <v>3664.41</v>
      </c>
      <c r="AP3456" s="7">
        <f t="shared" si="107"/>
        <v>3664.41</v>
      </c>
    </row>
    <row r="3457" spans="1:42" x14ac:dyDescent="0.2">
      <c r="A3457">
        <v>1</v>
      </c>
      <c r="B3457" s="1">
        <v>43952</v>
      </c>
      <c r="C3457" s="1">
        <v>44348</v>
      </c>
      <c r="D3457">
        <v>200256</v>
      </c>
      <c r="E3457" s="1">
        <v>44287</v>
      </c>
      <c r="F3457" s="2">
        <v>862212.97</v>
      </c>
      <c r="G3457" s="2">
        <v>862212.97</v>
      </c>
      <c r="H3457">
        <v>5.0999999999999997E-2</v>
      </c>
      <c r="I3457" s="2">
        <v>3664.41</v>
      </c>
      <c r="J3457" s="2">
        <v>205311.88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t="s">
        <v>328</v>
      </c>
      <c r="W3457" s="5" t="str">
        <f t="shared" si="106"/>
        <v>3960</v>
      </c>
      <c r="X3457">
        <v>16</v>
      </c>
      <c r="Y3457" t="s">
        <v>77</v>
      </c>
      <c r="Z3457" t="s">
        <v>105</v>
      </c>
      <c r="AA3457" s="2">
        <v>0</v>
      </c>
      <c r="AB3457" s="2">
        <v>0</v>
      </c>
      <c r="AC3457" t="s">
        <v>168</v>
      </c>
      <c r="AD3457" s="2">
        <v>0</v>
      </c>
      <c r="AE3457" s="2">
        <v>0</v>
      </c>
      <c r="AF3457" s="2">
        <v>0</v>
      </c>
      <c r="AG3457" s="2">
        <v>862212.97</v>
      </c>
      <c r="AH3457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3664.41</v>
      </c>
      <c r="AP3457" s="7">
        <f t="shared" si="107"/>
        <v>3664.41</v>
      </c>
    </row>
    <row r="3458" spans="1:42" x14ac:dyDescent="0.2">
      <c r="A3458">
        <v>1</v>
      </c>
      <c r="B3458" s="1">
        <v>43952</v>
      </c>
      <c r="C3458" s="1">
        <v>44348</v>
      </c>
      <c r="D3458">
        <v>200256</v>
      </c>
      <c r="E3458" s="1">
        <v>44317</v>
      </c>
      <c r="F3458" s="2">
        <v>862212.97</v>
      </c>
      <c r="G3458" s="2">
        <v>862212.97</v>
      </c>
      <c r="H3458">
        <v>5.0999999999999997E-2</v>
      </c>
      <c r="I3458" s="2">
        <v>3664.41</v>
      </c>
      <c r="J3458" s="2">
        <v>208976.29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t="s">
        <v>328</v>
      </c>
      <c r="W3458" s="5" t="str">
        <f t="shared" si="106"/>
        <v>3960</v>
      </c>
      <c r="X3458">
        <v>16</v>
      </c>
      <c r="Y3458" t="s">
        <v>77</v>
      </c>
      <c r="Z3458" t="s">
        <v>105</v>
      </c>
      <c r="AA3458" s="2">
        <v>0</v>
      </c>
      <c r="AB3458" s="2">
        <v>0</v>
      </c>
      <c r="AC3458" t="s">
        <v>168</v>
      </c>
      <c r="AD3458" s="2">
        <v>0</v>
      </c>
      <c r="AE3458" s="2">
        <v>0</v>
      </c>
      <c r="AF3458" s="2">
        <v>0</v>
      </c>
      <c r="AG3458" s="2">
        <v>862212.97</v>
      </c>
      <c r="AH3458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3664.41</v>
      </c>
      <c r="AP3458" s="7">
        <f t="shared" si="107"/>
        <v>3664.41</v>
      </c>
    </row>
    <row r="3459" spans="1:42" x14ac:dyDescent="0.2">
      <c r="A3459">
        <v>1</v>
      </c>
      <c r="B3459" s="1">
        <v>43952</v>
      </c>
      <c r="C3459" s="1">
        <v>44348</v>
      </c>
      <c r="D3459">
        <v>200256</v>
      </c>
      <c r="E3459" s="1">
        <v>44348</v>
      </c>
      <c r="F3459" s="2">
        <v>862212.97</v>
      </c>
      <c r="G3459" s="2">
        <v>862212.97</v>
      </c>
      <c r="H3459">
        <v>5.0999999999999997E-2</v>
      </c>
      <c r="I3459" s="2">
        <v>3664.41</v>
      </c>
      <c r="J3459" s="2">
        <v>95233.09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-117407.61</v>
      </c>
      <c r="S3459" s="2">
        <v>0</v>
      </c>
      <c r="T3459" s="2">
        <v>0</v>
      </c>
      <c r="U3459" s="2">
        <v>0</v>
      </c>
      <c r="V3459" t="s">
        <v>328</v>
      </c>
      <c r="W3459" s="5" t="str">
        <f t="shared" ref="W3459:W3522" si="108">MID(V3459,4,4)</f>
        <v>3960</v>
      </c>
      <c r="X3459">
        <v>16</v>
      </c>
      <c r="Y3459" t="s">
        <v>77</v>
      </c>
      <c r="Z3459" t="s">
        <v>105</v>
      </c>
      <c r="AA3459" s="2">
        <v>0</v>
      </c>
      <c r="AB3459" s="2">
        <v>0</v>
      </c>
      <c r="AC3459" t="s">
        <v>168</v>
      </c>
      <c r="AD3459" s="2">
        <v>0</v>
      </c>
      <c r="AE3459" s="2">
        <v>0</v>
      </c>
      <c r="AF3459" s="2">
        <v>0</v>
      </c>
      <c r="AG3459" s="2">
        <v>862212.97</v>
      </c>
      <c r="AH3459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3664.41</v>
      </c>
      <c r="AP3459" s="7">
        <f t="shared" ref="AP3459:AP3522" si="109">I3459+K3459+M3459+T3459+AD3459+AL3459+AB3459+L3459</f>
        <v>3664.41</v>
      </c>
    </row>
    <row r="3460" spans="1:42" x14ac:dyDescent="0.2">
      <c r="A3460">
        <v>1</v>
      </c>
      <c r="B3460" s="1">
        <v>43952</v>
      </c>
      <c r="C3460" s="1">
        <v>44348</v>
      </c>
      <c r="D3460">
        <v>200302</v>
      </c>
      <c r="E3460" s="1">
        <v>43952</v>
      </c>
      <c r="F3460" s="2">
        <v>95136.76</v>
      </c>
      <c r="G3460" s="2">
        <v>95136.76</v>
      </c>
      <c r="H3460">
        <v>5.0999999999999997E-2</v>
      </c>
      <c r="I3460" s="2">
        <v>404.33</v>
      </c>
      <c r="J3460" s="2">
        <v>10000.33</v>
      </c>
      <c r="K3460" s="2">
        <v>0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t="s">
        <v>329</v>
      </c>
      <c r="W3460" s="5" t="str">
        <f t="shared" si="108"/>
        <v>3960</v>
      </c>
      <c r="X3460">
        <v>16</v>
      </c>
      <c r="Y3460" t="s">
        <v>77</v>
      </c>
      <c r="Z3460" t="s">
        <v>105</v>
      </c>
      <c r="AA3460" s="2">
        <v>0</v>
      </c>
      <c r="AB3460" s="2">
        <v>0</v>
      </c>
      <c r="AC3460" t="s">
        <v>168</v>
      </c>
      <c r="AD3460" s="2">
        <v>0</v>
      </c>
      <c r="AE3460" s="2">
        <v>0</v>
      </c>
      <c r="AF3460" s="2">
        <v>0</v>
      </c>
      <c r="AG3460" s="2">
        <v>95136.76</v>
      </c>
      <c r="AH3460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>
        <v>0</v>
      </c>
      <c r="AO3460" s="2">
        <v>404.33</v>
      </c>
      <c r="AP3460" s="7">
        <f t="shared" si="109"/>
        <v>404.33</v>
      </c>
    </row>
    <row r="3461" spans="1:42" x14ac:dyDescent="0.2">
      <c r="A3461">
        <v>1</v>
      </c>
      <c r="B3461" s="1">
        <v>43952</v>
      </c>
      <c r="C3461" s="1">
        <v>44348</v>
      </c>
      <c r="D3461">
        <v>200302</v>
      </c>
      <c r="E3461" s="1">
        <v>43983</v>
      </c>
      <c r="F3461" s="2">
        <v>95136.76</v>
      </c>
      <c r="G3461" s="2">
        <v>95136.76</v>
      </c>
      <c r="H3461">
        <v>5.0999999999999997E-2</v>
      </c>
      <c r="I3461" s="2">
        <v>404.33</v>
      </c>
      <c r="J3461" s="2">
        <v>10404.66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t="s">
        <v>329</v>
      </c>
      <c r="W3461" s="5" t="str">
        <f t="shared" si="108"/>
        <v>3960</v>
      </c>
      <c r="X3461">
        <v>16</v>
      </c>
      <c r="Y3461" t="s">
        <v>77</v>
      </c>
      <c r="Z3461" t="s">
        <v>105</v>
      </c>
      <c r="AA3461" s="2">
        <v>0</v>
      </c>
      <c r="AB3461" s="2">
        <v>0</v>
      </c>
      <c r="AC3461" t="s">
        <v>168</v>
      </c>
      <c r="AD3461" s="2">
        <v>0</v>
      </c>
      <c r="AE3461" s="2">
        <v>0</v>
      </c>
      <c r="AF3461" s="2">
        <v>0</v>
      </c>
      <c r="AG3461" s="2">
        <v>95136.76</v>
      </c>
      <c r="AH3461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404.33</v>
      </c>
      <c r="AP3461" s="7">
        <f t="shared" si="109"/>
        <v>404.33</v>
      </c>
    </row>
    <row r="3462" spans="1:42" x14ac:dyDescent="0.2">
      <c r="A3462">
        <v>1</v>
      </c>
      <c r="B3462" s="1">
        <v>43952</v>
      </c>
      <c r="C3462" s="1">
        <v>44348</v>
      </c>
      <c r="D3462">
        <v>200302</v>
      </c>
      <c r="E3462" s="1">
        <v>44013</v>
      </c>
      <c r="F3462" s="2">
        <v>95136.76</v>
      </c>
      <c r="G3462" s="2">
        <v>95136.76</v>
      </c>
      <c r="H3462">
        <v>5.0999999999999997E-2</v>
      </c>
      <c r="I3462" s="2">
        <v>404.33</v>
      </c>
      <c r="J3462" s="2">
        <v>10808.99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t="s">
        <v>329</v>
      </c>
      <c r="W3462" s="5" t="str">
        <f t="shared" si="108"/>
        <v>3960</v>
      </c>
      <c r="X3462">
        <v>16</v>
      </c>
      <c r="Y3462" t="s">
        <v>77</v>
      </c>
      <c r="Z3462" t="s">
        <v>105</v>
      </c>
      <c r="AA3462" s="2">
        <v>0</v>
      </c>
      <c r="AB3462" s="2">
        <v>0</v>
      </c>
      <c r="AC3462" t="s">
        <v>168</v>
      </c>
      <c r="AD3462" s="2">
        <v>0</v>
      </c>
      <c r="AE3462" s="2">
        <v>0</v>
      </c>
      <c r="AF3462" s="2">
        <v>0</v>
      </c>
      <c r="AG3462" s="2">
        <v>95136.76</v>
      </c>
      <c r="AH346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0</v>
      </c>
      <c r="AN3462" s="2">
        <v>0</v>
      </c>
      <c r="AO3462" s="2">
        <v>404.33</v>
      </c>
      <c r="AP3462" s="7">
        <f t="shared" si="109"/>
        <v>404.33</v>
      </c>
    </row>
    <row r="3463" spans="1:42" x14ac:dyDescent="0.2">
      <c r="A3463">
        <v>1</v>
      </c>
      <c r="B3463" s="1">
        <v>43952</v>
      </c>
      <c r="C3463" s="1">
        <v>44348</v>
      </c>
      <c r="D3463">
        <v>200302</v>
      </c>
      <c r="E3463" s="1">
        <v>44044</v>
      </c>
      <c r="F3463" s="2">
        <v>95136.76</v>
      </c>
      <c r="G3463" s="2">
        <v>95136.76</v>
      </c>
      <c r="H3463">
        <v>5.0999999999999997E-2</v>
      </c>
      <c r="I3463" s="2">
        <v>404.33</v>
      </c>
      <c r="J3463" s="2">
        <v>11213.32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t="s">
        <v>329</v>
      </c>
      <c r="W3463" s="5" t="str">
        <f t="shared" si="108"/>
        <v>3960</v>
      </c>
      <c r="X3463">
        <v>16</v>
      </c>
      <c r="Y3463" t="s">
        <v>77</v>
      </c>
      <c r="Z3463" t="s">
        <v>105</v>
      </c>
      <c r="AA3463" s="2">
        <v>0</v>
      </c>
      <c r="AB3463" s="2">
        <v>0</v>
      </c>
      <c r="AC3463" t="s">
        <v>168</v>
      </c>
      <c r="AD3463" s="2">
        <v>0</v>
      </c>
      <c r="AE3463" s="2">
        <v>0</v>
      </c>
      <c r="AF3463" s="2">
        <v>0</v>
      </c>
      <c r="AG3463" s="2">
        <v>95136.76</v>
      </c>
      <c r="AH3463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404.33</v>
      </c>
      <c r="AP3463" s="7">
        <f t="shared" si="109"/>
        <v>404.33</v>
      </c>
    </row>
    <row r="3464" spans="1:42" x14ac:dyDescent="0.2">
      <c r="A3464">
        <v>1</v>
      </c>
      <c r="B3464" s="1">
        <v>43952</v>
      </c>
      <c r="C3464" s="1">
        <v>44348</v>
      </c>
      <c r="D3464">
        <v>200302</v>
      </c>
      <c r="E3464" s="1">
        <v>44075</v>
      </c>
      <c r="F3464" s="2">
        <v>95136.76</v>
      </c>
      <c r="G3464" s="2">
        <v>95136.76</v>
      </c>
      <c r="H3464">
        <v>5.0999999999999997E-2</v>
      </c>
      <c r="I3464" s="2">
        <v>404.33</v>
      </c>
      <c r="J3464" s="2">
        <v>11617.65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t="s">
        <v>329</v>
      </c>
      <c r="W3464" s="5" t="str">
        <f t="shared" si="108"/>
        <v>3960</v>
      </c>
      <c r="X3464">
        <v>16</v>
      </c>
      <c r="Y3464" t="s">
        <v>77</v>
      </c>
      <c r="Z3464" t="s">
        <v>105</v>
      </c>
      <c r="AA3464" s="2">
        <v>0</v>
      </c>
      <c r="AB3464" s="2">
        <v>0</v>
      </c>
      <c r="AC3464" t="s">
        <v>168</v>
      </c>
      <c r="AD3464" s="2">
        <v>0</v>
      </c>
      <c r="AE3464" s="2">
        <v>0</v>
      </c>
      <c r="AF3464" s="2">
        <v>0</v>
      </c>
      <c r="AG3464" s="2">
        <v>95136.76</v>
      </c>
      <c r="AH3464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0</v>
      </c>
      <c r="AN3464" s="2">
        <v>0</v>
      </c>
      <c r="AO3464" s="2">
        <v>404.33</v>
      </c>
      <c r="AP3464" s="7">
        <f t="shared" si="109"/>
        <v>404.33</v>
      </c>
    </row>
    <row r="3465" spans="1:42" x14ac:dyDescent="0.2">
      <c r="A3465">
        <v>1</v>
      </c>
      <c r="B3465" s="1">
        <v>43952</v>
      </c>
      <c r="C3465" s="1">
        <v>44348</v>
      </c>
      <c r="D3465">
        <v>200302</v>
      </c>
      <c r="E3465" s="1">
        <v>44105</v>
      </c>
      <c r="F3465" s="2">
        <v>95136.76</v>
      </c>
      <c r="G3465" s="2">
        <v>95136.76</v>
      </c>
      <c r="H3465">
        <v>5.0999999999999997E-2</v>
      </c>
      <c r="I3465" s="2">
        <v>404.33</v>
      </c>
      <c r="J3465" s="2">
        <v>12021.98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t="s">
        <v>329</v>
      </c>
      <c r="W3465" s="5" t="str">
        <f t="shared" si="108"/>
        <v>3960</v>
      </c>
      <c r="X3465">
        <v>16</v>
      </c>
      <c r="Y3465" t="s">
        <v>77</v>
      </c>
      <c r="Z3465" t="s">
        <v>105</v>
      </c>
      <c r="AA3465" s="2">
        <v>0</v>
      </c>
      <c r="AB3465" s="2">
        <v>0</v>
      </c>
      <c r="AC3465" t="s">
        <v>168</v>
      </c>
      <c r="AD3465" s="2">
        <v>0</v>
      </c>
      <c r="AE3465" s="2">
        <v>0</v>
      </c>
      <c r="AF3465" s="2">
        <v>0</v>
      </c>
      <c r="AG3465" s="2">
        <v>95136.76</v>
      </c>
      <c r="AH3465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404.33</v>
      </c>
      <c r="AP3465" s="7">
        <f t="shared" si="109"/>
        <v>404.33</v>
      </c>
    </row>
    <row r="3466" spans="1:42" x14ac:dyDescent="0.2">
      <c r="A3466">
        <v>1</v>
      </c>
      <c r="B3466" s="1">
        <v>43952</v>
      </c>
      <c r="C3466" s="1">
        <v>44348</v>
      </c>
      <c r="D3466">
        <v>200302</v>
      </c>
      <c r="E3466" s="1">
        <v>44136</v>
      </c>
      <c r="F3466" s="2">
        <v>95136.76</v>
      </c>
      <c r="G3466" s="2">
        <v>95136.76</v>
      </c>
      <c r="H3466">
        <v>5.0999999999999997E-2</v>
      </c>
      <c r="I3466" s="2">
        <v>404.33</v>
      </c>
      <c r="J3466" s="2">
        <v>12426.31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t="s">
        <v>329</v>
      </c>
      <c r="W3466" s="5" t="str">
        <f t="shared" si="108"/>
        <v>3960</v>
      </c>
      <c r="X3466">
        <v>16</v>
      </c>
      <c r="Y3466" t="s">
        <v>77</v>
      </c>
      <c r="Z3466" t="s">
        <v>105</v>
      </c>
      <c r="AA3466" s="2">
        <v>0</v>
      </c>
      <c r="AB3466" s="2">
        <v>0</v>
      </c>
      <c r="AC3466" t="s">
        <v>168</v>
      </c>
      <c r="AD3466" s="2">
        <v>0</v>
      </c>
      <c r="AE3466" s="2">
        <v>0</v>
      </c>
      <c r="AF3466" s="2">
        <v>0</v>
      </c>
      <c r="AG3466" s="2">
        <v>95136.76</v>
      </c>
      <c r="AH3466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404.33</v>
      </c>
      <c r="AP3466" s="7">
        <f t="shared" si="109"/>
        <v>404.33</v>
      </c>
    </row>
    <row r="3467" spans="1:42" x14ac:dyDescent="0.2">
      <c r="A3467">
        <v>1</v>
      </c>
      <c r="B3467" s="1">
        <v>43952</v>
      </c>
      <c r="C3467" s="1">
        <v>44348</v>
      </c>
      <c r="D3467">
        <v>200302</v>
      </c>
      <c r="E3467" s="1">
        <v>44166</v>
      </c>
      <c r="F3467" s="2">
        <v>95136.76</v>
      </c>
      <c r="G3467" s="2">
        <v>95136.76</v>
      </c>
      <c r="H3467">
        <v>5.0999999999999997E-2</v>
      </c>
      <c r="I3467" s="2">
        <v>404.33</v>
      </c>
      <c r="J3467" s="2">
        <v>12830.64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t="s">
        <v>329</v>
      </c>
      <c r="W3467" s="5" t="str">
        <f t="shared" si="108"/>
        <v>3960</v>
      </c>
      <c r="X3467">
        <v>16</v>
      </c>
      <c r="Y3467" t="s">
        <v>77</v>
      </c>
      <c r="Z3467" t="s">
        <v>105</v>
      </c>
      <c r="AA3467" s="2">
        <v>0</v>
      </c>
      <c r="AB3467" s="2">
        <v>0</v>
      </c>
      <c r="AC3467" t="s">
        <v>168</v>
      </c>
      <c r="AD3467" s="2">
        <v>0</v>
      </c>
      <c r="AE3467" s="2">
        <v>0</v>
      </c>
      <c r="AF3467" s="2">
        <v>0</v>
      </c>
      <c r="AG3467" s="2">
        <v>95136.76</v>
      </c>
      <c r="AH3467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404.33</v>
      </c>
      <c r="AP3467" s="7">
        <f t="shared" si="109"/>
        <v>404.33</v>
      </c>
    </row>
    <row r="3468" spans="1:42" x14ac:dyDescent="0.2">
      <c r="A3468">
        <v>1</v>
      </c>
      <c r="B3468" s="1">
        <v>43952</v>
      </c>
      <c r="C3468" s="1">
        <v>44348</v>
      </c>
      <c r="D3468">
        <v>200302</v>
      </c>
      <c r="E3468" s="1">
        <v>44197</v>
      </c>
      <c r="F3468" s="2">
        <v>95136.76</v>
      </c>
      <c r="G3468" s="2">
        <v>95136.76</v>
      </c>
      <c r="H3468">
        <v>5.0999999999999997E-2</v>
      </c>
      <c r="I3468" s="2">
        <v>404.33</v>
      </c>
      <c r="J3468" s="2">
        <v>13234.97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t="s">
        <v>329</v>
      </c>
      <c r="W3468" s="5" t="str">
        <f t="shared" si="108"/>
        <v>3960</v>
      </c>
      <c r="X3468">
        <v>16</v>
      </c>
      <c r="Y3468" t="s">
        <v>77</v>
      </c>
      <c r="Z3468" t="s">
        <v>105</v>
      </c>
      <c r="AA3468" s="2">
        <v>0</v>
      </c>
      <c r="AB3468" s="2">
        <v>0</v>
      </c>
      <c r="AC3468" t="s">
        <v>168</v>
      </c>
      <c r="AD3468" s="2">
        <v>0</v>
      </c>
      <c r="AE3468" s="2">
        <v>0</v>
      </c>
      <c r="AF3468" s="2">
        <v>0</v>
      </c>
      <c r="AG3468" s="2">
        <v>95136.76</v>
      </c>
      <c r="AH3468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404.33</v>
      </c>
      <c r="AP3468" s="7">
        <f t="shared" si="109"/>
        <v>404.33</v>
      </c>
    </row>
    <row r="3469" spans="1:42" x14ac:dyDescent="0.2">
      <c r="A3469">
        <v>1</v>
      </c>
      <c r="B3469" s="1">
        <v>43952</v>
      </c>
      <c r="C3469" s="1">
        <v>44348</v>
      </c>
      <c r="D3469">
        <v>200302</v>
      </c>
      <c r="E3469" s="1">
        <v>44228</v>
      </c>
      <c r="F3469" s="2">
        <v>95136.76</v>
      </c>
      <c r="G3469" s="2">
        <v>95136.76</v>
      </c>
      <c r="H3469">
        <v>5.0999999999999997E-2</v>
      </c>
      <c r="I3469" s="2">
        <v>404.33</v>
      </c>
      <c r="J3469" s="2">
        <v>13639.3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t="s">
        <v>329</v>
      </c>
      <c r="W3469" s="5" t="str">
        <f t="shared" si="108"/>
        <v>3960</v>
      </c>
      <c r="X3469">
        <v>16</v>
      </c>
      <c r="Y3469" t="s">
        <v>77</v>
      </c>
      <c r="Z3469" t="s">
        <v>105</v>
      </c>
      <c r="AA3469" s="2">
        <v>0</v>
      </c>
      <c r="AB3469" s="2">
        <v>0</v>
      </c>
      <c r="AC3469" t="s">
        <v>168</v>
      </c>
      <c r="AD3469" s="2">
        <v>0</v>
      </c>
      <c r="AE3469" s="2">
        <v>0</v>
      </c>
      <c r="AF3469" s="2">
        <v>0</v>
      </c>
      <c r="AG3469" s="2">
        <v>95136.76</v>
      </c>
      <c r="AH3469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404.33</v>
      </c>
      <c r="AP3469" s="7">
        <f t="shared" si="109"/>
        <v>404.33</v>
      </c>
    </row>
    <row r="3470" spans="1:42" x14ac:dyDescent="0.2">
      <c r="A3470">
        <v>1</v>
      </c>
      <c r="B3470" s="1">
        <v>43952</v>
      </c>
      <c r="C3470" s="1">
        <v>44348</v>
      </c>
      <c r="D3470">
        <v>200302</v>
      </c>
      <c r="E3470" s="1">
        <v>44256</v>
      </c>
      <c r="F3470" s="2">
        <v>95136.76</v>
      </c>
      <c r="G3470" s="2">
        <v>95136.76</v>
      </c>
      <c r="H3470">
        <v>5.0999999999999997E-2</v>
      </c>
      <c r="I3470" s="2">
        <v>404.33</v>
      </c>
      <c r="J3470" s="2">
        <v>14043.63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t="s">
        <v>329</v>
      </c>
      <c r="W3470" s="5" t="str">
        <f t="shared" si="108"/>
        <v>3960</v>
      </c>
      <c r="X3470">
        <v>16</v>
      </c>
      <c r="Y3470" t="s">
        <v>77</v>
      </c>
      <c r="Z3470" t="s">
        <v>105</v>
      </c>
      <c r="AA3470" s="2">
        <v>0</v>
      </c>
      <c r="AB3470" s="2">
        <v>0</v>
      </c>
      <c r="AC3470" t="s">
        <v>168</v>
      </c>
      <c r="AD3470" s="2">
        <v>0</v>
      </c>
      <c r="AE3470" s="2">
        <v>0</v>
      </c>
      <c r="AF3470" s="2">
        <v>0</v>
      </c>
      <c r="AG3470" s="2">
        <v>95136.76</v>
      </c>
      <c r="AH3470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404.33</v>
      </c>
      <c r="AP3470" s="7">
        <f t="shared" si="109"/>
        <v>404.33</v>
      </c>
    </row>
    <row r="3471" spans="1:42" x14ac:dyDescent="0.2">
      <c r="A3471">
        <v>1</v>
      </c>
      <c r="B3471" s="1">
        <v>43952</v>
      </c>
      <c r="C3471" s="1">
        <v>44348</v>
      </c>
      <c r="D3471">
        <v>200302</v>
      </c>
      <c r="E3471" s="1">
        <v>44287</v>
      </c>
      <c r="F3471" s="2">
        <v>95136.76</v>
      </c>
      <c r="G3471" s="2">
        <v>95136.76</v>
      </c>
      <c r="H3471">
        <v>5.0999999999999997E-2</v>
      </c>
      <c r="I3471" s="2">
        <v>404.33</v>
      </c>
      <c r="J3471" s="2">
        <v>14447.96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t="s">
        <v>329</v>
      </c>
      <c r="W3471" s="5" t="str">
        <f t="shared" si="108"/>
        <v>3960</v>
      </c>
      <c r="X3471">
        <v>16</v>
      </c>
      <c r="Y3471" t="s">
        <v>77</v>
      </c>
      <c r="Z3471" t="s">
        <v>105</v>
      </c>
      <c r="AA3471" s="2">
        <v>0</v>
      </c>
      <c r="AB3471" s="2">
        <v>0</v>
      </c>
      <c r="AC3471" t="s">
        <v>168</v>
      </c>
      <c r="AD3471" s="2">
        <v>0</v>
      </c>
      <c r="AE3471" s="2">
        <v>0</v>
      </c>
      <c r="AF3471" s="2">
        <v>0</v>
      </c>
      <c r="AG3471" s="2">
        <v>95136.76</v>
      </c>
      <c r="AH3471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404.33</v>
      </c>
      <c r="AP3471" s="7">
        <f t="shared" si="109"/>
        <v>404.33</v>
      </c>
    </row>
    <row r="3472" spans="1:42" x14ac:dyDescent="0.2">
      <c r="A3472">
        <v>1</v>
      </c>
      <c r="B3472" s="1">
        <v>43952</v>
      </c>
      <c r="C3472" s="1">
        <v>44348</v>
      </c>
      <c r="D3472">
        <v>200302</v>
      </c>
      <c r="E3472" s="1">
        <v>44317</v>
      </c>
      <c r="F3472" s="2">
        <v>95136.76</v>
      </c>
      <c r="G3472" s="2">
        <v>95136.76</v>
      </c>
      <c r="H3472">
        <v>5.0999999999999997E-2</v>
      </c>
      <c r="I3472" s="2">
        <v>404.33</v>
      </c>
      <c r="J3472" s="2">
        <v>14852.29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t="s">
        <v>329</v>
      </c>
      <c r="W3472" s="5" t="str">
        <f t="shared" si="108"/>
        <v>3960</v>
      </c>
      <c r="X3472">
        <v>16</v>
      </c>
      <c r="Y3472" t="s">
        <v>77</v>
      </c>
      <c r="Z3472" t="s">
        <v>105</v>
      </c>
      <c r="AA3472" s="2">
        <v>0</v>
      </c>
      <c r="AB3472" s="2">
        <v>0</v>
      </c>
      <c r="AC3472" t="s">
        <v>168</v>
      </c>
      <c r="AD3472" s="2">
        <v>0</v>
      </c>
      <c r="AE3472" s="2">
        <v>0</v>
      </c>
      <c r="AF3472" s="2">
        <v>0</v>
      </c>
      <c r="AG3472" s="2">
        <v>95136.76</v>
      </c>
      <c r="AH347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404.33</v>
      </c>
      <c r="AP3472" s="7">
        <f t="shared" si="109"/>
        <v>404.33</v>
      </c>
    </row>
    <row r="3473" spans="1:42" x14ac:dyDescent="0.2">
      <c r="A3473">
        <v>1</v>
      </c>
      <c r="B3473" s="1">
        <v>43952</v>
      </c>
      <c r="C3473" s="1">
        <v>44348</v>
      </c>
      <c r="D3473">
        <v>200302</v>
      </c>
      <c r="E3473" s="1">
        <v>44348</v>
      </c>
      <c r="F3473" s="2">
        <v>95136.76</v>
      </c>
      <c r="G3473" s="2">
        <v>95136.76</v>
      </c>
      <c r="H3473">
        <v>5.0999999999999997E-2</v>
      </c>
      <c r="I3473" s="2">
        <v>404.33</v>
      </c>
      <c r="J3473" s="2">
        <v>15256.62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t="s">
        <v>329</v>
      </c>
      <c r="W3473" s="5" t="str">
        <f t="shared" si="108"/>
        <v>3960</v>
      </c>
      <c r="X3473">
        <v>16</v>
      </c>
      <c r="Y3473" t="s">
        <v>77</v>
      </c>
      <c r="Z3473" t="s">
        <v>105</v>
      </c>
      <c r="AA3473" s="2">
        <v>0</v>
      </c>
      <c r="AB3473" s="2">
        <v>0</v>
      </c>
      <c r="AC3473" t="s">
        <v>168</v>
      </c>
      <c r="AD3473" s="2">
        <v>0</v>
      </c>
      <c r="AE3473" s="2">
        <v>0</v>
      </c>
      <c r="AF3473" s="2">
        <v>0</v>
      </c>
      <c r="AG3473" s="2">
        <v>95136.76</v>
      </c>
      <c r="AH3473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404.33</v>
      </c>
      <c r="AP3473" s="7">
        <f t="shared" si="109"/>
        <v>404.33</v>
      </c>
    </row>
    <row r="3474" spans="1:42" x14ac:dyDescent="0.2">
      <c r="A3474">
        <v>1</v>
      </c>
      <c r="B3474" s="1">
        <v>43952</v>
      </c>
      <c r="C3474" s="1">
        <v>44348</v>
      </c>
      <c r="D3474">
        <v>200348</v>
      </c>
      <c r="E3474" s="1">
        <v>43952</v>
      </c>
      <c r="F3474" s="2">
        <v>0</v>
      </c>
      <c r="G3474" s="2">
        <v>0</v>
      </c>
      <c r="H3474">
        <v>5.0999999999999997E-2</v>
      </c>
      <c r="I3474" s="2">
        <v>0</v>
      </c>
      <c r="J3474" s="2">
        <v>194603.35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t="s">
        <v>330</v>
      </c>
      <c r="W3474" s="5" t="str">
        <f t="shared" si="108"/>
        <v>3960</v>
      </c>
      <c r="X3474">
        <v>16</v>
      </c>
      <c r="Y3474" t="s">
        <v>77</v>
      </c>
      <c r="Z3474" t="s">
        <v>105</v>
      </c>
      <c r="AA3474" s="2">
        <v>0</v>
      </c>
      <c r="AB3474" s="2">
        <v>0</v>
      </c>
      <c r="AC3474" t="s">
        <v>168</v>
      </c>
      <c r="AD3474" s="2">
        <v>0</v>
      </c>
      <c r="AE3474" s="2">
        <v>0</v>
      </c>
      <c r="AF3474" s="2">
        <v>0</v>
      </c>
      <c r="AG3474" s="2">
        <v>0</v>
      </c>
      <c r="AH3474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7">
        <f t="shared" si="109"/>
        <v>0</v>
      </c>
    </row>
    <row r="3475" spans="1:42" x14ac:dyDescent="0.2">
      <c r="A3475">
        <v>1</v>
      </c>
      <c r="B3475" s="1">
        <v>43952</v>
      </c>
      <c r="C3475" s="1">
        <v>44348</v>
      </c>
      <c r="D3475">
        <v>200348</v>
      </c>
      <c r="E3475" s="1">
        <v>43983</v>
      </c>
      <c r="F3475" s="2">
        <v>0</v>
      </c>
      <c r="G3475" s="2">
        <v>0</v>
      </c>
      <c r="H3475">
        <v>5.0999999999999997E-2</v>
      </c>
      <c r="I3475" s="2">
        <v>0</v>
      </c>
      <c r="J3475" s="2">
        <v>194603.35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t="s">
        <v>330</v>
      </c>
      <c r="W3475" s="5" t="str">
        <f t="shared" si="108"/>
        <v>3960</v>
      </c>
      <c r="X3475">
        <v>16</v>
      </c>
      <c r="Y3475" t="s">
        <v>77</v>
      </c>
      <c r="Z3475" t="s">
        <v>105</v>
      </c>
      <c r="AA3475" s="2">
        <v>0</v>
      </c>
      <c r="AB3475" s="2">
        <v>0</v>
      </c>
      <c r="AC3475" t="s">
        <v>168</v>
      </c>
      <c r="AD3475" s="2">
        <v>0</v>
      </c>
      <c r="AE3475" s="2">
        <v>0</v>
      </c>
      <c r="AF3475" s="2">
        <v>0</v>
      </c>
      <c r="AG3475" s="2">
        <v>0</v>
      </c>
      <c r="AH3475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7">
        <f t="shared" si="109"/>
        <v>0</v>
      </c>
    </row>
    <row r="3476" spans="1:42" x14ac:dyDescent="0.2">
      <c r="A3476">
        <v>1</v>
      </c>
      <c r="B3476" s="1">
        <v>43952</v>
      </c>
      <c r="C3476" s="1">
        <v>44348</v>
      </c>
      <c r="D3476">
        <v>200348</v>
      </c>
      <c r="E3476" s="1">
        <v>44013</v>
      </c>
      <c r="F3476" s="2">
        <v>0</v>
      </c>
      <c r="G3476" s="2">
        <v>0</v>
      </c>
      <c r="H3476">
        <v>5.0999999999999997E-2</v>
      </c>
      <c r="I3476" s="2">
        <v>0</v>
      </c>
      <c r="J3476" s="2">
        <v>194603.35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t="s">
        <v>330</v>
      </c>
      <c r="W3476" s="5" t="str">
        <f t="shared" si="108"/>
        <v>3960</v>
      </c>
      <c r="X3476">
        <v>16</v>
      </c>
      <c r="Y3476" t="s">
        <v>77</v>
      </c>
      <c r="Z3476" t="s">
        <v>105</v>
      </c>
      <c r="AA3476" s="2">
        <v>0</v>
      </c>
      <c r="AB3476" s="2">
        <v>0</v>
      </c>
      <c r="AC3476" t="s">
        <v>168</v>
      </c>
      <c r="AD3476" s="2">
        <v>0</v>
      </c>
      <c r="AE3476" s="2">
        <v>0</v>
      </c>
      <c r="AF3476" s="2">
        <v>0</v>
      </c>
      <c r="AG3476" s="2">
        <v>0</v>
      </c>
      <c r="AH3476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7">
        <f t="shared" si="109"/>
        <v>0</v>
      </c>
    </row>
    <row r="3477" spans="1:42" x14ac:dyDescent="0.2">
      <c r="A3477">
        <v>1</v>
      </c>
      <c r="B3477" s="1">
        <v>43952</v>
      </c>
      <c r="C3477" s="1">
        <v>44348</v>
      </c>
      <c r="D3477">
        <v>200348</v>
      </c>
      <c r="E3477" s="1">
        <v>44044</v>
      </c>
      <c r="F3477" s="2">
        <v>0</v>
      </c>
      <c r="G3477" s="2">
        <v>0</v>
      </c>
      <c r="H3477">
        <v>5.0999999999999997E-2</v>
      </c>
      <c r="I3477" s="2">
        <v>0</v>
      </c>
      <c r="J3477" s="2">
        <v>194603.35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t="s">
        <v>330</v>
      </c>
      <c r="W3477" s="5" t="str">
        <f t="shared" si="108"/>
        <v>3960</v>
      </c>
      <c r="X3477">
        <v>16</v>
      </c>
      <c r="Y3477" t="s">
        <v>77</v>
      </c>
      <c r="Z3477" t="s">
        <v>105</v>
      </c>
      <c r="AA3477" s="2">
        <v>0</v>
      </c>
      <c r="AB3477" s="2">
        <v>0</v>
      </c>
      <c r="AC3477" t="s">
        <v>168</v>
      </c>
      <c r="AD3477" s="2">
        <v>0</v>
      </c>
      <c r="AE3477" s="2">
        <v>0</v>
      </c>
      <c r="AF3477" s="2">
        <v>0</v>
      </c>
      <c r="AG3477" s="2">
        <v>0</v>
      </c>
      <c r="AH3477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7">
        <f t="shared" si="109"/>
        <v>0</v>
      </c>
    </row>
    <row r="3478" spans="1:42" x14ac:dyDescent="0.2">
      <c r="A3478">
        <v>1</v>
      </c>
      <c r="B3478" s="1">
        <v>43952</v>
      </c>
      <c r="C3478" s="1">
        <v>44348</v>
      </c>
      <c r="D3478">
        <v>200348</v>
      </c>
      <c r="E3478" s="1">
        <v>44075</v>
      </c>
      <c r="F3478" s="2">
        <v>0</v>
      </c>
      <c r="G3478" s="2">
        <v>0</v>
      </c>
      <c r="H3478">
        <v>5.0999999999999997E-2</v>
      </c>
      <c r="I3478" s="2">
        <v>0</v>
      </c>
      <c r="J3478" s="2">
        <v>194603.35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t="s">
        <v>330</v>
      </c>
      <c r="W3478" s="5" t="str">
        <f t="shared" si="108"/>
        <v>3960</v>
      </c>
      <c r="X3478">
        <v>16</v>
      </c>
      <c r="Y3478" t="s">
        <v>77</v>
      </c>
      <c r="Z3478" t="s">
        <v>105</v>
      </c>
      <c r="AA3478" s="2">
        <v>0</v>
      </c>
      <c r="AB3478" s="2">
        <v>0</v>
      </c>
      <c r="AC3478" t="s">
        <v>168</v>
      </c>
      <c r="AD3478" s="2">
        <v>0</v>
      </c>
      <c r="AE3478" s="2">
        <v>0</v>
      </c>
      <c r="AF3478" s="2">
        <v>0</v>
      </c>
      <c r="AG3478" s="2">
        <v>0</v>
      </c>
      <c r="AH3478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0</v>
      </c>
      <c r="AN3478" s="2">
        <v>0</v>
      </c>
      <c r="AO3478" s="2">
        <v>0</v>
      </c>
      <c r="AP3478" s="7">
        <f t="shared" si="109"/>
        <v>0</v>
      </c>
    </row>
    <row r="3479" spans="1:42" x14ac:dyDescent="0.2">
      <c r="A3479">
        <v>1</v>
      </c>
      <c r="B3479" s="1">
        <v>43952</v>
      </c>
      <c r="C3479" s="1">
        <v>44348</v>
      </c>
      <c r="D3479">
        <v>200348</v>
      </c>
      <c r="E3479" s="1">
        <v>44105</v>
      </c>
      <c r="F3479" s="2">
        <v>0</v>
      </c>
      <c r="G3479" s="2">
        <v>0</v>
      </c>
      <c r="H3479">
        <v>5.0999999999999997E-2</v>
      </c>
      <c r="I3479" s="2">
        <v>0</v>
      </c>
      <c r="J3479" s="2">
        <v>194603.35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t="s">
        <v>330</v>
      </c>
      <c r="W3479" s="5" t="str">
        <f t="shared" si="108"/>
        <v>3960</v>
      </c>
      <c r="X3479">
        <v>16</v>
      </c>
      <c r="Y3479" t="s">
        <v>77</v>
      </c>
      <c r="Z3479" t="s">
        <v>105</v>
      </c>
      <c r="AA3479" s="2">
        <v>0</v>
      </c>
      <c r="AB3479" s="2">
        <v>0</v>
      </c>
      <c r="AC3479" t="s">
        <v>168</v>
      </c>
      <c r="AD3479" s="2">
        <v>0</v>
      </c>
      <c r="AE3479" s="2">
        <v>0</v>
      </c>
      <c r="AF3479" s="2">
        <v>0</v>
      </c>
      <c r="AG3479" s="2">
        <v>0</v>
      </c>
      <c r="AH3479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7">
        <f t="shared" si="109"/>
        <v>0</v>
      </c>
    </row>
    <row r="3480" spans="1:42" x14ac:dyDescent="0.2">
      <c r="A3480">
        <v>1</v>
      </c>
      <c r="B3480" s="1">
        <v>43952</v>
      </c>
      <c r="C3480" s="1">
        <v>44348</v>
      </c>
      <c r="D3480">
        <v>200348</v>
      </c>
      <c r="E3480" s="1">
        <v>44136</v>
      </c>
      <c r="F3480" s="2">
        <v>0</v>
      </c>
      <c r="G3480" s="2">
        <v>0</v>
      </c>
      <c r="H3480">
        <v>5.0999999999999997E-2</v>
      </c>
      <c r="I3480" s="2">
        <v>0</v>
      </c>
      <c r="J3480" s="2">
        <v>194603.35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t="s">
        <v>330</v>
      </c>
      <c r="W3480" s="5" t="str">
        <f t="shared" si="108"/>
        <v>3960</v>
      </c>
      <c r="X3480">
        <v>16</v>
      </c>
      <c r="Y3480" t="s">
        <v>77</v>
      </c>
      <c r="Z3480" t="s">
        <v>105</v>
      </c>
      <c r="AA3480" s="2">
        <v>0</v>
      </c>
      <c r="AB3480" s="2">
        <v>0</v>
      </c>
      <c r="AC3480" t="s">
        <v>168</v>
      </c>
      <c r="AD3480" s="2">
        <v>0</v>
      </c>
      <c r="AE3480" s="2">
        <v>0</v>
      </c>
      <c r="AF3480" s="2">
        <v>0</v>
      </c>
      <c r="AG3480" s="2">
        <v>0</v>
      </c>
      <c r="AH3480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>
        <v>0</v>
      </c>
      <c r="AO3480" s="2">
        <v>0</v>
      </c>
      <c r="AP3480" s="7">
        <f t="shared" si="109"/>
        <v>0</v>
      </c>
    </row>
    <row r="3481" spans="1:42" x14ac:dyDescent="0.2">
      <c r="A3481">
        <v>1</v>
      </c>
      <c r="B3481" s="1">
        <v>43952</v>
      </c>
      <c r="C3481" s="1">
        <v>44348</v>
      </c>
      <c r="D3481">
        <v>200348</v>
      </c>
      <c r="E3481" s="1">
        <v>44166</v>
      </c>
      <c r="F3481" s="2">
        <v>0</v>
      </c>
      <c r="G3481" s="2">
        <v>0</v>
      </c>
      <c r="H3481">
        <v>5.0999999999999997E-2</v>
      </c>
      <c r="I3481" s="2">
        <v>0</v>
      </c>
      <c r="J3481" s="2">
        <v>194603.35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t="s">
        <v>330</v>
      </c>
      <c r="W3481" s="5" t="str">
        <f t="shared" si="108"/>
        <v>3960</v>
      </c>
      <c r="X3481">
        <v>16</v>
      </c>
      <c r="Y3481" t="s">
        <v>77</v>
      </c>
      <c r="Z3481" t="s">
        <v>105</v>
      </c>
      <c r="AA3481" s="2">
        <v>0</v>
      </c>
      <c r="AB3481" s="2">
        <v>0</v>
      </c>
      <c r="AC3481" t="s">
        <v>168</v>
      </c>
      <c r="AD3481" s="2">
        <v>0</v>
      </c>
      <c r="AE3481" s="2">
        <v>0</v>
      </c>
      <c r="AF3481" s="2">
        <v>0</v>
      </c>
      <c r="AG3481" s="2">
        <v>0</v>
      </c>
      <c r="AH3481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7">
        <f t="shared" si="109"/>
        <v>0</v>
      </c>
    </row>
    <row r="3482" spans="1:42" x14ac:dyDescent="0.2">
      <c r="A3482">
        <v>1</v>
      </c>
      <c r="B3482" s="1">
        <v>43952</v>
      </c>
      <c r="C3482" s="1">
        <v>44348</v>
      </c>
      <c r="D3482">
        <v>200348</v>
      </c>
      <c r="E3482" s="1">
        <v>44197</v>
      </c>
      <c r="F3482" s="2">
        <v>0</v>
      </c>
      <c r="G3482" s="2">
        <v>0</v>
      </c>
      <c r="H3482">
        <v>5.0999999999999997E-2</v>
      </c>
      <c r="I3482" s="2">
        <v>0</v>
      </c>
      <c r="J3482" s="2">
        <v>194603.35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t="s">
        <v>330</v>
      </c>
      <c r="W3482" s="5" t="str">
        <f t="shared" si="108"/>
        <v>3960</v>
      </c>
      <c r="X3482">
        <v>16</v>
      </c>
      <c r="Y3482" t="s">
        <v>77</v>
      </c>
      <c r="Z3482" t="s">
        <v>105</v>
      </c>
      <c r="AA3482" s="2">
        <v>0</v>
      </c>
      <c r="AB3482" s="2">
        <v>0</v>
      </c>
      <c r="AC3482" t="s">
        <v>168</v>
      </c>
      <c r="AD3482" s="2">
        <v>0</v>
      </c>
      <c r="AE3482" s="2">
        <v>0</v>
      </c>
      <c r="AF3482" s="2">
        <v>0</v>
      </c>
      <c r="AG3482" s="2">
        <v>0</v>
      </c>
      <c r="AH348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7">
        <f t="shared" si="109"/>
        <v>0</v>
      </c>
    </row>
    <row r="3483" spans="1:42" x14ac:dyDescent="0.2">
      <c r="A3483">
        <v>1</v>
      </c>
      <c r="B3483" s="1">
        <v>43952</v>
      </c>
      <c r="C3483" s="1">
        <v>44348</v>
      </c>
      <c r="D3483">
        <v>200348</v>
      </c>
      <c r="E3483" s="1">
        <v>44228</v>
      </c>
      <c r="F3483" s="2">
        <v>0</v>
      </c>
      <c r="G3483" s="2">
        <v>0</v>
      </c>
      <c r="H3483">
        <v>5.0999999999999997E-2</v>
      </c>
      <c r="I3483" s="2">
        <v>0</v>
      </c>
      <c r="J3483" s="2">
        <v>194603.35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t="s">
        <v>330</v>
      </c>
      <c r="W3483" s="5" t="str">
        <f t="shared" si="108"/>
        <v>3960</v>
      </c>
      <c r="X3483">
        <v>16</v>
      </c>
      <c r="Y3483" t="s">
        <v>77</v>
      </c>
      <c r="Z3483" t="s">
        <v>105</v>
      </c>
      <c r="AA3483" s="2">
        <v>0</v>
      </c>
      <c r="AB3483" s="2">
        <v>0</v>
      </c>
      <c r="AC3483" t="s">
        <v>168</v>
      </c>
      <c r="AD3483" s="2">
        <v>0</v>
      </c>
      <c r="AE3483" s="2">
        <v>0</v>
      </c>
      <c r="AF3483" s="2">
        <v>0</v>
      </c>
      <c r="AG3483" s="2">
        <v>0</v>
      </c>
      <c r="AH3483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7">
        <f t="shared" si="109"/>
        <v>0</v>
      </c>
    </row>
    <row r="3484" spans="1:42" x14ac:dyDescent="0.2">
      <c r="A3484">
        <v>1</v>
      </c>
      <c r="B3484" s="1">
        <v>43952</v>
      </c>
      <c r="C3484" s="1">
        <v>44348</v>
      </c>
      <c r="D3484">
        <v>200348</v>
      </c>
      <c r="E3484" s="1">
        <v>44256</v>
      </c>
      <c r="F3484" s="2">
        <v>0</v>
      </c>
      <c r="G3484" s="2">
        <v>0</v>
      </c>
      <c r="H3484">
        <v>5.0999999999999997E-2</v>
      </c>
      <c r="I3484" s="2">
        <v>0</v>
      </c>
      <c r="J3484" s="2">
        <v>194603.35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t="s">
        <v>330</v>
      </c>
      <c r="W3484" s="5" t="str">
        <f t="shared" si="108"/>
        <v>3960</v>
      </c>
      <c r="X3484">
        <v>16</v>
      </c>
      <c r="Y3484" t="s">
        <v>77</v>
      </c>
      <c r="Z3484" t="s">
        <v>105</v>
      </c>
      <c r="AA3484" s="2">
        <v>0</v>
      </c>
      <c r="AB3484" s="2">
        <v>0</v>
      </c>
      <c r="AC3484" t="s">
        <v>168</v>
      </c>
      <c r="AD3484" s="2">
        <v>0</v>
      </c>
      <c r="AE3484" s="2">
        <v>0</v>
      </c>
      <c r="AF3484" s="2">
        <v>0</v>
      </c>
      <c r="AG3484" s="2">
        <v>0</v>
      </c>
      <c r="AH3484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7">
        <f t="shared" si="109"/>
        <v>0</v>
      </c>
    </row>
    <row r="3485" spans="1:42" x14ac:dyDescent="0.2">
      <c r="A3485">
        <v>1</v>
      </c>
      <c r="B3485" s="1">
        <v>43952</v>
      </c>
      <c r="C3485" s="1">
        <v>44348</v>
      </c>
      <c r="D3485">
        <v>200348</v>
      </c>
      <c r="E3485" s="1">
        <v>44287</v>
      </c>
      <c r="F3485" s="2">
        <v>0</v>
      </c>
      <c r="G3485" s="2">
        <v>0</v>
      </c>
      <c r="H3485">
        <v>5.0999999999999997E-2</v>
      </c>
      <c r="I3485" s="2">
        <v>0</v>
      </c>
      <c r="J3485" s="2">
        <v>194603.35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t="s">
        <v>330</v>
      </c>
      <c r="W3485" s="5" t="str">
        <f t="shared" si="108"/>
        <v>3960</v>
      </c>
      <c r="X3485">
        <v>16</v>
      </c>
      <c r="Y3485" t="s">
        <v>77</v>
      </c>
      <c r="Z3485" t="s">
        <v>105</v>
      </c>
      <c r="AA3485" s="2">
        <v>0</v>
      </c>
      <c r="AB3485" s="2">
        <v>0</v>
      </c>
      <c r="AC3485" t="s">
        <v>168</v>
      </c>
      <c r="AD3485" s="2">
        <v>0</v>
      </c>
      <c r="AE3485" s="2">
        <v>0</v>
      </c>
      <c r="AF3485" s="2">
        <v>0</v>
      </c>
      <c r="AG3485" s="2">
        <v>0</v>
      </c>
      <c r="AH3485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7">
        <f t="shared" si="109"/>
        <v>0</v>
      </c>
    </row>
    <row r="3486" spans="1:42" x14ac:dyDescent="0.2">
      <c r="A3486">
        <v>1</v>
      </c>
      <c r="B3486" s="1">
        <v>43952</v>
      </c>
      <c r="C3486" s="1">
        <v>44348</v>
      </c>
      <c r="D3486">
        <v>200348</v>
      </c>
      <c r="E3486" s="1">
        <v>44317</v>
      </c>
      <c r="F3486" s="2">
        <v>0</v>
      </c>
      <c r="G3486" s="2">
        <v>0</v>
      </c>
      <c r="H3486">
        <v>5.0999999999999997E-2</v>
      </c>
      <c r="I3486" s="2">
        <v>0</v>
      </c>
      <c r="J3486" s="2">
        <v>194603.35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t="s">
        <v>330</v>
      </c>
      <c r="W3486" s="5" t="str">
        <f t="shared" si="108"/>
        <v>3960</v>
      </c>
      <c r="X3486">
        <v>16</v>
      </c>
      <c r="Y3486" t="s">
        <v>77</v>
      </c>
      <c r="Z3486" t="s">
        <v>105</v>
      </c>
      <c r="AA3486" s="2">
        <v>0</v>
      </c>
      <c r="AB3486" s="2">
        <v>0</v>
      </c>
      <c r="AC3486" t="s">
        <v>168</v>
      </c>
      <c r="AD3486" s="2">
        <v>0</v>
      </c>
      <c r="AE3486" s="2">
        <v>0</v>
      </c>
      <c r="AF3486" s="2">
        <v>0</v>
      </c>
      <c r="AG3486" s="2">
        <v>0</v>
      </c>
      <c r="AH3486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7">
        <f t="shared" si="109"/>
        <v>0</v>
      </c>
    </row>
    <row r="3487" spans="1:42" x14ac:dyDescent="0.2">
      <c r="A3487">
        <v>1</v>
      </c>
      <c r="B3487" s="1">
        <v>43952</v>
      </c>
      <c r="C3487" s="1">
        <v>44348</v>
      </c>
      <c r="D3487">
        <v>200348</v>
      </c>
      <c r="E3487" s="1">
        <v>44348</v>
      </c>
      <c r="F3487" s="2">
        <v>0</v>
      </c>
      <c r="G3487" s="2">
        <v>0</v>
      </c>
      <c r="H3487">
        <v>5.0999999999999997E-2</v>
      </c>
      <c r="I3487" s="2">
        <v>0</v>
      </c>
      <c r="J3487" s="2">
        <v>312010.96000000002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117407.61</v>
      </c>
      <c r="T3487" s="2">
        <v>0</v>
      </c>
      <c r="U3487" s="2">
        <v>0</v>
      </c>
      <c r="V3487" t="s">
        <v>330</v>
      </c>
      <c r="W3487" s="5" t="str">
        <f t="shared" si="108"/>
        <v>3960</v>
      </c>
      <c r="X3487">
        <v>16</v>
      </c>
      <c r="Y3487" t="s">
        <v>77</v>
      </c>
      <c r="Z3487" t="s">
        <v>105</v>
      </c>
      <c r="AA3487" s="2">
        <v>0</v>
      </c>
      <c r="AB3487" s="2">
        <v>0</v>
      </c>
      <c r="AC3487" t="s">
        <v>168</v>
      </c>
      <c r="AD3487" s="2">
        <v>0</v>
      </c>
      <c r="AE3487" s="2">
        <v>0</v>
      </c>
      <c r="AF3487" s="2">
        <v>0</v>
      </c>
      <c r="AG3487" s="2">
        <v>0</v>
      </c>
      <c r="AH3487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7">
        <f t="shared" si="109"/>
        <v>0</v>
      </c>
    </row>
    <row r="3488" spans="1:42" x14ac:dyDescent="0.2">
      <c r="A3488">
        <v>1</v>
      </c>
      <c r="B3488" s="1">
        <v>43952</v>
      </c>
      <c r="C3488" s="1">
        <v>44348</v>
      </c>
      <c r="D3488">
        <v>185</v>
      </c>
      <c r="E3488" s="1">
        <v>43952</v>
      </c>
      <c r="F3488" s="2">
        <v>0</v>
      </c>
      <c r="G3488" s="2">
        <v>0</v>
      </c>
      <c r="H3488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t="s">
        <v>331</v>
      </c>
      <c r="W3488" s="5" t="str">
        <f t="shared" si="108"/>
        <v>3970</v>
      </c>
      <c r="X3488">
        <v>16</v>
      </c>
      <c r="Y3488" t="s">
        <v>77</v>
      </c>
      <c r="Z3488" t="s">
        <v>107</v>
      </c>
      <c r="AA3488" s="2">
        <v>0</v>
      </c>
      <c r="AB3488" s="2">
        <v>0</v>
      </c>
      <c r="AC3488" t="s">
        <v>168</v>
      </c>
      <c r="AD3488" s="2">
        <v>0</v>
      </c>
      <c r="AE3488" s="2">
        <v>0</v>
      </c>
      <c r="AF3488" s="2">
        <v>0</v>
      </c>
      <c r="AG3488" s="2">
        <v>0</v>
      </c>
      <c r="AH3488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7">
        <f t="shared" si="109"/>
        <v>0</v>
      </c>
    </row>
    <row r="3489" spans="1:42" x14ac:dyDescent="0.2">
      <c r="A3489">
        <v>1</v>
      </c>
      <c r="B3489" s="1">
        <v>43952</v>
      </c>
      <c r="C3489" s="1">
        <v>44348</v>
      </c>
      <c r="D3489">
        <v>185</v>
      </c>
      <c r="E3489" s="1">
        <v>43983</v>
      </c>
      <c r="F3489" s="2">
        <v>0</v>
      </c>
      <c r="G3489" s="2">
        <v>0</v>
      </c>
      <c r="H3489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t="s">
        <v>331</v>
      </c>
      <c r="W3489" s="5" t="str">
        <f t="shared" si="108"/>
        <v>3970</v>
      </c>
      <c r="X3489">
        <v>16</v>
      </c>
      <c r="Y3489" t="s">
        <v>77</v>
      </c>
      <c r="Z3489" t="s">
        <v>107</v>
      </c>
      <c r="AA3489" s="2">
        <v>0</v>
      </c>
      <c r="AB3489" s="2">
        <v>0</v>
      </c>
      <c r="AC3489" t="s">
        <v>168</v>
      </c>
      <c r="AD3489" s="2">
        <v>0</v>
      </c>
      <c r="AE3489" s="2">
        <v>0</v>
      </c>
      <c r="AF3489" s="2">
        <v>0</v>
      </c>
      <c r="AG3489" s="2">
        <v>0</v>
      </c>
      <c r="AH3489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7">
        <f t="shared" si="109"/>
        <v>0</v>
      </c>
    </row>
    <row r="3490" spans="1:42" x14ac:dyDescent="0.2">
      <c r="A3490">
        <v>1</v>
      </c>
      <c r="B3490" s="1">
        <v>43952</v>
      </c>
      <c r="C3490" s="1">
        <v>44348</v>
      </c>
      <c r="D3490">
        <v>185</v>
      </c>
      <c r="E3490" s="1">
        <v>44013</v>
      </c>
      <c r="F3490" s="2">
        <v>0</v>
      </c>
      <c r="G3490" s="2">
        <v>0</v>
      </c>
      <c r="H3490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t="s">
        <v>331</v>
      </c>
      <c r="W3490" s="5" t="str">
        <f t="shared" si="108"/>
        <v>3970</v>
      </c>
      <c r="X3490">
        <v>16</v>
      </c>
      <c r="Y3490" t="s">
        <v>77</v>
      </c>
      <c r="Z3490" t="s">
        <v>107</v>
      </c>
      <c r="AA3490" s="2">
        <v>0</v>
      </c>
      <c r="AB3490" s="2">
        <v>0</v>
      </c>
      <c r="AC3490" t="s">
        <v>168</v>
      </c>
      <c r="AD3490" s="2">
        <v>0</v>
      </c>
      <c r="AE3490" s="2">
        <v>0</v>
      </c>
      <c r="AF3490" s="2">
        <v>0</v>
      </c>
      <c r="AG3490" s="2">
        <v>0</v>
      </c>
      <c r="AH3490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7">
        <f t="shared" si="109"/>
        <v>0</v>
      </c>
    </row>
    <row r="3491" spans="1:42" x14ac:dyDescent="0.2">
      <c r="A3491">
        <v>1</v>
      </c>
      <c r="B3491" s="1">
        <v>43952</v>
      </c>
      <c r="C3491" s="1">
        <v>44348</v>
      </c>
      <c r="D3491">
        <v>185</v>
      </c>
      <c r="E3491" s="1">
        <v>44044</v>
      </c>
      <c r="F3491" s="2">
        <v>0</v>
      </c>
      <c r="G3491" s="2">
        <v>0</v>
      </c>
      <c r="H3491">
        <v>7.6923080000000005E-2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t="s">
        <v>331</v>
      </c>
      <c r="W3491" s="5" t="str">
        <f t="shared" si="108"/>
        <v>3970</v>
      </c>
      <c r="X3491">
        <v>16</v>
      </c>
      <c r="Y3491" t="s">
        <v>77</v>
      </c>
      <c r="Z3491" t="s">
        <v>107</v>
      </c>
      <c r="AA3491" s="2">
        <v>0</v>
      </c>
      <c r="AB3491" s="2">
        <v>0</v>
      </c>
      <c r="AC3491" t="s">
        <v>168</v>
      </c>
      <c r="AD3491" s="2">
        <v>0</v>
      </c>
      <c r="AE3491" s="2">
        <v>0</v>
      </c>
      <c r="AF3491" s="2">
        <v>0</v>
      </c>
      <c r="AG3491" s="2">
        <v>0</v>
      </c>
      <c r="AH3491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0</v>
      </c>
      <c r="AN3491" s="2">
        <v>0</v>
      </c>
      <c r="AO3491" s="2">
        <v>0</v>
      </c>
      <c r="AP3491" s="7">
        <f t="shared" si="109"/>
        <v>0</v>
      </c>
    </row>
    <row r="3492" spans="1:42" x14ac:dyDescent="0.2">
      <c r="A3492">
        <v>1</v>
      </c>
      <c r="B3492" s="1">
        <v>43952</v>
      </c>
      <c r="C3492" s="1">
        <v>44348</v>
      </c>
      <c r="D3492">
        <v>185</v>
      </c>
      <c r="E3492" s="1">
        <v>44075</v>
      </c>
      <c r="F3492" s="2">
        <v>0</v>
      </c>
      <c r="G3492" s="2">
        <v>0</v>
      </c>
      <c r="H3492">
        <v>7.6923080000000005E-2</v>
      </c>
      <c r="I3492" s="2">
        <v>0</v>
      </c>
      <c r="J3492" s="2">
        <v>3093.99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3093.99</v>
      </c>
      <c r="U3492" s="2">
        <v>0</v>
      </c>
      <c r="V3492" t="s">
        <v>331</v>
      </c>
      <c r="W3492" s="5" t="str">
        <f t="shared" si="108"/>
        <v>3970</v>
      </c>
      <c r="X3492">
        <v>16</v>
      </c>
      <c r="Y3492" t="s">
        <v>77</v>
      </c>
      <c r="Z3492" t="s">
        <v>107</v>
      </c>
      <c r="AA3492" s="2">
        <v>0</v>
      </c>
      <c r="AB3492" s="2">
        <v>0</v>
      </c>
      <c r="AC3492" t="s">
        <v>168</v>
      </c>
      <c r="AD3492" s="2">
        <v>0</v>
      </c>
      <c r="AE3492" s="2">
        <v>0</v>
      </c>
      <c r="AF3492" s="2">
        <v>0</v>
      </c>
      <c r="AG3492" s="2">
        <v>0</v>
      </c>
      <c r="AH349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7">
        <f t="shared" si="109"/>
        <v>3093.99</v>
      </c>
    </row>
    <row r="3493" spans="1:42" x14ac:dyDescent="0.2">
      <c r="A3493">
        <v>1</v>
      </c>
      <c r="B3493" s="1">
        <v>43952</v>
      </c>
      <c r="C3493" s="1">
        <v>44348</v>
      </c>
      <c r="D3493">
        <v>185</v>
      </c>
      <c r="E3493" s="1">
        <v>44105</v>
      </c>
      <c r="F3493" s="2">
        <v>0</v>
      </c>
      <c r="G3493" s="2">
        <v>0</v>
      </c>
      <c r="H3493">
        <v>7.6923080000000005E-2</v>
      </c>
      <c r="I3493" s="2">
        <v>0</v>
      </c>
      <c r="J3493" s="2">
        <v>6187.98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3093.99</v>
      </c>
      <c r="U3493" s="2">
        <v>0</v>
      </c>
      <c r="V3493" t="s">
        <v>331</v>
      </c>
      <c r="W3493" s="5" t="str">
        <f t="shared" si="108"/>
        <v>3970</v>
      </c>
      <c r="X3493">
        <v>16</v>
      </c>
      <c r="Y3493" t="s">
        <v>77</v>
      </c>
      <c r="Z3493" t="s">
        <v>107</v>
      </c>
      <c r="AA3493" s="2">
        <v>0</v>
      </c>
      <c r="AB3493" s="2">
        <v>0</v>
      </c>
      <c r="AC3493" t="s">
        <v>168</v>
      </c>
      <c r="AD3493" s="2">
        <v>0</v>
      </c>
      <c r="AE3493" s="2">
        <v>0</v>
      </c>
      <c r="AF3493" s="2">
        <v>0</v>
      </c>
      <c r="AG3493" s="2">
        <v>0</v>
      </c>
      <c r="AH3493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7">
        <f t="shared" si="109"/>
        <v>3093.99</v>
      </c>
    </row>
    <row r="3494" spans="1:42" x14ac:dyDescent="0.2">
      <c r="A3494">
        <v>1</v>
      </c>
      <c r="B3494" s="1">
        <v>43952</v>
      </c>
      <c r="C3494" s="1">
        <v>44348</v>
      </c>
      <c r="D3494">
        <v>185</v>
      </c>
      <c r="E3494" s="1">
        <v>44136</v>
      </c>
      <c r="F3494" s="2">
        <v>0</v>
      </c>
      <c r="G3494" s="2">
        <v>0</v>
      </c>
      <c r="H3494">
        <v>7.6923080000000005E-2</v>
      </c>
      <c r="I3494" s="2">
        <v>0</v>
      </c>
      <c r="J3494" s="2">
        <v>9281.9699999999993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3093.99</v>
      </c>
      <c r="U3494" s="2">
        <v>0</v>
      </c>
      <c r="V3494" t="s">
        <v>331</v>
      </c>
      <c r="W3494" s="5" t="str">
        <f t="shared" si="108"/>
        <v>3970</v>
      </c>
      <c r="X3494">
        <v>16</v>
      </c>
      <c r="Y3494" t="s">
        <v>77</v>
      </c>
      <c r="Z3494" t="s">
        <v>107</v>
      </c>
      <c r="AA3494" s="2">
        <v>0</v>
      </c>
      <c r="AB3494" s="2">
        <v>0</v>
      </c>
      <c r="AC3494" t="s">
        <v>168</v>
      </c>
      <c r="AD3494" s="2">
        <v>0</v>
      </c>
      <c r="AE3494" s="2">
        <v>0</v>
      </c>
      <c r="AF3494" s="2">
        <v>0</v>
      </c>
      <c r="AG3494" s="2">
        <v>0</v>
      </c>
      <c r="AH3494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7">
        <f t="shared" si="109"/>
        <v>3093.99</v>
      </c>
    </row>
    <row r="3495" spans="1:42" x14ac:dyDescent="0.2">
      <c r="A3495">
        <v>1</v>
      </c>
      <c r="B3495" s="1">
        <v>43952</v>
      </c>
      <c r="C3495" s="1">
        <v>44348</v>
      </c>
      <c r="D3495">
        <v>185</v>
      </c>
      <c r="E3495" s="1">
        <v>44166</v>
      </c>
      <c r="F3495" s="2">
        <v>0</v>
      </c>
      <c r="G3495" s="2">
        <v>0</v>
      </c>
      <c r="H3495">
        <v>7.6923080000000005E-2</v>
      </c>
      <c r="I3495" s="2">
        <v>0</v>
      </c>
      <c r="J3495" s="2">
        <v>12375.96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3093.99</v>
      </c>
      <c r="U3495" s="2">
        <v>0</v>
      </c>
      <c r="V3495" t="s">
        <v>331</v>
      </c>
      <c r="W3495" s="5" t="str">
        <f t="shared" si="108"/>
        <v>3970</v>
      </c>
      <c r="X3495">
        <v>16</v>
      </c>
      <c r="Y3495" t="s">
        <v>77</v>
      </c>
      <c r="Z3495" t="s">
        <v>107</v>
      </c>
      <c r="AA3495" s="2">
        <v>0</v>
      </c>
      <c r="AB3495" s="2">
        <v>0</v>
      </c>
      <c r="AC3495" t="s">
        <v>168</v>
      </c>
      <c r="AD3495" s="2">
        <v>0</v>
      </c>
      <c r="AE3495" s="2">
        <v>0</v>
      </c>
      <c r="AF3495" s="2">
        <v>0</v>
      </c>
      <c r="AG3495" s="2">
        <v>0</v>
      </c>
      <c r="AH3495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7">
        <f t="shared" si="109"/>
        <v>3093.99</v>
      </c>
    </row>
    <row r="3496" spans="1:42" x14ac:dyDescent="0.2">
      <c r="A3496">
        <v>1</v>
      </c>
      <c r="B3496" s="1">
        <v>43952</v>
      </c>
      <c r="C3496" s="1">
        <v>44348</v>
      </c>
      <c r="D3496">
        <v>185</v>
      </c>
      <c r="E3496" s="1">
        <v>44197</v>
      </c>
      <c r="F3496" s="2">
        <v>0</v>
      </c>
      <c r="G3496" s="2">
        <v>0</v>
      </c>
      <c r="H3496">
        <v>7.6923080000000005E-2</v>
      </c>
      <c r="I3496" s="2">
        <v>0</v>
      </c>
      <c r="J3496" s="2">
        <v>15469.95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3093.99</v>
      </c>
      <c r="U3496" s="2">
        <v>0</v>
      </c>
      <c r="V3496" t="s">
        <v>331</v>
      </c>
      <c r="W3496" s="5" t="str">
        <f t="shared" si="108"/>
        <v>3970</v>
      </c>
      <c r="X3496">
        <v>16</v>
      </c>
      <c r="Y3496" t="s">
        <v>77</v>
      </c>
      <c r="Z3496" t="s">
        <v>107</v>
      </c>
      <c r="AA3496" s="2">
        <v>0</v>
      </c>
      <c r="AB3496" s="2">
        <v>0</v>
      </c>
      <c r="AC3496" t="s">
        <v>168</v>
      </c>
      <c r="AD3496" s="2">
        <v>0</v>
      </c>
      <c r="AE3496" s="2">
        <v>0</v>
      </c>
      <c r="AF3496" s="2">
        <v>0</v>
      </c>
      <c r="AG3496" s="2">
        <v>0</v>
      </c>
      <c r="AH3496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7">
        <f t="shared" si="109"/>
        <v>3093.99</v>
      </c>
    </row>
    <row r="3497" spans="1:42" x14ac:dyDescent="0.2">
      <c r="A3497">
        <v>1</v>
      </c>
      <c r="B3497" s="1">
        <v>43952</v>
      </c>
      <c r="C3497" s="1">
        <v>44348</v>
      </c>
      <c r="D3497">
        <v>185</v>
      </c>
      <c r="E3497" s="1">
        <v>44228</v>
      </c>
      <c r="F3497" s="2">
        <v>0</v>
      </c>
      <c r="G3497" s="2">
        <v>0</v>
      </c>
      <c r="H3497">
        <v>7.6923080000000005E-2</v>
      </c>
      <c r="I3497" s="2">
        <v>0</v>
      </c>
      <c r="J3497" s="2">
        <v>18563.939999999999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3093.99</v>
      </c>
      <c r="U3497" s="2">
        <v>0</v>
      </c>
      <c r="V3497" t="s">
        <v>331</v>
      </c>
      <c r="W3497" s="5" t="str">
        <f t="shared" si="108"/>
        <v>3970</v>
      </c>
      <c r="X3497">
        <v>16</v>
      </c>
      <c r="Y3497" t="s">
        <v>77</v>
      </c>
      <c r="Z3497" t="s">
        <v>107</v>
      </c>
      <c r="AA3497" s="2">
        <v>0</v>
      </c>
      <c r="AB3497" s="2">
        <v>0</v>
      </c>
      <c r="AC3497" t="s">
        <v>168</v>
      </c>
      <c r="AD3497" s="2">
        <v>0</v>
      </c>
      <c r="AE3497" s="2">
        <v>0</v>
      </c>
      <c r="AF3497" s="2">
        <v>0</v>
      </c>
      <c r="AG3497" s="2">
        <v>0</v>
      </c>
      <c r="AH3497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0</v>
      </c>
      <c r="AN3497" s="2">
        <v>0</v>
      </c>
      <c r="AO3497" s="2">
        <v>0</v>
      </c>
      <c r="AP3497" s="7">
        <f t="shared" si="109"/>
        <v>3093.99</v>
      </c>
    </row>
    <row r="3498" spans="1:42" x14ac:dyDescent="0.2">
      <c r="A3498">
        <v>1</v>
      </c>
      <c r="B3498" s="1">
        <v>43952</v>
      </c>
      <c r="C3498" s="1">
        <v>44348</v>
      </c>
      <c r="D3498">
        <v>185</v>
      </c>
      <c r="E3498" s="1">
        <v>44256</v>
      </c>
      <c r="F3498" s="2">
        <v>0</v>
      </c>
      <c r="G3498" s="2">
        <v>0</v>
      </c>
      <c r="H3498">
        <v>7.6923080000000005E-2</v>
      </c>
      <c r="I3498" s="2">
        <v>0</v>
      </c>
      <c r="J3498" s="2">
        <v>21657.93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3093.99</v>
      </c>
      <c r="U3498" s="2">
        <v>0</v>
      </c>
      <c r="V3498" t="s">
        <v>331</v>
      </c>
      <c r="W3498" s="5" t="str">
        <f t="shared" si="108"/>
        <v>3970</v>
      </c>
      <c r="X3498">
        <v>16</v>
      </c>
      <c r="Y3498" t="s">
        <v>77</v>
      </c>
      <c r="Z3498" t="s">
        <v>107</v>
      </c>
      <c r="AA3498" s="2">
        <v>0</v>
      </c>
      <c r="AB3498" s="2">
        <v>0</v>
      </c>
      <c r="AC3498" t="s">
        <v>168</v>
      </c>
      <c r="AD3498" s="2">
        <v>0</v>
      </c>
      <c r="AE3498" s="2">
        <v>0</v>
      </c>
      <c r="AF3498" s="2">
        <v>0</v>
      </c>
      <c r="AG3498" s="2">
        <v>0</v>
      </c>
      <c r="AH3498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7">
        <f t="shared" si="109"/>
        <v>3093.99</v>
      </c>
    </row>
    <row r="3499" spans="1:42" x14ac:dyDescent="0.2">
      <c r="A3499">
        <v>1</v>
      </c>
      <c r="B3499" s="1">
        <v>43952</v>
      </c>
      <c r="C3499" s="1">
        <v>44348</v>
      </c>
      <c r="D3499">
        <v>185</v>
      </c>
      <c r="E3499" s="1">
        <v>44287</v>
      </c>
      <c r="F3499" s="2">
        <v>0</v>
      </c>
      <c r="G3499" s="2">
        <v>0</v>
      </c>
      <c r="H3499">
        <v>7.6923080000000005E-2</v>
      </c>
      <c r="I3499" s="2">
        <v>0</v>
      </c>
      <c r="J3499" s="2">
        <v>24751.919999999998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3093.99</v>
      </c>
      <c r="U3499" s="2">
        <v>0</v>
      </c>
      <c r="V3499" t="s">
        <v>331</v>
      </c>
      <c r="W3499" s="5" t="str">
        <f t="shared" si="108"/>
        <v>3970</v>
      </c>
      <c r="X3499">
        <v>16</v>
      </c>
      <c r="Y3499" t="s">
        <v>77</v>
      </c>
      <c r="Z3499" t="s">
        <v>107</v>
      </c>
      <c r="AA3499" s="2">
        <v>0</v>
      </c>
      <c r="AB3499" s="2">
        <v>0</v>
      </c>
      <c r="AC3499" t="s">
        <v>168</v>
      </c>
      <c r="AD3499" s="2">
        <v>0</v>
      </c>
      <c r="AE3499" s="2">
        <v>0</v>
      </c>
      <c r="AF3499" s="2">
        <v>0</v>
      </c>
      <c r="AG3499" s="2">
        <v>0</v>
      </c>
      <c r="AH3499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7">
        <f t="shared" si="109"/>
        <v>3093.99</v>
      </c>
    </row>
    <row r="3500" spans="1:42" x14ac:dyDescent="0.2">
      <c r="A3500">
        <v>1</v>
      </c>
      <c r="B3500" s="1">
        <v>43952</v>
      </c>
      <c r="C3500" s="1">
        <v>44348</v>
      </c>
      <c r="D3500">
        <v>185</v>
      </c>
      <c r="E3500" s="1">
        <v>44317</v>
      </c>
      <c r="F3500" s="2">
        <v>0</v>
      </c>
      <c r="G3500" s="2">
        <v>0</v>
      </c>
      <c r="H3500">
        <v>7.6923080000000005E-2</v>
      </c>
      <c r="I3500" s="2">
        <v>0</v>
      </c>
      <c r="J3500" s="2">
        <v>27845.91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3093.99</v>
      </c>
      <c r="U3500" s="2">
        <v>0</v>
      </c>
      <c r="V3500" t="s">
        <v>331</v>
      </c>
      <c r="W3500" s="5" t="str">
        <f t="shared" si="108"/>
        <v>3970</v>
      </c>
      <c r="X3500">
        <v>16</v>
      </c>
      <c r="Y3500" t="s">
        <v>77</v>
      </c>
      <c r="Z3500" t="s">
        <v>107</v>
      </c>
      <c r="AA3500" s="2">
        <v>0</v>
      </c>
      <c r="AB3500" s="2">
        <v>0</v>
      </c>
      <c r="AC3500" t="s">
        <v>168</v>
      </c>
      <c r="AD3500" s="2">
        <v>0</v>
      </c>
      <c r="AE3500" s="2">
        <v>0</v>
      </c>
      <c r="AF3500" s="2">
        <v>0</v>
      </c>
      <c r="AG3500" s="2">
        <v>0</v>
      </c>
      <c r="AH3500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0</v>
      </c>
      <c r="AN3500" s="2">
        <v>0</v>
      </c>
      <c r="AO3500" s="2">
        <v>0</v>
      </c>
      <c r="AP3500" s="7">
        <f t="shared" si="109"/>
        <v>3093.99</v>
      </c>
    </row>
    <row r="3501" spans="1:42" x14ac:dyDescent="0.2">
      <c r="A3501">
        <v>1</v>
      </c>
      <c r="B3501" s="1">
        <v>43952</v>
      </c>
      <c r="C3501" s="1">
        <v>44348</v>
      </c>
      <c r="D3501">
        <v>185</v>
      </c>
      <c r="E3501" s="1">
        <v>44348</v>
      </c>
      <c r="F3501" s="2">
        <v>0</v>
      </c>
      <c r="G3501" s="2">
        <v>0</v>
      </c>
      <c r="H3501">
        <v>7.6923080000000005E-2</v>
      </c>
      <c r="I3501" s="2">
        <v>0</v>
      </c>
      <c r="J3501" s="2">
        <v>30939.9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3093.99</v>
      </c>
      <c r="U3501" s="2">
        <v>0</v>
      </c>
      <c r="V3501" t="s">
        <v>331</v>
      </c>
      <c r="W3501" s="5" t="str">
        <f t="shared" si="108"/>
        <v>3970</v>
      </c>
      <c r="X3501">
        <v>16</v>
      </c>
      <c r="Y3501" t="s">
        <v>77</v>
      </c>
      <c r="Z3501" t="s">
        <v>107</v>
      </c>
      <c r="AA3501" s="2">
        <v>0</v>
      </c>
      <c r="AB3501" s="2">
        <v>0</v>
      </c>
      <c r="AC3501" t="s">
        <v>168</v>
      </c>
      <c r="AD3501" s="2">
        <v>0</v>
      </c>
      <c r="AE3501" s="2">
        <v>0</v>
      </c>
      <c r="AF3501" s="2">
        <v>0</v>
      </c>
      <c r="AG3501" s="2">
        <v>0</v>
      </c>
      <c r="AH3501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7">
        <f t="shared" si="109"/>
        <v>3093.99</v>
      </c>
    </row>
    <row r="3502" spans="1:42" x14ac:dyDescent="0.2">
      <c r="A3502">
        <v>1</v>
      </c>
      <c r="B3502" s="1">
        <v>43952</v>
      </c>
      <c r="C3502" s="1">
        <v>44348</v>
      </c>
      <c r="D3502">
        <v>200257</v>
      </c>
      <c r="E3502" s="1">
        <v>43952</v>
      </c>
      <c r="F3502" s="2">
        <v>998409.47</v>
      </c>
      <c r="G3502" s="2">
        <v>998409.47</v>
      </c>
      <c r="H3502">
        <v>7.6923080000000005E-2</v>
      </c>
      <c r="I3502" s="2">
        <v>6400.06</v>
      </c>
      <c r="J3502" s="2">
        <v>-1815.95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t="s">
        <v>332</v>
      </c>
      <c r="W3502" s="5" t="str">
        <f t="shared" si="108"/>
        <v>3970</v>
      </c>
      <c r="X3502">
        <v>16</v>
      </c>
      <c r="Y3502" t="s">
        <v>77</v>
      </c>
      <c r="Z3502" t="s">
        <v>107</v>
      </c>
      <c r="AA3502" s="2">
        <v>0</v>
      </c>
      <c r="AB3502" s="2">
        <v>0</v>
      </c>
      <c r="AC3502" t="s">
        <v>168</v>
      </c>
      <c r="AD3502" s="2">
        <v>0</v>
      </c>
      <c r="AE3502" s="2">
        <v>0</v>
      </c>
      <c r="AF3502" s="2">
        <v>0</v>
      </c>
      <c r="AG3502" s="2">
        <v>998409.47</v>
      </c>
      <c r="AH350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>
        <v>0</v>
      </c>
      <c r="AO3502" s="2">
        <v>6400.06</v>
      </c>
      <c r="AP3502" s="7">
        <f t="shared" si="109"/>
        <v>6400.06</v>
      </c>
    </row>
    <row r="3503" spans="1:42" x14ac:dyDescent="0.2">
      <c r="A3503">
        <v>1</v>
      </c>
      <c r="B3503" s="1">
        <v>43952</v>
      </c>
      <c r="C3503" s="1">
        <v>44348</v>
      </c>
      <c r="D3503">
        <v>200257</v>
      </c>
      <c r="E3503" s="1">
        <v>43983</v>
      </c>
      <c r="F3503" s="2">
        <v>998409.47</v>
      </c>
      <c r="G3503" s="2">
        <v>998409.47</v>
      </c>
      <c r="H3503">
        <v>7.6923080000000005E-2</v>
      </c>
      <c r="I3503" s="2">
        <v>6400.06</v>
      </c>
      <c r="J3503" s="2">
        <v>4584.1099999999997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t="s">
        <v>332</v>
      </c>
      <c r="W3503" s="5" t="str">
        <f t="shared" si="108"/>
        <v>3970</v>
      </c>
      <c r="X3503">
        <v>16</v>
      </c>
      <c r="Y3503" t="s">
        <v>77</v>
      </c>
      <c r="Z3503" t="s">
        <v>107</v>
      </c>
      <c r="AA3503" s="2">
        <v>0</v>
      </c>
      <c r="AB3503" s="2">
        <v>0</v>
      </c>
      <c r="AC3503" t="s">
        <v>168</v>
      </c>
      <c r="AD3503" s="2">
        <v>0</v>
      </c>
      <c r="AE3503" s="2">
        <v>0</v>
      </c>
      <c r="AF3503" s="2">
        <v>0</v>
      </c>
      <c r="AG3503" s="2">
        <v>998409.47</v>
      </c>
      <c r="AH3503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6400.06</v>
      </c>
      <c r="AP3503" s="7">
        <f t="shared" si="109"/>
        <v>6400.06</v>
      </c>
    </row>
    <row r="3504" spans="1:42" x14ac:dyDescent="0.2">
      <c r="A3504">
        <v>1</v>
      </c>
      <c r="B3504" s="1">
        <v>43952</v>
      </c>
      <c r="C3504" s="1">
        <v>44348</v>
      </c>
      <c r="D3504">
        <v>200257</v>
      </c>
      <c r="E3504" s="1">
        <v>44013</v>
      </c>
      <c r="F3504" s="2">
        <v>998409.47</v>
      </c>
      <c r="G3504" s="2">
        <v>998409.47</v>
      </c>
      <c r="H3504">
        <v>7.6923080000000005E-2</v>
      </c>
      <c r="I3504" s="2">
        <v>6400.06</v>
      </c>
      <c r="J3504" s="2">
        <v>9720.09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t="s">
        <v>332</v>
      </c>
      <c r="W3504" s="5" t="str">
        <f t="shared" si="108"/>
        <v>3970</v>
      </c>
      <c r="X3504">
        <v>16</v>
      </c>
      <c r="Y3504" t="s">
        <v>77</v>
      </c>
      <c r="Z3504" t="s">
        <v>107</v>
      </c>
      <c r="AA3504" s="2">
        <v>0</v>
      </c>
      <c r="AB3504" s="2">
        <v>-1264.08</v>
      </c>
      <c r="AC3504" t="s">
        <v>168</v>
      </c>
      <c r="AD3504" s="2">
        <v>0</v>
      </c>
      <c r="AE3504" s="2">
        <v>0</v>
      </c>
      <c r="AF3504" s="2">
        <v>0</v>
      </c>
      <c r="AG3504" s="2">
        <v>998409.47</v>
      </c>
      <c r="AH3504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>
        <v>0</v>
      </c>
      <c r="AO3504" s="2">
        <v>6400.06</v>
      </c>
      <c r="AP3504" s="7">
        <f t="shared" si="109"/>
        <v>5135.9800000000005</v>
      </c>
    </row>
    <row r="3505" spans="1:42" x14ac:dyDescent="0.2">
      <c r="A3505">
        <v>1</v>
      </c>
      <c r="B3505" s="1">
        <v>43952</v>
      </c>
      <c r="C3505" s="1">
        <v>44348</v>
      </c>
      <c r="D3505">
        <v>200257</v>
      </c>
      <c r="E3505" s="1">
        <v>44044</v>
      </c>
      <c r="F3505" s="2">
        <v>997145.39</v>
      </c>
      <c r="G3505" s="2">
        <v>997145.39</v>
      </c>
      <c r="H3505">
        <v>7.6923080000000005E-2</v>
      </c>
      <c r="I3505" s="2">
        <v>6391.96</v>
      </c>
      <c r="J3505" s="2">
        <v>16112.05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t="s">
        <v>332</v>
      </c>
      <c r="W3505" s="5" t="str">
        <f t="shared" si="108"/>
        <v>3970</v>
      </c>
      <c r="X3505">
        <v>16</v>
      </c>
      <c r="Y3505" t="s">
        <v>77</v>
      </c>
      <c r="Z3505" t="s">
        <v>107</v>
      </c>
      <c r="AA3505" s="2">
        <v>0</v>
      </c>
      <c r="AB3505" s="2">
        <v>0</v>
      </c>
      <c r="AC3505" t="s">
        <v>168</v>
      </c>
      <c r="AD3505" s="2">
        <v>0</v>
      </c>
      <c r="AE3505" s="2">
        <v>0</v>
      </c>
      <c r="AF3505" s="2">
        <v>0</v>
      </c>
      <c r="AG3505" s="2">
        <v>997145.39</v>
      </c>
      <c r="AH3505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>
        <v>0</v>
      </c>
      <c r="AO3505" s="2">
        <v>6391.96</v>
      </c>
      <c r="AP3505" s="7">
        <f t="shared" si="109"/>
        <v>6391.96</v>
      </c>
    </row>
    <row r="3506" spans="1:42" x14ac:dyDescent="0.2">
      <c r="A3506">
        <v>1</v>
      </c>
      <c r="B3506" s="1">
        <v>43952</v>
      </c>
      <c r="C3506" s="1">
        <v>44348</v>
      </c>
      <c r="D3506">
        <v>200257</v>
      </c>
      <c r="E3506" s="1">
        <v>44075</v>
      </c>
      <c r="F3506" s="2">
        <v>1005795.39</v>
      </c>
      <c r="G3506" s="2">
        <v>1005795.39</v>
      </c>
      <c r="H3506">
        <v>7.6923080000000005E-2</v>
      </c>
      <c r="I3506" s="2">
        <v>6447.41</v>
      </c>
      <c r="J3506" s="2">
        <v>22559.46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t="s">
        <v>332</v>
      </c>
      <c r="W3506" s="5" t="str">
        <f t="shared" si="108"/>
        <v>3970</v>
      </c>
      <c r="X3506">
        <v>16</v>
      </c>
      <c r="Y3506" t="s">
        <v>77</v>
      </c>
      <c r="Z3506" t="s">
        <v>107</v>
      </c>
      <c r="AA3506" s="2">
        <v>0</v>
      </c>
      <c r="AB3506" s="2">
        <v>0</v>
      </c>
      <c r="AC3506" t="s">
        <v>168</v>
      </c>
      <c r="AD3506" s="2">
        <v>0</v>
      </c>
      <c r="AE3506" s="2">
        <v>0</v>
      </c>
      <c r="AF3506" s="2">
        <v>0</v>
      </c>
      <c r="AG3506" s="2">
        <v>1005795.39</v>
      </c>
      <c r="AH3506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6447.41</v>
      </c>
      <c r="AP3506" s="7">
        <f t="shared" si="109"/>
        <v>6447.41</v>
      </c>
    </row>
    <row r="3507" spans="1:42" x14ac:dyDescent="0.2">
      <c r="A3507">
        <v>1</v>
      </c>
      <c r="B3507" s="1">
        <v>43952</v>
      </c>
      <c r="C3507" s="1">
        <v>44348</v>
      </c>
      <c r="D3507">
        <v>200257</v>
      </c>
      <c r="E3507" s="1">
        <v>44105</v>
      </c>
      <c r="F3507" s="2">
        <v>1005795.39</v>
      </c>
      <c r="G3507" s="2">
        <v>1005795.39</v>
      </c>
      <c r="H3507">
        <v>7.6923080000000005E-2</v>
      </c>
      <c r="I3507" s="2">
        <v>6447.41</v>
      </c>
      <c r="J3507" s="2">
        <v>29006.87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t="s">
        <v>332</v>
      </c>
      <c r="W3507" s="5" t="str">
        <f t="shared" si="108"/>
        <v>3970</v>
      </c>
      <c r="X3507">
        <v>16</v>
      </c>
      <c r="Y3507" t="s">
        <v>77</v>
      </c>
      <c r="Z3507" t="s">
        <v>107</v>
      </c>
      <c r="AA3507" s="2">
        <v>0</v>
      </c>
      <c r="AB3507" s="2">
        <v>0</v>
      </c>
      <c r="AC3507" t="s">
        <v>168</v>
      </c>
      <c r="AD3507" s="2">
        <v>0</v>
      </c>
      <c r="AE3507" s="2">
        <v>0</v>
      </c>
      <c r="AF3507" s="2">
        <v>0</v>
      </c>
      <c r="AG3507" s="2">
        <v>1005795.39</v>
      </c>
      <c r="AH3507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0</v>
      </c>
      <c r="AN3507" s="2">
        <v>0</v>
      </c>
      <c r="AO3507" s="2">
        <v>6447.41</v>
      </c>
      <c r="AP3507" s="7">
        <f t="shared" si="109"/>
        <v>6447.41</v>
      </c>
    </row>
    <row r="3508" spans="1:42" x14ac:dyDescent="0.2">
      <c r="A3508">
        <v>1</v>
      </c>
      <c r="B3508" s="1">
        <v>43952</v>
      </c>
      <c r="C3508" s="1">
        <v>44348</v>
      </c>
      <c r="D3508">
        <v>200257</v>
      </c>
      <c r="E3508" s="1">
        <v>44136</v>
      </c>
      <c r="F3508" s="2">
        <v>1005795.39</v>
      </c>
      <c r="G3508" s="2">
        <v>1005795.39</v>
      </c>
      <c r="H3508">
        <v>7.6923080000000005E-2</v>
      </c>
      <c r="I3508" s="2">
        <v>6447.41</v>
      </c>
      <c r="J3508" s="2">
        <v>35454.28</v>
      </c>
      <c r="K3508" s="2">
        <v>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t="s">
        <v>332</v>
      </c>
      <c r="W3508" s="5" t="str">
        <f t="shared" si="108"/>
        <v>3970</v>
      </c>
      <c r="X3508">
        <v>16</v>
      </c>
      <c r="Y3508" t="s">
        <v>77</v>
      </c>
      <c r="Z3508" t="s">
        <v>107</v>
      </c>
      <c r="AA3508" s="2">
        <v>0</v>
      </c>
      <c r="AB3508" s="2">
        <v>0</v>
      </c>
      <c r="AC3508" t="s">
        <v>168</v>
      </c>
      <c r="AD3508" s="2">
        <v>0</v>
      </c>
      <c r="AE3508" s="2">
        <v>0</v>
      </c>
      <c r="AF3508" s="2">
        <v>0</v>
      </c>
      <c r="AG3508" s="2">
        <v>1005795.39</v>
      </c>
      <c r="AH3508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0</v>
      </c>
      <c r="AN3508" s="2">
        <v>0</v>
      </c>
      <c r="AO3508" s="2">
        <v>6447.41</v>
      </c>
      <c r="AP3508" s="7">
        <f t="shared" si="109"/>
        <v>6447.41</v>
      </c>
    </row>
    <row r="3509" spans="1:42" x14ac:dyDescent="0.2">
      <c r="A3509">
        <v>1</v>
      </c>
      <c r="B3509" s="1">
        <v>43952</v>
      </c>
      <c r="C3509" s="1">
        <v>44348</v>
      </c>
      <c r="D3509">
        <v>200257</v>
      </c>
      <c r="E3509" s="1">
        <v>44166</v>
      </c>
      <c r="F3509" s="2">
        <v>1007438.92</v>
      </c>
      <c r="G3509" s="2">
        <v>1007438.92</v>
      </c>
      <c r="H3509">
        <v>7.6923080000000005E-2</v>
      </c>
      <c r="I3509" s="2">
        <v>6457.94</v>
      </c>
      <c r="J3509" s="2">
        <v>18675.82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t="s">
        <v>332</v>
      </c>
      <c r="W3509" s="5" t="str">
        <f t="shared" si="108"/>
        <v>3970</v>
      </c>
      <c r="X3509">
        <v>16</v>
      </c>
      <c r="Y3509" t="s">
        <v>77</v>
      </c>
      <c r="Z3509" t="s">
        <v>107</v>
      </c>
      <c r="AA3509" s="2">
        <v>0</v>
      </c>
      <c r="AB3509" s="2">
        <v>-23236.400000000001</v>
      </c>
      <c r="AC3509" t="s">
        <v>168</v>
      </c>
      <c r="AD3509" s="2">
        <v>0</v>
      </c>
      <c r="AE3509" s="2">
        <v>0</v>
      </c>
      <c r="AF3509" s="2">
        <v>0</v>
      </c>
      <c r="AG3509" s="2">
        <v>1007438.92</v>
      </c>
      <c r="AH3509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>
        <v>0</v>
      </c>
      <c r="AO3509" s="2">
        <v>6457.9400000000005</v>
      </c>
      <c r="AP3509" s="7">
        <f t="shared" si="109"/>
        <v>-16778.460000000003</v>
      </c>
    </row>
    <row r="3510" spans="1:42" x14ac:dyDescent="0.2">
      <c r="A3510">
        <v>1</v>
      </c>
      <c r="B3510" s="1">
        <v>43952</v>
      </c>
      <c r="C3510" s="1">
        <v>44348</v>
      </c>
      <c r="D3510">
        <v>200257</v>
      </c>
      <c r="E3510" s="1">
        <v>44197</v>
      </c>
      <c r="F3510" s="2">
        <v>1000187.82</v>
      </c>
      <c r="G3510" s="2">
        <v>1000187.82</v>
      </c>
      <c r="H3510">
        <v>7.6923080000000005E-2</v>
      </c>
      <c r="I3510" s="2">
        <v>6411.46</v>
      </c>
      <c r="J3510" s="2">
        <v>25087.279999999999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t="s">
        <v>332</v>
      </c>
      <c r="W3510" s="5" t="str">
        <f t="shared" si="108"/>
        <v>3970</v>
      </c>
      <c r="X3510">
        <v>16</v>
      </c>
      <c r="Y3510" t="s">
        <v>77</v>
      </c>
      <c r="Z3510" t="s">
        <v>107</v>
      </c>
      <c r="AA3510" s="2">
        <v>0</v>
      </c>
      <c r="AB3510" s="2">
        <v>0</v>
      </c>
      <c r="AC3510" t="s">
        <v>168</v>
      </c>
      <c r="AD3510" s="2">
        <v>0</v>
      </c>
      <c r="AE3510" s="2">
        <v>0</v>
      </c>
      <c r="AF3510" s="2">
        <v>0</v>
      </c>
      <c r="AG3510" s="2">
        <v>1000187.82</v>
      </c>
      <c r="AH3510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>
        <v>0</v>
      </c>
      <c r="AO3510" s="2">
        <v>6411.46</v>
      </c>
      <c r="AP3510" s="7">
        <f t="shared" si="109"/>
        <v>6411.46</v>
      </c>
    </row>
    <row r="3511" spans="1:42" x14ac:dyDescent="0.2">
      <c r="A3511">
        <v>1</v>
      </c>
      <c r="B3511" s="1">
        <v>43952</v>
      </c>
      <c r="C3511" s="1">
        <v>44348</v>
      </c>
      <c r="D3511">
        <v>200257</v>
      </c>
      <c r="E3511" s="1">
        <v>44228</v>
      </c>
      <c r="F3511" s="2">
        <v>1000187.82</v>
      </c>
      <c r="G3511" s="2">
        <v>1000187.82</v>
      </c>
      <c r="H3511">
        <v>7.6923080000000005E-2</v>
      </c>
      <c r="I3511" s="2">
        <v>6411.46</v>
      </c>
      <c r="J3511" s="2">
        <v>31498.74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t="s">
        <v>332</v>
      </c>
      <c r="W3511" s="5" t="str">
        <f t="shared" si="108"/>
        <v>3970</v>
      </c>
      <c r="X3511">
        <v>16</v>
      </c>
      <c r="Y3511" t="s">
        <v>77</v>
      </c>
      <c r="Z3511" t="s">
        <v>107</v>
      </c>
      <c r="AA3511" s="2">
        <v>0</v>
      </c>
      <c r="AB3511" s="2">
        <v>0</v>
      </c>
      <c r="AC3511" t="s">
        <v>168</v>
      </c>
      <c r="AD3511" s="2">
        <v>0</v>
      </c>
      <c r="AE3511" s="2">
        <v>0</v>
      </c>
      <c r="AF3511" s="2">
        <v>0</v>
      </c>
      <c r="AG3511" s="2">
        <v>1000187.82</v>
      </c>
      <c r="AH3511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6411.46</v>
      </c>
      <c r="AP3511" s="7">
        <f t="shared" si="109"/>
        <v>6411.46</v>
      </c>
    </row>
    <row r="3512" spans="1:42" x14ac:dyDescent="0.2">
      <c r="A3512">
        <v>1</v>
      </c>
      <c r="B3512" s="1">
        <v>43952</v>
      </c>
      <c r="C3512" s="1">
        <v>44348</v>
      </c>
      <c r="D3512">
        <v>200257</v>
      </c>
      <c r="E3512" s="1">
        <v>44256</v>
      </c>
      <c r="F3512" s="2">
        <v>1000187.82</v>
      </c>
      <c r="G3512" s="2">
        <v>1000187.82</v>
      </c>
      <c r="H3512">
        <v>7.6923080000000005E-2</v>
      </c>
      <c r="I3512" s="2">
        <v>6411.46</v>
      </c>
      <c r="J3512" s="2">
        <v>37910.199999999997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t="s">
        <v>332</v>
      </c>
      <c r="W3512" s="5" t="str">
        <f t="shared" si="108"/>
        <v>3970</v>
      </c>
      <c r="X3512">
        <v>16</v>
      </c>
      <c r="Y3512" t="s">
        <v>77</v>
      </c>
      <c r="Z3512" t="s">
        <v>107</v>
      </c>
      <c r="AA3512" s="2">
        <v>0</v>
      </c>
      <c r="AB3512" s="2">
        <v>0</v>
      </c>
      <c r="AC3512" t="s">
        <v>168</v>
      </c>
      <c r="AD3512" s="2">
        <v>0</v>
      </c>
      <c r="AE3512" s="2">
        <v>0</v>
      </c>
      <c r="AF3512" s="2">
        <v>0</v>
      </c>
      <c r="AG3512" s="2">
        <v>1000187.82</v>
      </c>
      <c r="AH351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>
        <v>0</v>
      </c>
      <c r="AO3512" s="2">
        <v>6411.46</v>
      </c>
      <c r="AP3512" s="7">
        <f t="shared" si="109"/>
        <v>6411.46</v>
      </c>
    </row>
    <row r="3513" spans="1:42" x14ac:dyDescent="0.2">
      <c r="A3513">
        <v>1</v>
      </c>
      <c r="B3513" s="1">
        <v>43952</v>
      </c>
      <c r="C3513" s="1">
        <v>44348</v>
      </c>
      <c r="D3513">
        <v>200257</v>
      </c>
      <c r="E3513" s="1">
        <v>44287</v>
      </c>
      <c r="F3513" s="2">
        <v>1052883.8899999999</v>
      </c>
      <c r="G3513" s="2">
        <v>1052883.8899999999</v>
      </c>
      <c r="H3513">
        <v>7.6923080000000005E-2</v>
      </c>
      <c r="I3513" s="2">
        <v>6749.26</v>
      </c>
      <c r="J3513" s="2">
        <v>18084.07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-26575.39</v>
      </c>
      <c r="S3513" s="2">
        <v>0</v>
      </c>
      <c r="T3513" s="2">
        <v>0</v>
      </c>
      <c r="U3513" s="2">
        <v>0</v>
      </c>
      <c r="V3513" t="s">
        <v>332</v>
      </c>
      <c r="W3513" s="5" t="str">
        <f t="shared" si="108"/>
        <v>3970</v>
      </c>
      <c r="X3513">
        <v>16</v>
      </c>
      <c r="Y3513" t="s">
        <v>77</v>
      </c>
      <c r="Z3513" t="s">
        <v>107</v>
      </c>
      <c r="AA3513" s="2">
        <v>0</v>
      </c>
      <c r="AB3513" s="2">
        <v>0</v>
      </c>
      <c r="AC3513" t="s">
        <v>168</v>
      </c>
      <c r="AD3513" s="2">
        <v>0</v>
      </c>
      <c r="AE3513" s="2">
        <v>0</v>
      </c>
      <c r="AF3513" s="2">
        <v>0</v>
      </c>
      <c r="AG3513" s="2">
        <v>1052883.8899999999</v>
      </c>
      <c r="AH3513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6749.26</v>
      </c>
      <c r="AP3513" s="7">
        <f t="shared" si="109"/>
        <v>6749.26</v>
      </c>
    </row>
    <row r="3514" spans="1:42" x14ac:dyDescent="0.2">
      <c r="A3514">
        <v>1</v>
      </c>
      <c r="B3514" s="1">
        <v>43952</v>
      </c>
      <c r="C3514" s="1">
        <v>44348</v>
      </c>
      <c r="D3514">
        <v>200257</v>
      </c>
      <c r="E3514" s="1">
        <v>44317</v>
      </c>
      <c r="F3514" s="2">
        <v>292511.90000000002</v>
      </c>
      <c r="G3514" s="2">
        <v>292511.90000000002</v>
      </c>
      <c r="H3514">
        <v>7.6923080000000005E-2</v>
      </c>
      <c r="I3514" s="2">
        <v>1875.08</v>
      </c>
      <c r="J3514" s="2">
        <v>19959.150000000001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t="s">
        <v>332</v>
      </c>
      <c r="W3514" s="5" t="str">
        <f t="shared" si="108"/>
        <v>3970</v>
      </c>
      <c r="X3514">
        <v>16</v>
      </c>
      <c r="Y3514" t="s">
        <v>77</v>
      </c>
      <c r="Z3514" t="s">
        <v>107</v>
      </c>
      <c r="AA3514" s="2">
        <v>0</v>
      </c>
      <c r="AB3514" s="2">
        <v>0</v>
      </c>
      <c r="AC3514" t="s">
        <v>168</v>
      </c>
      <c r="AD3514" s="2">
        <v>0</v>
      </c>
      <c r="AE3514" s="2">
        <v>0</v>
      </c>
      <c r="AF3514" s="2">
        <v>0</v>
      </c>
      <c r="AG3514" s="2">
        <v>292511.90000000002</v>
      </c>
      <c r="AH3514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0</v>
      </c>
      <c r="AN3514" s="2">
        <v>0</v>
      </c>
      <c r="AO3514" s="2">
        <v>1875.08</v>
      </c>
      <c r="AP3514" s="7">
        <f t="shared" si="109"/>
        <v>1875.08</v>
      </c>
    </row>
    <row r="3515" spans="1:42" x14ac:dyDescent="0.2">
      <c r="A3515">
        <v>1</v>
      </c>
      <c r="B3515" s="1">
        <v>43952</v>
      </c>
      <c r="C3515" s="1">
        <v>44348</v>
      </c>
      <c r="D3515">
        <v>200257</v>
      </c>
      <c r="E3515" s="1">
        <v>44348</v>
      </c>
      <c r="F3515" s="2">
        <v>292511.90000000002</v>
      </c>
      <c r="G3515" s="2">
        <v>292511.90000000002</v>
      </c>
      <c r="H3515">
        <v>7.6923080000000005E-2</v>
      </c>
      <c r="I3515" s="2">
        <v>1875.08</v>
      </c>
      <c r="J3515" s="2">
        <v>21834.23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t="s">
        <v>332</v>
      </c>
      <c r="W3515" s="5" t="str">
        <f t="shared" si="108"/>
        <v>3970</v>
      </c>
      <c r="X3515">
        <v>16</v>
      </c>
      <c r="Y3515" t="s">
        <v>77</v>
      </c>
      <c r="Z3515" t="s">
        <v>107</v>
      </c>
      <c r="AA3515" s="2">
        <v>0</v>
      </c>
      <c r="AB3515" s="2">
        <v>0</v>
      </c>
      <c r="AC3515" t="s">
        <v>168</v>
      </c>
      <c r="AD3515" s="2">
        <v>0</v>
      </c>
      <c r="AE3515" s="2">
        <v>0</v>
      </c>
      <c r="AF3515" s="2">
        <v>0</v>
      </c>
      <c r="AG3515" s="2">
        <v>292511.90000000002</v>
      </c>
      <c r="AH3515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1875.08</v>
      </c>
      <c r="AP3515" s="7">
        <f t="shared" si="109"/>
        <v>1875.08</v>
      </c>
    </row>
    <row r="3516" spans="1:42" x14ac:dyDescent="0.2">
      <c r="A3516">
        <v>1</v>
      </c>
      <c r="B3516" s="1">
        <v>43952</v>
      </c>
      <c r="C3516" s="1">
        <v>44348</v>
      </c>
      <c r="D3516">
        <v>200303</v>
      </c>
      <c r="E3516" s="1">
        <v>43952</v>
      </c>
      <c r="F3516" s="2">
        <v>7748.16</v>
      </c>
      <c r="G3516" s="2">
        <v>7748.16</v>
      </c>
      <c r="H3516">
        <v>7.6923080000000005E-2</v>
      </c>
      <c r="I3516" s="2">
        <v>49.67</v>
      </c>
      <c r="J3516" s="2">
        <v>2405.85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t="s">
        <v>333</v>
      </c>
      <c r="W3516" s="5" t="str">
        <f t="shared" si="108"/>
        <v>3970</v>
      </c>
      <c r="X3516">
        <v>16</v>
      </c>
      <c r="Y3516" t="s">
        <v>77</v>
      </c>
      <c r="Z3516" t="s">
        <v>107</v>
      </c>
      <c r="AA3516" s="2">
        <v>0</v>
      </c>
      <c r="AB3516" s="2">
        <v>0</v>
      </c>
      <c r="AC3516" t="s">
        <v>168</v>
      </c>
      <c r="AD3516" s="2">
        <v>0</v>
      </c>
      <c r="AE3516" s="2">
        <v>0</v>
      </c>
      <c r="AF3516" s="2">
        <v>0</v>
      </c>
      <c r="AG3516" s="2">
        <v>7748.16</v>
      </c>
      <c r="AH3516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49.67</v>
      </c>
      <c r="AP3516" s="7">
        <f t="shared" si="109"/>
        <v>49.67</v>
      </c>
    </row>
    <row r="3517" spans="1:42" x14ac:dyDescent="0.2">
      <c r="A3517">
        <v>1</v>
      </c>
      <c r="B3517" s="1">
        <v>43952</v>
      </c>
      <c r="C3517" s="1">
        <v>44348</v>
      </c>
      <c r="D3517">
        <v>200303</v>
      </c>
      <c r="E3517" s="1">
        <v>43983</v>
      </c>
      <c r="F3517" s="2">
        <v>7748.16</v>
      </c>
      <c r="G3517" s="2">
        <v>7748.16</v>
      </c>
      <c r="H3517">
        <v>7.6923080000000005E-2</v>
      </c>
      <c r="I3517" s="2">
        <v>49.67</v>
      </c>
      <c r="J3517" s="2">
        <v>2455.52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t="s">
        <v>333</v>
      </c>
      <c r="W3517" s="5" t="str">
        <f t="shared" si="108"/>
        <v>3970</v>
      </c>
      <c r="X3517">
        <v>16</v>
      </c>
      <c r="Y3517" t="s">
        <v>77</v>
      </c>
      <c r="Z3517" t="s">
        <v>107</v>
      </c>
      <c r="AA3517" s="2">
        <v>0</v>
      </c>
      <c r="AB3517" s="2">
        <v>0</v>
      </c>
      <c r="AC3517" t="s">
        <v>168</v>
      </c>
      <c r="AD3517" s="2">
        <v>0</v>
      </c>
      <c r="AE3517" s="2">
        <v>0</v>
      </c>
      <c r="AF3517" s="2">
        <v>0</v>
      </c>
      <c r="AG3517" s="2">
        <v>7748.16</v>
      </c>
      <c r="AH3517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49.67</v>
      </c>
      <c r="AP3517" s="7">
        <f t="shared" si="109"/>
        <v>49.67</v>
      </c>
    </row>
    <row r="3518" spans="1:42" x14ac:dyDescent="0.2">
      <c r="A3518">
        <v>1</v>
      </c>
      <c r="B3518" s="1">
        <v>43952</v>
      </c>
      <c r="C3518" s="1">
        <v>44348</v>
      </c>
      <c r="D3518">
        <v>200303</v>
      </c>
      <c r="E3518" s="1">
        <v>44013</v>
      </c>
      <c r="F3518" s="2">
        <v>7748.16</v>
      </c>
      <c r="G3518" s="2">
        <v>7748.16</v>
      </c>
      <c r="H3518">
        <v>7.6923080000000005E-2</v>
      </c>
      <c r="I3518" s="2">
        <v>49.67</v>
      </c>
      <c r="J3518" s="2">
        <v>2505.19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t="s">
        <v>333</v>
      </c>
      <c r="W3518" s="5" t="str">
        <f t="shared" si="108"/>
        <v>3970</v>
      </c>
      <c r="X3518">
        <v>16</v>
      </c>
      <c r="Y3518" t="s">
        <v>77</v>
      </c>
      <c r="Z3518" t="s">
        <v>107</v>
      </c>
      <c r="AA3518" s="2">
        <v>0</v>
      </c>
      <c r="AB3518" s="2">
        <v>0</v>
      </c>
      <c r="AC3518" t="s">
        <v>168</v>
      </c>
      <c r="AD3518" s="2">
        <v>0</v>
      </c>
      <c r="AE3518" s="2">
        <v>0</v>
      </c>
      <c r="AF3518" s="2">
        <v>0</v>
      </c>
      <c r="AG3518" s="2">
        <v>7748.16</v>
      </c>
      <c r="AH3518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49.67</v>
      </c>
      <c r="AP3518" s="7">
        <f t="shared" si="109"/>
        <v>49.67</v>
      </c>
    </row>
    <row r="3519" spans="1:42" x14ac:dyDescent="0.2">
      <c r="A3519">
        <v>1</v>
      </c>
      <c r="B3519" s="1">
        <v>43952</v>
      </c>
      <c r="C3519" s="1">
        <v>44348</v>
      </c>
      <c r="D3519">
        <v>200303</v>
      </c>
      <c r="E3519" s="1">
        <v>44044</v>
      </c>
      <c r="F3519" s="2">
        <v>7748.16</v>
      </c>
      <c r="G3519" s="2">
        <v>7748.16</v>
      </c>
      <c r="H3519">
        <v>7.6923080000000005E-2</v>
      </c>
      <c r="I3519" s="2">
        <v>49.67</v>
      </c>
      <c r="J3519" s="2">
        <v>2554.86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t="s">
        <v>333</v>
      </c>
      <c r="W3519" s="5" t="str">
        <f t="shared" si="108"/>
        <v>3970</v>
      </c>
      <c r="X3519">
        <v>16</v>
      </c>
      <c r="Y3519" t="s">
        <v>77</v>
      </c>
      <c r="Z3519" t="s">
        <v>107</v>
      </c>
      <c r="AA3519" s="2">
        <v>0</v>
      </c>
      <c r="AB3519" s="2">
        <v>0</v>
      </c>
      <c r="AC3519" t="s">
        <v>168</v>
      </c>
      <c r="AD3519" s="2">
        <v>0</v>
      </c>
      <c r="AE3519" s="2">
        <v>0</v>
      </c>
      <c r="AF3519" s="2">
        <v>0</v>
      </c>
      <c r="AG3519" s="2">
        <v>7748.16</v>
      </c>
      <c r="AH3519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49.67</v>
      </c>
      <c r="AP3519" s="7">
        <f t="shared" si="109"/>
        <v>49.67</v>
      </c>
    </row>
    <row r="3520" spans="1:42" x14ac:dyDescent="0.2">
      <c r="A3520">
        <v>1</v>
      </c>
      <c r="B3520" s="1">
        <v>43952</v>
      </c>
      <c r="C3520" s="1">
        <v>44348</v>
      </c>
      <c r="D3520">
        <v>200303</v>
      </c>
      <c r="E3520" s="1">
        <v>44075</v>
      </c>
      <c r="F3520" s="2">
        <v>7748.16</v>
      </c>
      <c r="G3520" s="2">
        <v>7748.16</v>
      </c>
      <c r="H3520">
        <v>7.6923080000000005E-2</v>
      </c>
      <c r="I3520" s="2">
        <v>49.67</v>
      </c>
      <c r="J3520" s="2">
        <v>2604.5300000000002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t="s">
        <v>333</v>
      </c>
      <c r="W3520" s="5" t="str">
        <f t="shared" si="108"/>
        <v>3970</v>
      </c>
      <c r="X3520">
        <v>16</v>
      </c>
      <c r="Y3520" t="s">
        <v>77</v>
      </c>
      <c r="Z3520" t="s">
        <v>107</v>
      </c>
      <c r="AA3520" s="2">
        <v>0</v>
      </c>
      <c r="AB3520" s="2">
        <v>0</v>
      </c>
      <c r="AC3520" t="s">
        <v>168</v>
      </c>
      <c r="AD3520" s="2">
        <v>0</v>
      </c>
      <c r="AE3520" s="2">
        <v>0</v>
      </c>
      <c r="AF3520" s="2">
        <v>0</v>
      </c>
      <c r="AG3520" s="2">
        <v>7748.16</v>
      </c>
      <c r="AH3520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49.67</v>
      </c>
      <c r="AP3520" s="7">
        <f t="shared" si="109"/>
        <v>49.67</v>
      </c>
    </row>
    <row r="3521" spans="1:42" x14ac:dyDescent="0.2">
      <c r="A3521">
        <v>1</v>
      </c>
      <c r="B3521" s="1">
        <v>43952</v>
      </c>
      <c r="C3521" s="1">
        <v>44348</v>
      </c>
      <c r="D3521">
        <v>200303</v>
      </c>
      <c r="E3521" s="1">
        <v>44105</v>
      </c>
      <c r="F3521" s="2">
        <v>7748.16</v>
      </c>
      <c r="G3521" s="2">
        <v>7748.16</v>
      </c>
      <c r="H3521">
        <v>7.6923080000000005E-2</v>
      </c>
      <c r="I3521" s="2">
        <v>49.67</v>
      </c>
      <c r="J3521" s="2">
        <v>2654.2</v>
      </c>
      <c r="K3521" s="2">
        <v>0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t="s">
        <v>333</v>
      </c>
      <c r="W3521" s="5" t="str">
        <f t="shared" si="108"/>
        <v>3970</v>
      </c>
      <c r="X3521">
        <v>16</v>
      </c>
      <c r="Y3521" t="s">
        <v>77</v>
      </c>
      <c r="Z3521" t="s">
        <v>107</v>
      </c>
      <c r="AA3521" s="2">
        <v>0</v>
      </c>
      <c r="AB3521" s="2">
        <v>0</v>
      </c>
      <c r="AC3521" t="s">
        <v>168</v>
      </c>
      <c r="AD3521" s="2">
        <v>0</v>
      </c>
      <c r="AE3521" s="2">
        <v>0</v>
      </c>
      <c r="AF3521" s="2">
        <v>0</v>
      </c>
      <c r="AG3521" s="2">
        <v>7748.16</v>
      </c>
      <c r="AH3521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>
        <v>0</v>
      </c>
      <c r="AO3521" s="2">
        <v>49.67</v>
      </c>
      <c r="AP3521" s="7">
        <f t="shared" si="109"/>
        <v>49.67</v>
      </c>
    </row>
    <row r="3522" spans="1:42" x14ac:dyDescent="0.2">
      <c r="A3522">
        <v>1</v>
      </c>
      <c r="B3522" s="1">
        <v>43952</v>
      </c>
      <c r="C3522" s="1">
        <v>44348</v>
      </c>
      <c r="D3522">
        <v>200303</v>
      </c>
      <c r="E3522" s="1">
        <v>44136</v>
      </c>
      <c r="F3522" s="2">
        <v>7748.16</v>
      </c>
      <c r="G3522" s="2">
        <v>7748.16</v>
      </c>
      <c r="H3522">
        <v>7.6923080000000005E-2</v>
      </c>
      <c r="I3522" s="2">
        <v>49.67</v>
      </c>
      <c r="J3522" s="2">
        <v>2703.87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t="s">
        <v>333</v>
      </c>
      <c r="W3522" s="5" t="str">
        <f t="shared" si="108"/>
        <v>3970</v>
      </c>
      <c r="X3522">
        <v>16</v>
      </c>
      <c r="Y3522" t="s">
        <v>77</v>
      </c>
      <c r="Z3522" t="s">
        <v>107</v>
      </c>
      <c r="AA3522" s="2">
        <v>0</v>
      </c>
      <c r="AB3522" s="2">
        <v>0</v>
      </c>
      <c r="AC3522" t="s">
        <v>168</v>
      </c>
      <c r="AD3522" s="2">
        <v>0</v>
      </c>
      <c r="AE3522" s="2">
        <v>0</v>
      </c>
      <c r="AF3522" s="2">
        <v>0</v>
      </c>
      <c r="AG3522" s="2">
        <v>7748.16</v>
      </c>
      <c r="AH352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>
        <v>0</v>
      </c>
      <c r="AO3522" s="2">
        <v>49.67</v>
      </c>
      <c r="AP3522" s="7">
        <f t="shared" si="109"/>
        <v>49.67</v>
      </c>
    </row>
    <row r="3523" spans="1:42" x14ac:dyDescent="0.2">
      <c r="A3523">
        <v>1</v>
      </c>
      <c r="B3523" s="1">
        <v>43952</v>
      </c>
      <c r="C3523" s="1">
        <v>44348</v>
      </c>
      <c r="D3523">
        <v>200303</v>
      </c>
      <c r="E3523" s="1">
        <v>44166</v>
      </c>
      <c r="F3523" s="2">
        <v>7748.16</v>
      </c>
      <c r="G3523" s="2">
        <v>7748.16</v>
      </c>
      <c r="H3523">
        <v>7.6923080000000005E-2</v>
      </c>
      <c r="I3523" s="2">
        <v>49.67</v>
      </c>
      <c r="J3523" s="2">
        <v>2753.54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t="s">
        <v>333</v>
      </c>
      <c r="W3523" s="5" t="str">
        <f t="shared" ref="W3523:W3586" si="110">MID(V3523,4,4)</f>
        <v>3970</v>
      </c>
      <c r="X3523">
        <v>16</v>
      </c>
      <c r="Y3523" t="s">
        <v>77</v>
      </c>
      <c r="Z3523" t="s">
        <v>107</v>
      </c>
      <c r="AA3523" s="2">
        <v>0</v>
      </c>
      <c r="AB3523" s="2">
        <v>0</v>
      </c>
      <c r="AC3523" t="s">
        <v>168</v>
      </c>
      <c r="AD3523" s="2">
        <v>0</v>
      </c>
      <c r="AE3523" s="2">
        <v>0</v>
      </c>
      <c r="AF3523" s="2">
        <v>0</v>
      </c>
      <c r="AG3523" s="2">
        <v>7748.16</v>
      </c>
      <c r="AH3523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49.67</v>
      </c>
      <c r="AP3523" s="7">
        <f t="shared" ref="AP3523:AP3586" si="111">I3523+K3523+M3523+T3523+AD3523+AL3523+AB3523+L3523</f>
        <v>49.67</v>
      </c>
    </row>
    <row r="3524" spans="1:42" x14ac:dyDescent="0.2">
      <c r="A3524">
        <v>1</v>
      </c>
      <c r="B3524" s="1">
        <v>43952</v>
      </c>
      <c r="C3524" s="1">
        <v>44348</v>
      </c>
      <c r="D3524">
        <v>200303</v>
      </c>
      <c r="E3524" s="1">
        <v>44197</v>
      </c>
      <c r="F3524" s="2">
        <v>7748.16</v>
      </c>
      <c r="G3524" s="2">
        <v>7748.16</v>
      </c>
      <c r="H3524">
        <v>7.6923080000000005E-2</v>
      </c>
      <c r="I3524" s="2">
        <v>49.67</v>
      </c>
      <c r="J3524" s="2">
        <v>2803.21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t="s">
        <v>333</v>
      </c>
      <c r="W3524" s="5" t="str">
        <f t="shared" si="110"/>
        <v>3970</v>
      </c>
      <c r="X3524">
        <v>16</v>
      </c>
      <c r="Y3524" t="s">
        <v>77</v>
      </c>
      <c r="Z3524" t="s">
        <v>107</v>
      </c>
      <c r="AA3524" s="2">
        <v>0</v>
      </c>
      <c r="AB3524" s="2">
        <v>0</v>
      </c>
      <c r="AC3524" t="s">
        <v>168</v>
      </c>
      <c r="AD3524" s="2">
        <v>0</v>
      </c>
      <c r="AE3524" s="2">
        <v>0</v>
      </c>
      <c r="AF3524" s="2">
        <v>0</v>
      </c>
      <c r="AG3524" s="2">
        <v>7748.16</v>
      </c>
      <c r="AH3524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0</v>
      </c>
      <c r="AN3524" s="2">
        <v>0</v>
      </c>
      <c r="AO3524" s="2">
        <v>49.67</v>
      </c>
      <c r="AP3524" s="7">
        <f t="shared" si="111"/>
        <v>49.67</v>
      </c>
    </row>
    <row r="3525" spans="1:42" x14ac:dyDescent="0.2">
      <c r="A3525">
        <v>1</v>
      </c>
      <c r="B3525" s="1">
        <v>43952</v>
      </c>
      <c r="C3525" s="1">
        <v>44348</v>
      </c>
      <c r="D3525">
        <v>200303</v>
      </c>
      <c r="E3525" s="1">
        <v>44228</v>
      </c>
      <c r="F3525" s="2">
        <v>7748.16</v>
      </c>
      <c r="G3525" s="2">
        <v>7748.16</v>
      </c>
      <c r="H3525">
        <v>7.6923080000000005E-2</v>
      </c>
      <c r="I3525" s="2">
        <v>49.67</v>
      </c>
      <c r="J3525" s="2">
        <v>2852.88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t="s">
        <v>333</v>
      </c>
      <c r="W3525" s="5" t="str">
        <f t="shared" si="110"/>
        <v>3970</v>
      </c>
      <c r="X3525">
        <v>16</v>
      </c>
      <c r="Y3525" t="s">
        <v>77</v>
      </c>
      <c r="Z3525" t="s">
        <v>107</v>
      </c>
      <c r="AA3525" s="2">
        <v>0</v>
      </c>
      <c r="AB3525" s="2">
        <v>0</v>
      </c>
      <c r="AC3525" t="s">
        <v>168</v>
      </c>
      <c r="AD3525" s="2">
        <v>0</v>
      </c>
      <c r="AE3525" s="2">
        <v>0</v>
      </c>
      <c r="AF3525" s="2">
        <v>0</v>
      </c>
      <c r="AG3525" s="2">
        <v>7748.16</v>
      </c>
      <c r="AH3525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49.67</v>
      </c>
      <c r="AP3525" s="7">
        <f t="shared" si="111"/>
        <v>49.67</v>
      </c>
    </row>
    <row r="3526" spans="1:42" x14ac:dyDescent="0.2">
      <c r="A3526">
        <v>1</v>
      </c>
      <c r="B3526" s="1">
        <v>43952</v>
      </c>
      <c r="C3526" s="1">
        <v>44348</v>
      </c>
      <c r="D3526">
        <v>200303</v>
      </c>
      <c r="E3526" s="1">
        <v>44256</v>
      </c>
      <c r="F3526" s="2">
        <v>7748.16</v>
      </c>
      <c r="G3526" s="2">
        <v>7748.16</v>
      </c>
      <c r="H3526">
        <v>7.6923080000000005E-2</v>
      </c>
      <c r="I3526" s="2">
        <v>49.67</v>
      </c>
      <c r="J3526" s="2">
        <v>2902.55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t="s">
        <v>333</v>
      </c>
      <c r="W3526" s="5" t="str">
        <f t="shared" si="110"/>
        <v>3970</v>
      </c>
      <c r="X3526">
        <v>16</v>
      </c>
      <c r="Y3526" t="s">
        <v>77</v>
      </c>
      <c r="Z3526" t="s">
        <v>107</v>
      </c>
      <c r="AA3526" s="2">
        <v>0</v>
      </c>
      <c r="AB3526" s="2">
        <v>0</v>
      </c>
      <c r="AC3526" t="s">
        <v>168</v>
      </c>
      <c r="AD3526" s="2">
        <v>0</v>
      </c>
      <c r="AE3526" s="2">
        <v>0</v>
      </c>
      <c r="AF3526" s="2">
        <v>0</v>
      </c>
      <c r="AG3526" s="2">
        <v>7748.16</v>
      </c>
      <c r="AH3526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>
        <v>0</v>
      </c>
      <c r="AO3526" s="2">
        <v>49.67</v>
      </c>
      <c r="AP3526" s="7">
        <f t="shared" si="111"/>
        <v>49.67</v>
      </c>
    </row>
    <row r="3527" spans="1:42" x14ac:dyDescent="0.2">
      <c r="A3527">
        <v>1</v>
      </c>
      <c r="B3527" s="1">
        <v>43952</v>
      </c>
      <c r="C3527" s="1">
        <v>44348</v>
      </c>
      <c r="D3527">
        <v>200303</v>
      </c>
      <c r="E3527" s="1">
        <v>44287</v>
      </c>
      <c r="F3527" s="2">
        <v>7748.16</v>
      </c>
      <c r="G3527" s="2">
        <v>7748.16</v>
      </c>
      <c r="H3527">
        <v>7.6923080000000005E-2</v>
      </c>
      <c r="I3527" s="2">
        <v>49.67</v>
      </c>
      <c r="J3527" s="2">
        <v>3070.12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117.9</v>
      </c>
      <c r="T3527" s="2">
        <v>0</v>
      </c>
      <c r="U3527" s="2">
        <v>0</v>
      </c>
      <c r="V3527" t="s">
        <v>333</v>
      </c>
      <c r="W3527" s="5" t="str">
        <f t="shared" si="110"/>
        <v>3970</v>
      </c>
      <c r="X3527">
        <v>16</v>
      </c>
      <c r="Y3527" t="s">
        <v>77</v>
      </c>
      <c r="Z3527" t="s">
        <v>107</v>
      </c>
      <c r="AA3527" s="2">
        <v>0</v>
      </c>
      <c r="AB3527" s="2">
        <v>0</v>
      </c>
      <c r="AC3527" t="s">
        <v>168</v>
      </c>
      <c r="AD3527" s="2">
        <v>0</v>
      </c>
      <c r="AE3527" s="2">
        <v>0</v>
      </c>
      <c r="AF3527" s="2">
        <v>0</v>
      </c>
      <c r="AG3527" s="2">
        <v>7748.16</v>
      </c>
      <c r="AH3527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49.67</v>
      </c>
      <c r="AP3527" s="7">
        <f t="shared" si="111"/>
        <v>49.67</v>
      </c>
    </row>
    <row r="3528" spans="1:42" x14ac:dyDescent="0.2">
      <c r="A3528">
        <v>1</v>
      </c>
      <c r="B3528" s="1">
        <v>43952</v>
      </c>
      <c r="C3528" s="1">
        <v>44348</v>
      </c>
      <c r="D3528">
        <v>200303</v>
      </c>
      <c r="E3528" s="1">
        <v>44317</v>
      </c>
      <c r="F3528" s="2">
        <v>11362.75</v>
      </c>
      <c r="G3528" s="2">
        <v>11362.75</v>
      </c>
      <c r="H3528">
        <v>7.6923080000000005E-2</v>
      </c>
      <c r="I3528" s="2">
        <v>72.84</v>
      </c>
      <c r="J3528" s="2">
        <v>3142.96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t="s">
        <v>333</v>
      </c>
      <c r="W3528" s="5" t="str">
        <f t="shared" si="110"/>
        <v>3970</v>
      </c>
      <c r="X3528">
        <v>16</v>
      </c>
      <c r="Y3528" t="s">
        <v>77</v>
      </c>
      <c r="Z3528" t="s">
        <v>107</v>
      </c>
      <c r="AA3528" s="2">
        <v>0</v>
      </c>
      <c r="AB3528" s="2">
        <v>0</v>
      </c>
      <c r="AC3528" t="s">
        <v>168</v>
      </c>
      <c r="AD3528" s="2">
        <v>0</v>
      </c>
      <c r="AE3528" s="2">
        <v>0</v>
      </c>
      <c r="AF3528" s="2">
        <v>0</v>
      </c>
      <c r="AG3528" s="2">
        <v>11362.75</v>
      </c>
      <c r="AH3528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72.84</v>
      </c>
      <c r="AP3528" s="7">
        <f t="shared" si="111"/>
        <v>72.84</v>
      </c>
    </row>
    <row r="3529" spans="1:42" x14ac:dyDescent="0.2">
      <c r="A3529">
        <v>1</v>
      </c>
      <c r="B3529" s="1">
        <v>43952</v>
      </c>
      <c r="C3529" s="1">
        <v>44348</v>
      </c>
      <c r="D3529">
        <v>200303</v>
      </c>
      <c r="E3529" s="1">
        <v>44348</v>
      </c>
      <c r="F3529" s="2">
        <v>11362.75</v>
      </c>
      <c r="G3529" s="2">
        <v>11362.75</v>
      </c>
      <c r="H3529">
        <v>7.6923080000000005E-2</v>
      </c>
      <c r="I3529" s="2">
        <v>72.84</v>
      </c>
      <c r="J3529" s="2">
        <v>3215.8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t="s">
        <v>333</v>
      </c>
      <c r="W3529" s="5" t="str">
        <f t="shared" si="110"/>
        <v>3970</v>
      </c>
      <c r="X3529">
        <v>16</v>
      </c>
      <c r="Y3529" t="s">
        <v>77</v>
      </c>
      <c r="Z3529" t="s">
        <v>107</v>
      </c>
      <c r="AA3529" s="2">
        <v>0</v>
      </c>
      <c r="AB3529" s="2">
        <v>0</v>
      </c>
      <c r="AC3529" t="s">
        <v>168</v>
      </c>
      <c r="AD3529" s="2">
        <v>0</v>
      </c>
      <c r="AE3529" s="2">
        <v>0</v>
      </c>
      <c r="AF3529" s="2">
        <v>0</v>
      </c>
      <c r="AG3529" s="2">
        <v>11362.75</v>
      </c>
      <c r="AH3529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72.84</v>
      </c>
      <c r="AP3529" s="7">
        <f t="shared" si="111"/>
        <v>72.84</v>
      </c>
    </row>
    <row r="3530" spans="1:42" x14ac:dyDescent="0.2">
      <c r="A3530">
        <v>1</v>
      </c>
      <c r="B3530" s="1">
        <v>43952</v>
      </c>
      <c r="C3530" s="1">
        <v>44348</v>
      </c>
      <c r="D3530">
        <v>200349</v>
      </c>
      <c r="E3530" s="1">
        <v>43952</v>
      </c>
      <c r="F3530" s="2">
        <v>0</v>
      </c>
      <c r="G3530" s="2">
        <v>0</v>
      </c>
      <c r="H3530">
        <v>7.6923080000000005E-2</v>
      </c>
      <c r="I3530" s="2">
        <v>0</v>
      </c>
      <c r="J3530" s="2">
        <v>290407.64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t="s">
        <v>334</v>
      </c>
      <c r="W3530" s="5" t="str">
        <f t="shared" si="110"/>
        <v>3970</v>
      </c>
      <c r="X3530">
        <v>16</v>
      </c>
      <c r="Y3530" t="s">
        <v>77</v>
      </c>
      <c r="Z3530" t="s">
        <v>107</v>
      </c>
      <c r="AA3530" s="2">
        <v>0</v>
      </c>
      <c r="AB3530" s="2">
        <v>0</v>
      </c>
      <c r="AC3530" t="s">
        <v>168</v>
      </c>
      <c r="AD3530" s="2">
        <v>0</v>
      </c>
      <c r="AE3530" s="2">
        <v>0</v>
      </c>
      <c r="AF3530" s="2">
        <v>0</v>
      </c>
      <c r="AG3530" s="2">
        <v>0</v>
      </c>
      <c r="AH3530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0</v>
      </c>
      <c r="AN3530" s="2">
        <v>0</v>
      </c>
      <c r="AO3530" s="2">
        <v>0</v>
      </c>
      <c r="AP3530" s="7">
        <f t="shared" si="111"/>
        <v>0</v>
      </c>
    </row>
    <row r="3531" spans="1:42" x14ac:dyDescent="0.2">
      <c r="A3531">
        <v>1</v>
      </c>
      <c r="B3531" s="1">
        <v>43952</v>
      </c>
      <c r="C3531" s="1">
        <v>44348</v>
      </c>
      <c r="D3531">
        <v>200349</v>
      </c>
      <c r="E3531" s="1">
        <v>43983</v>
      </c>
      <c r="F3531" s="2">
        <v>0</v>
      </c>
      <c r="G3531" s="2">
        <v>0</v>
      </c>
      <c r="H3531">
        <v>7.6923080000000005E-2</v>
      </c>
      <c r="I3531" s="2">
        <v>0</v>
      </c>
      <c r="J3531" s="2">
        <v>290407.64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t="s">
        <v>334</v>
      </c>
      <c r="W3531" s="5" t="str">
        <f t="shared" si="110"/>
        <v>3970</v>
      </c>
      <c r="X3531">
        <v>16</v>
      </c>
      <c r="Y3531" t="s">
        <v>77</v>
      </c>
      <c r="Z3531" t="s">
        <v>107</v>
      </c>
      <c r="AA3531" s="2">
        <v>0</v>
      </c>
      <c r="AB3531" s="2">
        <v>0</v>
      </c>
      <c r="AC3531" t="s">
        <v>168</v>
      </c>
      <c r="AD3531" s="2">
        <v>0</v>
      </c>
      <c r="AE3531" s="2">
        <v>0</v>
      </c>
      <c r="AF3531" s="2">
        <v>0</v>
      </c>
      <c r="AG3531" s="2">
        <v>0</v>
      </c>
      <c r="AH3531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7">
        <f t="shared" si="111"/>
        <v>0</v>
      </c>
    </row>
    <row r="3532" spans="1:42" x14ac:dyDescent="0.2">
      <c r="A3532">
        <v>1</v>
      </c>
      <c r="B3532" s="1">
        <v>43952</v>
      </c>
      <c r="C3532" s="1">
        <v>44348</v>
      </c>
      <c r="D3532">
        <v>200349</v>
      </c>
      <c r="E3532" s="1">
        <v>44013</v>
      </c>
      <c r="F3532" s="2">
        <v>0</v>
      </c>
      <c r="G3532" s="2">
        <v>0</v>
      </c>
      <c r="H3532">
        <v>7.6923080000000005E-2</v>
      </c>
      <c r="I3532" s="2">
        <v>0</v>
      </c>
      <c r="J3532" s="2">
        <v>290407.64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t="s">
        <v>334</v>
      </c>
      <c r="W3532" s="5" t="str">
        <f t="shared" si="110"/>
        <v>3970</v>
      </c>
      <c r="X3532">
        <v>16</v>
      </c>
      <c r="Y3532" t="s">
        <v>77</v>
      </c>
      <c r="Z3532" t="s">
        <v>107</v>
      </c>
      <c r="AA3532" s="2">
        <v>0</v>
      </c>
      <c r="AB3532" s="2">
        <v>0</v>
      </c>
      <c r="AC3532" t="s">
        <v>168</v>
      </c>
      <c r="AD3532" s="2">
        <v>0</v>
      </c>
      <c r="AE3532" s="2">
        <v>0</v>
      </c>
      <c r="AF3532" s="2">
        <v>0</v>
      </c>
      <c r="AG3532" s="2">
        <v>0</v>
      </c>
      <c r="AH353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0</v>
      </c>
      <c r="AN3532" s="2">
        <v>0</v>
      </c>
      <c r="AO3532" s="2">
        <v>0</v>
      </c>
      <c r="AP3532" s="7">
        <f t="shared" si="111"/>
        <v>0</v>
      </c>
    </row>
    <row r="3533" spans="1:42" x14ac:dyDescent="0.2">
      <c r="A3533">
        <v>1</v>
      </c>
      <c r="B3533" s="1">
        <v>43952</v>
      </c>
      <c r="C3533" s="1">
        <v>44348</v>
      </c>
      <c r="D3533">
        <v>200349</v>
      </c>
      <c r="E3533" s="1">
        <v>44044</v>
      </c>
      <c r="F3533" s="2">
        <v>0</v>
      </c>
      <c r="G3533" s="2">
        <v>0</v>
      </c>
      <c r="H3533">
        <v>7.6923080000000005E-2</v>
      </c>
      <c r="I3533" s="2">
        <v>0</v>
      </c>
      <c r="J3533" s="2">
        <v>290407.64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t="s">
        <v>334</v>
      </c>
      <c r="W3533" s="5" t="str">
        <f t="shared" si="110"/>
        <v>3970</v>
      </c>
      <c r="X3533">
        <v>16</v>
      </c>
      <c r="Y3533" t="s">
        <v>77</v>
      </c>
      <c r="Z3533" t="s">
        <v>107</v>
      </c>
      <c r="AA3533" s="2">
        <v>0</v>
      </c>
      <c r="AB3533" s="2">
        <v>0</v>
      </c>
      <c r="AC3533" t="s">
        <v>168</v>
      </c>
      <c r="AD3533" s="2">
        <v>0</v>
      </c>
      <c r="AE3533" s="2">
        <v>0</v>
      </c>
      <c r="AF3533" s="2">
        <v>0</v>
      </c>
      <c r="AG3533" s="2">
        <v>0</v>
      </c>
      <c r="AH3533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7">
        <f t="shared" si="111"/>
        <v>0</v>
      </c>
    </row>
    <row r="3534" spans="1:42" x14ac:dyDescent="0.2">
      <c r="A3534">
        <v>1</v>
      </c>
      <c r="B3534" s="1">
        <v>43952</v>
      </c>
      <c r="C3534" s="1">
        <v>44348</v>
      </c>
      <c r="D3534">
        <v>200349</v>
      </c>
      <c r="E3534" s="1">
        <v>44075</v>
      </c>
      <c r="F3534" s="2">
        <v>0</v>
      </c>
      <c r="G3534" s="2">
        <v>0</v>
      </c>
      <c r="H3534">
        <v>7.6923080000000005E-2</v>
      </c>
      <c r="I3534" s="2">
        <v>0</v>
      </c>
      <c r="J3534" s="2">
        <v>290407.64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t="s">
        <v>334</v>
      </c>
      <c r="W3534" s="5" t="str">
        <f t="shared" si="110"/>
        <v>3970</v>
      </c>
      <c r="X3534">
        <v>16</v>
      </c>
      <c r="Y3534" t="s">
        <v>77</v>
      </c>
      <c r="Z3534" t="s">
        <v>107</v>
      </c>
      <c r="AA3534" s="2">
        <v>0</v>
      </c>
      <c r="AB3534" s="2">
        <v>0</v>
      </c>
      <c r="AC3534" t="s">
        <v>168</v>
      </c>
      <c r="AD3534" s="2">
        <v>0</v>
      </c>
      <c r="AE3534" s="2">
        <v>0</v>
      </c>
      <c r="AF3534" s="2">
        <v>0</v>
      </c>
      <c r="AG3534" s="2">
        <v>0</v>
      </c>
      <c r="AH3534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0</v>
      </c>
      <c r="AN3534" s="2">
        <v>0</v>
      </c>
      <c r="AO3534" s="2">
        <v>0</v>
      </c>
      <c r="AP3534" s="7">
        <f t="shared" si="111"/>
        <v>0</v>
      </c>
    </row>
    <row r="3535" spans="1:42" x14ac:dyDescent="0.2">
      <c r="A3535">
        <v>1</v>
      </c>
      <c r="B3535" s="1">
        <v>43952</v>
      </c>
      <c r="C3535" s="1">
        <v>44348</v>
      </c>
      <c r="D3535">
        <v>200349</v>
      </c>
      <c r="E3535" s="1">
        <v>44105</v>
      </c>
      <c r="F3535" s="2">
        <v>8215.51</v>
      </c>
      <c r="G3535" s="2">
        <v>8215.51</v>
      </c>
      <c r="H3535">
        <v>7.6923080000000005E-2</v>
      </c>
      <c r="I3535" s="2">
        <v>52.66</v>
      </c>
      <c r="J3535" s="2">
        <v>290407.64</v>
      </c>
      <c r="K3535" s="2">
        <v>0</v>
      </c>
      <c r="L3535" s="2">
        <v>0</v>
      </c>
      <c r="M3535" s="2">
        <v>-52.66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t="s">
        <v>334</v>
      </c>
      <c r="W3535" s="5" t="str">
        <f t="shared" si="110"/>
        <v>3970</v>
      </c>
      <c r="X3535">
        <v>16</v>
      </c>
      <c r="Y3535" t="s">
        <v>77</v>
      </c>
      <c r="Z3535" t="s">
        <v>107</v>
      </c>
      <c r="AA3535" s="2">
        <v>0</v>
      </c>
      <c r="AB3535" s="2">
        <v>0</v>
      </c>
      <c r="AC3535" t="s">
        <v>168</v>
      </c>
      <c r="AD3535" s="2">
        <v>0</v>
      </c>
      <c r="AE3535" s="2">
        <v>0</v>
      </c>
      <c r="AF3535" s="2">
        <v>0</v>
      </c>
      <c r="AG3535" s="2">
        <v>8215.51</v>
      </c>
      <c r="AH3535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>
        <v>0</v>
      </c>
      <c r="AO3535" s="2">
        <v>0</v>
      </c>
      <c r="AP3535" s="7">
        <f t="shared" si="111"/>
        <v>0</v>
      </c>
    </row>
    <row r="3536" spans="1:42" x14ac:dyDescent="0.2">
      <c r="A3536">
        <v>1</v>
      </c>
      <c r="B3536" s="1">
        <v>43952</v>
      </c>
      <c r="C3536" s="1">
        <v>44348</v>
      </c>
      <c r="D3536">
        <v>200349</v>
      </c>
      <c r="E3536" s="1">
        <v>44136</v>
      </c>
      <c r="F3536" s="2">
        <v>8215.51</v>
      </c>
      <c r="G3536" s="2">
        <v>8215.51</v>
      </c>
      <c r="H3536">
        <v>7.6923080000000005E-2</v>
      </c>
      <c r="I3536" s="2">
        <v>52.66</v>
      </c>
      <c r="J3536" s="2">
        <v>290407.64</v>
      </c>
      <c r="K3536" s="2">
        <v>0</v>
      </c>
      <c r="L3536" s="2">
        <v>0</v>
      </c>
      <c r="M3536" s="2">
        <v>-52.66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t="s">
        <v>334</v>
      </c>
      <c r="W3536" s="5" t="str">
        <f t="shared" si="110"/>
        <v>3970</v>
      </c>
      <c r="X3536">
        <v>16</v>
      </c>
      <c r="Y3536" t="s">
        <v>77</v>
      </c>
      <c r="Z3536" t="s">
        <v>107</v>
      </c>
      <c r="AA3536" s="2">
        <v>0</v>
      </c>
      <c r="AB3536" s="2">
        <v>0</v>
      </c>
      <c r="AC3536" t="s">
        <v>168</v>
      </c>
      <c r="AD3536" s="2">
        <v>0</v>
      </c>
      <c r="AE3536" s="2">
        <v>0</v>
      </c>
      <c r="AF3536" s="2">
        <v>0</v>
      </c>
      <c r="AG3536" s="2">
        <v>8215.51</v>
      </c>
      <c r="AH3536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7">
        <f t="shared" si="111"/>
        <v>0</v>
      </c>
    </row>
    <row r="3537" spans="1:42" x14ac:dyDescent="0.2">
      <c r="A3537">
        <v>1</v>
      </c>
      <c r="B3537" s="1">
        <v>43952</v>
      </c>
      <c r="C3537" s="1">
        <v>44348</v>
      </c>
      <c r="D3537">
        <v>200349</v>
      </c>
      <c r="E3537" s="1">
        <v>44166</v>
      </c>
      <c r="F3537" s="2">
        <v>8215.51</v>
      </c>
      <c r="G3537" s="2">
        <v>8215.51</v>
      </c>
      <c r="H3537">
        <v>7.6923080000000005E-2</v>
      </c>
      <c r="I3537" s="2">
        <v>52.66</v>
      </c>
      <c r="J3537" s="2">
        <v>290407.64</v>
      </c>
      <c r="K3537" s="2">
        <v>0</v>
      </c>
      <c r="L3537" s="2">
        <v>0</v>
      </c>
      <c r="M3537" s="2">
        <v>-52.66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t="s">
        <v>334</v>
      </c>
      <c r="W3537" s="5" t="str">
        <f t="shared" si="110"/>
        <v>3970</v>
      </c>
      <c r="X3537">
        <v>16</v>
      </c>
      <c r="Y3537" t="s">
        <v>77</v>
      </c>
      <c r="Z3537" t="s">
        <v>107</v>
      </c>
      <c r="AA3537" s="2">
        <v>0</v>
      </c>
      <c r="AB3537" s="2">
        <v>0</v>
      </c>
      <c r="AC3537" t="s">
        <v>168</v>
      </c>
      <c r="AD3537" s="2">
        <v>0</v>
      </c>
      <c r="AE3537" s="2">
        <v>0</v>
      </c>
      <c r="AF3537" s="2">
        <v>0</v>
      </c>
      <c r="AG3537" s="2">
        <v>8215.51</v>
      </c>
      <c r="AH3537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0</v>
      </c>
      <c r="AN3537" s="2">
        <v>0</v>
      </c>
      <c r="AO3537" s="2">
        <v>0</v>
      </c>
      <c r="AP3537" s="7">
        <f t="shared" si="111"/>
        <v>0</v>
      </c>
    </row>
    <row r="3538" spans="1:42" x14ac:dyDescent="0.2">
      <c r="A3538">
        <v>1</v>
      </c>
      <c r="B3538" s="1">
        <v>43952</v>
      </c>
      <c r="C3538" s="1">
        <v>44348</v>
      </c>
      <c r="D3538">
        <v>200349</v>
      </c>
      <c r="E3538" s="1">
        <v>44197</v>
      </c>
      <c r="F3538" s="2">
        <v>92026.41</v>
      </c>
      <c r="G3538" s="2">
        <v>92026.41</v>
      </c>
      <c r="H3538">
        <v>7.6923080000000005E-2</v>
      </c>
      <c r="I3538" s="2">
        <v>589.91</v>
      </c>
      <c r="J3538" s="2">
        <v>290407.64</v>
      </c>
      <c r="K3538" s="2">
        <v>0</v>
      </c>
      <c r="L3538" s="2">
        <v>0</v>
      </c>
      <c r="M3538" s="2">
        <v>-589.91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t="s">
        <v>334</v>
      </c>
      <c r="W3538" s="5" t="str">
        <f t="shared" si="110"/>
        <v>3970</v>
      </c>
      <c r="X3538">
        <v>16</v>
      </c>
      <c r="Y3538" t="s">
        <v>77</v>
      </c>
      <c r="Z3538" t="s">
        <v>107</v>
      </c>
      <c r="AA3538" s="2">
        <v>0</v>
      </c>
      <c r="AB3538" s="2">
        <v>0</v>
      </c>
      <c r="AC3538" t="s">
        <v>168</v>
      </c>
      <c r="AD3538" s="2">
        <v>0</v>
      </c>
      <c r="AE3538" s="2">
        <v>0</v>
      </c>
      <c r="AF3538" s="2">
        <v>0</v>
      </c>
      <c r="AG3538" s="2">
        <v>92026.41</v>
      </c>
      <c r="AH3538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7">
        <f t="shared" si="111"/>
        <v>0</v>
      </c>
    </row>
    <row r="3539" spans="1:42" x14ac:dyDescent="0.2">
      <c r="A3539">
        <v>1</v>
      </c>
      <c r="B3539" s="1">
        <v>43952</v>
      </c>
      <c r="C3539" s="1">
        <v>44348</v>
      </c>
      <c r="D3539">
        <v>200349</v>
      </c>
      <c r="E3539" s="1">
        <v>44228</v>
      </c>
      <c r="F3539" s="2">
        <v>92026.41</v>
      </c>
      <c r="G3539" s="2">
        <v>92026.41</v>
      </c>
      <c r="H3539">
        <v>7.6923080000000005E-2</v>
      </c>
      <c r="I3539" s="2">
        <v>589.91</v>
      </c>
      <c r="J3539" s="2">
        <v>290407.64</v>
      </c>
      <c r="K3539" s="2">
        <v>0</v>
      </c>
      <c r="L3539" s="2">
        <v>0</v>
      </c>
      <c r="M3539" s="2">
        <v>-589.91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t="s">
        <v>334</v>
      </c>
      <c r="W3539" s="5" t="str">
        <f t="shared" si="110"/>
        <v>3970</v>
      </c>
      <c r="X3539">
        <v>16</v>
      </c>
      <c r="Y3539" t="s">
        <v>77</v>
      </c>
      <c r="Z3539" t="s">
        <v>107</v>
      </c>
      <c r="AA3539" s="2">
        <v>0</v>
      </c>
      <c r="AB3539" s="2">
        <v>0</v>
      </c>
      <c r="AC3539" t="s">
        <v>168</v>
      </c>
      <c r="AD3539" s="2">
        <v>0</v>
      </c>
      <c r="AE3539" s="2">
        <v>0</v>
      </c>
      <c r="AF3539" s="2">
        <v>0</v>
      </c>
      <c r="AG3539" s="2">
        <v>92026.41</v>
      </c>
      <c r="AH3539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7">
        <f t="shared" si="111"/>
        <v>0</v>
      </c>
    </row>
    <row r="3540" spans="1:42" x14ac:dyDescent="0.2">
      <c r="A3540">
        <v>1</v>
      </c>
      <c r="B3540" s="1">
        <v>43952</v>
      </c>
      <c r="C3540" s="1">
        <v>44348</v>
      </c>
      <c r="D3540">
        <v>200349</v>
      </c>
      <c r="E3540" s="1">
        <v>44256</v>
      </c>
      <c r="F3540" s="2">
        <v>92026.41</v>
      </c>
      <c r="G3540" s="2">
        <v>92026.41</v>
      </c>
      <c r="H3540">
        <v>7.6923080000000005E-2</v>
      </c>
      <c r="I3540" s="2">
        <v>589.91</v>
      </c>
      <c r="J3540" s="2">
        <v>292177.37</v>
      </c>
      <c r="K3540" s="2">
        <v>1769.73</v>
      </c>
      <c r="L3540" s="2">
        <v>0</v>
      </c>
      <c r="M3540" s="2">
        <v>-589.91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t="s">
        <v>334</v>
      </c>
      <c r="W3540" s="5" t="str">
        <f t="shared" si="110"/>
        <v>3970</v>
      </c>
      <c r="X3540">
        <v>16</v>
      </c>
      <c r="Y3540" t="s">
        <v>77</v>
      </c>
      <c r="Z3540" t="s">
        <v>107</v>
      </c>
      <c r="AA3540" s="2">
        <v>0</v>
      </c>
      <c r="AB3540" s="2">
        <v>0</v>
      </c>
      <c r="AC3540" t="s">
        <v>168</v>
      </c>
      <c r="AD3540" s="2">
        <v>0</v>
      </c>
      <c r="AE3540" s="2">
        <v>0</v>
      </c>
      <c r="AF3540" s="2">
        <v>0</v>
      </c>
      <c r="AG3540" s="2">
        <v>92026.41</v>
      </c>
      <c r="AH3540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>
        <v>0</v>
      </c>
      <c r="AO3540" s="2">
        <v>1769.73</v>
      </c>
      <c r="AP3540" s="7">
        <f t="shared" si="111"/>
        <v>1769.73</v>
      </c>
    </row>
    <row r="3541" spans="1:42" x14ac:dyDescent="0.2">
      <c r="A3541">
        <v>1</v>
      </c>
      <c r="B3541" s="1">
        <v>43952</v>
      </c>
      <c r="C3541" s="1">
        <v>44348</v>
      </c>
      <c r="D3541">
        <v>200349</v>
      </c>
      <c r="E3541" s="1">
        <v>44287</v>
      </c>
      <c r="F3541" s="2">
        <v>102478.77</v>
      </c>
      <c r="G3541" s="2">
        <v>102478.77</v>
      </c>
      <c r="H3541">
        <v>7.6923080000000005E-2</v>
      </c>
      <c r="I3541" s="2">
        <v>656.92</v>
      </c>
      <c r="J3541" s="2">
        <v>318596.33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26457.49</v>
      </c>
      <c r="T3541" s="2">
        <v>0</v>
      </c>
      <c r="U3541" s="2">
        <v>0</v>
      </c>
      <c r="V3541" t="s">
        <v>334</v>
      </c>
      <c r="W3541" s="5" t="str">
        <f t="shared" si="110"/>
        <v>3970</v>
      </c>
      <c r="X3541">
        <v>16</v>
      </c>
      <c r="Y3541" t="s">
        <v>77</v>
      </c>
      <c r="Z3541" t="s">
        <v>107</v>
      </c>
      <c r="AA3541" s="2">
        <v>0</v>
      </c>
      <c r="AB3541" s="2">
        <v>-695.45</v>
      </c>
      <c r="AC3541" t="s">
        <v>168</v>
      </c>
      <c r="AD3541" s="2">
        <v>0</v>
      </c>
      <c r="AE3541" s="2">
        <v>0</v>
      </c>
      <c r="AF3541" s="2">
        <v>0</v>
      </c>
      <c r="AG3541" s="2">
        <v>102478.77</v>
      </c>
      <c r="AH3541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0</v>
      </c>
      <c r="AN3541" s="2">
        <v>0</v>
      </c>
      <c r="AO3541" s="2">
        <v>656.92</v>
      </c>
      <c r="AP3541" s="7">
        <f t="shared" si="111"/>
        <v>-38.530000000000086</v>
      </c>
    </row>
    <row r="3542" spans="1:42" x14ac:dyDescent="0.2">
      <c r="A3542">
        <v>1</v>
      </c>
      <c r="B3542" s="1">
        <v>43952</v>
      </c>
      <c r="C3542" s="1">
        <v>44348</v>
      </c>
      <c r="D3542">
        <v>200349</v>
      </c>
      <c r="E3542" s="1">
        <v>44317</v>
      </c>
      <c r="F3542" s="2">
        <v>858540.72</v>
      </c>
      <c r="G3542" s="2">
        <v>858540.72</v>
      </c>
      <c r="H3542">
        <v>7.6923080000000005E-2</v>
      </c>
      <c r="I3542" s="2">
        <v>5503.47</v>
      </c>
      <c r="J3542" s="2">
        <v>324099.8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t="s">
        <v>334</v>
      </c>
      <c r="W3542" s="5" t="str">
        <f t="shared" si="110"/>
        <v>3970</v>
      </c>
      <c r="X3542">
        <v>16</v>
      </c>
      <c r="Y3542" t="s">
        <v>77</v>
      </c>
      <c r="Z3542" t="s">
        <v>107</v>
      </c>
      <c r="AA3542" s="2">
        <v>0</v>
      </c>
      <c r="AB3542" s="2">
        <v>0</v>
      </c>
      <c r="AC3542" t="s">
        <v>168</v>
      </c>
      <c r="AD3542" s="2">
        <v>0</v>
      </c>
      <c r="AE3542" s="2">
        <v>0</v>
      </c>
      <c r="AF3542" s="2">
        <v>0</v>
      </c>
      <c r="AG3542" s="2">
        <v>858540.72</v>
      </c>
      <c r="AH354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>
        <v>0</v>
      </c>
      <c r="AO3542" s="2">
        <v>5503.47</v>
      </c>
      <c r="AP3542" s="7">
        <f t="shared" si="111"/>
        <v>5503.47</v>
      </c>
    </row>
    <row r="3543" spans="1:42" x14ac:dyDescent="0.2">
      <c r="A3543">
        <v>1</v>
      </c>
      <c r="B3543" s="1">
        <v>43952</v>
      </c>
      <c r="C3543" s="1">
        <v>44348</v>
      </c>
      <c r="D3543">
        <v>200349</v>
      </c>
      <c r="E3543" s="1">
        <v>44348</v>
      </c>
      <c r="F3543" s="2">
        <v>858540.72</v>
      </c>
      <c r="G3543" s="2">
        <v>858540.72</v>
      </c>
      <c r="H3543">
        <v>7.6923080000000005E-2</v>
      </c>
      <c r="I3543" s="2">
        <v>5503.47</v>
      </c>
      <c r="J3543" s="2">
        <v>329603.27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t="s">
        <v>334</v>
      </c>
      <c r="W3543" s="5" t="str">
        <f t="shared" si="110"/>
        <v>3970</v>
      </c>
      <c r="X3543">
        <v>16</v>
      </c>
      <c r="Y3543" t="s">
        <v>77</v>
      </c>
      <c r="Z3543" t="s">
        <v>107</v>
      </c>
      <c r="AA3543" s="2">
        <v>0</v>
      </c>
      <c r="AB3543" s="2">
        <v>0</v>
      </c>
      <c r="AC3543" t="s">
        <v>168</v>
      </c>
      <c r="AD3543" s="2">
        <v>0</v>
      </c>
      <c r="AE3543" s="2">
        <v>0</v>
      </c>
      <c r="AF3543" s="2">
        <v>0</v>
      </c>
      <c r="AG3543" s="2">
        <v>858540.72</v>
      </c>
      <c r="AH3543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0</v>
      </c>
      <c r="AN3543" s="2">
        <v>0</v>
      </c>
      <c r="AO3543" s="2">
        <v>5503.47</v>
      </c>
      <c r="AP3543" s="7">
        <f t="shared" si="111"/>
        <v>5503.47</v>
      </c>
    </row>
    <row r="3544" spans="1:42" x14ac:dyDescent="0.2">
      <c r="A3544">
        <v>1</v>
      </c>
      <c r="B3544" s="1">
        <v>43952</v>
      </c>
      <c r="C3544" s="1">
        <v>44348</v>
      </c>
      <c r="D3544">
        <v>186</v>
      </c>
      <c r="E3544" s="1">
        <v>43952</v>
      </c>
      <c r="F3544" s="2">
        <v>0</v>
      </c>
      <c r="G3544" s="2">
        <v>0</v>
      </c>
      <c r="H3544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t="s">
        <v>335</v>
      </c>
      <c r="W3544" s="5" t="str">
        <f t="shared" si="110"/>
        <v>3971</v>
      </c>
      <c r="X3544">
        <v>16</v>
      </c>
      <c r="Y3544" t="s">
        <v>77</v>
      </c>
      <c r="Z3544" t="s">
        <v>107</v>
      </c>
      <c r="AA3544" s="2">
        <v>0</v>
      </c>
      <c r="AB3544" s="2">
        <v>0</v>
      </c>
      <c r="AC3544" t="s">
        <v>168</v>
      </c>
      <c r="AD3544" s="2">
        <v>0</v>
      </c>
      <c r="AE3544" s="2">
        <v>0</v>
      </c>
      <c r="AF3544" s="2">
        <v>0</v>
      </c>
      <c r="AG3544" s="2">
        <v>0</v>
      </c>
      <c r="AH3544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7">
        <f t="shared" si="111"/>
        <v>0</v>
      </c>
    </row>
    <row r="3545" spans="1:42" x14ac:dyDescent="0.2">
      <c r="A3545">
        <v>1</v>
      </c>
      <c r="B3545" s="1">
        <v>43952</v>
      </c>
      <c r="C3545" s="1">
        <v>44348</v>
      </c>
      <c r="D3545">
        <v>186</v>
      </c>
      <c r="E3545" s="1">
        <v>43983</v>
      </c>
      <c r="F3545" s="2">
        <v>0</v>
      </c>
      <c r="G3545" s="2">
        <v>0</v>
      </c>
      <c r="H3545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t="s">
        <v>335</v>
      </c>
      <c r="W3545" s="5" t="str">
        <f t="shared" si="110"/>
        <v>3971</v>
      </c>
      <c r="X3545">
        <v>16</v>
      </c>
      <c r="Y3545" t="s">
        <v>77</v>
      </c>
      <c r="Z3545" t="s">
        <v>107</v>
      </c>
      <c r="AA3545" s="2">
        <v>0</v>
      </c>
      <c r="AB3545" s="2">
        <v>0</v>
      </c>
      <c r="AC3545" t="s">
        <v>168</v>
      </c>
      <c r="AD3545" s="2">
        <v>0</v>
      </c>
      <c r="AE3545" s="2">
        <v>0</v>
      </c>
      <c r="AF3545" s="2">
        <v>0</v>
      </c>
      <c r="AG3545" s="2">
        <v>0</v>
      </c>
      <c r="AH3545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7">
        <f t="shared" si="111"/>
        <v>0</v>
      </c>
    </row>
    <row r="3546" spans="1:42" x14ac:dyDescent="0.2">
      <c r="A3546">
        <v>1</v>
      </c>
      <c r="B3546" s="1">
        <v>43952</v>
      </c>
      <c r="C3546" s="1">
        <v>44348</v>
      </c>
      <c r="D3546">
        <v>186</v>
      </c>
      <c r="E3546" s="1">
        <v>44013</v>
      </c>
      <c r="F3546" s="2">
        <v>0</v>
      </c>
      <c r="G3546" s="2">
        <v>0</v>
      </c>
      <c r="H3546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t="s">
        <v>335</v>
      </c>
      <c r="W3546" s="5" t="str">
        <f t="shared" si="110"/>
        <v>3971</v>
      </c>
      <c r="X3546">
        <v>16</v>
      </c>
      <c r="Y3546" t="s">
        <v>77</v>
      </c>
      <c r="Z3546" t="s">
        <v>107</v>
      </c>
      <c r="AA3546" s="2">
        <v>0</v>
      </c>
      <c r="AB3546" s="2">
        <v>0</v>
      </c>
      <c r="AC3546" t="s">
        <v>168</v>
      </c>
      <c r="AD3546" s="2">
        <v>0</v>
      </c>
      <c r="AE3546" s="2">
        <v>0</v>
      </c>
      <c r="AF3546" s="2">
        <v>0</v>
      </c>
      <c r="AG3546" s="2">
        <v>0</v>
      </c>
      <c r="AH3546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0</v>
      </c>
      <c r="AN3546" s="2">
        <v>0</v>
      </c>
      <c r="AO3546" s="2">
        <v>0</v>
      </c>
      <c r="AP3546" s="7">
        <f t="shared" si="111"/>
        <v>0</v>
      </c>
    </row>
    <row r="3547" spans="1:42" x14ac:dyDescent="0.2">
      <c r="A3547">
        <v>1</v>
      </c>
      <c r="B3547" s="1">
        <v>43952</v>
      </c>
      <c r="C3547" s="1">
        <v>44348</v>
      </c>
      <c r="D3547">
        <v>186</v>
      </c>
      <c r="E3547" s="1">
        <v>44044</v>
      </c>
      <c r="F3547" s="2">
        <v>0</v>
      </c>
      <c r="G3547" s="2">
        <v>0</v>
      </c>
      <c r="H3547">
        <v>7.6999999999999999E-2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t="s">
        <v>335</v>
      </c>
      <c r="W3547" s="5" t="str">
        <f t="shared" si="110"/>
        <v>3971</v>
      </c>
      <c r="X3547">
        <v>16</v>
      </c>
      <c r="Y3547" t="s">
        <v>77</v>
      </c>
      <c r="Z3547" t="s">
        <v>107</v>
      </c>
      <c r="AA3547" s="2">
        <v>0</v>
      </c>
      <c r="AB3547" s="2">
        <v>0</v>
      </c>
      <c r="AC3547" t="s">
        <v>168</v>
      </c>
      <c r="AD3547" s="2">
        <v>0</v>
      </c>
      <c r="AE3547" s="2">
        <v>0</v>
      </c>
      <c r="AF3547" s="2">
        <v>0</v>
      </c>
      <c r="AG3547" s="2">
        <v>0</v>
      </c>
      <c r="AH3547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7">
        <f t="shared" si="111"/>
        <v>0</v>
      </c>
    </row>
    <row r="3548" spans="1:42" x14ac:dyDescent="0.2">
      <c r="A3548">
        <v>1</v>
      </c>
      <c r="B3548" s="1">
        <v>43952</v>
      </c>
      <c r="C3548" s="1">
        <v>44348</v>
      </c>
      <c r="D3548">
        <v>186</v>
      </c>
      <c r="E3548" s="1">
        <v>44075</v>
      </c>
      <c r="F3548" s="2">
        <v>0</v>
      </c>
      <c r="G3548" s="2">
        <v>0</v>
      </c>
      <c r="H3548">
        <v>7.6999999999999999E-2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t="s">
        <v>335</v>
      </c>
      <c r="W3548" s="5" t="str">
        <f t="shared" si="110"/>
        <v>3971</v>
      </c>
      <c r="X3548">
        <v>16</v>
      </c>
      <c r="Y3548" t="s">
        <v>77</v>
      </c>
      <c r="Z3548" t="s">
        <v>107</v>
      </c>
      <c r="AA3548" s="2">
        <v>0</v>
      </c>
      <c r="AB3548" s="2">
        <v>0</v>
      </c>
      <c r="AC3548" t="s">
        <v>168</v>
      </c>
      <c r="AD3548" s="2">
        <v>0</v>
      </c>
      <c r="AE3548" s="2">
        <v>0</v>
      </c>
      <c r="AF3548" s="2">
        <v>0</v>
      </c>
      <c r="AG3548" s="2">
        <v>0</v>
      </c>
      <c r="AH3548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7">
        <f t="shared" si="111"/>
        <v>0</v>
      </c>
    </row>
    <row r="3549" spans="1:42" x14ac:dyDescent="0.2">
      <c r="A3549">
        <v>1</v>
      </c>
      <c r="B3549" s="1">
        <v>43952</v>
      </c>
      <c r="C3549" s="1">
        <v>44348</v>
      </c>
      <c r="D3549">
        <v>186</v>
      </c>
      <c r="E3549" s="1">
        <v>44105</v>
      </c>
      <c r="F3549" s="2">
        <v>0</v>
      </c>
      <c r="G3549" s="2">
        <v>0</v>
      </c>
      <c r="H3549">
        <v>7.6999999999999999E-2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t="s">
        <v>335</v>
      </c>
      <c r="W3549" s="5" t="str">
        <f t="shared" si="110"/>
        <v>3971</v>
      </c>
      <c r="X3549">
        <v>16</v>
      </c>
      <c r="Y3549" t="s">
        <v>77</v>
      </c>
      <c r="Z3549" t="s">
        <v>107</v>
      </c>
      <c r="AA3549" s="2">
        <v>0</v>
      </c>
      <c r="AB3549" s="2">
        <v>0</v>
      </c>
      <c r="AC3549" t="s">
        <v>168</v>
      </c>
      <c r="AD3549" s="2">
        <v>0</v>
      </c>
      <c r="AE3549" s="2">
        <v>0</v>
      </c>
      <c r="AF3549" s="2">
        <v>0</v>
      </c>
      <c r="AG3549" s="2">
        <v>0</v>
      </c>
      <c r="AH3549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7">
        <f t="shared" si="111"/>
        <v>0</v>
      </c>
    </row>
    <row r="3550" spans="1:42" x14ac:dyDescent="0.2">
      <c r="A3550">
        <v>1</v>
      </c>
      <c r="B3550" s="1">
        <v>43952</v>
      </c>
      <c r="C3550" s="1">
        <v>44348</v>
      </c>
      <c r="D3550">
        <v>186</v>
      </c>
      <c r="E3550" s="1">
        <v>44136</v>
      </c>
      <c r="F3550" s="2">
        <v>0</v>
      </c>
      <c r="G3550" s="2">
        <v>0</v>
      </c>
      <c r="H3550">
        <v>7.6999999999999999E-2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t="s">
        <v>335</v>
      </c>
      <c r="W3550" s="5" t="str">
        <f t="shared" si="110"/>
        <v>3971</v>
      </c>
      <c r="X3550">
        <v>16</v>
      </c>
      <c r="Y3550" t="s">
        <v>77</v>
      </c>
      <c r="Z3550" t="s">
        <v>107</v>
      </c>
      <c r="AA3550" s="2">
        <v>0</v>
      </c>
      <c r="AB3550" s="2">
        <v>0</v>
      </c>
      <c r="AC3550" t="s">
        <v>168</v>
      </c>
      <c r="AD3550" s="2">
        <v>0</v>
      </c>
      <c r="AE3550" s="2">
        <v>0</v>
      </c>
      <c r="AF3550" s="2">
        <v>0</v>
      </c>
      <c r="AG3550" s="2">
        <v>0</v>
      </c>
      <c r="AH3550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7">
        <f t="shared" si="111"/>
        <v>0</v>
      </c>
    </row>
    <row r="3551" spans="1:42" x14ac:dyDescent="0.2">
      <c r="A3551">
        <v>1</v>
      </c>
      <c r="B3551" s="1">
        <v>43952</v>
      </c>
      <c r="C3551" s="1">
        <v>44348</v>
      </c>
      <c r="D3551">
        <v>186</v>
      </c>
      <c r="E3551" s="1">
        <v>44166</v>
      </c>
      <c r="F3551" s="2">
        <v>0</v>
      </c>
      <c r="G3551" s="2">
        <v>0</v>
      </c>
      <c r="H3551">
        <v>7.6999999999999999E-2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t="s">
        <v>335</v>
      </c>
      <c r="W3551" s="5" t="str">
        <f t="shared" si="110"/>
        <v>3971</v>
      </c>
      <c r="X3551">
        <v>16</v>
      </c>
      <c r="Y3551" t="s">
        <v>77</v>
      </c>
      <c r="Z3551" t="s">
        <v>107</v>
      </c>
      <c r="AA3551" s="2">
        <v>0</v>
      </c>
      <c r="AB3551" s="2">
        <v>0</v>
      </c>
      <c r="AC3551" t="s">
        <v>168</v>
      </c>
      <c r="AD3551" s="2">
        <v>0</v>
      </c>
      <c r="AE3551" s="2">
        <v>0</v>
      </c>
      <c r="AF3551" s="2">
        <v>0</v>
      </c>
      <c r="AG3551" s="2">
        <v>0</v>
      </c>
      <c r="AH3551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7">
        <f t="shared" si="111"/>
        <v>0</v>
      </c>
    </row>
    <row r="3552" spans="1:42" x14ac:dyDescent="0.2">
      <c r="A3552">
        <v>1</v>
      </c>
      <c r="B3552" s="1">
        <v>43952</v>
      </c>
      <c r="C3552" s="1">
        <v>44348</v>
      </c>
      <c r="D3552">
        <v>186</v>
      </c>
      <c r="E3552" s="1">
        <v>44197</v>
      </c>
      <c r="F3552" s="2">
        <v>0</v>
      </c>
      <c r="G3552" s="2">
        <v>0</v>
      </c>
      <c r="H3552">
        <v>7.6999999999999999E-2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t="s">
        <v>335</v>
      </c>
      <c r="W3552" s="5" t="str">
        <f t="shared" si="110"/>
        <v>3971</v>
      </c>
      <c r="X3552">
        <v>16</v>
      </c>
      <c r="Y3552" t="s">
        <v>77</v>
      </c>
      <c r="Z3552" t="s">
        <v>107</v>
      </c>
      <c r="AA3552" s="2">
        <v>0</v>
      </c>
      <c r="AB3552" s="2">
        <v>0</v>
      </c>
      <c r="AC3552" t="s">
        <v>168</v>
      </c>
      <c r="AD3552" s="2">
        <v>0</v>
      </c>
      <c r="AE3552" s="2">
        <v>0</v>
      </c>
      <c r="AF3552" s="2">
        <v>0</v>
      </c>
      <c r="AG3552" s="2">
        <v>0</v>
      </c>
      <c r="AH355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7">
        <f t="shared" si="111"/>
        <v>0</v>
      </c>
    </row>
    <row r="3553" spans="1:42" x14ac:dyDescent="0.2">
      <c r="A3553">
        <v>1</v>
      </c>
      <c r="B3553" s="1">
        <v>43952</v>
      </c>
      <c r="C3553" s="1">
        <v>44348</v>
      </c>
      <c r="D3553">
        <v>186</v>
      </c>
      <c r="E3553" s="1">
        <v>44228</v>
      </c>
      <c r="F3553" s="2">
        <v>0</v>
      </c>
      <c r="G3553" s="2">
        <v>0</v>
      </c>
      <c r="H3553">
        <v>7.6999999999999999E-2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t="s">
        <v>335</v>
      </c>
      <c r="W3553" s="5" t="str">
        <f t="shared" si="110"/>
        <v>3971</v>
      </c>
      <c r="X3553">
        <v>16</v>
      </c>
      <c r="Y3553" t="s">
        <v>77</v>
      </c>
      <c r="Z3553" t="s">
        <v>107</v>
      </c>
      <c r="AA3553" s="2">
        <v>0</v>
      </c>
      <c r="AB3553" s="2">
        <v>0</v>
      </c>
      <c r="AC3553" t="s">
        <v>168</v>
      </c>
      <c r="AD3553" s="2">
        <v>0</v>
      </c>
      <c r="AE3553" s="2">
        <v>0</v>
      </c>
      <c r="AF3553" s="2">
        <v>0</v>
      </c>
      <c r="AG3553" s="2">
        <v>0</v>
      </c>
      <c r="AH3553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7">
        <f t="shared" si="111"/>
        <v>0</v>
      </c>
    </row>
    <row r="3554" spans="1:42" x14ac:dyDescent="0.2">
      <c r="A3554">
        <v>1</v>
      </c>
      <c r="B3554" s="1">
        <v>43952</v>
      </c>
      <c r="C3554" s="1">
        <v>44348</v>
      </c>
      <c r="D3554">
        <v>186</v>
      </c>
      <c r="E3554" s="1">
        <v>44256</v>
      </c>
      <c r="F3554" s="2">
        <v>0</v>
      </c>
      <c r="G3554" s="2">
        <v>0</v>
      </c>
      <c r="H3554">
        <v>7.6999999999999999E-2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t="s">
        <v>335</v>
      </c>
      <c r="W3554" s="5" t="str">
        <f t="shared" si="110"/>
        <v>3971</v>
      </c>
      <c r="X3554">
        <v>16</v>
      </c>
      <c r="Y3554" t="s">
        <v>77</v>
      </c>
      <c r="Z3554" t="s">
        <v>107</v>
      </c>
      <c r="AA3554" s="2">
        <v>0</v>
      </c>
      <c r="AB3554" s="2">
        <v>0</v>
      </c>
      <c r="AC3554" t="s">
        <v>168</v>
      </c>
      <c r="AD3554" s="2">
        <v>0</v>
      </c>
      <c r="AE3554" s="2">
        <v>0</v>
      </c>
      <c r="AF3554" s="2">
        <v>0</v>
      </c>
      <c r="AG3554" s="2">
        <v>0</v>
      </c>
      <c r="AH3554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7">
        <f t="shared" si="111"/>
        <v>0</v>
      </c>
    </row>
    <row r="3555" spans="1:42" x14ac:dyDescent="0.2">
      <c r="A3555">
        <v>1</v>
      </c>
      <c r="B3555" s="1">
        <v>43952</v>
      </c>
      <c r="C3555" s="1">
        <v>44348</v>
      </c>
      <c r="D3555">
        <v>186</v>
      </c>
      <c r="E3555" s="1">
        <v>44287</v>
      </c>
      <c r="F3555" s="2">
        <v>0</v>
      </c>
      <c r="G3555" s="2">
        <v>0</v>
      </c>
      <c r="H3555">
        <v>7.6999999999999999E-2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t="s">
        <v>335</v>
      </c>
      <c r="W3555" s="5" t="str">
        <f t="shared" si="110"/>
        <v>3971</v>
      </c>
      <c r="X3555">
        <v>16</v>
      </c>
      <c r="Y3555" t="s">
        <v>77</v>
      </c>
      <c r="Z3555" t="s">
        <v>107</v>
      </c>
      <c r="AA3555" s="2">
        <v>0</v>
      </c>
      <c r="AB3555" s="2">
        <v>0</v>
      </c>
      <c r="AC3555" t="s">
        <v>168</v>
      </c>
      <c r="AD3555" s="2">
        <v>0</v>
      </c>
      <c r="AE3555" s="2">
        <v>0</v>
      </c>
      <c r="AF3555" s="2">
        <v>0</v>
      </c>
      <c r="AG3555" s="2">
        <v>0</v>
      </c>
      <c r="AH3555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7">
        <f t="shared" si="111"/>
        <v>0</v>
      </c>
    </row>
    <row r="3556" spans="1:42" x14ac:dyDescent="0.2">
      <c r="A3556">
        <v>1</v>
      </c>
      <c r="B3556" s="1">
        <v>43952</v>
      </c>
      <c r="C3556" s="1">
        <v>44348</v>
      </c>
      <c r="D3556">
        <v>186</v>
      </c>
      <c r="E3556" s="1">
        <v>44317</v>
      </c>
      <c r="F3556" s="2">
        <v>0</v>
      </c>
      <c r="G3556" s="2">
        <v>0</v>
      </c>
      <c r="H3556">
        <v>7.6999999999999999E-2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t="s">
        <v>335</v>
      </c>
      <c r="W3556" s="5" t="str">
        <f t="shared" si="110"/>
        <v>3971</v>
      </c>
      <c r="X3556">
        <v>16</v>
      </c>
      <c r="Y3556" t="s">
        <v>77</v>
      </c>
      <c r="Z3556" t="s">
        <v>107</v>
      </c>
      <c r="AA3556" s="2">
        <v>0</v>
      </c>
      <c r="AB3556" s="2">
        <v>0</v>
      </c>
      <c r="AC3556" t="s">
        <v>168</v>
      </c>
      <c r="AD3556" s="2">
        <v>0</v>
      </c>
      <c r="AE3556" s="2">
        <v>0</v>
      </c>
      <c r="AF3556" s="2">
        <v>0</v>
      </c>
      <c r="AG3556" s="2">
        <v>0</v>
      </c>
      <c r="AH3556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7">
        <f t="shared" si="111"/>
        <v>0</v>
      </c>
    </row>
    <row r="3557" spans="1:42" x14ac:dyDescent="0.2">
      <c r="A3557">
        <v>1</v>
      </c>
      <c r="B3557" s="1">
        <v>43952</v>
      </c>
      <c r="C3557" s="1">
        <v>44348</v>
      </c>
      <c r="D3557">
        <v>186</v>
      </c>
      <c r="E3557" s="1">
        <v>44348</v>
      </c>
      <c r="F3557" s="2">
        <v>0</v>
      </c>
      <c r="G3557" s="2">
        <v>0</v>
      </c>
      <c r="H3557">
        <v>7.6999999999999999E-2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t="s">
        <v>335</v>
      </c>
      <c r="W3557" s="5" t="str">
        <f t="shared" si="110"/>
        <v>3971</v>
      </c>
      <c r="X3557">
        <v>16</v>
      </c>
      <c r="Y3557" t="s">
        <v>77</v>
      </c>
      <c r="Z3557" t="s">
        <v>107</v>
      </c>
      <c r="AA3557" s="2">
        <v>0</v>
      </c>
      <c r="AB3557" s="2">
        <v>0</v>
      </c>
      <c r="AC3557" t="s">
        <v>168</v>
      </c>
      <c r="AD3557" s="2">
        <v>0</v>
      </c>
      <c r="AE3557" s="2">
        <v>0</v>
      </c>
      <c r="AF3557" s="2">
        <v>0</v>
      </c>
      <c r="AG3557" s="2">
        <v>0</v>
      </c>
      <c r="AH3557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0</v>
      </c>
      <c r="AN3557" s="2">
        <v>0</v>
      </c>
      <c r="AO3557" s="2">
        <v>0</v>
      </c>
      <c r="AP3557" s="7">
        <f t="shared" si="111"/>
        <v>0</v>
      </c>
    </row>
    <row r="3558" spans="1:42" x14ac:dyDescent="0.2">
      <c r="A3558">
        <v>1</v>
      </c>
      <c r="B3558" s="1">
        <v>43952</v>
      </c>
      <c r="C3558" s="1">
        <v>44348</v>
      </c>
      <c r="D3558">
        <v>200258</v>
      </c>
      <c r="E3558" s="1">
        <v>43952</v>
      </c>
      <c r="F3558" s="2">
        <v>0</v>
      </c>
      <c r="G3558" s="2">
        <v>0</v>
      </c>
      <c r="H3558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t="s">
        <v>336</v>
      </c>
      <c r="W3558" s="5" t="str">
        <f t="shared" si="110"/>
        <v>3971</v>
      </c>
      <c r="X3558">
        <v>16</v>
      </c>
      <c r="Y3558" t="s">
        <v>77</v>
      </c>
      <c r="Z3558" t="s">
        <v>107</v>
      </c>
      <c r="AA3558" s="2">
        <v>0</v>
      </c>
      <c r="AB3558" s="2">
        <v>0</v>
      </c>
      <c r="AC3558" t="s">
        <v>168</v>
      </c>
      <c r="AD3558" s="2">
        <v>0</v>
      </c>
      <c r="AE3558" s="2">
        <v>0</v>
      </c>
      <c r="AF3558" s="2">
        <v>0</v>
      </c>
      <c r="AG3558" s="2">
        <v>0</v>
      </c>
      <c r="AH3558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7">
        <f t="shared" si="111"/>
        <v>0</v>
      </c>
    </row>
    <row r="3559" spans="1:42" x14ac:dyDescent="0.2">
      <c r="A3559">
        <v>1</v>
      </c>
      <c r="B3559" s="1">
        <v>43952</v>
      </c>
      <c r="C3559" s="1">
        <v>44348</v>
      </c>
      <c r="D3559">
        <v>200258</v>
      </c>
      <c r="E3559" s="1">
        <v>43983</v>
      </c>
      <c r="F3559" s="2">
        <v>0</v>
      </c>
      <c r="G3559" s="2">
        <v>0</v>
      </c>
      <c r="H3559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t="s">
        <v>336</v>
      </c>
      <c r="W3559" s="5" t="str">
        <f t="shared" si="110"/>
        <v>3971</v>
      </c>
      <c r="X3559">
        <v>16</v>
      </c>
      <c r="Y3559" t="s">
        <v>77</v>
      </c>
      <c r="Z3559" t="s">
        <v>107</v>
      </c>
      <c r="AA3559" s="2">
        <v>0</v>
      </c>
      <c r="AB3559" s="2">
        <v>0</v>
      </c>
      <c r="AC3559" t="s">
        <v>168</v>
      </c>
      <c r="AD3559" s="2">
        <v>0</v>
      </c>
      <c r="AE3559" s="2">
        <v>0</v>
      </c>
      <c r="AF3559" s="2">
        <v>0</v>
      </c>
      <c r="AG3559" s="2">
        <v>0</v>
      </c>
      <c r="AH3559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7">
        <f t="shared" si="111"/>
        <v>0</v>
      </c>
    </row>
    <row r="3560" spans="1:42" x14ac:dyDescent="0.2">
      <c r="A3560">
        <v>1</v>
      </c>
      <c r="B3560" s="1">
        <v>43952</v>
      </c>
      <c r="C3560" s="1">
        <v>44348</v>
      </c>
      <c r="D3560">
        <v>200258</v>
      </c>
      <c r="E3560" s="1">
        <v>44013</v>
      </c>
      <c r="F3560" s="2">
        <v>0</v>
      </c>
      <c r="G3560" s="2">
        <v>0</v>
      </c>
      <c r="H3560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t="s">
        <v>336</v>
      </c>
      <c r="W3560" s="5" t="str">
        <f t="shared" si="110"/>
        <v>3971</v>
      </c>
      <c r="X3560">
        <v>16</v>
      </c>
      <c r="Y3560" t="s">
        <v>77</v>
      </c>
      <c r="Z3560" t="s">
        <v>107</v>
      </c>
      <c r="AA3560" s="2">
        <v>0</v>
      </c>
      <c r="AB3560" s="2">
        <v>0</v>
      </c>
      <c r="AC3560" t="s">
        <v>168</v>
      </c>
      <c r="AD3560" s="2">
        <v>0</v>
      </c>
      <c r="AE3560" s="2">
        <v>0</v>
      </c>
      <c r="AF3560" s="2">
        <v>0</v>
      </c>
      <c r="AG3560" s="2">
        <v>0</v>
      </c>
      <c r="AH3560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7">
        <f t="shared" si="111"/>
        <v>0</v>
      </c>
    </row>
    <row r="3561" spans="1:42" x14ac:dyDescent="0.2">
      <c r="A3561">
        <v>1</v>
      </c>
      <c r="B3561" s="1">
        <v>43952</v>
      </c>
      <c r="C3561" s="1">
        <v>44348</v>
      </c>
      <c r="D3561">
        <v>200258</v>
      </c>
      <c r="E3561" s="1">
        <v>44044</v>
      </c>
      <c r="F3561" s="2">
        <v>0</v>
      </c>
      <c r="G3561" s="2">
        <v>0</v>
      </c>
      <c r="H3561">
        <v>7.6999999999999999E-2</v>
      </c>
      <c r="I3561" s="2">
        <v>0</v>
      </c>
      <c r="J3561" s="2">
        <v>0</v>
      </c>
      <c r="K3561" s="2">
        <v>0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t="s">
        <v>336</v>
      </c>
      <c r="W3561" s="5" t="str">
        <f t="shared" si="110"/>
        <v>3971</v>
      </c>
      <c r="X3561">
        <v>16</v>
      </c>
      <c r="Y3561" t="s">
        <v>77</v>
      </c>
      <c r="Z3561" t="s">
        <v>107</v>
      </c>
      <c r="AA3561" s="2">
        <v>0</v>
      </c>
      <c r="AB3561" s="2">
        <v>0</v>
      </c>
      <c r="AC3561" t="s">
        <v>168</v>
      </c>
      <c r="AD3561" s="2">
        <v>0</v>
      </c>
      <c r="AE3561" s="2">
        <v>0</v>
      </c>
      <c r="AF3561" s="2">
        <v>0</v>
      </c>
      <c r="AG3561" s="2">
        <v>0</v>
      </c>
      <c r="AH3561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0</v>
      </c>
      <c r="AN3561" s="2">
        <v>0</v>
      </c>
      <c r="AO3561" s="2">
        <v>0</v>
      </c>
      <c r="AP3561" s="7">
        <f t="shared" si="111"/>
        <v>0</v>
      </c>
    </row>
    <row r="3562" spans="1:42" x14ac:dyDescent="0.2">
      <c r="A3562">
        <v>1</v>
      </c>
      <c r="B3562" s="1">
        <v>43952</v>
      </c>
      <c r="C3562" s="1">
        <v>44348</v>
      </c>
      <c r="D3562">
        <v>200258</v>
      </c>
      <c r="E3562" s="1">
        <v>44075</v>
      </c>
      <c r="F3562" s="2">
        <v>0</v>
      </c>
      <c r="G3562" s="2">
        <v>0</v>
      </c>
      <c r="H3562">
        <v>7.6999999999999999E-2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t="s">
        <v>336</v>
      </c>
      <c r="W3562" s="5" t="str">
        <f t="shared" si="110"/>
        <v>3971</v>
      </c>
      <c r="X3562">
        <v>16</v>
      </c>
      <c r="Y3562" t="s">
        <v>77</v>
      </c>
      <c r="Z3562" t="s">
        <v>107</v>
      </c>
      <c r="AA3562" s="2">
        <v>0</v>
      </c>
      <c r="AB3562" s="2">
        <v>0</v>
      </c>
      <c r="AC3562" t="s">
        <v>168</v>
      </c>
      <c r="AD3562" s="2">
        <v>0</v>
      </c>
      <c r="AE3562" s="2">
        <v>0</v>
      </c>
      <c r="AF3562" s="2">
        <v>0</v>
      </c>
      <c r="AG3562" s="2">
        <v>0</v>
      </c>
      <c r="AH356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0</v>
      </c>
      <c r="AP3562" s="7">
        <f t="shared" si="111"/>
        <v>0</v>
      </c>
    </row>
    <row r="3563" spans="1:42" x14ac:dyDescent="0.2">
      <c r="A3563">
        <v>1</v>
      </c>
      <c r="B3563" s="1">
        <v>43952</v>
      </c>
      <c r="C3563" s="1">
        <v>44348</v>
      </c>
      <c r="D3563">
        <v>200258</v>
      </c>
      <c r="E3563" s="1">
        <v>44105</v>
      </c>
      <c r="F3563" s="2">
        <v>0</v>
      </c>
      <c r="G3563" s="2">
        <v>0</v>
      </c>
      <c r="H3563">
        <v>7.6999999999999999E-2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t="s">
        <v>336</v>
      </c>
      <c r="W3563" s="5" t="str">
        <f t="shared" si="110"/>
        <v>3971</v>
      </c>
      <c r="X3563">
        <v>16</v>
      </c>
      <c r="Y3563" t="s">
        <v>77</v>
      </c>
      <c r="Z3563" t="s">
        <v>107</v>
      </c>
      <c r="AA3563" s="2">
        <v>0</v>
      </c>
      <c r="AB3563" s="2">
        <v>0</v>
      </c>
      <c r="AC3563" t="s">
        <v>168</v>
      </c>
      <c r="AD3563" s="2">
        <v>0</v>
      </c>
      <c r="AE3563" s="2">
        <v>0</v>
      </c>
      <c r="AF3563" s="2">
        <v>0</v>
      </c>
      <c r="AG3563" s="2">
        <v>0</v>
      </c>
      <c r="AH3563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7">
        <f t="shared" si="111"/>
        <v>0</v>
      </c>
    </row>
    <row r="3564" spans="1:42" x14ac:dyDescent="0.2">
      <c r="A3564">
        <v>1</v>
      </c>
      <c r="B3564" s="1">
        <v>43952</v>
      </c>
      <c r="C3564" s="1">
        <v>44348</v>
      </c>
      <c r="D3564">
        <v>200258</v>
      </c>
      <c r="E3564" s="1">
        <v>44136</v>
      </c>
      <c r="F3564" s="2">
        <v>0</v>
      </c>
      <c r="G3564" s="2">
        <v>0</v>
      </c>
      <c r="H3564">
        <v>7.6999999999999999E-2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t="s">
        <v>336</v>
      </c>
      <c r="W3564" s="5" t="str">
        <f t="shared" si="110"/>
        <v>3971</v>
      </c>
      <c r="X3564">
        <v>16</v>
      </c>
      <c r="Y3564" t="s">
        <v>77</v>
      </c>
      <c r="Z3564" t="s">
        <v>107</v>
      </c>
      <c r="AA3564" s="2">
        <v>0</v>
      </c>
      <c r="AB3564" s="2">
        <v>0</v>
      </c>
      <c r="AC3564" t="s">
        <v>168</v>
      </c>
      <c r="AD3564" s="2">
        <v>0</v>
      </c>
      <c r="AE3564" s="2">
        <v>0</v>
      </c>
      <c r="AF3564" s="2">
        <v>0</v>
      </c>
      <c r="AG3564" s="2">
        <v>0</v>
      </c>
      <c r="AH3564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7">
        <f t="shared" si="111"/>
        <v>0</v>
      </c>
    </row>
    <row r="3565" spans="1:42" x14ac:dyDescent="0.2">
      <c r="A3565">
        <v>1</v>
      </c>
      <c r="B3565" s="1">
        <v>43952</v>
      </c>
      <c r="C3565" s="1">
        <v>44348</v>
      </c>
      <c r="D3565">
        <v>200258</v>
      </c>
      <c r="E3565" s="1">
        <v>44166</v>
      </c>
      <c r="F3565" s="2">
        <v>0</v>
      </c>
      <c r="G3565" s="2">
        <v>0</v>
      </c>
      <c r="H3565">
        <v>7.6999999999999999E-2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t="s">
        <v>336</v>
      </c>
      <c r="W3565" s="5" t="str">
        <f t="shared" si="110"/>
        <v>3971</v>
      </c>
      <c r="X3565">
        <v>16</v>
      </c>
      <c r="Y3565" t="s">
        <v>77</v>
      </c>
      <c r="Z3565" t="s">
        <v>107</v>
      </c>
      <c r="AA3565" s="2">
        <v>0</v>
      </c>
      <c r="AB3565" s="2">
        <v>0</v>
      </c>
      <c r="AC3565" t="s">
        <v>168</v>
      </c>
      <c r="AD3565" s="2">
        <v>0</v>
      </c>
      <c r="AE3565" s="2">
        <v>0</v>
      </c>
      <c r="AF3565" s="2">
        <v>0</v>
      </c>
      <c r="AG3565" s="2">
        <v>0</v>
      </c>
      <c r="AH3565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7">
        <f t="shared" si="111"/>
        <v>0</v>
      </c>
    </row>
    <row r="3566" spans="1:42" x14ac:dyDescent="0.2">
      <c r="A3566">
        <v>1</v>
      </c>
      <c r="B3566" s="1">
        <v>43952</v>
      </c>
      <c r="C3566" s="1">
        <v>44348</v>
      </c>
      <c r="D3566">
        <v>200258</v>
      </c>
      <c r="E3566" s="1">
        <v>44197</v>
      </c>
      <c r="F3566" s="2">
        <v>0</v>
      </c>
      <c r="G3566" s="2">
        <v>0</v>
      </c>
      <c r="H3566">
        <v>7.6999999999999999E-2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t="s">
        <v>336</v>
      </c>
      <c r="W3566" s="5" t="str">
        <f t="shared" si="110"/>
        <v>3971</v>
      </c>
      <c r="X3566">
        <v>16</v>
      </c>
      <c r="Y3566" t="s">
        <v>77</v>
      </c>
      <c r="Z3566" t="s">
        <v>107</v>
      </c>
      <c r="AA3566" s="2">
        <v>0</v>
      </c>
      <c r="AB3566" s="2">
        <v>0</v>
      </c>
      <c r="AC3566" t="s">
        <v>168</v>
      </c>
      <c r="AD3566" s="2">
        <v>0</v>
      </c>
      <c r="AE3566" s="2">
        <v>0</v>
      </c>
      <c r="AF3566" s="2">
        <v>0</v>
      </c>
      <c r="AG3566" s="2">
        <v>0</v>
      </c>
      <c r="AH3566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7">
        <f t="shared" si="111"/>
        <v>0</v>
      </c>
    </row>
    <row r="3567" spans="1:42" x14ac:dyDescent="0.2">
      <c r="A3567">
        <v>1</v>
      </c>
      <c r="B3567" s="1">
        <v>43952</v>
      </c>
      <c r="C3567" s="1">
        <v>44348</v>
      </c>
      <c r="D3567">
        <v>200258</v>
      </c>
      <c r="E3567" s="1">
        <v>44228</v>
      </c>
      <c r="F3567" s="2">
        <v>0</v>
      </c>
      <c r="G3567" s="2">
        <v>0</v>
      </c>
      <c r="H3567">
        <v>7.6999999999999999E-2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t="s">
        <v>336</v>
      </c>
      <c r="W3567" s="5" t="str">
        <f t="shared" si="110"/>
        <v>3971</v>
      </c>
      <c r="X3567">
        <v>16</v>
      </c>
      <c r="Y3567" t="s">
        <v>77</v>
      </c>
      <c r="Z3567" t="s">
        <v>107</v>
      </c>
      <c r="AA3567" s="2">
        <v>0</v>
      </c>
      <c r="AB3567" s="2">
        <v>0</v>
      </c>
      <c r="AC3567" t="s">
        <v>168</v>
      </c>
      <c r="AD3567" s="2">
        <v>0</v>
      </c>
      <c r="AE3567" s="2">
        <v>0</v>
      </c>
      <c r="AF3567" s="2">
        <v>0</v>
      </c>
      <c r="AG3567" s="2">
        <v>0</v>
      </c>
      <c r="AH3567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7">
        <f t="shared" si="111"/>
        <v>0</v>
      </c>
    </row>
    <row r="3568" spans="1:42" x14ac:dyDescent="0.2">
      <c r="A3568">
        <v>1</v>
      </c>
      <c r="B3568" s="1">
        <v>43952</v>
      </c>
      <c r="C3568" s="1">
        <v>44348</v>
      </c>
      <c r="D3568">
        <v>200258</v>
      </c>
      <c r="E3568" s="1">
        <v>44256</v>
      </c>
      <c r="F3568" s="2">
        <v>0</v>
      </c>
      <c r="G3568" s="2">
        <v>0</v>
      </c>
      <c r="H3568">
        <v>7.6999999999999999E-2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t="s">
        <v>336</v>
      </c>
      <c r="W3568" s="5" t="str">
        <f t="shared" si="110"/>
        <v>3971</v>
      </c>
      <c r="X3568">
        <v>16</v>
      </c>
      <c r="Y3568" t="s">
        <v>77</v>
      </c>
      <c r="Z3568" t="s">
        <v>107</v>
      </c>
      <c r="AA3568" s="2">
        <v>0</v>
      </c>
      <c r="AB3568" s="2">
        <v>0</v>
      </c>
      <c r="AC3568" t="s">
        <v>168</v>
      </c>
      <c r="AD3568" s="2">
        <v>0</v>
      </c>
      <c r="AE3568" s="2">
        <v>0</v>
      </c>
      <c r="AF3568" s="2">
        <v>0</v>
      </c>
      <c r="AG3568" s="2">
        <v>0</v>
      </c>
      <c r="AH3568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7">
        <f t="shared" si="111"/>
        <v>0</v>
      </c>
    </row>
    <row r="3569" spans="1:42" x14ac:dyDescent="0.2">
      <c r="A3569">
        <v>1</v>
      </c>
      <c r="B3569" s="1">
        <v>43952</v>
      </c>
      <c r="C3569" s="1">
        <v>44348</v>
      </c>
      <c r="D3569">
        <v>200258</v>
      </c>
      <c r="E3569" s="1">
        <v>44287</v>
      </c>
      <c r="F3569" s="2">
        <v>0</v>
      </c>
      <c r="G3569" s="2">
        <v>0</v>
      </c>
      <c r="H3569">
        <v>7.6999999999999999E-2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t="s">
        <v>336</v>
      </c>
      <c r="W3569" s="5" t="str">
        <f t="shared" si="110"/>
        <v>3971</v>
      </c>
      <c r="X3569">
        <v>16</v>
      </c>
      <c r="Y3569" t="s">
        <v>77</v>
      </c>
      <c r="Z3569" t="s">
        <v>107</v>
      </c>
      <c r="AA3569" s="2">
        <v>0</v>
      </c>
      <c r="AB3569" s="2">
        <v>0</v>
      </c>
      <c r="AC3569" t="s">
        <v>168</v>
      </c>
      <c r="AD3569" s="2">
        <v>0</v>
      </c>
      <c r="AE3569" s="2">
        <v>0</v>
      </c>
      <c r="AF3569" s="2">
        <v>0</v>
      </c>
      <c r="AG3569" s="2">
        <v>0</v>
      </c>
      <c r="AH3569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7">
        <f t="shared" si="111"/>
        <v>0</v>
      </c>
    </row>
    <row r="3570" spans="1:42" x14ac:dyDescent="0.2">
      <c r="A3570">
        <v>1</v>
      </c>
      <c r="B3570" s="1">
        <v>43952</v>
      </c>
      <c r="C3570" s="1">
        <v>44348</v>
      </c>
      <c r="D3570">
        <v>200258</v>
      </c>
      <c r="E3570" s="1">
        <v>44317</v>
      </c>
      <c r="F3570" s="2">
        <v>0</v>
      </c>
      <c r="G3570" s="2">
        <v>0</v>
      </c>
      <c r="H3570">
        <v>7.6999999999999999E-2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t="s">
        <v>336</v>
      </c>
      <c r="W3570" s="5" t="str">
        <f t="shared" si="110"/>
        <v>3971</v>
      </c>
      <c r="X3570">
        <v>16</v>
      </c>
      <c r="Y3570" t="s">
        <v>77</v>
      </c>
      <c r="Z3570" t="s">
        <v>107</v>
      </c>
      <c r="AA3570" s="2">
        <v>0</v>
      </c>
      <c r="AB3570" s="2">
        <v>0</v>
      </c>
      <c r="AC3570" t="s">
        <v>168</v>
      </c>
      <c r="AD3570" s="2">
        <v>0</v>
      </c>
      <c r="AE3570" s="2">
        <v>0</v>
      </c>
      <c r="AF3570" s="2">
        <v>0</v>
      </c>
      <c r="AG3570" s="2">
        <v>0</v>
      </c>
      <c r="AH3570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0</v>
      </c>
      <c r="AN3570" s="2">
        <v>0</v>
      </c>
      <c r="AO3570" s="2">
        <v>0</v>
      </c>
      <c r="AP3570" s="7">
        <f t="shared" si="111"/>
        <v>0</v>
      </c>
    </row>
    <row r="3571" spans="1:42" x14ac:dyDescent="0.2">
      <c r="A3571">
        <v>1</v>
      </c>
      <c r="B3571" s="1">
        <v>43952</v>
      </c>
      <c r="C3571" s="1">
        <v>44348</v>
      </c>
      <c r="D3571">
        <v>200258</v>
      </c>
      <c r="E3571" s="1">
        <v>44348</v>
      </c>
      <c r="F3571" s="2">
        <v>0</v>
      </c>
      <c r="G3571" s="2">
        <v>0</v>
      </c>
      <c r="H3571">
        <v>7.6999999999999999E-2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t="s">
        <v>336</v>
      </c>
      <c r="W3571" s="5" t="str">
        <f t="shared" si="110"/>
        <v>3971</v>
      </c>
      <c r="X3571">
        <v>16</v>
      </c>
      <c r="Y3571" t="s">
        <v>77</v>
      </c>
      <c r="Z3571" t="s">
        <v>107</v>
      </c>
      <c r="AA3571" s="2">
        <v>0</v>
      </c>
      <c r="AB3571" s="2">
        <v>0</v>
      </c>
      <c r="AC3571" t="s">
        <v>168</v>
      </c>
      <c r="AD3571" s="2">
        <v>0</v>
      </c>
      <c r="AE3571" s="2">
        <v>0</v>
      </c>
      <c r="AF3571" s="2">
        <v>0</v>
      </c>
      <c r="AG3571" s="2">
        <v>0</v>
      </c>
      <c r="AH3571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>
        <v>0</v>
      </c>
      <c r="AO3571" s="2">
        <v>0</v>
      </c>
      <c r="AP3571" s="7">
        <f t="shared" si="111"/>
        <v>0</v>
      </c>
    </row>
    <row r="3572" spans="1:42" x14ac:dyDescent="0.2">
      <c r="A3572">
        <v>1</v>
      </c>
      <c r="B3572" s="1">
        <v>43952</v>
      </c>
      <c r="C3572" s="1">
        <v>44348</v>
      </c>
      <c r="D3572">
        <v>200304</v>
      </c>
      <c r="E3572" s="1">
        <v>43952</v>
      </c>
      <c r="F3572" s="2">
        <v>0</v>
      </c>
      <c r="G3572" s="2">
        <v>0</v>
      </c>
      <c r="H357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t="s">
        <v>337</v>
      </c>
      <c r="W3572" s="5" t="str">
        <f t="shared" si="110"/>
        <v>3971</v>
      </c>
      <c r="X3572">
        <v>16</v>
      </c>
      <c r="Y3572" t="s">
        <v>77</v>
      </c>
      <c r="Z3572" t="s">
        <v>107</v>
      </c>
      <c r="AA3572" s="2">
        <v>0</v>
      </c>
      <c r="AB3572" s="2">
        <v>0</v>
      </c>
      <c r="AC3572" t="s">
        <v>168</v>
      </c>
      <c r="AD3572" s="2">
        <v>0</v>
      </c>
      <c r="AE3572" s="2">
        <v>0</v>
      </c>
      <c r="AF3572" s="2">
        <v>0</v>
      </c>
      <c r="AG3572" s="2">
        <v>0</v>
      </c>
      <c r="AH357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7">
        <f t="shared" si="111"/>
        <v>0</v>
      </c>
    </row>
    <row r="3573" spans="1:42" x14ac:dyDescent="0.2">
      <c r="A3573">
        <v>1</v>
      </c>
      <c r="B3573" s="1">
        <v>43952</v>
      </c>
      <c r="C3573" s="1">
        <v>44348</v>
      </c>
      <c r="D3573">
        <v>200304</v>
      </c>
      <c r="E3573" s="1">
        <v>43983</v>
      </c>
      <c r="F3573" s="2">
        <v>0</v>
      </c>
      <c r="G3573" s="2">
        <v>0</v>
      </c>
      <c r="H3573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t="s">
        <v>337</v>
      </c>
      <c r="W3573" s="5" t="str">
        <f t="shared" si="110"/>
        <v>3971</v>
      </c>
      <c r="X3573">
        <v>16</v>
      </c>
      <c r="Y3573" t="s">
        <v>77</v>
      </c>
      <c r="Z3573" t="s">
        <v>107</v>
      </c>
      <c r="AA3573" s="2">
        <v>0</v>
      </c>
      <c r="AB3573" s="2">
        <v>0</v>
      </c>
      <c r="AC3573" t="s">
        <v>168</v>
      </c>
      <c r="AD3573" s="2">
        <v>0</v>
      </c>
      <c r="AE3573" s="2">
        <v>0</v>
      </c>
      <c r="AF3573" s="2">
        <v>0</v>
      </c>
      <c r="AG3573" s="2">
        <v>0</v>
      </c>
      <c r="AH3573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7">
        <f t="shared" si="111"/>
        <v>0</v>
      </c>
    </row>
    <row r="3574" spans="1:42" x14ac:dyDescent="0.2">
      <c r="A3574">
        <v>1</v>
      </c>
      <c r="B3574" s="1">
        <v>43952</v>
      </c>
      <c r="C3574" s="1">
        <v>44348</v>
      </c>
      <c r="D3574">
        <v>200304</v>
      </c>
      <c r="E3574" s="1">
        <v>44013</v>
      </c>
      <c r="F3574" s="2">
        <v>0</v>
      </c>
      <c r="G3574" s="2">
        <v>0</v>
      </c>
      <c r="H3574">
        <v>0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t="s">
        <v>337</v>
      </c>
      <c r="W3574" s="5" t="str">
        <f t="shared" si="110"/>
        <v>3971</v>
      </c>
      <c r="X3574">
        <v>16</v>
      </c>
      <c r="Y3574" t="s">
        <v>77</v>
      </c>
      <c r="Z3574" t="s">
        <v>107</v>
      </c>
      <c r="AA3574" s="2">
        <v>0</v>
      </c>
      <c r="AB3574" s="2">
        <v>0</v>
      </c>
      <c r="AC3574" t="s">
        <v>168</v>
      </c>
      <c r="AD3574" s="2">
        <v>0</v>
      </c>
      <c r="AE3574" s="2">
        <v>0</v>
      </c>
      <c r="AF3574" s="2">
        <v>0</v>
      </c>
      <c r="AG3574" s="2">
        <v>0</v>
      </c>
      <c r="AH3574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7">
        <f t="shared" si="111"/>
        <v>0</v>
      </c>
    </row>
    <row r="3575" spans="1:42" x14ac:dyDescent="0.2">
      <c r="A3575">
        <v>1</v>
      </c>
      <c r="B3575" s="1">
        <v>43952</v>
      </c>
      <c r="C3575" s="1">
        <v>44348</v>
      </c>
      <c r="D3575">
        <v>200304</v>
      </c>
      <c r="E3575" s="1">
        <v>44044</v>
      </c>
      <c r="F3575" s="2">
        <v>0</v>
      </c>
      <c r="G3575" s="2">
        <v>0</v>
      </c>
      <c r="H3575">
        <v>7.6999999999999999E-2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t="s">
        <v>337</v>
      </c>
      <c r="W3575" s="5" t="str">
        <f t="shared" si="110"/>
        <v>3971</v>
      </c>
      <c r="X3575">
        <v>16</v>
      </c>
      <c r="Y3575" t="s">
        <v>77</v>
      </c>
      <c r="Z3575" t="s">
        <v>107</v>
      </c>
      <c r="AA3575" s="2">
        <v>0</v>
      </c>
      <c r="AB3575" s="2">
        <v>0</v>
      </c>
      <c r="AC3575" t="s">
        <v>168</v>
      </c>
      <c r="AD3575" s="2">
        <v>0</v>
      </c>
      <c r="AE3575" s="2">
        <v>0</v>
      </c>
      <c r="AF3575" s="2">
        <v>0</v>
      </c>
      <c r="AG3575" s="2">
        <v>0</v>
      </c>
      <c r="AH3575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7">
        <f t="shared" si="111"/>
        <v>0</v>
      </c>
    </row>
    <row r="3576" spans="1:42" x14ac:dyDescent="0.2">
      <c r="A3576">
        <v>1</v>
      </c>
      <c r="B3576" s="1">
        <v>43952</v>
      </c>
      <c r="C3576" s="1">
        <v>44348</v>
      </c>
      <c r="D3576">
        <v>200304</v>
      </c>
      <c r="E3576" s="1">
        <v>44075</v>
      </c>
      <c r="F3576" s="2">
        <v>0</v>
      </c>
      <c r="G3576" s="2">
        <v>0</v>
      </c>
      <c r="H3576">
        <v>7.6999999999999999E-2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t="s">
        <v>337</v>
      </c>
      <c r="W3576" s="5" t="str">
        <f t="shared" si="110"/>
        <v>3971</v>
      </c>
      <c r="X3576">
        <v>16</v>
      </c>
      <c r="Y3576" t="s">
        <v>77</v>
      </c>
      <c r="Z3576" t="s">
        <v>107</v>
      </c>
      <c r="AA3576" s="2">
        <v>0</v>
      </c>
      <c r="AB3576" s="2">
        <v>0</v>
      </c>
      <c r="AC3576" t="s">
        <v>168</v>
      </c>
      <c r="AD3576" s="2">
        <v>0</v>
      </c>
      <c r="AE3576" s="2">
        <v>0</v>
      </c>
      <c r="AF3576" s="2">
        <v>0</v>
      </c>
      <c r="AG3576" s="2">
        <v>0</v>
      </c>
      <c r="AH3576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>
        <v>0</v>
      </c>
      <c r="AO3576" s="2">
        <v>0</v>
      </c>
      <c r="AP3576" s="7">
        <f t="shared" si="111"/>
        <v>0</v>
      </c>
    </row>
    <row r="3577" spans="1:42" x14ac:dyDescent="0.2">
      <c r="A3577">
        <v>1</v>
      </c>
      <c r="B3577" s="1">
        <v>43952</v>
      </c>
      <c r="C3577" s="1">
        <v>44348</v>
      </c>
      <c r="D3577">
        <v>200304</v>
      </c>
      <c r="E3577" s="1">
        <v>44105</v>
      </c>
      <c r="F3577" s="2">
        <v>0</v>
      </c>
      <c r="G3577" s="2">
        <v>0</v>
      </c>
      <c r="H3577">
        <v>7.6999999999999999E-2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t="s">
        <v>337</v>
      </c>
      <c r="W3577" s="5" t="str">
        <f t="shared" si="110"/>
        <v>3971</v>
      </c>
      <c r="X3577">
        <v>16</v>
      </c>
      <c r="Y3577" t="s">
        <v>77</v>
      </c>
      <c r="Z3577" t="s">
        <v>107</v>
      </c>
      <c r="AA3577" s="2">
        <v>0</v>
      </c>
      <c r="AB3577" s="2">
        <v>0</v>
      </c>
      <c r="AC3577" t="s">
        <v>168</v>
      </c>
      <c r="AD3577" s="2">
        <v>0</v>
      </c>
      <c r="AE3577" s="2">
        <v>0</v>
      </c>
      <c r="AF3577" s="2">
        <v>0</v>
      </c>
      <c r="AG3577" s="2">
        <v>0</v>
      </c>
      <c r="AH3577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7">
        <f t="shared" si="111"/>
        <v>0</v>
      </c>
    </row>
    <row r="3578" spans="1:42" x14ac:dyDescent="0.2">
      <c r="A3578">
        <v>1</v>
      </c>
      <c r="B3578" s="1">
        <v>43952</v>
      </c>
      <c r="C3578" s="1">
        <v>44348</v>
      </c>
      <c r="D3578">
        <v>200304</v>
      </c>
      <c r="E3578" s="1">
        <v>44136</v>
      </c>
      <c r="F3578" s="2">
        <v>0</v>
      </c>
      <c r="G3578" s="2">
        <v>0</v>
      </c>
      <c r="H3578">
        <v>7.6999999999999999E-2</v>
      </c>
      <c r="I3578" s="2">
        <v>0</v>
      </c>
      <c r="J3578" s="2">
        <v>0</v>
      </c>
      <c r="K3578" s="2">
        <v>0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t="s">
        <v>337</v>
      </c>
      <c r="W3578" s="5" t="str">
        <f t="shared" si="110"/>
        <v>3971</v>
      </c>
      <c r="X3578">
        <v>16</v>
      </c>
      <c r="Y3578" t="s">
        <v>77</v>
      </c>
      <c r="Z3578" t="s">
        <v>107</v>
      </c>
      <c r="AA3578" s="2">
        <v>0</v>
      </c>
      <c r="AB3578" s="2">
        <v>0</v>
      </c>
      <c r="AC3578" t="s">
        <v>168</v>
      </c>
      <c r="AD3578" s="2">
        <v>0</v>
      </c>
      <c r="AE3578" s="2">
        <v>0</v>
      </c>
      <c r="AF3578" s="2">
        <v>0</v>
      </c>
      <c r="AG3578" s="2">
        <v>0</v>
      </c>
      <c r="AH3578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0</v>
      </c>
      <c r="AN3578" s="2">
        <v>0</v>
      </c>
      <c r="AO3578" s="2">
        <v>0</v>
      </c>
      <c r="AP3578" s="7">
        <f t="shared" si="111"/>
        <v>0</v>
      </c>
    </row>
    <row r="3579" spans="1:42" x14ac:dyDescent="0.2">
      <c r="A3579">
        <v>1</v>
      </c>
      <c r="B3579" s="1">
        <v>43952</v>
      </c>
      <c r="C3579" s="1">
        <v>44348</v>
      </c>
      <c r="D3579">
        <v>200304</v>
      </c>
      <c r="E3579" s="1">
        <v>44166</v>
      </c>
      <c r="F3579" s="2">
        <v>0</v>
      </c>
      <c r="G3579" s="2">
        <v>0</v>
      </c>
      <c r="H3579">
        <v>7.6999999999999999E-2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t="s">
        <v>337</v>
      </c>
      <c r="W3579" s="5" t="str">
        <f t="shared" si="110"/>
        <v>3971</v>
      </c>
      <c r="X3579">
        <v>16</v>
      </c>
      <c r="Y3579" t="s">
        <v>77</v>
      </c>
      <c r="Z3579" t="s">
        <v>107</v>
      </c>
      <c r="AA3579" s="2">
        <v>0</v>
      </c>
      <c r="AB3579" s="2">
        <v>0</v>
      </c>
      <c r="AC3579" t="s">
        <v>168</v>
      </c>
      <c r="AD3579" s="2">
        <v>0</v>
      </c>
      <c r="AE3579" s="2">
        <v>0</v>
      </c>
      <c r="AF3579" s="2">
        <v>0</v>
      </c>
      <c r="AG3579" s="2">
        <v>0</v>
      </c>
      <c r="AH3579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7">
        <f t="shared" si="111"/>
        <v>0</v>
      </c>
    </row>
    <row r="3580" spans="1:42" x14ac:dyDescent="0.2">
      <c r="A3580">
        <v>1</v>
      </c>
      <c r="B3580" s="1">
        <v>43952</v>
      </c>
      <c r="C3580" s="1">
        <v>44348</v>
      </c>
      <c r="D3580">
        <v>200304</v>
      </c>
      <c r="E3580" s="1">
        <v>44197</v>
      </c>
      <c r="F3580" s="2">
        <v>0</v>
      </c>
      <c r="G3580" s="2">
        <v>0</v>
      </c>
      <c r="H3580">
        <v>7.6999999999999999E-2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t="s">
        <v>337</v>
      </c>
      <c r="W3580" s="5" t="str">
        <f t="shared" si="110"/>
        <v>3971</v>
      </c>
      <c r="X3580">
        <v>16</v>
      </c>
      <c r="Y3580" t="s">
        <v>77</v>
      </c>
      <c r="Z3580" t="s">
        <v>107</v>
      </c>
      <c r="AA3580" s="2">
        <v>0</v>
      </c>
      <c r="AB3580" s="2">
        <v>0</v>
      </c>
      <c r="AC3580" t="s">
        <v>168</v>
      </c>
      <c r="AD3580" s="2">
        <v>0</v>
      </c>
      <c r="AE3580" s="2">
        <v>0</v>
      </c>
      <c r="AF3580" s="2">
        <v>0</v>
      </c>
      <c r="AG3580" s="2">
        <v>0</v>
      </c>
      <c r="AH3580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7">
        <f t="shared" si="111"/>
        <v>0</v>
      </c>
    </row>
    <row r="3581" spans="1:42" x14ac:dyDescent="0.2">
      <c r="A3581">
        <v>1</v>
      </c>
      <c r="B3581" s="1">
        <v>43952</v>
      </c>
      <c r="C3581" s="1">
        <v>44348</v>
      </c>
      <c r="D3581">
        <v>200304</v>
      </c>
      <c r="E3581" s="1">
        <v>44228</v>
      </c>
      <c r="F3581" s="2">
        <v>0</v>
      </c>
      <c r="G3581" s="2">
        <v>0</v>
      </c>
      <c r="H3581">
        <v>7.6999999999999999E-2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t="s">
        <v>337</v>
      </c>
      <c r="W3581" s="5" t="str">
        <f t="shared" si="110"/>
        <v>3971</v>
      </c>
      <c r="X3581">
        <v>16</v>
      </c>
      <c r="Y3581" t="s">
        <v>77</v>
      </c>
      <c r="Z3581" t="s">
        <v>107</v>
      </c>
      <c r="AA3581" s="2">
        <v>0</v>
      </c>
      <c r="AB3581" s="2">
        <v>0</v>
      </c>
      <c r="AC3581" t="s">
        <v>168</v>
      </c>
      <c r="AD3581" s="2">
        <v>0</v>
      </c>
      <c r="AE3581" s="2">
        <v>0</v>
      </c>
      <c r="AF3581" s="2">
        <v>0</v>
      </c>
      <c r="AG3581" s="2">
        <v>0</v>
      </c>
      <c r="AH3581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>
        <v>0</v>
      </c>
      <c r="AO3581" s="2">
        <v>0</v>
      </c>
      <c r="AP3581" s="7">
        <f t="shared" si="111"/>
        <v>0</v>
      </c>
    </row>
    <row r="3582" spans="1:42" x14ac:dyDescent="0.2">
      <c r="A3582">
        <v>1</v>
      </c>
      <c r="B3582" s="1">
        <v>43952</v>
      </c>
      <c r="C3582" s="1">
        <v>44348</v>
      </c>
      <c r="D3582">
        <v>200304</v>
      </c>
      <c r="E3582" s="1">
        <v>44256</v>
      </c>
      <c r="F3582" s="2">
        <v>0</v>
      </c>
      <c r="G3582" s="2">
        <v>0</v>
      </c>
      <c r="H3582">
        <v>7.6999999999999999E-2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t="s">
        <v>337</v>
      </c>
      <c r="W3582" s="5" t="str">
        <f t="shared" si="110"/>
        <v>3971</v>
      </c>
      <c r="X3582">
        <v>16</v>
      </c>
      <c r="Y3582" t="s">
        <v>77</v>
      </c>
      <c r="Z3582" t="s">
        <v>107</v>
      </c>
      <c r="AA3582" s="2">
        <v>0</v>
      </c>
      <c r="AB3582" s="2">
        <v>0</v>
      </c>
      <c r="AC3582" t="s">
        <v>168</v>
      </c>
      <c r="AD3582" s="2">
        <v>0</v>
      </c>
      <c r="AE3582" s="2">
        <v>0</v>
      </c>
      <c r="AF3582" s="2">
        <v>0</v>
      </c>
      <c r="AG3582" s="2">
        <v>0</v>
      </c>
      <c r="AH358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7">
        <f t="shared" si="111"/>
        <v>0</v>
      </c>
    </row>
    <row r="3583" spans="1:42" x14ac:dyDescent="0.2">
      <c r="A3583">
        <v>1</v>
      </c>
      <c r="B3583" s="1">
        <v>43952</v>
      </c>
      <c r="C3583" s="1">
        <v>44348</v>
      </c>
      <c r="D3583">
        <v>200304</v>
      </c>
      <c r="E3583" s="1">
        <v>44287</v>
      </c>
      <c r="F3583" s="2">
        <v>0</v>
      </c>
      <c r="G3583" s="2">
        <v>0</v>
      </c>
      <c r="H3583">
        <v>7.6999999999999999E-2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t="s">
        <v>337</v>
      </c>
      <c r="W3583" s="5" t="str">
        <f t="shared" si="110"/>
        <v>3971</v>
      </c>
      <c r="X3583">
        <v>16</v>
      </c>
      <c r="Y3583" t="s">
        <v>77</v>
      </c>
      <c r="Z3583" t="s">
        <v>107</v>
      </c>
      <c r="AA3583" s="2">
        <v>0</v>
      </c>
      <c r="AB3583" s="2">
        <v>0</v>
      </c>
      <c r="AC3583" t="s">
        <v>168</v>
      </c>
      <c r="AD3583" s="2">
        <v>0</v>
      </c>
      <c r="AE3583" s="2">
        <v>0</v>
      </c>
      <c r="AF3583" s="2">
        <v>0</v>
      </c>
      <c r="AG3583" s="2">
        <v>0</v>
      </c>
      <c r="AH3583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0</v>
      </c>
      <c r="AN3583" s="2">
        <v>0</v>
      </c>
      <c r="AO3583" s="2">
        <v>0</v>
      </c>
      <c r="AP3583" s="7">
        <f t="shared" si="111"/>
        <v>0</v>
      </c>
    </row>
    <row r="3584" spans="1:42" x14ac:dyDescent="0.2">
      <c r="A3584">
        <v>1</v>
      </c>
      <c r="B3584" s="1">
        <v>43952</v>
      </c>
      <c r="C3584" s="1">
        <v>44348</v>
      </c>
      <c r="D3584">
        <v>200304</v>
      </c>
      <c r="E3584" s="1">
        <v>44317</v>
      </c>
      <c r="F3584" s="2">
        <v>0</v>
      </c>
      <c r="G3584" s="2">
        <v>0</v>
      </c>
      <c r="H3584">
        <v>7.6999999999999999E-2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t="s">
        <v>337</v>
      </c>
      <c r="W3584" s="5" t="str">
        <f t="shared" si="110"/>
        <v>3971</v>
      </c>
      <c r="X3584">
        <v>16</v>
      </c>
      <c r="Y3584" t="s">
        <v>77</v>
      </c>
      <c r="Z3584" t="s">
        <v>107</v>
      </c>
      <c r="AA3584" s="2">
        <v>0</v>
      </c>
      <c r="AB3584" s="2">
        <v>0</v>
      </c>
      <c r="AC3584" t="s">
        <v>168</v>
      </c>
      <c r="AD3584" s="2">
        <v>0</v>
      </c>
      <c r="AE3584" s="2">
        <v>0</v>
      </c>
      <c r="AF3584" s="2">
        <v>0</v>
      </c>
      <c r="AG3584" s="2">
        <v>0</v>
      </c>
      <c r="AH3584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>
        <v>0</v>
      </c>
      <c r="AO3584" s="2">
        <v>0</v>
      </c>
      <c r="AP3584" s="7">
        <f t="shared" si="111"/>
        <v>0</v>
      </c>
    </row>
    <row r="3585" spans="1:42" x14ac:dyDescent="0.2">
      <c r="A3585">
        <v>1</v>
      </c>
      <c r="B3585" s="1">
        <v>43952</v>
      </c>
      <c r="C3585" s="1">
        <v>44348</v>
      </c>
      <c r="D3585">
        <v>200304</v>
      </c>
      <c r="E3585" s="1">
        <v>44348</v>
      </c>
      <c r="F3585" s="2">
        <v>0</v>
      </c>
      <c r="G3585" s="2">
        <v>0</v>
      </c>
      <c r="H3585">
        <v>7.6999999999999999E-2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t="s">
        <v>337</v>
      </c>
      <c r="W3585" s="5" t="str">
        <f t="shared" si="110"/>
        <v>3971</v>
      </c>
      <c r="X3585">
        <v>16</v>
      </c>
      <c r="Y3585" t="s">
        <v>77</v>
      </c>
      <c r="Z3585" t="s">
        <v>107</v>
      </c>
      <c r="AA3585" s="2">
        <v>0</v>
      </c>
      <c r="AB3585" s="2">
        <v>0</v>
      </c>
      <c r="AC3585" t="s">
        <v>168</v>
      </c>
      <c r="AD3585" s="2">
        <v>0</v>
      </c>
      <c r="AE3585" s="2">
        <v>0</v>
      </c>
      <c r="AF3585" s="2">
        <v>0</v>
      </c>
      <c r="AG3585" s="2">
        <v>0</v>
      </c>
      <c r="AH3585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7">
        <f t="shared" si="111"/>
        <v>0</v>
      </c>
    </row>
    <row r="3586" spans="1:42" x14ac:dyDescent="0.2">
      <c r="A3586">
        <v>1</v>
      </c>
      <c r="B3586" s="1">
        <v>43952</v>
      </c>
      <c r="C3586" s="1">
        <v>44348</v>
      </c>
      <c r="D3586">
        <v>200350</v>
      </c>
      <c r="E3586" s="1">
        <v>43952</v>
      </c>
      <c r="F3586" s="2">
        <v>0</v>
      </c>
      <c r="G3586" s="2">
        <v>0</v>
      </c>
      <c r="H3586">
        <v>0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t="s">
        <v>338</v>
      </c>
      <c r="W3586" s="5" t="str">
        <f t="shared" si="110"/>
        <v>3971</v>
      </c>
      <c r="X3586">
        <v>16</v>
      </c>
      <c r="Y3586" t="s">
        <v>77</v>
      </c>
      <c r="Z3586" t="s">
        <v>107</v>
      </c>
      <c r="AA3586" s="2">
        <v>0</v>
      </c>
      <c r="AB3586" s="2">
        <v>0</v>
      </c>
      <c r="AC3586" t="s">
        <v>168</v>
      </c>
      <c r="AD3586" s="2">
        <v>0</v>
      </c>
      <c r="AE3586" s="2">
        <v>0</v>
      </c>
      <c r="AF3586" s="2">
        <v>0</v>
      </c>
      <c r="AG3586" s="2">
        <v>0</v>
      </c>
      <c r="AH3586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0</v>
      </c>
      <c r="AN3586" s="2">
        <v>0</v>
      </c>
      <c r="AO3586" s="2">
        <v>0</v>
      </c>
      <c r="AP3586" s="7">
        <f t="shared" si="111"/>
        <v>0</v>
      </c>
    </row>
    <row r="3587" spans="1:42" x14ac:dyDescent="0.2">
      <c r="A3587">
        <v>1</v>
      </c>
      <c r="B3587" s="1">
        <v>43952</v>
      </c>
      <c r="C3587" s="1">
        <v>44348</v>
      </c>
      <c r="D3587">
        <v>200350</v>
      </c>
      <c r="E3587" s="1">
        <v>43983</v>
      </c>
      <c r="F3587" s="2">
        <v>0</v>
      </c>
      <c r="G3587" s="2">
        <v>0</v>
      </c>
      <c r="H3587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t="s">
        <v>338</v>
      </c>
      <c r="W3587" s="5" t="str">
        <f t="shared" ref="W3587:W3650" si="112">MID(V3587,4,4)</f>
        <v>3971</v>
      </c>
      <c r="X3587">
        <v>16</v>
      </c>
      <c r="Y3587" t="s">
        <v>77</v>
      </c>
      <c r="Z3587" t="s">
        <v>107</v>
      </c>
      <c r="AA3587" s="2">
        <v>0</v>
      </c>
      <c r="AB3587" s="2">
        <v>0</v>
      </c>
      <c r="AC3587" t="s">
        <v>168</v>
      </c>
      <c r="AD3587" s="2">
        <v>0</v>
      </c>
      <c r="AE3587" s="2">
        <v>0</v>
      </c>
      <c r="AF3587" s="2">
        <v>0</v>
      </c>
      <c r="AG3587" s="2">
        <v>0</v>
      </c>
      <c r="AH3587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7">
        <f t="shared" ref="AP3587:AP3650" si="113">I3587+K3587+M3587+T3587+AD3587+AL3587+AB3587+L3587</f>
        <v>0</v>
      </c>
    </row>
    <row r="3588" spans="1:42" x14ac:dyDescent="0.2">
      <c r="A3588">
        <v>1</v>
      </c>
      <c r="B3588" s="1">
        <v>43952</v>
      </c>
      <c r="C3588" s="1">
        <v>44348</v>
      </c>
      <c r="D3588">
        <v>200350</v>
      </c>
      <c r="E3588" s="1">
        <v>44013</v>
      </c>
      <c r="F3588" s="2">
        <v>0</v>
      </c>
      <c r="G3588" s="2">
        <v>0</v>
      </c>
      <c r="H3588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t="s">
        <v>338</v>
      </c>
      <c r="W3588" s="5" t="str">
        <f t="shared" si="112"/>
        <v>3971</v>
      </c>
      <c r="X3588">
        <v>16</v>
      </c>
      <c r="Y3588" t="s">
        <v>77</v>
      </c>
      <c r="Z3588" t="s">
        <v>107</v>
      </c>
      <c r="AA3588" s="2">
        <v>0</v>
      </c>
      <c r="AB3588" s="2">
        <v>0</v>
      </c>
      <c r="AC3588" t="s">
        <v>168</v>
      </c>
      <c r="AD3588" s="2">
        <v>0</v>
      </c>
      <c r="AE3588" s="2">
        <v>0</v>
      </c>
      <c r="AF3588" s="2">
        <v>0</v>
      </c>
      <c r="AG3588" s="2">
        <v>0</v>
      </c>
      <c r="AH3588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7">
        <f t="shared" si="113"/>
        <v>0</v>
      </c>
    </row>
    <row r="3589" spans="1:42" x14ac:dyDescent="0.2">
      <c r="A3589">
        <v>1</v>
      </c>
      <c r="B3589" s="1">
        <v>43952</v>
      </c>
      <c r="C3589" s="1">
        <v>44348</v>
      </c>
      <c r="D3589">
        <v>200350</v>
      </c>
      <c r="E3589" s="1">
        <v>44044</v>
      </c>
      <c r="F3589" s="2">
        <v>0</v>
      </c>
      <c r="G3589" s="2">
        <v>0</v>
      </c>
      <c r="H3589">
        <v>7.6999999999999999E-2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t="s">
        <v>338</v>
      </c>
      <c r="W3589" s="5" t="str">
        <f t="shared" si="112"/>
        <v>3971</v>
      </c>
      <c r="X3589">
        <v>16</v>
      </c>
      <c r="Y3589" t="s">
        <v>77</v>
      </c>
      <c r="Z3589" t="s">
        <v>107</v>
      </c>
      <c r="AA3589" s="2">
        <v>0</v>
      </c>
      <c r="AB3589" s="2">
        <v>0</v>
      </c>
      <c r="AC3589" t="s">
        <v>168</v>
      </c>
      <c r="AD3589" s="2">
        <v>0</v>
      </c>
      <c r="AE3589" s="2">
        <v>0</v>
      </c>
      <c r="AF3589" s="2">
        <v>0</v>
      </c>
      <c r="AG3589" s="2">
        <v>0</v>
      </c>
      <c r="AH3589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7">
        <f t="shared" si="113"/>
        <v>0</v>
      </c>
    </row>
    <row r="3590" spans="1:42" x14ac:dyDescent="0.2">
      <c r="A3590">
        <v>1</v>
      </c>
      <c r="B3590" s="1">
        <v>43952</v>
      </c>
      <c r="C3590" s="1">
        <v>44348</v>
      </c>
      <c r="D3590">
        <v>200350</v>
      </c>
      <c r="E3590" s="1">
        <v>44075</v>
      </c>
      <c r="F3590" s="2">
        <v>0</v>
      </c>
      <c r="G3590" s="2">
        <v>0</v>
      </c>
      <c r="H3590">
        <v>7.6999999999999999E-2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t="s">
        <v>338</v>
      </c>
      <c r="W3590" s="5" t="str">
        <f t="shared" si="112"/>
        <v>3971</v>
      </c>
      <c r="X3590">
        <v>16</v>
      </c>
      <c r="Y3590" t="s">
        <v>77</v>
      </c>
      <c r="Z3590" t="s">
        <v>107</v>
      </c>
      <c r="AA3590" s="2">
        <v>0</v>
      </c>
      <c r="AB3590" s="2">
        <v>0</v>
      </c>
      <c r="AC3590" t="s">
        <v>168</v>
      </c>
      <c r="AD3590" s="2">
        <v>0</v>
      </c>
      <c r="AE3590" s="2">
        <v>0</v>
      </c>
      <c r="AF3590" s="2">
        <v>0</v>
      </c>
      <c r="AG3590" s="2">
        <v>0</v>
      </c>
      <c r="AH3590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0</v>
      </c>
      <c r="AN3590" s="2">
        <v>0</v>
      </c>
      <c r="AO3590" s="2">
        <v>0</v>
      </c>
      <c r="AP3590" s="7">
        <f t="shared" si="113"/>
        <v>0</v>
      </c>
    </row>
    <row r="3591" spans="1:42" x14ac:dyDescent="0.2">
      <c r="A3591">
        <v>1</v>
      </c>
      <c r="B3591" s="1">
        <v>43952</v>
      </c>
      <c r="C3591" s="1">
        <v>44348</v>
      </c>
      <c r="D3591">
        <v>200350</v>
      </c>
      <c r="E3591" s="1">
        <v>44105</v>
      </c>
      <c r="F3591" s="2">
        <v>0</v>
      </c>
      <c r="G3591" s="2">
        <v>0</v>
      </c>
      <c r="H3591">
        <v>7.6999999999999999E-2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t="s">
        <v>338</v>
      </c>
      <c r="W3591" s="5" t="str">
        <f t="shared" si="112"/>
        <v>3971</v>
      </c>
      <c r="X3591">
        <v>16</v>
      </c>
      <c r="Y3591" t="s">
        <v>77</v>
      </c>
      <c r="Z3591" t="s">
        <v>107</v>
      </c>
      <c r="AA3591" s="2">
        <v>0</v>
      </c>
      <c r="AB3591" s="2">
        <v>0</v>
      </c>
      <c r="AC3591" t="s">
        <v>168</v>
      </c>
      <c r="AD3591" s="2">
        <v>0</v>
      </c>
      <c r="AE3591" s="2">
        <v>0</v>
      </c>
      <c r="AF3591" s="2">
        <v>0</v>
      </c>
      <c r="AG3591" s="2">
        <v>0</v>
      </c>
      <c r="AH3591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7">
        <f t="shared" si="113"/>
        <v>0</v>
      </c>
    </row>
    <row r="3592" spans="1:42" x14ac:dyDescent="0.2">
      <c r="A3592">
        <v>1</v>
      </c>
      <c r="B3592" s="1">
        <v>43952</v>
      </c>
      <c r="C3592" s="1">
        <v>44348</v>
      </c>
      <c r="D3592">
        <v>200350</v>
      </c>
      <c r="E3592" s="1">
        <v>44136</v>
      </c>
      <c r="F3592" s="2">
        <v>0</v>
      </c>
      <c r="G3592" s="2">
        <v>0</v>
      </c>
      <c r="H3592">
        <v>7.6999999999999999E-2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t="s">
        <v>338</v>
      </c>
      <c r="W3592" s="5" t="str">
        <f t="shared" si="112"/>
        <v>3971</v>
      </c>
      <c r="X3592">
        <v>16</v>
      </c>
      <c r="Y3592" t="s">
        <v>77</v>
      </c>
      <c r="Z3592" t="s">
        <v>107</v>
      </c>
      <c r="AA3592" s="2">
        <v>0</v>
      </c>
      <c r="AB3592" s="2">
        <v>0</v>
      </c>
      <c r="AC3592" t="s">
        <v>168</v>
      </c>
      <c r="AD3592" s="2">
        <v>0</v>
      </c>
      <c r="AE3592" s="2">
        <v>0</v>
      </c>
      <c r="AF3592" s="2">
        <v>0</v>
      </c>
      <c r="AG3592" s="2">
        <v>0</v>
      </c>
      <c r="AH359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>
        <v>0</v>
      </c>
      <c r="AO3592" s="2">
        <v>0</v>
      </c>
      <c r="AP3592" s="7">
        <f t="shared" si="113"/>
        <v>0</v>
      </c>
    </row>
    <row r="3593" spans="1:42" x14ac:dyDescent="0.2">
      <c r="A3593">
        <v>1</v>
      </c>
      <c r="B3593" s="1">
        <v>43952</v>
      </c>
      <c r="C3593" s="1">
        <v>44348</v>
      </c>
      <c r="D3593">
        <v>200350</v>
      </c>
      <c r="E3593" s="1">
        <v>44166</v>
      </c>
      <c r="F3593" s="2">
        <v>0</v>
      </c>
      <c r="G3593" s="2">
        <v>0</v>
      </c>
      <c r="H3593">
        <v>7.6999999999999999E-2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t="s">
        <v>338</v>
      </c>
      <c r="W3593" s="5" t="str">
        <f t="shared" si="112"/>
        <v>3971</v>
      </c>
      <c r="X3593">
        <v>16</v>
      </c>
      <c r="Y3593" t="s">
        <v>77</v>
      </c>
      <c r="Z3593" t="s">
        <v>107</v>
      </c>
      <c r="AA3593" s="2">
        <v>0</v>
      </c>
      <c r="AB3593" s="2">
        <v>0</v>
      </c>
      <c r="AC3593" t="s">
        <v>168</v>
      </c>
      <c r="AD3593" s="2">
        <v>0</v>
      </c>
      <c r="AE3593" s="2">
        <v>0</v>
      </c>
      <c r="AF3593" s="2">
        <v>0</v>
      </c>
      <c r="AG3593" s="2">
        <v>0</v>
      </c>
      <c r="AH3593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7">
        <f t="shared" si="113"/>
        <v>0</v>
      </c>
    </row>
    <row r="3594" spans="1:42" x14ac:dyDescent="0.2">
      <c r="A3594">
        <v>1</v>
      </c>
      <c r="B3594" s="1">
        <v>43952</v>
      </c>
      <c r="C3594" s="1">
        <v>44348</v>
      </c>
      <c r="D3594">
        <v>200350</v>
      </c>
      <c r="E3594" s="1">
        <v>44197</v>
      </c>
      <c r="F3594" s="2">
        <v>0</v>
      </c>
      <c r="G3594" s="2">
        <v>0</v>
      </c>
      <c r="H3594">
        <v>7.6999999999999999E-2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t="s">
        <v>338</v>
      </c>
      <c r="W3594" s="5" t="str">
        <f t="shared" si="112"/>
        <v>3971</v>
      </c>
      <c r="X3594">
        <v>16</v>
      </c>
      <c r="Y3594" t="s">
        <v>77</v>
      </c>
      <c r="Z3594" t="s">
        <v>107</v>
      </c>
      <c r="AA3594" s="2">
        <v>0</v>
      </c>
      <c r="AB3594" s="2">
        <v>0</v>
      </c>
      <c r="AC3594" t="s">
        <v>168</v>
      </c>
      <c r="AD3594" s="2">
        <v>0</v>
      </c>
      <c r="AE3594" s="2">
        <v>0</v>
      </c>
      <c r="AF3594" s="2">
        <v>0</v>
      </c>
      <c r="AG3594" s="2">
        <v>0</v>
      </c>
      <c r="AH3594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7">
        <f t="shared" si="113"/>
        <v>0</v>
      </c>
    </row>
    <row r="3595" spans="1:42" x14ac:dyDescent="0.2">
      <c r="A3595">
        <v>1</v>
      </c>
      <c r="B3595" s="1">
        <v>43952</v>
      </c>
      <c r="C3595" s="1">
        <v>44348</v>
      </c>
      <c r="D3595">
        <v>200350</v>
      </c>
      <c r="E3595" s="1">
        <v>44228</v>
      </c>
      <c r="F3595" s="2">
        <v>0</v>
      </c>
      <c r="G3595" s="2">
        <v>0</v>
      </c>
      <c r="H3595">
        <v>7.6999999999999999E-2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t="s">
        <v>338</v>
      </c>
      <c r="W3595" s="5" t="str">
        <f t="shared" si="112"/>
        <v>3971</v>
      </c>
      <c r="X3595">
        <v>16</v>
      </c>
      <c r="Y3595" t="s">
        <v>77</v>
      </c>
      <c r="Z3595" t="s">
        <v>107</v>
      </c>
      <c r="AA3595" s="2">
        <v>0</v>
      </c>
      <c r="AB3595" s="2">
        <v>0</v>
      </c>
      <c r="AC3595" t="s">
        <v>168</v>
      </c>
      <c r="AD3595" s="2">
        <v>0</v>
      </c>
      <c r="AE3595" s="2">
        <v>0</v>
      </c>
      <c r="AF3595" s="2">
        <v>0</v>
      </c>
      <c r="AG3595" s="2">
        <v>0</v>
      </c>
      <c r="AH3595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7">
        <f t="shared" si="113"/>
        <v>0</v>
      </c>
    </row>
    <row r="3596" spans="1:42" x14ac:dyDescent="0.2">
      <c r="A3596">
        <v>1</v>
      </c>
      <c r="B3596" s="1">
        <v>43952</v>
      </c>
      <c r="C3596" s="1">
        <v>44348</v>
      </c>
      <c r="D3596">
        <v>200350</v>
      </c>
      <c r="E3596" s="1">
        <v>44256</v>
      </c>
      <c r="F3596" s="2">
        <v>0</v>
      </c>
      <c r="G3596" s="2">
        <v>0</v>
      </c>
      <c r="H3596">
        <v>7.6999999999999999E-2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t="s">
        <v>338</v>
      </c>
      <c r="W3596" s="5" t="str">
        <f t="shared" si="112"/>
        <v>3971</v>
      </c>
      <c r="X3596">
        <v>16</v>
      </c>
      <c r="Y3596" t="s">
        <v>77</v>
      </c>
      <c r="Z3596" t="s">
        <v>107</v>
      </c>
      <c r="AA3596" s="2">
        <v>0</v>
      </c>
      <c r="AB3596" s="2">
        <v>0</v>
      </c>
      <c r="AC3596" t="s">
        <v>168</v>
      </c>
      <c r="AD3596" s="2">
        <v>0</v>
      </c>
      <c r="AE3596" s="2">
        <v>0</v>
      </c>
      <c r="AF3596" s="2">
        <v>0</v>
      </c>
      <c r="AG3596" s="2">
        <v>0</v>
      </c>
      <c r="AH3596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7">
        <f t="shared" si="113"/>
        <v>0</v>
      </c>
    </row>
    <row r="3597" spans="1:42" x14ac:dyDescent="0.2">
      <c r="A3597">
        <v>1</v>
      </c>
      <c r="B3597" s="1">
        <v>43952</v>
      </c>
      <c r="C3597" s="1">
        <v>44348</v>
      </c>
      <c r="D3597">
        <v>200350</v>
      </c>
      <c r="E3597" s="1">
        <v>44287</v>
      </c>
      <c r="F3597" s="2">
        <v>0</v>
      </c>
      <c r="G3597" s="2">
        <v>0</v>
      </c>
      <c r="H3597">
        <v>7.6999999999999999E-2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t="s">
        <v>338</v>
      </c>
      <c r="W3597" s="5" t="str">
        <f t="shared" si="112"/>
        <v>3971</v>
      </c>
      <c r="X3597">
        <v>16</v>
      </c>
      <c r="Y3597" t="s">
        <v>77</v>
      </c>
      <c r="Z3597" t="s">
        <v>107</v>
      </c>
      <c r="AA3597" s="2">
        <v>0</v>
      </c>
      <c r="AB3597" s="2">
        <v>0</v>
      </c>
      <c r="AC3597" t="s">
        <v>168</v>
      </c>
      <c r="AD3597" s="2">
        <v>0</v>
      </c>
      <c r="AE3597" s="2">
        <v>0</v>
      </c>
      <c r="AF3597" s="2">
        <v>0</v>
      </c>
      <c r="AG3597" s="2">
        <v>0</v>
      </c>
      <c r="AH3597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0</v>
      </c>
      <c r="AN3597" s="2">
        <v>0</v>
      </c>
      <c r="AO3597" s="2">
        <v>0</v>
      </c>
      <c r="AP3597" s="7">
        <f t="shared" si="113"/>
        <v>0</v>
      </c>
    </row>
    <row r="3598" spans="1:42" x14ac:dyDescent="0.2">
      <c r="A3598">
        <v>1</v>
      </c>
      <c r="B3598" s="1">
        <v>43952</v>
      </c>
      <c r="C3598" s="1">
        <v>44348</v>
      </c>
      <c r="D3598">
        <v>200350</v>
      </c>
      <c r="E3598" s="1">
        <v>44317</v>
      </c>
      <c r="F3598" s="2">
        <v>0</v>
      </c>
      <c r="G3598" s="2">
        <v>0</v>
      </c>
      <c r="H3598">
        <v>7.6999999999999999E-2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t="s">
        <v>338</v>
      </c>
      <c r="W3598" s="5" t="str">
        <f t="shared" si="112"/>
        <v>3971</v>
      </c>
      <c r="X3598">
        <v>16</v>
      </c>
      <c r="Y3598" t="s">
        <v>77</v>
      </c>
      <c r="Z3598" t="s">
        <v>107</v>
      </c>
      <c r="AA3598" s="2">
        <v>0</v>
      </c>
      <c r="AB3598" s="2">
        <v>0</v>
      </c>
      <c r="AC3598" t="s">
        <v>168</v>
      </c>
      <c r="AD3598" s="2">
        <v>0</v>
      </c>
      <c r="AE3598" s="2">
        <v>0</v>
      </c>
      <c r="AF3598" s="2">
        <v>0</v>
      </c>
      <c r="AG3598" s="2">
        <v>0</v>
      </c>
      <c r="AH3598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7">
        <f t="shared" si="113"/>
        <v>0</v>
      </c>
    </row>
    <row r="3599" spans="1:42" x14ac:dyDescent="0.2">
      <c r="A3599">
        <v>1</v>
      </c>
      <c r="B3599" s="1">
        <v>43952</v>
      </c>
      <c r="C3599" s="1">
        <v>44348</v>
      </c>
      <c r="D3599">
        <v>200350</v>
      </c>
      <c r="E3599" s="1">
        <v>44348</v>
      </c>
      <c r="F3599" s="2">
        <v>0</v>
      </c>
      <c r="G3599" s="2">
        <v>0</v>
      </c>
      <c r="H3599">
        <v>7.6999999999999999E-2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t="s">
        <v>338</v>
      </c>
      <c r="W3599" s="5" t="str">
        <f t="shared" si="112"/>
        <v>3971</v>
      </c>
      <c r="X3599">
        <v>16</v>
      </c>
      <c r="Y3599" t="s">
        <v>77</v>
      </c>
      <c r="Z3599" t="s">
        <v>107</v>
      </c>
      <c r="AA3599" s="2">
        <v>0</v>
      </c>
      <c r="AB3599" s="2">
        <v>0</v>
      </c>
      <c r="AC3599" t="s">
        <v>168</v>
      </c>
      <c r="AD3599" s="2">
        <v>0</v>
      </c>
      <c r="AE3599" s="2">
        <v>0</v>
      </c>
      <c r="AF3599" s="2">
        <v>0</v>
      </c>
      <c r="AG3599" s="2">
        <v>0</v>
      </c>
      <c r="AH3599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>
        <v>0</v>
      </c>
      <c r="AO3599" s="2">
        <v>0</v>
      </c>
      <c r="AP3599" s="7">
        <f t="shared" si="113"/>
        <v>0</v>
      </c>
    </row>
    <row r="3600" spans="1:42" x14ac:dyDescent="0.2">
      <c r="A3600">
        <v>1</v>
      </c>
      <c r="B3600" s="1">
        <v>43952</v>
      </c>
      <c r="C3600" s="1">
        <v>44348</v>
      </c>
      <c r="D3600">
        <v>187</v>
      </c>
      <c r="E3600" s="1">
        <v>43952</v>
      </c>
      <c r="F3600" s="2">
        <v>0</v>
      </c>
      <c r="G3600" s="2">
        <v>0</v>
      </c>
      <c r="H3600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t="s">
        <v>339</v>
      </c>
      <c r="W3600" s="5" t="str">
        <f t="shared" si="112"/>
        <v>3980</v>
      </c>
      <c r="X3600">
        <v>16</v>
      </c>
      <c r="Y3600" t="s">
        <v>77</v>
      </c>
      <c r="Z3600" t="s">
        <v>110</v>
      </c>
      <c r="AA3600" s="2">
        <v>0</v>
      </c>
      <c r="AB3600" s="2">
        <v>0</v>
      </c>
      <c r="AC3600" t="s">
        <v>168</v>
      </c>
      <c r="AD3600" s="2">
        <v>0</v>
      </c>
      <c r="AE3600" s="2">
        <v>0</v>
      </c>
      <c r="AF3600" s="2">
        <v>0</v>
      </c>
      <c r="AG3600" s="2">
        <v>0</v>
      </c>
      <c r="AH3600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0</v>
      </c>
      <c r="AN3600" s="2">
        <v>0</v>
      </c>
      <c r="AO3600" s="2">
        <v>0</v>
      </c>
      <c r="AP3600" s="7">
        <f t="shared" si="113"/>
        <v>0</v>
      </c>
    </row>
    <row r="3601" spans="1:42" x14ac:dyDescent="0.2">
      <c r="A3601">
        <v>1</v>
      </c>
      <c r="B3601" s="1">
        <v>43952</v>
      </c>
      <c r="C3601" s="1">
        <v>44348</v>
      </c>
      <c r="D3601">
        <v>187</v>
      </c>
      <c r="E3601" s="1">
        <v>43983</v>
      </c>
      <c r="F3601" s="2">
        <v>0</v>
      </c>
      <c r="G3601" s="2">
        <v>0</v>
      </c>
      <c r="H3601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t="s">
        <v>339</v>
      </c>
      <c r="W3601" s="5" t="str">
        <f t="shared" si="112"/>
        <v>3980</v>
      </c>
      <c r="X3601">
        <v>16</v>
      </c>
      <c r="Y3601" t="s">
        <v>77</v>
      </c>
      <c r="Z3601" t="s">
        <v>110</v>
      </c>
      <c r="AA3601" s="2">
        <v>0</v>
      </c>
      <c r="AB3601" s="2">
        <v>0</v>
      </c>
      <c r="AC3601" t="s">
        <v>168</v>
      </c>
      <c r="AD3601" s="2">
        <v>0</v>
      </c>
      <c r="AE3601" s="2">
        <v>0</v>
      </c>
      <c r="AF3601" s="2">
        <v>0</v>
      </c>
      <c r="AG3601" s="2">
        <v>0</v>
      </c>
      <c r="AH3601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7">
        <f t="shared" si="113"/>
        <v>0</v>
      </c>
    </row>
    <row r="3602" spans="1:42" x14ac:dyDescent="0.2">
      <c r="A3602">
        <v>1</v>
      </c>
      <c r="B3602" s="1">
        <v>43952</v>
      </c>
      <c r="C3602" s="1">
        <v>44348</v>
      </c>
      <c r="D3602">
        <v>187</v>
      </c>
      <c r="E3602" s="1">
        <v>44013</v>
      </c>
      <c r="F3602" s="2">
        <v>0</v>
      </c>
      <c r="G3602" s="2">
        <v>0</v>
      </c>
      <c r="H360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t="s">
        <v>339</v>
      </c>
      <c r="W3602" s="5" t="str">
        <f t="shared" si="112"/>
        <v>3980</v>
      </c>
      <c r="X3602">
        <v>16</v>
      </c>
      <c r="Y3602" t="s">
        <v>77</v>
      </c>
      <c r="Z3602" t="s">
        <v>110</v>
      </c>
      <c r="AA3602" s="2">
        <v>0</v>
      </c>
      <c r="AB3602" s="2">
        <v>0</v>
      </c>
      <c r="AC3602" t="s">
        <v>168</v>
      </c>
      <c r="AD3602" s="2">
        <v>0</v>
      </c>
      <c r="AE3602" s="2">
        <v>0</v>
      </c>
      <c r="AF3602" s="2">
        <v>0</v>
      </c>
      <c r="AG3602" s="2">
        <v>0</v>
      </c>
      <c r="AH360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7">
        <f t="shared" si="113"/>
        <v>0</v>
      </c>
    </row>
    <row r="3603" spans="1:42" x14ac:dyDescent="0.2">
      <c r="A3603">
        <v>1</v>
      </c>
      <c r="B3603" s="1">
        <v>43952</v>
      </c>
      <c r="C3603" s="1">
        <v>44348</v>
      </c>
      <c r="D3603">
        <v>187</v>
      </c>
      <c r="E3603" s="1">
        <v>44044</v>
      </c>
      <c r="F3603" s="2">
        <v>0</v>
      </c>
      <c r="G3603" s="2">
        <v>0</v>
      </c>
      <c r="H3603">
        <v>5.8823529999999999E-2</v>
      </c>
      <c r="I3603" s="2">
        <v>0</v>
      </c>
      <c r="J3603" s="2">
        <v>0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t="s">
        <v>339</v>
      </c>
      <c r="W3603" s="5" t="str">
        <f t="shared" si="112"/>
        <v>3980</v>
      </c>
      <c r="X3603">
        <v>16</v>
      </c>
      <c r="Y3603" t="s">
        <v>77</v>
      </c>
      <c r="Z3603" t="s">
        <v>110</v>
      </c>
      <c r="AA3603" s="2">
        <v>0</v>
      </c>
      <c r="AB3603" s="2">
        <v>0</v>
      </c>
      <c r="AC3603" t="s">
        <v>168</v>
      </c>
      <c r="AD3603" s="2">
        <v>0</v>
      </c>
      <c r="AE3603" s="2">
        <v>0</v>
      </c>
      <c r="AF3603" s="2">
        <v>0</v>
      </c>
      <c r="AG3603" s="2">
        <v>0</v>
      </c>
      <c r="AH3603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0</v>
      </c>
      <c r="AN3603" s="2">
        <v>0</v>
      </c>
      <c r="AO3603" s="2">
        <v>0</v>
      </c>
      <c r="AP3603" s="7">
        <f t="shared" si="113"/>
        <v>0</v>
      </c>
    </row>
    <row r="3604" spans="1:42" x14ac:dyDescent="0.2">
      <c r="A3604">
        <v>1</v>
      </c>
      <c r="B3604" s="1">
        <v>43952</v>
      </c>
      <c r="C3604" s="1">
        <v>44348</v>
      </c>
      <c r="D3604">
        <v>187</v>
      </c>
      <c r="E3604" s="1">
        <v>44075</v>
      </c>
      <c r="F3604" s="2">
        <v>0</v>
      </c>
      <c r="G3604" s="2">
        <v>0</v>
      </c>
      <c r="H3604">
        <v>5.8823529999999999E-2</v>
      </c>
      <c r="I3604" s="2">
        <v>0</v>
      </c>
      <c r="J3604" s="2">
        <v>63.5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63.5</v>
      </c>
      <c r="U3604" s="2">
        <v>0</v>
      </c>
      <c r="V3604" t="s">
        <v>339</v>
      </c>
      <c r="W3604" s="5" t="str">
        <f t="shared" si="112"/>
        <v>3980</v>
      </c>
      <c r="X3604">
        <v>16</v>
      </c>
      <c r="Y3604" t="s">
        <v>77</v>
      </c>
      <c r="Z3604" t="s">
        <v>110</v>
      </c>
      <c r="AA3604" s="2">
        <v>0</v>
      </c>
      <c r="AB3604" s="2">
        <v>0</v>
      </c>
      <c r="AC3604" t="s">
        <v>168</v>
      </c>
      <c r="AD3604" s="2">
        <v>0</v>
      </c>
      <c r="AE3604" s="2">
        <v>0</v>
      </c>
      <c r="AF3604" s="2">
        <v>0</v>
      </c>
      <c r="AG3604" s="2">
        <v>0</v>
      </c>
      <c r="AH3604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7">
        <f t="shared" si="113"/>
        <v>63.5</v>
      </c>
    </row>
    <row r="3605" spans="1:42" x14ac:dyDescent="0.2">
      <c r="A3605">
        <v>1</v>
      </c>
      <c r="B3605" s="1">
        <v>43952</v>
      </c>
      <c r="C3605" s="1">
        <v>44348</v>
      </c>
      <c r="D3605">
        <v>187</v>
      </c>
      <c r="E3605" s="1">
        <v>44105</v>
      </c>
      <c r="F3605" s="2">
        <v>0</v>
      </c>
      <c r="G3605" s="2">
        <v>0</v>
      </c>
      <c r="H3605">
        <v>5.8823529999999999E-2</v>
      </c>
      <c r="I3605" s="2">
        <v>0</v>
      </c>
      <c r="J3605" s="2">
        <v>127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63.5</v>
      </c>
      <c r="U3605" s="2">
        <v>0</v>
      </c>
      <c r="V3605" t="s">
        <v>339</v>
      </c>
      <c r="W3605" s="5" t="str">
        <f t="shared" si="112"/>
        <v>3980</v>
      </c>
      <c r="X3605">
        <v>16</v>
      </c>
      <c r="Y3605" t="s">
        <v>77</v>
      </c>
      <c r="Z3605" t="s">
        <v>110</v>
      </c>
      <c r="AA3605" s="2">
        <v>0</v>
      </c>
      <c r="AB3605" s="2">
        <v>0</v>
      </c>
      <c r="AC3605" t="s">
        <v>168</v>
      </c>
      <c r="AD3605" s="2">
        <v>0</v>
      </c>
      <c r="AE3605" s="2">
        <v>0</v>
      </c>
      <c r="AF3605" s="2">
        <v>0</v>
      </c>
      <c r="AG3605" s="2">
        <v>0</v>
      </c>
      <c r="AH3605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7">
        <f t="shared" si="113"/>
        <v>63.5</v>
      </c>
    </row>
    <row r="3606" spans="1:42" x14ac:dyDescent="0.2">
      <c r="A3606">
        <v>1</v>
      </c>
      <c r="B3606" s="1">
        <v>43952</v>
      </c>
      <c r="C3606" s="1">
        <v>44348</v>
      </c>
      <c r="D3606">
        <v>187</v>
      </c>
      <c r="E3606" s="1">
        <v>44136</v>
      </c>
      <c r="F3606" s="2">
        <v>0</v>
      </c>
      <c r="G3606" s="2">
        <v>0</v>
      </c>
      <c r="H3606">
        <v>5.8823529999999999E-2</v>
      </c>
      <c r="I3606" s="2">
        <v>0</v>
      </c>
      <c r="J3606" s="2">
        <v>190.5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63.5</v>
      </c>
      <c r="U3606" s="2">
        <v>0</v>
      </c>
      <c r="V3606" t="s">
        <v>339</v>
      </c>
      <c r="W3606" s="5" t="str">
        <f t="shared" si="112"/>
        <v>3980</v>
      </c>
      <c r="X3606">
        <v>16</v>
      </c>
      <c r="Y3606" t="s">
        <v>77</v>
      </c>
      <c r="Z3606" t="s">
        <v>110</v>
      </c>
      <c r="AA3606" s="2">
        <v>0</v>
      </c>
      <c r="AB3606" s="2">
        <v>0</v>
      </c>
      <c r="AC3606" t="s">
        <v>168</v>
      </c>
      <c r="AD3606" s="2">
        <v>0</v>
      </c>
      <c r="AE3606" s="2">
        <v>0</v>
      </c>
      <c r="AF3606" s="2">
        <v>0</v>
      </c>
      <c r="AG3606" s="2">
        <v>0</v>
      </c>
      <c r="AH3606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7">
        <f t="shared" si="113"/>
        <v>63.5</v>
      </c>
    </row>
    <row r="3607" spans="1:42" x14ac:dyDescent="0.2">
      <c r="A3607">
        <v>1</v>
      </c>
      <c r="B3607" s="1">
        <v>43952</v>
      </c>
      <c r="C3607" s="1">
        <v>44348</v>
      </c>
      <c r="D3607">
        <v>187</v>
      </c>
      <c r="E3607" s="1">
        <v>44166</v>
      </c>
      <c r="F3607" s="2">
        <v>0</v>
      </c>
      <c r="G3607" s="2">
        <v>0</v>
      </c>
      <c r="H3607">
        <v>5.8823529999999999E-2</v>
      </c>
      <c r="I3607" s="2">
        <v>0</v>
      </c>
      <c r="J3607" s="2">
        <v>254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63.5</v>
      </c>
      <c r="U3607" s="2">
        <v>0</v>
      </c>
      <c r="V3607" t="s">
        <v>339</v>
      </c>
      <c r="W3607" s="5" t="str">
        <f t="shared" si="112"/>
        <v>3980</v>
      </c>
      <c r="X3607">
        <v>16</v>
      </c>
      <c r="Y3607" t="s">
        <v>77</v>
      </c>
      <c r="Z3607" t="s">
        <v>110</v>
      </c>
      <c r="AA3607" s="2">
        <v>0</v>
      </c>
      <c r="AB3607" s="2">
        <v>0</v>
      </c>
      <c r="AC3607" t="s">
        <v>168</v>
      </c>
      <c r="AD3607" s="2">
        <v>0</v>
      </c>
      <c r="AE3607" s="2">
        <v>0</v>
      </c>
      <c r="AF3607" s="2">
        <v>0</v>
      </c>
      <c r="AG3607" s="2">
        <v>0</v>
      </c>
      <c r="AH3607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7">
        <f t="shared" si="113"/>
        <v>63.5</v>
      </c>
    </row>
    <row r="3608" spans="1:42" x14ac:dyDescent="0.2">
      <c r="A3608">
        <v>1</v>
      </c>
      <c r="B3608" s="1">
        <v>43952</v>
      </c>
      <c r="C3608" s="1">
        <v>44348</v>
      </c>
      <c r="D3608">
        <v>187</v>
      </c>
      <c r="E3608" s="1">
        <v>44197</v>
      </c>
      <c r="F3608" s="2">
        <v>0</v>
      </c>
      <c r="G3608" s="2">
        <v>0</v>
      </c>
      <c r="H3608">
        <v>5.8823529999999999E-2</v>
      </c>
      <c r="I3608" s="2">
        <v>0</v>
      </c>
      <c r="J3608" s="2">
        <v>317.5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63.5</v>
      </c>
      <c r="U3608" s="2">
        <v>0</v>
      </c>
      <c r="V3608" t="s">
        <v>339</v>
      </c>
      <c r="W3608" s="5" t="str">
        <f t="shared" si="112"/>
        <v>3980</v>
      </c>
      <c r="X3608">
        <v>16</v>
      </c>
      <c r="Y3608" t="s">
        <v>77</v>
      </c>
      <c r="Z3608" t="s">
        <v>110</v>
      </c>
      <c r="AA3608" s="2">
        <v>0</v>
      </c>
      <c r="AB3608" s="2">
        <v>0</v>
      </c>
      <c r="AC3608" t="s">
        <v>168</v>
      </c>
      <c r="AD3608" s="2">
        <v>0</v>
      </c>
      <c r="AE3608" s="2">
        <v>0</v>
      </c>
      <c r="AF3608" s="2">
        <v>0</v>
      </c>
      <c r="AG3608" s="2">
        <v>0</v>
      </c>
      <c r="AH3608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0</v>
      </c>
      <c r="AN3608" s="2">
        <v>0</v>
      </c>
      <c r="AO3608" s="2">
        <v>0</v>
      </c>
      <c r="AP3608" s="7">
        <f t="shared" si="113"/>
        <v>63.5</v>
      </c>
    </row>
    <row r="3609" spans="1:42" x14ac:dyDescent="0.2">
      <c r="A3609">
        <v>1</v>
      </c>
      <c r="B3609" s="1">
        <v>43952</v>
      </c>
      <c r="C3609" s="1">
        <v>44348</v>
      </c>
      <c r="D3609">
        <v>187</v>
      </c>
      <c r="E3609" s="1">
        <v>44228</v>
      </c>
      <c r="F3609" s="2">
        <v>0</v>
      </c>
      <c r="G3609" s="2">
        <v>0</v>
      </c>
      <c r="H3609">
        <v>5.8823529999999999E-2</v>
      </c>
      <c r="I3609" s="2">
        <v>0</v>
      </c>
      <c r="J3609" s="2">
        <v>381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63.5</v>
      </c>
      <c r="U3609" s="2">
        <v>0</v>
      </c>
      <c r="V3609" t="s">
        <v>339</v>
      </c>
      <c r="W3609" s="5" t="str">
        <f t="shared" si="112"/>
        <v>3980</v>
      </c>
      <c r="X3609">
        <v>16</v>
      </c>
      <c r="Y3609" t="s">
        <v>77</v>
      </c>
      <c r="Z3609" t="s">
        <v>110</v>
      </c>
      <c r="AA3609" s="2">
        <v>0</v>
      </c>
      <c r="AB3609" s="2">
        <v>0</v>
      </c>
      <c r="AC3609" t="s">
        <v>168</v>
      </c>
      <c r="AD3609" s="2">
        <v>0</v>
      </c>
      <c r="AE3609" s="2">
        <v>0</v>
      </c>
      <c r="AF3609" s="2">
        <v>0</v>
      </c>
      <c r="AG3609" s="2">
        <v>0</v>
      </c>
      <c r="AH3609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>
        <v>0</v>
      </c>
      <c r="AO3609" s="2">
        <v>0</v>
      </c>
      <c r="AP3609" s="7">
        <f t="shared" si="113"/>
        <v>63.5</v>
      </c>
    </row>
    <row r="3610" spans="1:42" x14ac:dyDescent="0.2">
      <c r="A3610">
        <v>1</v>
      </c>
      <c r="B3610" s="1">
        <v>43952</v>
      </c>
      <c r="C3610" s="1">
        <v>44348</v>
      </c>
      <c r="D3610">
        <v>187</v>
      </c>
      <c r="E3610" s="1">
        <v>44256</v>
      </c>
      <c r="F3610" s="2">
        <v>0</v>
      </c>
      <c r="G3610" s="2">
        <v>0</v>
      </c>
      <c r="H3610">
        <v>5.8823529999999999E-2</v>
      </c>
      <c r="I3610" s="2">
        <v>0</v>
      </c>
      <c r="J3610" s="2">
        <v>444.5</v>
      </c>
      <c r="K3610" s="2">
        <v>0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63.5</v>
      </c>
      <c r="U3610" s="2">
        <v>0</v>
      </c>
      <c r="V3610" t="s">
        <v>339</v>
      </c>
      <c r="W3610" s="5" t="str">
        <f t="shared" si="112"/>
        <v>3980</v>
      </c>
      <c r="X3610">
        <v>16</v>
      </c>
      <c r="Y3610" t="s">
        <v>77</v>
      </c>
      <c r="Z3610" t="s">
        <v>110</v>
      </c>
      <c r="AA3610" s="2">
        <v>0</v>
      </c>
      <c r="AB3610" s="2">
        <v>0</v>
      </c>
      <c r="AC3610" t="s">
        <v>168</v>
      </c>
      <c r="AD3610" s="2">
        <v>0</v>
      </c>
      <c r="AE3610" s="2">
        <v>0</v>
      </c>
      <c r="AF3610" s="2">
        <v>0</v>
      </c>
      <c r="AG3610" s="2">
        <v>0</v>
      </c>
      <c r="AH3610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>
        <v>0</v>
      </c>
      <c r="AO3610" s="2">
        <v>0</v>
      </c>
      <c r="AP3610" s="7">
        <f t="shared" si="113"/>
        <v>63.5</v>
      </c>
    </row>
    <row r="3611" spans="1:42" x14ac:dyDescent="0.2">
      <c r="A3611">
        <v>1</v>
      </c>
      <c r="B3611" s="1">
        <v>43952</v>
      </c>
      <c r="C3611" s="1">
        <v>44348</v>
      </c>
      <c r="D3611">
        <v>187</v>
      </c>
      <c r="E3611" s="1">
        <v>44287</v>
      </c>
      <c r="F3611" s="2">
        <v>0</v>
      </c>
      <c r="G3611" s="2">
        <v>0</v>
      </c>
      <c r="H3611">
        <v>5.8823529999999999E-2</v>
      </c>
      <c r="I3611" s="2">
        <v>0</v>
      </c>
      <c r="J3611" s="2">
        <v>508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63.5</v>
      </c>
      <c r="U3611" s="2">
        <v>0</v>
      </c>
      <c r="V3611" t="s">
        <v>339</v>
      </c>
      <c r="W3611" s="5" t="str">
        <f t="shared" si="112"/>
        <v>3980</v>
      </c>
      <c r="X3611">
        <v>16</v>
      </c>
      <c r="Y3611" t="s">
        <v>77</v>
      </c>
      <c r="Z3611" t="s">
        <v>110</v>
      </c>
      <c r="AA3611" s="2">
        <v>0</v>
      </c>
      <c r="AB3611" s="2">
        <v>0</v>
      </c>
      <c r="AC3611" t="s">
        <v>168</v>
      </c>
      <c r="AD3611" s="2">
        <v>0</v>
      </c>
      <c r="AE3611" s="2">
        <v>0</v>
      </c>
      <c r="AF3611" s="2">
        <v>0</v>
      </c>
      <c r="AG3611" s="2">
        <v>0</v>
      </c>
      <c r="AH3611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>
        <v>0</v>
      </c>
      <c r="AO3611" s="2">
        <v>0</v>
      </c>
      <c r="AP3611" s="7">
        <f t="shared" si="113"/>
        <v>63.5</v>
      </c>
    </row>
    <row r="3612" spans="1:42" x14ac:dyDescent="0.2">
      <c r="A3612">
        <v>1</v>
      </c>
      <c r="B3612" s="1">
        <v>43952</v>
      </c>
      <c r="C3612" s="1">
        <v>44348</v>
      </c>
      <c r="D3612">
        <v>187</v>
      </c>
      <c r="E3612" s="1">
        <v>44317</v>
      </c>
      <c r="F3612" s="2">
        <v>0</v>
      </c>
      <c r="G3612" s="2">
        <v>0</v>
      </c>
      <c r="H3612">
        <v>5.8823529999999999E-2</v>
      </c>
      <c r="I3612" s="2">
        <v>0</v>
      </c>
      <c r="J3612" s="2">
        <v>571.5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63.5</v>
      </c>
      <c r="U3612" s="2">
        <v>0</v>
      </c>
      <c r="V3612" t="s">
        <v>339</v>
      </c>
      <c r="W3612" s="5" t="str">
        <f t="shared" si="112"/>
        <v>3980</v>
      </c>
      <c r="X3612">
        <v>16</v>
      </c>
      <c r="Y3612" t="s">
        <v>77</v>
      </c>
      <c r="Z3612" t="s">
        <v>110</v>
      </c>
      <c r="AA3612" s="2">
        <v>0</v>
      </c>
      <c r="AB3612" s="2">
        <v>0</v>
      </c>
      <c r="AC3612" t="s">
        <v>168</v>
      </c>
      <c r="AD3612" s="2">
        <v>0</v>
      </c>
      <c r="AE3612" s="2">
        <v>0</v>
      </c>
      <c r="AF3612" s="2">
        <v>0</v>
      </c>
      <c r="AG3612" s="2">
        <v>0</v>
      </c>
      <c r="AH361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7">
        <f t="shared" si="113"/>
        <v>63.5</v>
      </c>
    </row>
    <row r="3613" spans="1:42" x14ac:dyDescent="0.2">
      <c r="A3613">
        <v>1</v>
      </c>
      <c r="B3613" s="1">
        <v>43952</v>
      </c>
      <c r="C3613" s="1">
        <v>44348</v>
      </c>
      <c r="D3613">
        <v>187</v>
      </c>
      <c r="E3613" s="1">
        <v>44348</v>
      </c>
      <c r="F3613" s="2">
        <v>0</v>
      </c>
      <c r="G3613" s="2">
        <v>0</v>
      </c>
      <c r="H3613">
        <v>5.8823529999999999E-2</v>
      </c>
      <c r="I3613" s="2">
        <v>0</v>
      </c>
      <c r="J3613" s="2">
        <v>635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63.5</v>
      </c>
      <c r="U3613" s="2">
        <v>0</v>
      </c>
      <c r="V3613" t="s">
        <v>339</v>
      </c>
      <c r="W3613" s="5" t="str">
        <f t="shared" si="112"/>
        <v>3980</v>
      </c>
      <c r="X3613">
        <v>16</v>
      </c>
      <c r="Y3613" t="s">
        <v>77</v>
      </c>
      <c r="Z3613" t="s">
        <v>110</v>
      </c>
      <c r="AA3613" s="2">
        <v>0</v>
      </c>
      <c r="AB3613" s="2">
        <v>0</v>
      </c>
      <c r="AC3613" t="s">
        <v>168</v>
      </c>
      <c r="AD3613" s="2">
        <v>0</v>
      </c>
      <c r="AE3613" s="2">
        <v>0</v>
      </c>
      <c r="AF3613" s="2">
        <v>0</v>
      </c>
      <c r="AG3613" s="2">
        <v>0</v>
      </c>
      <c r="AH3613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7">
        <f t="shared" si="113"/>
        <v>63.5</v>
      </c>
    </row>
    <row r="3614" spans="1:42" x14ac:dyDescent="0.2">
      <c r="A3614">
        <v>1</v>
      </c>
      <c r="B3614" s="1">
        <v>43952</v>
      </c>
      <c r="C3614" s="1">
        <v>44348</v>
      </c>
      <c r="D3614">
        <v>200259</v>
      </c>
      <c r="E3614" s="1">
        <v>43952</v>
      </c>
      <c r="F3614" s="2">
        <v>204037.32</v>
      </c>
      <c r="G3614" s="2">
        <v>204037.32</v>
      </c>
      <c r="H3614">
        <v>5.8823529999999999E-2</v>
      </c>
      <c r="I3614" s="2">
        <v>1000.18</v>
      </c>
      <c r="J3614" s="2">
        <v>27509.8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t="s">
        <v>340</v>
      </c>
      <c r="W3614" s="5" t="str">
        <f t="shared" si="112"/>
        <v>3980</v>
      </c>
      <c r="X3614">
        <v>16</v>
      </c>
      <c r="Y3614" t="s">
        <v>77</v>
      </c>
      <c r="Z3614" t="s">
        <v>110</v>
      </c>
      <c r="AA3614" s="2">
        <v>0</v>
      </c>
      <c r="AB3614" s="2">
        <v>0</v>
      </c>
      <c r="AC3614" t="s">
        <v>168</v>
      </c>
      <c r="AD3614" s="2">
        <v>0</v>
      </c>
      <c r="AE3614" s="2">
        <v>0</v>
      </c>
      <c r="AF3614" s="2">
        <v>0</v>
      </c>
      <c r="AG3614" s="2">
        <v>204037.32</v>
      </c>
      <c r="AH3614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>
        <v>0</v>
      </c>
      <c r="AO3614" s="2">
        <v>1000.1800000000001</v>
      </c>
      <c r="AP3614" s="7">
        <f t="shared" si="113"/>
        <v>1000.18</v>
      </c>
    </row>
    <row r="3615" spans="1:42" x14ac:dyDescent="0.2">
      <c r="A3615">
        <v>1</v>
      </c>
      <c r="B3615" s="1">
        <v>43952</v>
      </c>
      <c r="C3615" s="1">
        <v>44348</v>
      </c>
      <c r="D3615">
        <v>200259</v>
      </c>
      <c r="E3615" s="1">
        <v>43983</v>
      </c>
      <c r="F3615" s="2">
        <v>204037.32</v>
      </c>
      <c r="G3615" s="2">
        <v>204037.32</v>
      </c>
      <c r="H3615">
        <v>5.8823529999999999E-2</v>
      </c>
      <c r="I3615" s="2">
        <v>1000.18</v>
      </c>
      <c r="J3615" s="2">
        <v>28509.98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t="s">
        <v>340</v>
      </c>
      <c r="W3615" s="5" t="str">
        <f t="shared" si="112"/>
        <v>3980</v>
      </c>
      <c r="X3615">
        <v>16</v>
      </c>
      <c r="Y3615" t="s">
        <v>77</v>
      </c>
      <c r="Z3615" t="s">
        <v>110</v>
      </c>
      <c r="AA3615" s="2">
        <v>0</v>
      </c>
      <c r="AB3615" s="2">
        <v>0</v>
      </c>
      <c r="AC3615" t="s">
        <v>168</v>
      </c>
      <c r="AD3615" s="2">
        <v>0</v>
      </c>
      <c r="AE3615" s="2">
        <v>0</v>
      </c>
      <c r="AF3615" s="2">
        <v>0</v>
      </c>
      <c r="AG3615" s="2">
        <v>204037.32</v>
      </c>
      <c r="AH3615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1000.1800000000001</v>
      </c>
      <c r="AP3615" s="7">
        <f t="shared" si="113"/>
        <v>1000.18</v>
      </c>
    </row>
    <row r="3616" spans="1:42" x14ac:dyDescent="0.2">
      <c r="A3616">
        <v>1</v>
      </c>
      <c r="B3616" s="1">
        <v>43952</v>
      </c>
      <c r="C3616" s="1">
        <v>44348</v>
      </c>
      <c r="D3616">
        <v>200259</v>
      </c>
      <c r="E3616" s="1">
        <v>44013</v>
      </c>
      <c r="F3616" s="2">
        <v>204037.32</v>
      </c>
      <c r="G3616" s="2">
        <v>204037.32</v>
      </c>
      <c r="H3616">
        <v>5.8823529999999999E-2</v>
      </c>
      <c r="I3616" s="2">
        <v>1000.18</v>
      </c>
      <c r="J3616" s="2">
        <v>29510.16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t="s">
        <v>340</v>
      </c>
      <c r="W3616" s="5" t="str">
        <f t="shared" si="112"/>
        <v>3980</v>
      </c>
      <c r="X3616">
        <v>16</v>
      </c>
      <c r="Y3616" t="s">
        <v>77</v>
      </c>
      <c r="Z3616" t="s">
        <v>110</v>
      </c>
      <c r="AA3616" s="2">
        <v>0</v>
      </c>
      <c r="AB3616" s="2">
        <v>0</v>
      </c>
      <c r="AC3616" t="s">
        <v>168</v>
      </c>
      <c r="AD3616" s="2">
        <v>0</v>
      </c>
      <c r="AE3616" s="2">
        <v>0</v>
      </c>
      <c r="AF3616" s="2">
        <v>0</v>
      </c>
      <c r="AG3616" s="2">
        <v>204037.32</v>
      </c>
      <c r="AH3616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1000.1800000000001</v>
      </c>
      <c r="AP3616" s="7">
        <f t="shared" si="113"/>
        <v>1000.18</v>
      </c>
    </row>
    <row r="3617" spans="1:42" x14ac:dyDescent="0.2">
      <c r="A3617">
        <v>1</v>
      </c>
      <c r="B3617" s="1">
        <v>43952</v>
      </c>
      <c r="C3617" s="1">
        <v>44348</v>
      </c>
      <c r="D3617">
        <v>200259</v>
      </c>
      <c r="E3617" s="1">
        <v>44044</v>
      </c>
      <c r="F3617" s="2">
        <v>204037.32</v>
      </c>
      <c r="G3617" s="2">
        <v>204037.32</v>
      </c>
      <c r="H3617">
        <v>5.8823529999999999E-2</v>
      </c>
      <c r="I3617" s="2">
        <v>1000.18</v>
      </c>
      <c r="J3617" s="2">
        <v>30510.34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t="s">
        <v>340</v>
      </c>
      <c r="W3617" s="5" t="str">
        <f t="shared" si="112"/>
        <v>3980</v>
      </c>
      <c r="X3617">
        <v>16</v>
      </c>
      <c r="Y3617" t="s">
        <v>77</v>
      </c>
      <c r="Z3617" t="s">
        <v>110</v>
      </c>
      <c r="AA3617" s="2">
        <v>0</v>
      </c>
      <c r="AB3617" s="2">
        <v>0</v>
      </c>
      <c r="AC3617" t="s">
        <v>168</v>
      </c>
      <c r="AD3617" s="2">
        <v>0</v>
      </c>
      <c r="AE3617" s="2">
        <v>0</v>
      </c>
      <c r="AF3617" s="2">
        <v>0</v>
      </c>
      <c r="AG3617" s="2">
        <v>204037.32</v>
      </c>
      <c r="AH3617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1000.1800000000001</v>
      </c>
      <c r="AP3617" s="7">
        <f t="shared" si="113"/>
        <v>1000.18</v>
      </c>
    </row>
    <row r="3618" spans="1:42" x14ac:dyDescent="0.2">
      <c r="A3618">
        <v>1</v>
      </c>
      <c r="B3618" s="1">
        <v>43952</v>
      </c>
      <c r="C3618" s="1">
        <v>44348</v>
      </c>
      <c r="D3618">
        <v>200259</v>
      </c>
      <c r="E3618" s="1">
        <v>44075</v>
      </c>
      <c r="F3618" s="2">
        <v>204037.32</v>
      </c>
      <c r="G3618" s="2">
        <v>204037.32</v>
      </c>
      <c r="H3618">
        <v>5.8823529999999999E-2</v>
      </c>
      <c r="I3618" s="2">
        <v>1000.18</v>
      </c>
      <c r="J3618" s="2">
        <v>31510.52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t="s">
        <v>340</v>
      </c>
      <c r="W3618" s="5" t="str">
        <f t="shared" si="112"/>
        <v>3980</v>
      </c>
      <c r="X3618">
        <v>16</v>
      </c>
      <c r="Y3618" t="s">
        <v>77</v>
      </c>
      <c r="Z3618" t="s">
        <v>110</v>
      </c>
      <c r="AA3618" s="2">
        <v>0</v>
      </c>
      <c r="AB3618" s="2">
        <v>0</v>
      </c>
      <c r="AC3618" t="s">
        <v>168</v>
      </c>
      <c r="AD3618" s="2">
        <v>0</v>
      </c>
      <c r="AE3618" s="2">
        <v>0</v>
      </c>
      <c r="AF3618" s="2">
        <v>0</v>
      </c>
      <c r="AG3618" s="2">
        <v>204037.32</v>
      </c>
      <c r="AH3618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0</v>
      </c>
      <c r="AN3618" s="2">
        <v>0</v>
      </c>
      <c r="AO3618" s="2">
        <v>1000.1800000000001</v>
      </c>
      <c r="AP3618" s="7">
        <f t="shared" si="113"/>
        <v>1000.18</v>
      </c>
    </row>
    <row r="3619" spans="1:42" x14ac:dyDescent="0.2">
      <c r="A3619">
        <v>1</v>
      </c>
      <c r="B3619" s="1">
        <v>43952</v>
      </c>
      <c r="C3619" s="1">
        <v>44348</v>
      </c>
      <c r="D3619">
        <v>200259</v>
      </c>
      <c r="E3619" s="1">
        <v>44105</v>
      </c>
      <c r="F3619" s="2">
        <v>204037.32</v>
      </c>
      <c r="G3619" s="2">
        <v>204037.32</v>
      </c>
      <c r="H3619">
        <v>5.8823529999999999E-2</v>
      </c>
      <c r="I3619" s="2">
        <v>1000.18</v>
      </c>
      <c r="J3619" s="2">
        <v>32510.7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t="s">
        <v>340</v>
      </c>
      <c r="W3619" s="5" t="str">
        <f t="shared" si="112"/>
        <v>3980</v>
      </c>
      <c r="X3619">
        <v>16</v>
      </c>
      <c r="Y3619" t="s">
        <v>77</v>
      </c>
      <c r="Z3619" t="s">
        <v>110</v>
      </c>
      <c r="AA3619" s="2">
        <v>0</v>
      </c>
      <c r="AB3619" s="2">
        <v>0</v>
      </c>
      <c r="AC3619" t="s">
        <v>168</v>
      </c>
      <c r="AD3619" s="2">
        <v>0</v>
      </c>
      <c r="AE3619" s="2">
        <v>0</v>
      </c>
      <c r="AF3619" s="2">
        <v>0</v>
      </c>
      <c r="AG3619" s="2">
        <v>204037.32</v>
      </c>
      <c r="AH3619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1000.1800000000001</v>
      </c>
      <c r="AP3619" s="7">
        <f t="shared" si="113"/>
        <v>1000.18</v>
      </c>
    </row>
    <row r="3620" spans="1:42" x14ac:dyDescent="0.2">
      <c r="A3620">
        <v>1</v>
      </c>
      <c r="B3620" s="1">
        <v>43952</v>
      </c>
      <c r="C3620" s="1">
        <v>44348</v>
      </c>
      <c r="D3620">
        <v>200259</v>
      </c>
      <c r="E3620" s="1">
        <v>44136</v>
      </c>
      <c r="F3620" s="2">
        <v>204037.32</v>
      </c>
      <c r="G3620" s="2">
        <v>204037.32</v>
      </c>
      <c r="H3620">
        <v>5.8823529999999999E-2</v>
      </c>
      <c r="I3620" s="2">
        <v>1000.18</v>
      </c>
      <c r="J3620" s="2">
        <v>33510.879999999997</v>
      </c>
      <c r="K3620" s="2">
        <v>0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t="s">
        <v>340</v>
      </c>
      <c r="W3620" s="5" t="str">
        <f t="shared" si="112"/>
        <v>3980</v>
      </c>
      <c r="X3620">
        <v>16</v>
      </c>
      <c r="Y3620" t="s">
        <v>77</v>
      </c>
      <c r="Z3620" t="s">
        <v>110</v>
      </c>
      <c r="AA3620" s="2">
        <v>0</v>
      </c>
      <c r="AB3620" s="2">
        <v>0</v>
      </c>
      <c r="AC3620" t="s">
        <v>168</v>
      </c>
      <c r="AD3620" s="2">
        <v>0</v>
      </c>
      <c r="AE3620" s="2">
        <v>0</v>
      </c>
      <c r="AF3620" s="2">
        <v>0</v>
      </c>
      <c r="AG3620" s="2">
        <v>204037.32</v>
      </c>
      <c r="AH3620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0</v>
      </c>
      <c r="AN3620" s="2">
        <v>0</v>
      </c>
      <c r="AO3620" s="2">
        <v>1000.1800000000001</v>
      </c>
      <c r="AP3620" s="7">
        <f t="shared" si="113"/>
        <v>1000.18</v>
      </c>
    </row>
    <row r="3621" spans="1:42" x14ac:dyDescent="0.2">
      <c r="A3621">
        <v>1</v>
      </c>
      <c r="B3621" s="1">
        <v>43952</v>
      </c>
      <c r="C3621" s="1">
        <v>44348</v>
      </c>
      <c r="D3621">
        <v>200259</v>
      </c>
      <c r="E3621" s="1">
        <v>44166</v>
      </c>
      <c r="F3621" s="2">
        <v>204037.32</v>
      </c>
      <c r="G3621" s="2">
        <v>204037.32</v>
      </c>
      <c r="H3621">
        <v>5.8823529999999999E-2</v>
      </c>
      <c r="I3621" s="2">
        <v>1000.18</v>
      </c>
      <c r="J3621" s="2">
        <v>25435.53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t="s">
        <v>340</v>
      </c>
      <c r="W3621" s="5" t="str">
        <f t="shared" si="112"/>
        <v>3980</v>
      </c>
      <c r="X3621">
        <v>16</v>
      </c>
      <c r="Y3621" t="s">
        <v>77</v>
      </c>
      <c r="Z3621" t="s">
        <v>110</v>
      </c>
      <c r="AA3621" s="2">
        <v>0</v>
      </c>
      <c r="AB3621" s="2">
        <v>-9075.5300000000007</v>
      </c>
      <c r="AC3621" t="s">
        <v>168</v>
      </c>
      <c r="AD3621" s="2">
        <v>0</v>
      </c>
      <c r="AE3621" s="2">
        <v>0</v>
      </c>
      <c r="AF3621" s="2">
        <v>0</v>
      </c>
      <c r="AG3621" s="2">
        <v>204037.32</v>
      </c>
      <c r="AH3621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1000.1800000000001</v>
      </c>
      <c r="AP3621" s="7">
        <f t="shared" si="113"/>
        <v>-8075.35</v>
      </c>
    </row>
    <row r="3622" spans="1:42" x14ac:dyDescent="0.2">
      <c r="A3622">
        <v>1</v>
      </c>
      <c r="B3622" s="1">
        <v>43952</v>
      </c>
      <c r="C3622" s="1">
        <v>44348</v>
      </c>
      <c r="D3622">
        <v>200259</v>
      </c>
      <c r="E3622" s="1">
        <v>44197</v>
      </c>
      <c r="F3622" s="2">
        <v>194961.79</v>
      </c>
      <c r="G3622" s="2">
        <v>194961.79</v>
      </c>
      <c r="H3622">
        <v>5.8823529999999999E-2</v>
      </c>
      <c r="I3622" s="2">
        <v>955.7</v>
      </c>
      <c r="J3622" s="2">
        <v>26391.23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t="s">
        <v>340</v>
      </c>
      <c r="W3622" s="5" t="str">
        <f t="shared" si="112"/>
        <v>3980</v>
      </c>
      <c r="X3622">
        <v>16</v>
      </c>
      <c r="Y3622" t="s">
        <v>77</v>
      </c>
      <c r="Z3622" t="s">
        <v>110</v>
      </c>
      <c r="AA3622" s="2">
        <v>0</v>
      </c>
      <c r="AB3622" s="2">
        <v>0</v>
      </c>
      <c r="AC3622" t="s">
        <v>168</v>
      </c>
      <c r="AD3622" s="2">
        <v>0</v>
      </c>
      <c r="AE3622" s="2">
        <v>0</v>
      </c>
      <c r="AF3622" s="2">
        <v>0</v>
      </c>
      <c r="AG3622" s="2">
        <v>194961.79</v>
      </c>
      <c r="AH362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955.7</v>
      </c>
      <c r="AP3622" s="7">
        <f t="shared" si="113"/>
        <v>955.7</v>
      </c>
    </row>
    <row r="3623" spans="1:42" x14ac:dyDescent="0.2">
      <c r="A3623">
        <v>1</v>
      </c>
      <c r="B3623" s="1">
        <v>43952</v>
      </c>
      <c r="C3623" s="1">
        <v>44348</v>
      </c>
      <c r="D3623">
        <v>200259</v>
      </c>
      <c r="E3623" s="1">
        <v>44228</v>
      </c>
      <c r="F3623" s="2">
        <v>194961.79</v>
      </c>
      <c r="G3623" s="2">
        <v>194961.79</v>
      </c>
      <c r="H3623">
        <v>5.8823529999999999E-2</v>
      </c>
      <c r="I3623" s="2">
        <v>955.7</v>
      </c>
      <c r="J3623" s="2">
        <v>27346.93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t="s">
        <v>340</v>
      </c>
      <c r="W3623" s="5" t="str">
        <f t="shared" si="112"/>
        <v>3980</v>
      </c>
      <c r="X3623">
        <v>16</v>
      </c>
      <c r="Y3623" t="s">
        <v>77</v>
      </c>
      <c r="Z3623" t="s">
        <v>110</v>
      </c>
      <c r="AA3623" s="2">
        <v>0</v>
      </c>
      <c r="AB3623" s="2">
        <v>0</v>
      </c>
      <c r="AC3623" t="s">
        <v>168</v>
      </c>
      <c r="AD3623" s="2">
        <v>0</v>
      </c>
      <c r="AE3623" s="2">
        <v>0</v>
      </c>
      <c r="AF3623" s="2">
        <v>0</v>
      </c>
      <c r="AG3623" s="2">
        <v>194961.79</v>
      </c>
      <c r="AH3623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0</v>
      </c>
      <c r="AN3623" s="2">
        <v>0</v>
      </c>
      <c r="AO3623" s="2">
        <v>955.7</v>
      </c>
      <c r="AP3623" s="7">
        <f t="shared" si="113"/>
        <v>955.7</v>
      </c>
    </row>
    <row r="3624" spans="1:42" x14ac:dyDescent="0.2">
      <c r="A3624">
        <v>1</v>
      </c>
      <c r="B3624" s="1">
        <v>43952</v>
      </c>
      <c r="C3624" s="1">
        <v>44348</v>
      </c>
      <c r="D3624">
        <v>200259</v>
      </c>
      <c r="E3624" s="1">
        <v>44256</v>
      </c>
      <c r="F3624" s="2">
        <v>194961.79</v>
      </c>
      <c r="G3624" s="2">
        <v>194961.79</v>
      </c>
      <c r="H3624">
        <v>5.8823529999999999E-2</v>
      </c>
      <c r="I3624" s="2">
        <v>955.7</v>
      </c>
      <c r="J3624" s="2">
        <v>28302.63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t="s">
        <v>340</v>
      </c>
      <c r="W3624" s="5" t="str">
        <f t="shared" si="112"/>
        <v>3980</v>
      </c>
      <c r="X3624">
        <v>16</v>
      </c>
      <c r="Y3624" t="s">
        <v>77</v>
      </c>
      <c r="Z3624" t="s">
        <v>110</v>
      </c>
      <c r="AA3624" s="2">
        <v>0</v>
      </c>
      <c r="AB3624" s="2">
        <v>0</v>
      </c>
      <c r="AC3624" t="s">
        <v>168</v>
      </c>
      <c r="AD3624" s="2">
        <v>0</v>
      </c>
      <c r="AE3624" s="2">
        <v>0</v>
      </c>
      <c r="AF3624" s="2">
        <v>0</v>
      </c>
      <c r="AG3624" s="2">
        <v>194961.79</v>
      </c>
      <c r="AH3624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>
        <v>0</v>
      </c>
      <c r="AO3624" s="2">
        <v>955.7</v>
      </c>
      <c r="AP3624" s="7">
        <f t="shared" si="113"/>
        <v>955.7</v>
      </c>
    </row>
    <row r="3625" spans="1:42" x14ac:dyDescent="0.2">
      <c r="A3625">
        <v>1</v>
      </c>
      <c r="B3625" s="1">
        <v>43952</v>
      </c>
      <c r="C3625" s="1">
        <v>44348</v>
      </c>
      <c r="D3625">
        <v>200259</v>
      </c>
      <c r="E3625" s="1">
        <v>44287</v>
      </c>
      <c r="F3625" s="2">
        <v>194961.79</v>
      </c>
      <c r="G3625" s="2">
        <v>194961.79</v>
      </c>
      <c r="H3625">
        <v>5.8823529999999999E-2</v>
      </c>
      <c r="I3625" s="2">
        <v>955.7</v>
      </c>
      <c r="J3625" s="2">
        <v>29258.33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t="s">
        <v>340</v>
      </c>
      <c r="W3625" s="5" t="str">
        <f t="shared" si="112"/>
        <v>3980</v>
      </c>
      <c r="X3625">
        <v>16</v>
      </c>
      <c r="Y3625" t="s">
        <v>77</v>
      </c>
      <c r="Z3625" t="s">
        <v>110</v>
      </c>
      <c r="AA3625" s="2">
        <v>0</v>
      </c>
      <c r="AB3625" s="2">
        <v>0</v>
      </c>
      <c r="AC3625" t="s">
        <v>168</v>
      </c>
      <c r="AD3625" s="2">
        <v>0</v>
      </c>
      <c r="AE3625" s="2">
        <v>0</v>
      </c>
      <c r="AF3625" s="2">
        <v>0</v>
      </c>
      <c r="AG3625" s="2">
        <v>194961.79</v>
      </c>
      <c r="AH3625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955.7</v>
      </c>
      <c r="AP3625" s="7">
        <f t="shared" si="113"/>
        <v>955.7</v>
      </c>
    </row>
    <row r="3626" spans="1:42" x14ac:dyDescent="0.2">
      <c r="A3626">
        <v>1</v>
      </c>
      <c r="B3626" s="1">
        <v>43952</v>
      </c>
      <c r="C3626" s="1">
        <v>44348</v>
      </c>
      <c r="D3626">
        <v>200259</v>
      </c>
      <c r="E3626" s="1">
        <v>44317</v>
      </c>
      <c r="F3626" s="2">
        <v>194961.79</v>
      </c>
      <c r="G3626" s="2">
        <v>194961.79</v>
      </c>
      <c r="H3626">
        <v>5.8823529999999999E-2</v>
      </c>
      <c r="I3626" s="2">
        <v>955.7</v>
      </c>
      <c r="J3626" s="2">
        <v>30214.03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t="s">
        <v>340</v>
      </c>
      <c r="W3626" s="5" t="str">
        <f t="shared" si="112"/>
        <v>3980</v>
      </c>
      <c r="X3626">
        <v>16</v>
      </c>
      <c r="Y3626" t="s">
        <v>77</v>
      </c>
      <c r="Z3626" t="s">
        <v>110</v>
      </c>
      <c r="AA3626" s="2">
        <v>0</v>
      </c>
      <c r="AB3626" s="2">
        <v>0</v>
      </c>
      <c r="AC3626" t="s">
        <v>168</v>
      </c>
      <c r="AD3626" s="2">
        <v>0</v>
      </c>
      <c r="AE3626" s="2">
        <v>0</v>
      </c>
      <c r="AF3626" s="2">
        <v>0</v>
      </c>
      <c r="AG3626" s="2">
        <v>194961.79</v>
      </c>
      <c r="AH3626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0</v>
      </c>
      <c r="AN3626" s="2">
        <v>0</v>
      </c>
      <c r="AO3626" s="2">
        <v>955.7</v>
      </c>
      <c r="AP3626" s="7">
        <f t="shared" si="113"/>
        <v>955.7</v>
      </c>
    </row>
    <row r="3627" spans="1:42" x14ac:dyDescent="0.2">
      <c r="A3627">
        <v>1</v>
      </c>
      <c r="B3627" s="1">
        <v>43952</v>
      </c>
      <c r="C3627" s="1">
        <v>44348</v>
      </c>
      <c r="D3627">
        <v>200259</v>
      </c>
      <c r="E3627" s="1">
        <v>44348</v>
      </c>
      <c r="F3627" s="2">
        <v>194961.79</v>
      </c>
      <c r="G3627" s="2">
        <v>194961.79</v>
      </c>
      <c r="H3627">
        <v>5.8823529999999999E-2</v>
      </c>
      <c r="I3627" s="2">
        <v>955.7</v>
      </c>
      <c r="J3627" s="2">
        <v>10777.29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-20392.439999999999</v>
      </c>
      <c r="S3627" s="2">
        <v>0</v>
      </c>
      <c r="T3627" s="2">
        <v>0</v>
      </c>
      <c r="U3627" s="2">
        <v>0</v>
      </c>
      <c r="V3627" t="s">
        <v>340</v>
      </c>
      <c r="W3627" s="5" t="str">
        <f t="shared" si="112"/>
        <v>3980</v>
      </c>
      <c r="X3627">
        <v>16</v>
      </c>
      <c r="Y3627" t="s">
        <v>77</v>
      </c>
      <c r="Z3627" t="s">
        <v>110</v>
      </c>
      <c r="AA3627" s="2">
        <v>0</v>
      </c>
      <c r="AB3627" s="2">
        <v>0</v>
      </c>
      <c r="AC3627" t="s">
        <v>168</v>
      </c>
      <c r="AD3627" s="2">
        <v>0</v>
      </c>
      <c r="AE3627" s="2">
        <v>0</v>
      </c>
      <c r="AF3627" s="2">
        <v>0</v>
      </c>
      <c r="AG3627" s="2">
        <v>194961.79</v>
      </c>
      <c r="AH3627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>
        <v>0</v>
      </c>
      <c r="AO3627" s="2">
        <v>955.7</v>
      </c>
      <c r="AP3627" s="7">
        <f t="shared" si="113"/>
        <v>955.7</v>
      </c>
    </row>
    <row r="3628" spans="1:42" x14ac:dyDescent="0.2">
      <c r="A3628">
        <v>1</v>
      </c>
      <c r="B3628" s="1">
        <v>43952</v>
      </c>
      <c r="C3628" s="1">
        <v>44348</v>
      </c>
      <c r="D3628">
        <v>200305</v>
      </c>
      <c r="E3628" s="1">
        <v>43952</v>
      </c>
      <c r="F3628" s="2">
        <v>0</v>
      </c>
      <c r="G3628" s="2">
        <v>0</v>
      </c>
      <c r="H3628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t="s">
        <v>341</v>
      </c>
      <c r="W3628" s="5" t="str">
        <f t="shared" si="112"/>
        <v>3980</v>
      </c>
      <c r="X3628">
        <v>16</v>
      </c>
      <c r="Y3628" t="s">
        <v>77</v>
      </c>
      <c r="Z3628" t="s">
        <v>110</v>
      </c>
      <c r="AA3628" s="2">
        <v>0</v>
      </c>
      <c r="AB3628" s="2">
        <v>0</v>
      </c>
      <c r="AC3628" t="s">
        <v>168</v>
      </c>
      <c r="AD3628" s="2">
        <v>0</v>
      </c>
      <c r="AE3628" s="2">
        <v>0</v>
      </c>
      <c r="AF3628" s="2">
        <v>0</v>
      </c>
      <c r="AG3628" s="2">
        <v>0</v>
      </c>
      <c r="AH3628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7">
        <f t="shared" si="113"/>
        <v>0</v>
      </c>
    </row>
    <row r="3629" spans="1:42" x14ac:dyDescent="0.2">
      <c r="A3629">
        <v>1</v>
      </c>
      <c r="B3629" s="1">
        <v>43952</v>
      </c>
      <c r="C3629" s="1">
        <v>44348</v>
      </c>
      <c r="D3629">
        <v>200305</v>
      </c>
      <c r="E3629" s="1">
        <v>43983</v>
      </c>
      <c r="F3629" s="2">
        <v>0</v>
      </c>
      <c r="G3629" s="2">
        <v>0</v>
      </c>
      <c r="H3629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t="s">
        <v>341</v>
      </c>
      <c r="W3629" s="5" t="str">
        <f t="shared" si="112"/>
        <v>3980</v>
      </c>
      <c r="X3629">
        <v>16</v>
      </c>
      <c r="Y3629" t="s">
        <v>77</v>
      </c>
      <c r="Z3629" t="s">
        <v>110</v>
      </c>
      <c r="AA3629" s="2">
        <v>0</v>
      </c>
      <c r="AB3629" s="2">
        <v>0</v>
      </c>
      <c r="AC3629" t="s">
        <v>168</v>
      </c>
      <c r="AD3629" s="2">
        <v>0</v>
      </c>
      <c r="AE3629" s="2">
        <v>0</v>
      </c>
      <c r="AF3629" s="2">
        <v>0</v>
      </c>
      <c r="AG3629" s="2">
        <v>0</v>
      </c>
      <c r="AH3629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7">
        <f t="shared" si="113"/>
        <v>0</v>
      </c>
    </row>
    <row r="3630" spans="1:42" x14ac:dyDescent="0.2">
      <c r="A3630">
        <v>1</v>
      </c>
      <c r="B3630" s="1">
        <v>43952</v>
      </c>
      <c r="C3630" s="1">
        <v>44348</v>
      </c>
      <c r="D3630">
        <v>200305</v>
      </c>
      <c r="E3630" s="1">
        <v>44013</v>
      </c>
      <c r="F3630" s="2">
        <v>0</v>
      </c>
      <c r="G3630" s="2">
        <v>0</v>
      </c>
      <c r="H3630">
        <v>0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t="s">
        <v>341</v>
      </c>
      <c r="W3630" s="5" t="str">
        <f t="shared" si="112"/>
        <v>3980</v>
      </c>
      <c r="X3630">
        <v>16</v>
      </c>
      <c r="Y3630" t="s">
        <v>77</v>
      </c>
      <c r="Z3630" t="s">
        <v>110</v>
      </c>
      <c r="AA3630" s="2">
        <v>0</v>
      </c>
      <c r="AB3630" s="2">
        <v>0</v>
      </c>
      <c r="AC3630" t="s">
        <v>168</v>
      </c>
      <c r="AD3630" s="2">
        <v>0</v>
      </c>
      <c r="AE3630" s="2">
        <v>0</v>
      </c>
      <c r="AF3630" s="2">
        <v>0</v>
      </c>
      <c r="AG3630" s="2">
        <v>0</v>
      </c>
      <c r="AH3630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7">
        <f t="shared" si="113"/>
        <v>0</v>
      </c>
    </row>
    <row r="3631" spans="1:42" x14ac:dyDescent="0.2">
      <c r="A3631">
        <v>1</v>
      </c>
      <c r="B3631" s="1">
        <v>43952</v>
      </c>
      <c r="C3631" s="1">
        <v>44348</v>
      </c>
      <c r="D3631">
        <v>200305</v>
      </c>
      <c r="E3631" s="1">
        <v>44044</v>
      </c>
      <c r="F3631" s="2">
        <v>0</v>
      </c>
      <c r="G3631" s="2">
        <v>0</v>
      </c>
      <c r="H3631">
        <v>5.8823529999999999E-2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t="s">
        <v>341</v>
      </c>
      <c r="W3631" s="5" t="str">
        <f t="shared" si="112"/>
        <v>3980</v>
      </c>
      <c r="X3631">
        <v>16</v>
      </c>
      <c r="Y3631" t="s">
        <v>77</v>
      </c>
      <c r="Z3631" t="s">
        <v>110</v>
      </c>
      <c r="AA3631" s="2">
        <v>0</v>
      </c>
      <c r="AB3631" s="2">
        <v>0</v>
      </c>
      <c r="AC3631" t="s">
        <v>168</v>
      </c>
      <c r="AD3631" s="2">
        <v>0</v>
      </c>
      <c r="AE3631" s="2">
        <v>0</v>
      </c>
      <c r="AF3631" s="2">
        <v>0</v>
      </c>
      <c r="AG3631" s="2">
        <v>0</v>
      </c>
      <c r="AH3631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7">
        <f t="shared" si="113"/>
        <v>0</v>
      </c>
    </row>
    <row r="3632" spans="1:42" x14ac:dyDescent="0.2">
      <c r="A3632">
        <v>1</v>
      </c>
      <c r="B3632" s="1">
        <v>43952</v>
      </c>
      <c r="C3632" s="1">
        <v>44348</v>
      </c>
      <c r="D3632">
        <v>200305</v>
      </c>
      <c r="E3632" s="1">
        <v>44075</v>
      </c>
      <c r="F3632" s="2">
        <v>0</v>
      </c>
      <c r="G3632" s="2">
        <v>0</v>
      </c>
      <c r="H3632">
        <v>5.8823529999999999E-2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t="s">
        <v>341</v>
      </c>
      <c r="W3632" s="5" t="str">
        <f t="shared" si="112"/>
        <v>3980</v>
      </c>
      <c r="X3632">
        <v>16</v>
      </c>
      <c r="Y3632" t="s">
        <v>77</v>
      </c>
      <c r="Z3632" t="s">
        <v>110</v>
      </c>
      <c r="AA3632" s="2">
        <v>0</v>
      </c>
      <c r="AB3632" s="2">
        <v>0</v>
      </c>
      <c r="AC3632" t="s">
        <v>168</v>
      </c>
      <c r="AD3632" s="2">
        <v>0</v>
      </c>
      <c r="AE3632" s="2">
        <v>0</v>
      </c>
      <c r="AF3632" s="2">
        <v>0</v>
      </c>
      <c r="AG3632" s="2">
        <v>0</v>
      </c>
      <c r="AH363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7">
        <f t="shared" si="113"/>
        <v>0</v>
      </c>
    </row>
    <row r="3633" spans="1:42" x14ac:dyDescent="0.2">
      <c r="A3633">
        <v>1</v>
      </c>
      <c r="B3633" s="1">
        <v>43952</v>
      </c>
      <c r="C3633" s="1">
        <v>44348</v>
      </c>
      <c r="D3633">
        <v>200305</v>
      </c>
      <c r="E3633" s="1">
        <v>44105</v>
      </c>
      <c r="F3633" s="2">
        <v>0</v>
      </c>
      <c r="G3633" s="2">
        <v>0</v>
      </c>
      <c r="H3633">
        <v>5.8823529999999999E-2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t="s">
        <v>341</v>
      </c>
      <c r="W3633" s="5" t="str">
        <f t="shared" si="112"/>
        <v>3980</v>
      </c>
      <c r="X3633">
        <v>16</v>
      </c>
      <c r="Y3633" t="s">
        <v>77</v>
      </c>
      <c r="Z3633" t="s">
        <v>110</v>
      </c>
      <c r="AA3633" s="2">
        <v>0</v>
      </c>
      <c r="AB3633" s="2">
        <v>0</v>
      </c>
      <c r="AC3633" t="s">
        <v>168</v>
      </c>
      <c r="AD3633" s="2">
        <v>0</v>
      </c>
      <c r="AE3633" s="2">
        <v>0</v>
      </c>
      <c r="AF3633" s="2">
        <v>0</v>
      </c>
      <c r="AG3633" s="2">
        <v>0</v>
      </c>
      <c r="AH3633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>
        <v>0</v>
      </c>
      <c r="AO3633" s="2">
        <v>0</v>
      </c>
      <c r="AP3633" s="7">
        <f t="shared" si="113"/>
        <v>0</v>
      </c>
    </row>
    <row r="3634" spans="1:42" x14ac:dyDescent="0.2">
      <c r="A3634">
        <v>1</v>
      </c>
      <c r="B3634" s="1">
        <v>43952</v>
      </c>
      <c r="C3634" s="1">
        <v>44348</v>
      </c>
      <c r="D3634">
        <v>200305</v>
      </c>
      <c r="E3634" s="1">
        <v>44136</v>
      </c>
      <c r="F3634" s="2">
        <v>0</v>
      </c>
      <c r="G3634" s="2">
        <v>0</v>
      </c>
      <c r="H3634">
        <v>5.8823529999999999E-2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t="s">
        <v>341</v>
      </c>
      <c r="W3634" s="5" t="str">
        <f t="shared" si="112"/>
        <v>3980</v>
      </c>
      <c r="X3634">
        <v>16</v>
      </c>
      <c r="Y3634" t="s">
        <v>77</v>
      </c>
      <c r="Z3634" t="s">
        <v>110</v>
      </c>
      <c r="AA3634" s="2">
        <v>0</v>
      </c>
      <c r="AB3634" s="2">
        <v>0</v>
      </c>
      <c r="AC3634" t="s">
        <v>168</v>
      </c>
      <c r="AD3634" s="2">
        <v>0</v>
      </c>
      <c r="AE3634" s="2">
        <v>0</v>
      </c>
      <c r="AF3634" s="2">
        <v>0</v>
      </c>
      <c r="AG3634" s="2">
        <v>0</v>
      </c>
      <c r="AH3634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7">
        <f t="shared" si="113"/>
        <v>0</v>
      </c>
    </row>
    <row r="3635" spans="1:42" x14ac:dyDescent="0.2">
      <c r="A3635">
        <v>1</v>
      </c>
      <c r="B3635" s="1">
        <v>43952</v>
      </c>
      <c r="C3635" s="1">
        <v>44348</v>
      </c>
      <c r="D3635">
        <v>200305</v>
      </c>
      <c r="E3635" s="1">
        <v>44166</v>
      </c>
      <c r="F3635" s="2">
        <v>0</v>
      </c>
      <c r="G3635" s="2">
        <v>0</v>
      </c>
      <c r="H3635">
        <v>5.8823529999999999E-2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t="s">
        <v>341</v>
      </c>
      <c r="W3635" s="5" t="str">
        <f t="shared" si="112"/>
        <v>3980</v>
      </c>
      <c r="X3635">
        <v>16</v>
      </c>
      <c r="Y3635" t="s">
        <v>77</v>
      </c>
      <c r="Z3635" t="s">
        <v>110</v>
      </c>
      <c r="AA3635" s="2">
        <v>0</v>
      </c>
      <c r="AB3635" s="2">
        <v>0</v>
      </c>
      <c r="AC3635" t="s">
        <v>168</v>
      </c>
      <c r="AD3635" s="2">
        <v>0</v>
      </c>
      <c r="AE3635" s="2">
        <v>0</v>
      </c>
      <c r="AF3635" s="2">
        <v>0</v>
      </c>
      <c r="AG3635" s="2">
        <v>0</v>
      </c>
      <c r="AH3635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0</v>
      </c>
      <c r="AN3635" s="2">
        <v>0</v>
      </c>
      <c r="AO3635" s="2">
        <v>0</v>
      </c>
      <c r="AP3635" s="7">
        <f t="shared" si="113"/>
        <v>0</v>
      </c>
    </row>
    <row r="3636" spans="1:42" x14ac:dyDescent="0.2">
      <c r="A3636">
        <v>1</v>
      </c>
      <c r="B3636" s="1">
        <v>43952</v>
      </c>
      <c r="C3636" s="1">
        <v>44348</v>
      </c>
      <c r="D3636">
        <v>200305</v>
      </c>
      <c r="E3636" s="1">
        <v>44197</v>
      </c>
      <c r="F3636" s="2">
        <v>0</v>
      </c>
      <c r="G3636" s="2">
        <v>0</v>
      </c>
      <c r="H3636">
        <v>5.8823529999999999E-2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t="s">
        <v>341</v>
      </c>
      <c r="W3636" s="5" t="str">
        <f t="shared" si="112"/>
        <v>3980</v>
      </c>
      <c r="X3636">
        <v>16</v>
      </c>
      <c r="Y3636" t="s">
        <v>77</v>
      </c>
      <c r="Z3636" t="s">
        <v>110</v>
      </c>
      <c r="AA3636" s="2">
        <v>0</v>
      </c>
      <c r="AB3636" s="2">
        <v>0</v>
      </c>
      <c r="AC3636" t="s">
        <v>168</v>
      </c>
      <c r="AD3636" s="2">
        <v>0</v>
      </c>
      <c r="AE3636" s="2">
        <v>0</v>
      </c>
      <c r="AF3636" s="2">
        <v>0</v>
      </c>
      <c r="AG3636" s="2">
        <v>0</v>
      </c>
      <c r="AH3636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7">
        <f t="shared" si="113"/>
        <v>0</v>
      </c>
    </row>
    <row r="3637" spans="1:42" x14ac:dyDescent="0.2">
      <c r="A3637">
        <v>1</v>
      </c>
      <c r="B3637" s="1">
        <v>43952</v>
      </c>
      <c r="C3637" s="1">
        <v>44348</v>
      </c>
      <c r="D3637">
        <v>200305</v>
      </c>
      <c r="E3637" s="1">
        <v>44228</v>
      </c>
      <c r="F3637" s="2">
        <v>0</v>
      </c>
      <c r="G3637" s="2">
        <v>0</v>
      </c>
      <c r="H3637">
        <v>5.8823529999999999E-2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t="s">
        <v>341</v>
      </c>
      <c r="W3637" s="5" t="str">
        <f t="shared" si="112"/>
        <v>3980</v>
      </c>
      <c r="X3637">
        <v>16</v>
      </c>
      <c r="Y3637" t="s">
        <v>77</v>
      </c>
      <c r="Z3637" t="s">
        <v>110</v>
      </c>
      <c r="AA3637" s="2">
        <v>0</v>
      </c>
      <c r="AB3637" s="2">
        <v>0</v>
      </c>
      <c r="AC3637" t="s">
        <v>168</v>
      </c>
      <c r="AD3637" s="2">
        <v>0</v>
      </c>
      <c r="AE3637" s="2">
        <v>0</v>
      </c>
      <c r="AF3637" s="2">
        <v>0</v>
      </c>
      <c r="AG3637" s="2">
        <v>0</v>
      </c>
      <c r="AH3637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7">
        <f t="shared" si="113"/>
        <v>0</v>
      </c>
    </row>
    <row r="3638" spans="1:42" x14ac:dyDescent="0.2">
      <c r="A3638">
        <v>1</v>
      </c>
      <c r="B3638" s="1">
        <v>43952</v>
      </c>
      <c r="C3638" s="1">
        <v>44348</v>
      </c>
      <c r="D3638">
        <v>200305</v>
      </c>
      <c r="E3638" s="1">
        <v>44256</v>
      </c>
      <c r="F3638" s="2">
        <v>0</v>
      </c>
      <c r="G3638" s="2">
        <v>0</v>
      </c>
      <c r="H3638">
        <v>5.8823529999999999E-2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t="s">
        <v>341</v>
      </c>
      <c r="W3638" s="5" t="str">
        <f t="shared" si="112"/>
        <v>3980</v>
      </c>
      <c r="X3638">
        <v>16</v>
      </c>
      <c r="Y3638" t="s">
        <v>77</v>
      </c>
      <c r="Z3638" t="s">
        <v>110</v>
      </c>
      <c r="AA3638" s="2">
        <v>0</v>
      </c>
      <c r="AB3638" s="2">
        <v>0</v>
      </c>
      <c r="AC3638" t="s">
        <v>168</v>
      </c>
      <c r="AD3638" s="2">
        <v>0</v>
      </c>
      <c r="AE3638" s="2">
        <v>0</v>
      </c>
      <c r="AF3638" s="2">
        <v>0</v>
      </c>
      <c r="AG3638" s="2">
        <v>0</v>
      </c>
      <c r="AH3638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7">
        <f t="shared" si="113"/>
        <v>0</v>
      </c>
    </row>
    <row r="3639" spans="1:42" x14ac:dyDescent="0.2">
      <c r="A3639">
        <v>1</v>
      </c>
      <c r="B3639" s="1">
        <v>43952</v>
      </c>
      <c r="C3639" s="1">
        <v>44348</v>
      </c>
      <c r="D3639">
        <v>200305</v>
      </c>
      <c r="E3639" s="1">
        <v>44287</v>
      </c>
      <c r="F3639" s="2">
        <v>0</v>
      </c>
      <c r="G3639" s="2">
        <v>0</v>
      </c>
      <c r="H3639">
        <v>5.8823529999999999E-2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t="s">
        <v>341</v>
      </c>
      <c r="W3639" s="5" t="str">
        <f t="shared" si="112"/>
        <v>3980</v>
      </c>
      <c r="X3639">
        <v>16</v>
      </c>
      <c r="Y3639" t="s">
        <v>77</v>
      </c>
      <c r="Z3639" t="s">
        <v>110</v>
      </c>
      <c r="AA3639" s="2">
        <v>0</v>
      </c>
      <c r="AB3639" s="2">
        <v>0</v>
      </c>
      <c r="AC3639" t="s">
        <v>168</v>
      </c>
      <c r="AD3639" s="2">
        <v>0</v>
      </c>
      <c r="AE3639" s="2">
        <v>0</v>
      </c>
      <c r="AF3639" s="2">
        <v>0</v>
      </c>
      <c r="AG3639" s="2">
        <v>0</v>
      </c>
      <c r="AH3639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7">
        <f t="shared" si="113"/>
        <v>0</v>
      </c>
    </row>
    <row r="3640" spans="1:42" x14ac:dyDescent="0.2">
      <c r="A3640">
        <v>1</v>
      </c>
      <c r="B3640" s="1">
        <v>43952</v>
      </c>
      <c r="C3640" s="1">
        <v>44348</v>
      </c>
      <c r="D3640">
        <v>200305</v>
      </c>
      <c r="E3640" s="1">
        <v>44317</v>
      </c>
      <c r="F3640" s="2">
        <v>0</v>
      </c>
      <c r="G3640" s="2">
        <v>0</v>
      </c>
      <c r="H3640">
        <v>5.8823529999999999E-2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t="s">
        <v>341</v>
      </c>
      <c r="W3640" s="5" t="str">
        <f t="shared" si="112"/>
        <v>3980</v>
      </c>
      <c r="X3640">
        <v>16</v>
      </c>
      <c r="Y3640" t="s">
        <v>77</v>
      </c>
      <c r="Z3640" t="s">
        <v>110</v>
      </c>
      <c r="AA3640" s="2">
        <v>0</v>
      </c>
      <c r="AB3640" s="2">
        <v>0</v>
      </c>
      <c r="AC3640" t="s">
        <v>168</v>
      </c>
      <c r="AD3640" s="2">
        <v>0</v>
      </c>
      <c r="AE3640" s="2">
        <v>0</v>
      </c>
      <c r="AF3640" s="2">
        <v>0</v>
      </c>
      <c r="AG3640" s="2">
        <v>0</v>
      </c>
      <c r="AH3640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0</v>
      </c>
      <c r="AP3640" s="7">
        <f t="shared" si="113"/>
        <v>0</v>
      </c>
    </row>
    <row r="3641" spans="1:42" x14ac:dyDescent="0.2">
      <c r="A3641">
        <v>1</v>
      </c>
      <c r="B3641" s="1">
        <v>43952</v>
      </c>
      <c r="C3641" s="1">
        <v>44348</v>
      </c>
      <c r="D3641">
        <v>200305</v>
      </c>
      <c r="E3641" s="1">
        <v>44348</v>
      </c>
      <c r="F3641" s="2">
        <v>0</v>
      </c>
      <c r="G3641" s="2">
        <v>0</v>
      </c>
      <c r="H3641">
        <v>5.8823529999999999E-2</v>
      </c>
      <c r="I3641" s="2">
        <v>0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t="s">
        <v>341</v>
      </c>
      <c r="W3641" s="5" t="str">
        <f t="shared" si="112"/>
        <v>3980</v>
      </c>
      <c r="X3641">
        <v>16</v>
      </c>
      <c r="Y3641" t="s">
        <v>77</v>
      </c>
      <c r="Z3641" t="s">
        <v>110</v>
      </c>
      <c r="AA3641" s="2">
        <v>0</v>
      </c>
      <c r="AB3641" s="2">
        <v>0</v>
      </c>
      <c r="AC3641" t="s">
        <v>168</v>
      </c>
      <c r="AD3641" s="2">
        <v>0</v>
      </c>
      <c r="AE3641" s="2">
        <v>0</v>
      </c>
      <c r="AF3641" s="2">
        <v>0</v>
      </c>
      <c r="AG3641" s="2">
        <v>0</v>
      </c>
      <c r="AH3641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0</v>
      </c>
      <c r="AN3641" s="2">
        <v>0</v>
      </c>
      <c r="AO3641" s="2">
        <v>0</v>
      </c>
      <c r="AP3641" s="7">
        <f t="shared" si="113"/>
        <v>0</v>
      </c>
    </row>
    <row r="3642" spans="1:42" x14ac:dyDescent="0.2">
      <c r="A3642">
        <v>1</v>
      </c>
      <c r="B3642" s="1">
        <v>43952</v>
      </c>
      <c r="C3642" s="1">
        <v>44348</v>
      </c>
      <c r="D3642">
        <v>200351</v>
      </c>
      <c r="E3642" s="1">
        <v>43952</v>
      </c>
      <c r="F3642" s="2">
        <v>0</v>
      </c>
      <c r="G3642" s="2">
        <v>0</v>
      </c>
      <c r="H3642">
        <v>5.8823529999999999E-2</v>
      </c>
      <c r="I3642" s="2">
        <v>0</v>
      </c>
      <c r="J3642" s="2">
        <v>94522.21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t="s">
        <v>342</v>
      </c>
      <c r="W3642" s="5" t="str">
        <f t="shared" si="112"/>
        <v>3980</v>
      </c>
      <c r="X3642">
        <v>16</v>
      </c>
      <c r="Y3642" t="s">
        <v>77</v>
      </c>
      <c r="Z3642" t="s">
        <v>110</v>
      </c>
      <c r="AA3642" s="2">
        <v>0</v>
      </c>
      <c r="AB3642" s="2">
        <v>0</v>
      </c>
      <c r="AC3642" t="s">
        <v>168</v>
      </c>
      <c r="AD3642" s="2">
        <v>0</v>
      </c>
      <c r="AE3642" s="2">
        <v>0</v>
      </c>
      <c r="AF3642" s="2">
        <v>0</v>
      </c>
      <c r="AG3642" s="2">
        <v>0</v>
      </c>
      <c r="AH364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7">
        <f t="shared" si="113"/>
        <v>0</v>
      </c>
    </row>
    <row r="3643" spans="1:42" x14ac:dyDescent="0.2">
      <c r="A3643">
        <v>1</v>
      </c>
      <c r="B3643" s="1">
        <v>43952</v>
      </c>
      <c r="C3643" s="1">
        <v>44348</v>
      </c>
      <c r="D3643">
        <v>200351</v>
      </c>
      <c r="E3643" s="1">
        <v>43983</v>
      </c>
      <c r="F3643" s="2">
        <v>0</v>
      </c>
      <c r="G3643" s="2">
        <v>0</v>
      </c>
      <c r="H3643">
        <v>5.8823529999999999E-2</v>
      </c>
      <c r="I3643" s="2">
        <v>0</v>
      </c>
      <c r="J3643" s="2">
        <v>94522.21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t="s">
        <v>342</v>
      </c>
      <c r="W3643" s="5" t="str">
        <f t="shared" si="112"/>
        <v>3980</v>
      </c>
      <c r="X3643">
        <v>16</v>
      </c>
      <c r="Y3643" t="s">
        <v>77</v>
      </c>
      <c r="Z3643" t="s">
        <v>110</v>
      </c>
      <c r="AA3643" s="2">
        <v>0</v>
      </c>
      <c r="AB3643" s="2">
        <v>0</v>
      </c>
      <c r="AC3643" t="s">
        <v>168</v>
      </c>
      <c r="AD3643" s="2">
        <v>0</v>
      </c>
      <c r="AE3643" s="2">
        <v>0</v>
      </c>
      <c r="AF3643" s="2">
        <v>0</v>
      </c>
      <c r="AG3643" s="2">
        <v>0</v>
      </c>
      <c r="AH3643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7">
        <f t="shared" si="113"/>
        <v>0</v>
      </c>
    </row>
    <row r="3644" spans="1:42" x14ac:dyDescent="0.2">
      <c r="A3644">
        <v>1</v>
      </c>
      <c r="B3644" s="1">
        <v>43952</v>
      </c>
      <c r="C3644" s="1">
        <v>44348</v>
      </c>
      <c r="D3644">
        <v>200351</v>
      </c>
      <c r="E3644" s="1">
        <v>44013</v>
      </c>
      <c r="F3644" s="2">
        <v>0</v>
      </c>
      <c r="G3644" s="2">
        <v>0</v>
      </c>
      <c r="H3644">
        <v>5.8823529999999999E-2</v>
      </c>
      <c r="I3644" s="2">
        <v>0</v>
      </c>
      <c r="J3644" s="2">
        <v>94522.21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t="s">
        <v>342</v>
      </c>
      <c r="W3644" s="5" t="str">
        <f t="shared" si="112"/>
        <v>3980</v>
      </c>
      <c r="X3644">
        <v>16</v>
      </c>
      <c r="Y3644" t="s">
        <v>77</v>
      </c>
      <c r="Z3644" t="s">
        <v>110</v>
      </c>
      <c r="AA3644" s="2">
        <v>0</v>
      </c>
      <c r="AB3644" s="2">
        <v>0</v>
      </c>
      <c r="AC3644" t="s">
        <v>168</v>
      </c>
      <c r="AD3644" s="2">
        <v>0</v>
      </c>
      <c r="AE3644" s="2">
        <v>0</v>
      </c>
      <c r="AF3644" s="2">
        <v>0</v>
      </c>
      <c r="AG3644" s="2">
        <v>0</v>
      </c>
      <c r="AH3644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7">
        <f t="shared" si="113"/>
        <v>0</v>
      </c>
    </row>
    <row r="3645" spans="1:42" x14ac:dyDescent="0.2">
      <c r="A3645">
        <v>1</v>
      </c>
      <c r="B3645" s="1">
        <v>43952</v>
      </c>
      <c r="C3645" s="1">
        <v>44348</v>
      </c>
      <c r="D3645">
        <v>200351</v>
      </c>
      <c r="E3645" s="1">
        <v>44044</v>
      </c>
      <c r="F3645" s="2">
        <v>0</v>
      </c>
      <c r="G3645" s="2">
        <v>0</v>
      </c>
      <c r="H3645">
        <v>5.8823529999999999E-2</v>
      </c>
      <c r="I3645" s="2">
        <v>0</v>
      </c>
      <c r="J3645" s="2">
        <v>94522.21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t="s">
        <v>342</v>
      </c>
      <c r="W3645" s="5" t="str">
        <f t="shared" si="112"/>
        <v>3980</v>
      </c>
      <c r="X3645">
        <v>16</v>
      </c>
      <c r="Y3645" t="s">
        <v>77</v>
      </c>
      <c r="Z3645" t="s">
        <v>110</v>
      </c>
      <c r="AA3645" s="2">
        <v>0</v>
      </c>
      <c r="AB3645" s="2">
        <v>0</v>
      </c>
      <c r="AC3645" t="s">
        <v>168</v>
      </c>
      <c r="AD3645" s="2">
        <v>0</v>
      </c>
      <c r="AE3645" s="2">
        <v>0</v>
      </c>
      <c r="AF3645" s="2">
        <v>0</v>
      </c>
      <c r="AG3645" s="2">
        <v>0</v>
      </c>
      <c r="AH3645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7">
        <f t="shared" si="113"/>
        <v>0</v>
      </c>
    </row>
    <row r="3646" spans="1:42" x14ac:dyDescent="0.2">
      <c r="A3646">
        <v>1</v>
      </c>
      <c r="B3646" s="1">
        <v>43952</v>
      </c>
      <c r="C3646" s="1">
        <v>44348</v>
      </c>
      <c r="D3646">
        <v>200351</v>
      </c>
      <c r="E3646" s="1">
        <v>44075</v>
      </c>
      <c r="F3646" s="2">
        <v>0</v>
      </c>
      <c r="G3646" s="2">
        <v>0</v>
      </c>
      <c r="H3646">
        <v>5.8823529999999999E-2</v>
      </c>
      <c r="I3646" s="2">
        <v>0</v>
      </c>
      <c r="J3646" s="2">
        <v>94522.21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t="s">
        <v>342</v>
      </c>
      <c r="W3646" s="5" t="str">
        <f t="shared" si="112"/>
        <v>3980</v>
      </c>
      <c r="X3646">
        <v>16</v>
      </c>
      <c r="Y3646" t="s">
        <v>77</v>
      </c>
      <c r="Z3646" t="s">
        <v>110</v>
      </c>
      <c r="AA3646" s="2">
        <v>0</v>
      </c>
      <c r="AB3646" s="2">
        <v>0</v>
      </c>
      <c r="AC3646" t="s">
        <v>168</v>
      </c>
      <c r="AD3646" s="2">
        <v>0</v>
      </c>
      <c r="AE3646" s="2">
        <v>0</v>
      </c>
      <c r="AF3646" s="2">
        <v>0</v>
      </c>
      <c r="AG3646" s="2">
        <v>0</v>
      </c>
      <c r="AH3646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7">
        <f t="shared" si="113"/>
        <v>0</v>
      </c>
    </row>
    <row r="3647" spans="1:42" x14ac:dyDescent="0.2">
      <c r="A3647">
        <v>1</v>
      </c>
      <c r="B3647" s="1">
        <v>43952</v>
      </c>
      <c r="C3647" s="1">
        <v>44348</v>
      </c>
      <c r="D3647">
        <v>200351</v>
      </c>
      <c r="E3647" s="1">
        <v>44105</v>
      </c>
      <c r="F3647" s="2">
        <v>0</v>
      </c>
      <c r="G3647" s="2">
        <v>0</v>
      </c>
      <c r="H3647">
        <v>5.8823529999999999E-2</v>
      </c>
      <c r="I3647" s="2">
        <v>0</v>
      </c>
      <c r="J3647" s="2">
        <v>94522.21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t="s">
        <v>342</v>
      </c>
      <c r="W3647" s="5" t="str">
        <f t="shared" si="112"/>
        <v>3980</v>
      </c>
      <c r="X3647">
        <v>16</v>
      </c>
      <c r="Y3647" t="s">
        <v>77</v>
      </c>
      <c r="Z3647" t="s">
        <v>110</v>
      </c>
      <c r="AA3647" s="2">
        <v>0</v>
      </c>
      <c r="AB3647" s="2">
        <v>0</v>
      </c>
      <c r="AC3647" t="s">
        <v>168</v>
      </c>
      <c r="AD3647" s="2">
        <v>0</v>
      </c>
      <c r="AE3647" s="2">
        <v>0</v>
      </c>
      <c r="AF3647" s="2">
        <v>0</v>
      </c>
      <c r="AG3647" s="2">
        <v>0</v>
      </c>
      <c r="AH3647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7">
        <f t="shared" si="113"/>
        <v>0</v>
      </c>
    </row>
    <row r="3648" spans="1:42" x14ac:dyDescent="0.2">
      <c r="A3648">
        <v>1</v>
      </c>
      <c r="B3648" s="1">
        <v>43952</v>
      </c>
      <c r="C3648" s="1">
        <v>44348</v>
      </c>
      <c r="D3648">
        <v>200351</v>
      </c>
      <c r="E3648" s="1">
        <v>44136</v>
      </c>
      <c r="F3648" s="2">
        <v>0</v>
      </c>
      <c r="G3648" s="2">
        <v>0</v>
      </c>
      <c r="H3648">
        <v>5.8823529999999999E-2</v>
      </c>
      <c r="I3648" s="2">
        <v>0</v>
      </c>
      <c r="J3648" s="2">
        <v>94522.21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t="s">
        <v>342</v>
      </c>
      <c r="W3648" s="5" t="str">
        <f t="shared" si="112"/>
        <v>3980</v>
      </c>
      <c r="X3648">
        <v>16</v>
      </c>
      <c r="Y3648" t="s">
        <v>77</v>
      </c>
      <c r="Z3648" t="s">
        <v>110</v>
      </c>
      <c r="AA3648" s="2">
        <v>0</v>
      </c>
      <c r="AB3648" s="2">
        <v>0</v>
      </c>
      <c r="AC3648" t="s">
        <v>168</v>
      </c>
      <c r="AD3648" s="2">
        <v>0</v>
      </c>
      <c r="AE3648" s="2">
        <v>0</v>
      </c>
      <c r="AF3648" s="2">
        <v>0</v>
      </c>
      <c r="AG3648" s="2">
        <v>0</v>
      </c>
      <c r="AH3648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>
        <v>0</v>
      </c>
      <c r="AO3648" s="2">
        <v>0</v>
      </c>
      <c r="AP3648" s="7">
        <f t="shared" si="113"/>
        <v>0</v>
      </c>
    </row>
    <row r="3649" spans="1:42" x14ac:dyDescent="0.2">
      <c r="A3649">
        <v>1</v>
      </c>
      <c r="B3649" s="1">
        <v>43952</v>
      </c>
      <c r="C3649" s="1">
        <v>44348</v>
      </c>
      <c r="D3649">
        <v>200351</v>
      </c>
      <c r="E3649" s="1">
        <v>44166</v>
      </c>
      <c r="F3649" s="2">
        <v>0</v>
      </c>
      <c r="G3649" s="2">
        <v>0</v>
      </c>
      <c r="H3649">
        <v>5.8823529999999999E-2</v>
      </c>
      <c r="I3649" s="2">
        <v>0</v>
      </c>
      <c r="J3649" s="2">
        <v>94522.21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t="s">
        <v>342</v>
      </c>
      <c r="W3649" s="5" t="str">
        <f t="shared" si="112"/>
        <v>3980</v>
      </c>
      <c r="X3649">
        <v>16</v>
      </c>
      <c r="Y3649" t="s">
        <v>77</v>
      </c>
      <c r="Z3649" t="s">
        <v>110</v>
      </c>
      <c r="AA3649" s="2">
        <v>0</v>
      </c>
      <c r="AB3649" s="2">
        <v>0</v>
      </c>
      <c r="AC3649" t="s">
        <v>168</v>
      </c>
      <c r="AD3649" s="2">
        <v>0</v>
      </c>
      <c r="AE3649" s="2">
        <v>0</v>
      </c>
      <c r="AF3649" s="2">
        <v>0</v>
      </c>
      <c r="AG3649" s="2">
        <v>0</v>
      </c>
      <c r="AH3649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7">
        <f t="shared" si="113"/>
        <v>0</v>
      </c>
    </row>
    <row r="3650" spans="1:42" x14ac:dyDescent="0.2">
      <c r="A3650">
        <v>1</v>
      </c>
      <c r="B3650" s="1">
        <v>43952</v>
      </c>
      <c r="C3650" s="1">
        <v>44348</v>
      </c>
      <c r="D3650">
        <v>200351</v>
      </c>
      <c r="E3650" s="1">
        <v>44197</v>
      </c>
      <c r="F3650" s="2">
        <v>0</v>
      </c>
      <c r="G3650" s="2">
        <v>0</v>
      </c>
      <c r="H3650">
        <v>5.8823529999999999E-2</v>
      </c>
      <c r="I3650" s="2">
        <v>0</v>
      </c>
      <c r="J3650" s="2">
        <v>94522.21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t="s">
        <v>342</v>
      </c>
      <c r="W3650" s="5" t="str">
        <f t="shared" si="112"/>
        <v>3980</v>
      </c>
      <c r="X3650">
        <v>16</v>
      </c>
      <c r="Y3650" t="s">
        <v>77</v>
      </c>
      <c r="Z3650" t="s">
        <v>110</v>
      </c>
      <c r="AA3650" s="2">
        <v>0</v>
      </c>
      <c r="AB3650" s="2">
        <v>0</v>
      </c>
      <c r="AC3650" t="s">
        <v>168</v>
      </c>
      <c r="AD3650" s="2">
        <v>0</v>
      </c>
      <c r="AE3650" s="2">
        <v>0</v>
      </c>
      <c r="AF3650" s="2">
        <v>0</v>
      </c>
      <c r="AG3650" s="2">
        <v>0</v>
      </c>
      <c r="AH3650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7">
        <f t="shared" si="113"/>
        <v>0</v>
      </c>
    </row>
    <row r="3651" spans="1:42" x14ac:dyDescent="0.2">
      <c r="A3651">
        <v>1</v>
      </c>
      <c r="B3651" s="1">
        <v>43952</v>
      </c>
      <c r="C3651" s="1">
        <v>44348</v>
      </c>
      <c r="D3651">
        <v>200351</v>
      </c>
      <c r="E3651" s="1">
        <v>44228</v>
      </c>
      <c r="F3651" s="2">
        <v>0</v>
      </c>
      <c r="G3651" s="2">
        <v>0</v>
      </c>
      <c r="H3651">
        <v>5.8823529999999999E-2</v>
      </c>
      <c r="I3651" s="2">
        <v>0</v>
      </c>
      <c r="J3651" s="2">
        <v>94522.21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t="s">
        <v>342</v>
      </c>
      <c r="W3651" s="5" t="str">
        <f t="shared" ref="W3651:W3714" si="114">MID(V3651,4,4)</f>
        <v>3980</v>
      </c>
      <c r="X3651">
        <v>16</v>
      </c>
      <c r="Y3651" t="s">
        <v>77</v>
      </c>
      <c r="Z3651" t="s">
        <v>110</v>
      </c>
      <c r="AA3651" s="2">
        <v>0</v>
      </c>
      <c r="AB3651" s="2">
        <v>0</v>
      </c>
      <c r="AC3651" t="s">
        <v>168</v>
      </c>
      <c r="AD3651" s="2">
        <v>0</v>
      </c>
      <c r="AE3651" s="2">
        <v>0</v>
      </c>
      <c r="AF3651" s="2">
        <v>0</v>
      </c>
      <c r="AG3651" s="2">
        <v>0</v>
      </c>
      <c r="AH3651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7">
        <f t="shared" ref="AP3651:AP3714" si="115">I3651+K3651+M3651+T3651+AD3651+AL3651+AB3651+L3651</f>
        <v>0</v>
      </c>
    </row>
    <row r="3652" spans="1:42" x14ac:dyDescent="0.2">
      <c r="A3652">
        <v>1</v>
      </c>
      <c r="B3652" s="1">
        <v>43952</v>
      </c>
      <c r="C3652" s="1">
        <v>44348</v>
      </c>
      <c r="D3652">
        <v>200351</v>
      </c>
      <c r="E3652" s="1">
        <v>44256</v>
      </c>
      <c r="F3652" s="2">
        <v>0</v>
      </c>
      <c r="G3652" s="2">
        <v>0</v>
      </c>
      <c r="H3652">
        <v>5.8823529999999999E-2</v>
      </c>
      <c r="I3652" s="2">
        <v>0</v>
      </c>
      <c r="J3652" s="2">
        <v>94522.21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t="s">
        <v>342</v>
      </c>
      <c r="W3652" s="5" t="str">
        <f t="shared" si="114"/>
        <v>3980</v>
      </c>
      <c r="X3652">
        <v>16</v>
      </c>
      <c r="Y3652" t="s">
        <v>77</v>
      </c>
      <c r="Z3652" t="s">
        <v>110</v>
      </c>
      <c r="AA3652" s="2">
        <v>0</v>
      </c>
      <c r="AB3652" s="2">
        <v>0</v>
      </c>
      <c r="AC3652" t="s">
        <v>168</v>
      </c>
      <c r="AD3652" s="2">
        <v>0</v>
      </c>
      <c r="AE3652" s="2">
        <v>0</v>
      </c>
      <c r="AF3652" s="2">
        <v>0</v>
      </c>
      <c r="AG3652" s="2">
        <v>0</v>
      </c>
      <c r="AH365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7">
        <f t="shared" si="115"/>
        <v>0</v>
      </c>
    </row>
    <row r="3653" spans="1:42" x14ac:dyDescent="0.2">
      <c r="A3653">
        <v>1</v>
      </c>
      <c r="B3653" s="1">
        <v>43952</v>
      </c>
      <c r="C3653" s="1">
        <v>44348</v>
      </c>
      <c r="D3653">
        <v>200351</v>
      </c>
      <c r="E3653" s="1">
        <v>44287</v>
      </c>
      <c r="F3653" s="2">
        <v>0</v>
      </c>
      <c r="G3653" s="2">
        <v>0</v>
      </c>
      <c r="H3653">
        <v>5.8823529999999999E-2</v>
      </c>
      <c r="I3653" s="2">
        <v>0</v>
      </c>
      <c r="J3653" s="2">
        <v>94522.21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t="s">
        <v>342</v>
      </c>
      <c r="W3653" s="5" t="str">
        <f t="shared" si="114"/>
        <v>3980</v>
      </c>
      <c r="X3653">
        <v>16</v>
      </c>
      <c r="Y3653" t="s">
        <v>77</v>
      </c>
      <c r="Z3653" t="s">
        <v>110</v>
      </c>
      <c r="AA3653" s="2">
        <v>0</v>
      </c>
      <c r="AB3653" s="2">
        <v>0</v>
      </c>
      <c r="AC3653" t="s">
        <v>168</v>
      </c>
      <c r="AD3653" s="2">
        <v>0</v>
      </c>
      <c r="AE3653" s="2">
        <v>0</v>
      </c>
      <c r="AF3653" s="2">
        <v>0</v>
      </c>
      <c r="AG3653" s="2">
        <v>0</v>
      </c>
      <c r="AH3653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7">
        <f t="shared" si="115"/>
        <v>0</v>
      </c>
    </row>
    <row r="3654" spans="1:42" x14ac:dyDescent="0.2">
      <c r="A3654">
        <v>1</v>
      </c>
      <c r="B3654" s="1">
        <v>43952</v>
      </c>
      <c r="C3654" s="1">
        <v>44348</v>
      </c>
      <c r="D3654">
        <v>200351</v>
      </c>
      <c r="E3654" s="1">
        <v>44317</v>
      </c>
      <c r="F3654" s="2">
        <v>0</v>
      </c>
      <c r="G3654" s="2">
        <v>0</v>
      </c>
      <c r="H3654">
        <v>5.8823529999999999E-2</v>
      </c>
      <c r="I3654" s="2">
        <v>0</v>
      </c>
      <c r="J3654" s="2">
        <v>94522.21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t="s">
        <v>342</v>
      </c>
      <c r="W3654" s="5" t="str">
        <f t="shared" si="114"/>
        <v>3980</v>
      </c>
      <c r="X3654">
        <v>16</v>
      </c>
      <c r="Y3654" t="s">
        <v>77</v>
      </c>
      <c r="Z3654" t="s">
        <v>110</v>
      </c>
      <c r="AA3654" s="2">
        <v>0</v>
      </c>
      <c r="AB3654" s="2">
        <v>0</v>
      </c>
      <c r="AC3654" t="s">
        <v>168</v>
      </c>
      <c r="AD3654" s="2">
        <v>0</v>
      </c>
      <c r="AE3654" s="2">
        <v>0</v>
      </c>
      <c r="AF3654" s="2">
        <v>0</v>
      </c>
      <c r="AG3654" s="2">
        <v>0</v>
      </c>
      <c r="AH3654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7">
        <f t="shared" si="115"/>
        <v>0</v>
      </c>
    </row>
    <row r="3655" spans="1:42" x14ac:dyDescent="0.2">
      <c r="A3655">
        <v>1</v>
      </c>
      <c r="B3655" s="1">
        <v>43952</v>
      </c>
      <c r="C3655" s="1">
        <v>44348</v>
      </c>
      <c r="D3655">
        <v>200351</v>
      </c>
      <c r="E3655" s="1">
        <v>44348</v>
      </c>
      <c r="F3655" s="2">
        <v>0</v>
      </c>
      <c r="G3655" s="2">
        <v>0</v>
      </c>
      <c r="H3655">
        <v>5.8823529999999999E-2</v>
      </c>
      <c r="I3655" s="2">
        <v>0</v>
      </c>
      <c r="J3655" s="2">
        <v>114914.65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20392.439999999999</v>
      </c>
      <c r="T3655" s="2">
        <v>0</v>
      </c>
      <c r="U3655" s="2">
        <v>0</v>
      </c>
      <c r="V3655" t="s">
        <v>342</v>
      </c>
      <c r="W3655" s="5" t="str">
        <f t="shared" si="114"/>
        <v>3980</v>
      </c>
      <c r="X3655">
        <v>16</v>
      </c>
      <c r="Y3655" t="s">
        <v>77</v>
      </c>
      <c r="Z3655" t="s">
        <v>110</v>
      </c>
      <c r="AA3655" s="2">
        <v>0</v>
      </c>
      <c r="AB3655" s="2">
        <v>0</v>
      </c>
      <c r="AC3655" t="s">
        <v>168</v>
      </c>
      <c r="AD3655" s="2">
        <v>0</v>
      </c>
      <c r="AE3655" s="2">
        <v>0</v>
      </c>
      <c r="AF3655" s="2">
        <v>0</v>
      </c>
      <c r="AG3655" s="2">
        <v>0</v>
      </c>
      <c r="AH3655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>
        <v>0</v>
      </c>
      <c r="AO3655" s="2">
        <v>0</v>
      </c>
      <c r="AP3655" s="7">
        <f t="shared" si="115"/>
        <v>0</v>
      </c>
    </row>
    <row r="3656" spans="1:42" x14ac:dyDescent="0.2">
      <c r="A3656">
        <v>1</v>
      </c>
      <c r="B3656" s="1">
        <v>43952</v>
      </c>
      <c r="C3656" s="1">
        <v>44348</v>
      </c>
      <c r="D3656">
        <v>188</v>
      </c>
      <c r="E3656" s="1">
        <v>43952</v>
      </c>
      <c r="F3656" s="2">
        <v>0</v>
      </c>
      <c r="G3656" s="2">
        <v>0</v>
      </c>
      <c r="H3656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t="s">
        <v>343</v>
      </c>
      <c r="W3656" s="5" t="str">
        <f t="shared" si="114"/>
        <v>398A</v>
      </c>
      <c r="X3656">
        <v>16</v>
      </c>
      <c r="Y3656" t="s">
        <v>77</v>
      </c>
      <c r="Z3656" t="s">
        <v>110</v>
      </c>
      <c r="AA3656" s="2">
        <v>0</v>
      </c>
      <c r="AB3656" s="2">
        <v>0</v>
      </c>
      <c r="AC3656" t="s">
        <v>168</v>
      </c>
      <c r="AD3656" s="2">
        <v>0</v>
      </c>
      <c r="AE3656" s="2">
        <v>0</v>
      </c>
      <c r="AF3656" s="2">
        <v>0</v>
      </c>
      <c r="AG3656" s="2">
        <v>0</v>
      </c>
      <c r="AH3656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7">
        <f t="shared" si="115"/>
        <v>0</v>
      </c>
    </row>
    <row r="3657" spans="1:42" x14ac:dyDescent="0.2">
      <c r="A3657">
        <v>1</v>
      </c>
      <c r="B3657" s="1">
        <v>43952</v>
      </c>
      <c r="C3657" s="1">
        <v>44348</v>
      </c>
      <c r="D3657">
        <v>188</v>
      </c>
      <c r="E3657" s="1">
        <v>43983</v>
      </c>
      <c r="F3657" s="2">
        <v>0</v>
      </c>
      <c r="G3657" s="2">
        <v>0</v>
      </c>
      <c r="H3657">
        <v>0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t="s">
        <v>343</v>
      </c>
      <c r="W3657" s="5" t="str">
        <f t="shared" si="114"/>
        <v>398A</v>
      </c>
      <c r="X3657">
        <v>16</v>
      </c>
      <c r="Y3657" t="s">
        <v>77</v>
      </c>
      <c r="Z3657" t="s">
        <v>110</v>
      </c>
      <c r="AA3657" s="2">
        <v>0</v>
      </c>
      <c r="AB3657" s="2">
        <v>0</v>
      </c>
      <c r="AC3657" t="s">
        <v>168</v>
      </c>
      <c r="AD3657" s="2">
        <v>0</v>
      </c>
      <c r="AE3657" s="2">
        <v>0</v>
      </c>
      <c r="AF3657" s="2">
        <v>0</v>
      </c>
      <c r="AG3657" s="2">
        <v>0</v>
      </c>
      <c r="AH3657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0</v>
      </c>
      <c r="AN3657" s="2">
        <v>0</v>
      </c>
      <c r="AO3657" s="2">
        <v>0</v>
      </c>
      <c r="AP3657" s="7">
        <f t="shared" si="115"/>
        <v>0</v>
      </c>
    </row>
    <row r="3658" spans="1:42" x14ac:dyDescent="0.2">
      <c r="A3658">
        <v>1</v>
      </c>
      <c r="B3658" s="1">
        <v>43952</v>
      </c>
      <c r="C3658" s="1">
        <v>44348</v>
      </c>
      <c r="D3658">
        <v>188</v>
      </c>
      <c r="E3658" s="1">
        <v>44013</v>
      </c>
      <c r="F3658" s="2">
        <v>0</v>
      </c>
      <c r="G3658" s="2">
        <v>0</v>
      </c>
      <c r="H3658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t="s">
        <v>343</v>
      </c>
      <c r="W3658" s="5" t="str">
        <f t="shared" si="114"/>
        <v>398A</v>
      </c>
      <c r="X3658">
        <v>16</v>
      </c>
      <c r="Y3658" t="s">
        <v>77</v>
      </c>
      <c r="Z3658" t="s">
        <v>110</v>
      </c>
      <c r="AA3658" s="2">
        <v>0</v>
      </c>
      <c r="AB3658" s="2">
        <v>0</v>
      </c>
      <c r="AC3658" t="s">
        <v>168</v>
      </c>
      <c r="AD3658" s="2">
        <v>0</v>
      </c>
      <c r="AE3658" s="2">
        <v>0</v>
      </c>
      <c r="AF3658" s="2">
        <v>0</v>
      </c>
      <c r="AG3658" s="2">
        <v>0</v>
      </c>
      <c r="AH3658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7">
        <f t="shared" si="115"/>
        <v>0</v>
      </c>
    </row>
    <row r="3659" spans="1:42" x14ac:dyDescent="0.2">
      <c r="A3659">
        <v>1</v>
      </c>
      <c r="B3659" s="1">
        <v>43952</v>
      </c>
      <c r="C3659" s="1">
        <v>44348</v>
      </c>
      <c r="D3659">
        <v>188</v>
      </c>
      <c r="E3659" s="1">
        <v>44044</v>
      </c>
      <c r="F3659" s="2">
        <v>0</v>
      </c>
      <c r="G3659" s="2">
        <v>0</v>
      </c>
      <c r="H3659">
        <v>5.8823529999999999E-2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t="s">
        <v>343</v>
      </c>
      <c r="W3659" s="5" t="str">
        <f t="shared" si="114"/>
        <v>398A</v>
      </c>
      <c r="X3659">
        <v>16</v>
      </c>
      <c r="Y3659" t="s">
        <v>77</v>
      </c>
      <c r="Z3659" t="s">
        <v>110</v>
      </c>
      <c r="AA3659" s="2">
        <v>0</v>
      </c>
      <c r="AB3659" s="2">
        <v>0</v>
      </c>
      <c r="AC3659" t="s">
        <v>168</v>
      </c>
      <c r="AD3659" s="2">
        <v>0</v>
      </c>
      <c r="AE3659" s="2">
        <v>0</v>
      </c>
      <c r="AF3659" s="2">
        <v>0</v>
      </c>
      <c r="AG3659" s="2">
        <v>0</v>
      </c>
      <c r="AH3659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7">
        <f t="shared" si="115"/>
        <v>0</v>
      </c>
    </row>
    <row r="3660" spans="1:42" x14ac:dyDescent="0.2">
      <c r="A3660">
        <v>1</v>
      </c>
      <c r="B3660" s="1">
        <v>43952</v>
      </c>
      <c r="C3660" s="1">
        <v>44348</v>
      </c>
      <c r="D3660">
        <v>188</v>
      </c>
      <c r="E3660" s="1">
        <v>44075</v>
      </c>
      <c r="F3660" s="2">
        <v>0</v>
      </c>
      <c r="G3660" s="2">
        <v>0</v>
      </c>
      <c r="H3660">
        <v>5.8823529999999999E-2</v>
      </c>
      <c r="I3660" s="2">
        <v>0</v>
      </c>
      <c r="J3660" s="2">
        <v>470.58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470.58</v>
      </c>
      <c r="U3660" s="2">
        <v>0</v>
      </c>
      <c r="V3660" t="s">
        <v>343</v>
      </c>
      <c r="W3660" s="5" t="str">
        <f t="shared" si="114"/>
        <v>398A</v>
      </c>
      <c r="X3660">
        <v>16</v>
      </c>
      <c r="Y3660" t="s">
        <v>77</v>
      </c>
      <c r="Z3660" t="s">
        <v>110</v>
      </c>
      <c r="AA3660" s="2">
        <v>0</v>
      </c>
      <c r="AB3660" s="2">
        <v>0</v>
      </c>
      <c r="AC3660" t="s">
        <v>168</v>
      </c>
      <c r="AD3660" s="2">
        <v>0</v>
      </c>
      <c r="AE3660" s="2">
        <v>0</v>
      </c>
      <c r="AF3660" s="2">
        <v>0</v>
      </c>
      <c r="AG3660" s="2">
        <v>0</v>
      </c>
      <c r="AH3660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7">
        <f t="shared" si="115"/>
        <v>470.58</v>
      </c>
    </row>
    <row r="3661" spans="1:42" x14ac:dyDescent="0.2">
      <c r="A3661">
        <v>1</v>
      </c>
      <c r="B3661" s="1">
        <v>43952</v>
      </c>
      <c r="C3661" s="1">
        <v>44348</v>
      </c>
      <c r="D3661">
        <v>188</v>
      </c>
      <c r="E3661" s="1">
        <v>44105</v>
      </c>
      <c r="F3661" s="2">
        <v>0</v>
      </c>
      <c r="G3661" s="2">
        <v>0</v>
      </c>
      <c r="H3661">
        <v>5.8823529999999999E-2</v>
      </c>
      <c r="I3661" s="2">
        <v>0</v>
      </c>
      <c r="J3661" s="2">
        <v>941.16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470.58</v>
      </c>
      <c r="U3661" s="2">
        <v>0</v>
      </c>
      <c r="V3661" t="s">
        <v>343</v>
      </c>
      <c r="W3661" s="5" t="str">
        <f t="shared" si="114"/>
        <v>398A</v>
      </c>
      <c r="X3661">
        <v>16</v>
      </c>
      <c r="Y3661" t="s">
        <v>77</v>
      </c>
      <c r="Z3661" t="s">
        <v>110</v>
      </c>
      <c r="AA3661" s="2">
        <v>0</v>
      </c>
      <c r="AB3661" s="2">
        <v>0</v>
      </c>
      <c r="AC3661" t="s">
        <v>168</v>
      </c>
      <c r="AD3661" s="2">
        <v>0</v>
      </c>
      <c r="AE3661" s="2">
        <v>0</v>
      </c>
      <c r="AF3661" s="2">
        <v>0</v>
      </c>
      <c r="AG3661" s="2">
        <v>0</v>
      </c>
      <c r="AH3661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7">
        <f t="shared" si="115"/>
        <v>470.58</v>
      </c>
    </row>
    <row r="3662" spans="1:42" x14ac:dyDescent="0.2">
      <c r="A3662">
        <v>1</v>
      </c>
      <c r="B3662" s="1">
        <v>43952</v>
      </c>
      <c r="C3662" s="1">
        <v>44348</v>
      </c>
      <c r="D3662">
        <v>188</v>
      </c>
      <c r="E3662" s="1">
        <v>44136</v>
      </c>
      <c r="F3662" s="2">
        <v>0</v>
      </c>
      <c r="G3662" s="2">
        <v>0</v>
      </c>
      <c r="H3662">
        <v>5.8823529999999999E-2</v>
      </c>
      <c r="I3662" s="2">
        <v>0</v>
      </c>
      <c r="J3662" s="2">
        <v>1411.74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470.58</v>
      </c>
      <c r="U3662" s="2">
        <v>0</v>
      </c>
      <c r="V3662" t="s">
        <v>343</v>
      </c>
      <c r="W3662" s="5" t="str">
        <f t="shared" si="114"/>
        <v>398A</v>
      </c>
      <c r="X3662">
        <v>16</v>
      </c>
      <c r="Y3662" t="s">
        <v>77</v>
      </c>
      <c r="Z3662" t="s">
        <v>110</v>
      </c>
      <c r="AA3662" s="2">
        <v>0</v>
      </c>
      <c r="AB3662" s="2">
        <v>0</v>
      </c>
      <c r="AC3662" t="s">
        <v>168</v>
      </c>
      <c r="AD3662" s="2">
        <v>0</v>
      </c>
      <c r="AE3662" s="2">
        <v>0</v>
      </c>
      <c r="AF3662" s="2">
        <v>0</v>
      </c>
      <c r="AG3662" s="2">
        <v>0</v>
      </c>
      <c r="AH366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0</v>
      </c>
      <c r="AP3662" s="7">
        <f t="shared" si="115"/>
        <v>470.58</v>
      </c>
    </row>
    <row r="3663" spans="1:42" x14ac:dyDescent="0.2">
      <c r="A3663">
        <v>1</v>
      </c>
      <c r="B3663" s="1">
        <v>43952</v>
      </c>
      <c r="C3663" s="1">
        <v>44348</v>
      </c>
      <c r="D3663">
        <v>188</v>
      </c>
      <c r="E3663" s="1">
        <v>44166</v>
      </c>
      <c r="F3663" s="2">
        <v>0</v>
      </c>
      <c r="G3663" s="2">
        <v>0</v>
      </c>
      <c r="H3663">
        <v>5.8823529999999999E-2</v>
      </c>
      <c r="I3663" s="2">
        <v>0</v>
      </c>
      <c r="J3663" s="2">
        <v>1882.32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470.58</v>
      </c>
      <c r="U3663" s="2">
        <v>0</v>
      </c>
      <c r="V3663" t="s">
        <v>343</v>
      </c>
      <c r="W3663" s="5" t="str">
        <f t="shared" si="114"/>
        <v>398A</v>
      </c>
      <c r="X3663">
        <v>16</v>
      </c>
      <c r="Y3663" t="s">
        <v>77</v>
      </c>
      <c r="Z3663" t="s">
        <v>110</v>
      </c>
      <c r="AA3663" s="2">
        <v>0</v>
      </c>
      <c r="AB3663" s="2">
        <v>0</v>
      </c>
      <c r="AC3663" t="s">
        <v>168</v>
      </c>
      <c r="AD3663" s="2">
        <v>0</v>
      </c>
      <c r="AE3663" s="2">
        <v>0</v>
      </c>
      <c r="AF3663" s="2">
        <v>0</v>
      </c>
      <c r="AG3663" s="2">
        <v>0</v>
      </c>
      <c r="AH3663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7">
        <f t="shared" si="115"/>
        <v>470.58</v>
      </c>
    </row>
    <row r="3664" spans="1:42" x14ac:dyDescent="0.2">
      <c r="A3664">
        <v>1</v>
      </c>
      <c r="B3664" s="1">
        <v>43952</v>
      </c>
      <c r="C3664" s="1">
        <v>44348</v>
      </c>
      <c r="D3664">
        <v>188</v>
      </c>
      <c r="E3664" s="1">
        <v>44197</v>
      </c>
      <c r="F3664" s="2">
        <v>0</v>
      </c>
      <c r="G3664" s="2">
        <v>0</v>
      </c>
      <c r="H3664">
        <v>5.8823529999999999E-2</v>
      </c>
      <c r="I3664" s="2">
        <v>0</v>
      </c>
      <c r="J3664" s="2">
        <v>2352.9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470.58</v>
      </c>
      <c r="U3664" s="2">
        <v>0</v>
      </c>
      <c r="V3664" t="s">
        <v>343</v>
      </c>
      <c r="W3664" s="5" t="str">
        <f t="shared" si="114"/>
        <v>398A</v>
      </c>
      <c r="X3664">
        <v>16</v>
      </c>
      <c r="Y3664" t="s">
        <v>77</v>
      </c>
      <c r="Z3664" t="s">
        <v>110</v>
      </c>
      <c r="AA3664" s="2">
        <v>0</v>
      </c>
      <c r="AB3664" s="2">
        <v>0</v>
      </c>
      <c r="AC3664" t="s">
        <v>168</v>
      </c>
      <c r="AD3664" s="2">
        <v>0</v>
      </c>
      <c r="AE3664" s="2">
        <v>0</v>
      </c>
      <c r="AF3664" s="2">
        <v>0</v>
      </c>
      <c r="AG3664" s="2">
        <v>0</v>
      </c>
      <c r="AH3664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7">
        <f t="shared" si="115"/>
        <v>470.58</v>
      </c>
    </row>
    <row r="3665" spans="1:42" x14ac:dyDescent="0.2">
      <c r="A3665">
        <v>1</v>
      </c>
      <c r="B3665" s="1">
        <v>43952</v>
      </c>
      <c r="C3665" s="1">
        <v>44348</v>
      </c>
      <c r="D3665">
        <v>188</v>
      </c>
      <c r="E3665" s="1">
        <v>44228</v>
      </c>
      <c r="F3665" s="2">
        <v>0</v>
      </c>
      <c r="G3665" s="2">
        <v>0</v>
      </c>
      <c r="H3665">
        <v>5.8823529999999999E-2</v>
      </c>
      <c r="I3665" s="2">
        <v>0</v>
      </c>
      <c r="J3665" s="2">
        <v>2823.48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470.58</v>
      </c>
      <c r="U3665" s="2">
        <v>0</v>
      </c>
      <c r="V3665" t="s">
        <v>343</v>
      </c>
      <c r="W3665" s="5" t="str">
        <f t="shared" si="114"/>
        <v>398A</v>
      </c>
      <c r="X3665">
        <v>16</v>
      </c>
      <c r="Y3665" t="s">
        <v>77</v>
      </c>
      <c r="Z3665" t="s">
        <v>110</v>
      </c>
      <c r="AA3665" s="2">
        <v>0</v>
      </c>
      <c r="AB3665" s="2">
        <v>0</v>
      </c>
      <c r="AC3665" t="s">
        <v>168</v>
      </c>
      <c r="AD3665" s="2">
        <v>0</v>
      </c>
      <c r="AE3665" s="2">
        <v>0</v>
      </c>
      <c r="AF3665" s="2">
        <v>0</v>
      </c>
      <c r="AG3665" s="2">
        <v>0</v>
      </c>
      <c r="AH3665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7">
        <f t="shared" si="115"/>
        <v>470.58</v>
      </c>
    </row>
    <row r="3666" spans="1:42" x14ac:dyDescent="0.2">
      <c r="A3666">
        <v>1</v>
      </c>
      <c r="B3666" s="1">
        <v>43952</v>
      </c>
      <c r="C3666" s="1">
        <v>44348</v>
      </c>
      <c r="D3666">
        <v>188</v>
      </c>
      <c r="E3666" s="1">
        <v>44256</v>
      </c>
      <c r="F3666" s="2">
        <v>0</v>
      </c>
      <c r="G3666" s="2">
        <v>0</v>
      </c>
      <c r="H3666">
        <v>5.8823529999999999E-2</v>
      </c>
      <c r="I3666" s="2">
        <v>0</v>
      </c>
      <c r="J3666" s="2">
        <v>3294.06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470.58</v>
      </c>
      <c r="U3666" s="2">
        <v>0</v>
      </c>
      <c r="V3666" t="s">
        <v>343</v>
      </c>
      <c r="W3666" s="5" t="str">
        <f t="shared" si="114"/>
        <v>398A</v>
      </c>
      <c r="X3666">
        <v>16</v>
      </c>
      <c r="Y3666" t="s">
        <v>77</v>
      </c>
      <c r="Z3666" t="s">
        <v>110</v>
      </c>
      <c r="AA3666" s="2">
        <v>0</v>
      </c>
      <c r="AB3666" s="2">
        <v>0</v>
      </c>
      <c r="AC3666" t="s">
        <v>168</v>
      </c>
      <c r="AD3666" s="2">
        <v>0</v>
      </c>
      <c r="AE3666" s="2">
        <v>0</v>
      </c>
      <c r="AF3666" s="2">
        <v>0</v>
      </c>
      <c r="AG3666" s="2">
        <v>0</v>
      </c>
      <c r="AH3666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7">
        <f t="shared" si="115"/>
        <v>470.58</v>
      </c>
    </row>
    <row r="3667" spans="1:42" x14ac:dyDescent="0.2">
      <c r="A3667">
        <v>1</v>
      </c>
      <c r="B3667" s="1">
        <v>43952</v>
      </c>
      <c r="C3667" s="1">
        <v>44348</v>
      </c>
      <c r="D3667">
        <v>188</v>
      </c>
      <c r="E3667" s="1">
        <v>44287</v>
      </c>
      <c r="F3667" s="2">
        <v>0</v>
      </c>
      <c r="G3667" s="2">
        <v>0</v>
      </c>
      <c r="H3667">
        <v>5.8823529999999999E-2</v>
      </c>
      <c r="I3667" s="2">
        <v>0</v>
      </c>
      <c r="J3667" s="2">
        <v>3764.64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470.58</v>
      </c>
      <c r="U3667" s="2">
        <v>0</v>
      </c>
      <c r="V3667" t="s">
        <v>343</v>
      </c>
      <c r="W3667" s="5" t="str">
        <f t="shared" si="114"/>
        <v>398A</v>
      </c>
      <c r="X3667">
        <v>16</v>
      </c>
      <c r="Y3667" t="s">
        <v>77</v>
      </c>
      <c r="Z3667" t="s">
        <v>110</v>
      </c>
      <c r="AA3667" s="2">
        <v>0</v>
      </c>
      <c r="AB3667" s="2">
        <v>0</v>
      </c>
      <c r="AC3667" t="s">
        <v>168</v>
      </c>
      <c r="AD3667" s="2">
        <v>0</v>
      </c>
      <c r="AE3667" s="2">
        <v>0</v>
      </c>
      <c r="AF3667" s="2">
        <v>0</v>
      </c>
      <c r="AG3667" s="2">
        <v>0</v>
      </c>
      <c r="AH3667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7">
        <f t="shared" si="115"/>
        <v>470.58</v>
      </c>
    </row>
    <row r="3668" spans="1:42" x14ac:dyDescent="0.2">
      <c r="A3668">
        <v>1</v>
      </c>
      <c r="B3668" s="1">
        <v>43952</v>
      </c>
      <c r="C3668" s="1">
        <v>44348</v>
      </c>
      <c r="D3668">
        <v>188</v>
      </c>
      <c r="E3668" s="1">
        <v>44317</v>
      </c>
      <c r="F3668" s="2">
        <v>0</v>
      </c>
      <c r="G3668" s="2">
        <v>0</v>
      </c>
      <c r="H3668">
        <v>5.8823529999999999E-2</v>
      </c>
      <c r="I3668" s="2">
        <v>0</v>
      </c>
      <c r="J3668" s="2">
        <v>4235.22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470.58</v>
      </c>
      <c r="U3668" s="2">
        <v>0</v>
      </c>
      <c r="V3668" t="s">
        <v>343</v>
      </c>
      <c r="W3668" s="5" t="str">
        <f t="shared" si="114"/>
        <v>398A</v>
      </c>
      <c r="X3668">
        <v>16</v>
      </c>
      <c r="Y3668" t="s">
        <v>77</v>
      </c>
      <c r="Z3668" t="s">
        <v>110</v>
      </c>
      <c r="AA3668" s="2">
        <v>0</v>
      </c>
      <c r="AB3668" s="2">
        <v>0</v>
      </c>
      <c r="AC3668" t="s">
        <v>168</v>
      </c>
      <c r="AD3668" s="2">
        <v>0</v>
      </c>
      <c r="AE3668" s="2">
        <v>0</v>
      </c>
      <c r="AF3668" s="2">
        <v>0</v>
      </c>
      <c r="AG3668" s="2">
        <v>0</v>
      </c>
      <c r="AH3668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0</v>
      </c>
      <c r="AN3668" s="2">
        <v>0</v>
      </c>
      <c r="AO3668" s="2">
        <v>0</v>
      </c>
      <c r="AP3668" s="7">
        <f t="shared" si="115"/>
        <v>470.58</v>
      </c>
    </row>
    <row r="3669" spans="1:42" x14ac:dyDescent="0.2">
      <c r="A3669">
        <v>1</v>
      </c>
      <c r="B3669" s="1">
        <v>43952</v>
      </c>
      <c r="C3669" s="1">
        <v>44348</v>
      </c>
      <c r="D3669">
        <v>188</v>
      </c>
      <c r="E3669" s="1">
        <v>44348</v>
      </c>
      <c r="F3669" s="2">
        <v>0</v>
      </c>
      <c r="G3669" s="2">
        <v>0</v>
      </c>
      <c r="H3669">
        <v>5.8823529999999999E-2</v>
      </c>
      <c r="I3669" s="2">
        <v>0</v>
      </c>
      <c r="J3669" s="2">
        <v>4705.8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470.58</v>
      </c>
      <c r="U3669" s="2">
        <v>0</v>
      </c>
      <c r="V3669" t="s">
        <v>343</v>
      </c>
      <c r="W3669" s="5" t="str">
        <f t="shared" si="114"/>
        <v>398A</v>
      </c>
      <c r="X3669">
        <v>16</v>
      </c>
      <c r="Y3669" t="s">
        <v>77</v>
      </c>
      <c r="Z3669" t="s">
        <v>110</v>
      </c>
      <c r="AA3669" s="2">
        <v>0</v>
      </c>
      <c r="AB3669" s="2">
        <v>0</v>
      </c>
      <c r="AC3669" t="s">
        <v>168</v>
      </c>
      <c r="AD3669" s="2">
        <v>0</v>
      </c>
      <c r="AE3669" s="2">
        <v>0</v>
      </c>
      <c r="AF3669" s="2">
        <v>0</v>
      </c>
      <c r="AG3669" s="2">
        <v>0</v>
      </c>
      <c r="AH3669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7">
        <f t="shared" si="115"/>
        <v>470.58</v>
      </c>
    </row>
    <row r="3670" spans="1:42" x14ac:dyDescent="0.2">
      <c r="A3670">
        <v>1</v>
      </c>
      <c r="B3670" s="1">
        <v>43952</v>
      </c>
      <c r="C3670" s="1">
        <v>44348</v>
      </c>
      <c r="D3670">
        <v>200260</v>
      </c>
      <c r="E3670" s="1">
        <v>43952</v>
      </c>
      <c r="F3670" s="2">
        <v>0</v>
      </c>
      <c r="G3670" s="2">
        <v>0</v>
      </c>
      <c r="H3670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t="s">
        <v>344</v>
      </c>
      <c r="W3670" s="5" t="str">
        <f t="shared" si="114"/>
        <v>398A</v>
      </c>
      <c r="X3670">
        <v>16</v>
      </c>
      <c r="Y3670" t="s">
        <v>77</v>
      </c>
      <c r="Z3670" t="s">
        <v>110</v>
      </c>
      <c r="AA3670" s="2">
        <v>0</v>
      </c>
      <c r="AB3670" s="2">
        <v>0</v>
      </c>
      <c r="AC3670" t="s">
        <v>168</v>
      </c>
      <c r="AD3670" s="2">
        <v>0</v>
      </c>
      <c r="AE3670" s="2">
        <v>0</v>
      </c>
      <c r="AF3670" s="2">
        <v>0</v>
      </c>
      <c r="AG3670" s="2">
        <v>0</v>
      </c>
      <c r="AH3670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7">
        <f t="shared" si="115"/>
        <v>0</v>
      </c>
    </row>
    <row r="3671" spans="1:42" x14ac:dyDescent="0.2">
      <c r="A3671">
        <v>1</v>
      </c>
      <c r="B3671" s="1">
        <v>43952</v>
      </c>
      <c r="C3671" s="1">
        <v>44348</v>
      </c>
      <c r="D3671">
        <v>200260</v>
      </c>
      <c r="E3671" s="1">
        <v>43983</v>
      </c>
      <c r="F3671" s="2">
        <v>0</v>
      </c>
      <c r="G3671" s="2">
        <v>0</v>
      </c>
      <c r="H3671">
        <v>0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t="s">
        <v>344</v>
      </c>
      <c r="W3671" s="5" t="str">
        <f t="shared" si="114"/>
        <v>398A</v>
      </c>
      <c r="X3671">
        <v>16</v>
      </c>
      <c r="Y3671" t="s">
        <v>77</v>
      </c>
      <c r="Z3671" t="s">
        <v>110</v>
      </c>
      <c r="AA3671" s="2">
        <v>0</v>
      </c>
      <c r="AB3671" s="2">
        <v>0</v>
      </c>
      <c r="AC3671" t="s">
        <v>168</v>
      </c>
      <c r="AD3671" s="2">
        <v>0</v>
      </c>
      <c r="AE3671" s="2">
        <v>0</v>
      </c>
      <c r="AF3671" s="2">
        <v>0</v>
      </c>
      <c r="AG3671" s="2">
        <v>0</v>
      </c>
      <c r="AH3671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0</v>
      </c>
      <c r="AN3671" s="2">
        <v>0</v>
      </c>
      <c r="AO3671" s="2">
        <v>0</v>
      </c>
      <c r="AP3671" s="7">
        <f t="shared" si="115"/>
        <v>0</v>
      </c>
    </row>
    <row r="3672" spans="1:42" x14ac:dyDescent="0.2">
      <c r="A3672">
        <v>1</v>
      </c>
      <c r="B3672" s="1">
        <v>43952</v>
      </c>
      <c r="C3672" s="1">
        <v>44348</v>
      </c>
      <c r="D3672">
        <v>200260</v>
      </c>
      <c r="E3672" s="1">
        <v>44013</v>
      </c>
      <c r="F3672" s="2">
        <v>0</v>
      </c>
      <c r="G3672" s="2">
        <v>0</v>
      </c>
      <c r="H3672">
        <v>0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t="s">
        <v>344</v>
      </c>
      <c r="W3672" s="5" t="str">
        <f t="shared" si="114"/>
        <v>398A</v>
      </c>
      <c r="X3672">
        <v>16</v>
      </c>
      <c r="Y3672" t="s">
        <v>77</v>
      </c>
      <c r="Z3672" t="s">
        <v>110</v>
      </c>
      <c r="AA3672" s="2">
        <v>0</v>
      </c>
      <c r="AB3672" s="2">
        <v>0</v>
      </c>
      <c r="AC3672" t="s">
        <v>168</v>
      </c>
      <c r="AD3672" s="2">
        <v>0</v>
      </c>
      <c r="AE3672" s="2">
        <v>0</v>
      </c>
      <c r="AF3672" s="2">
        <v>0</v>
      </c>
      <c r="AG3672" s="2">
        <v>0</v>
      </c>
      <c r="AH367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7">
        <f t="shared" si="115"/>
        <v>0</v>
      </c>
    </row>
    <row r="3673" spans="1:42" x14ac:dyDescent="0.2">
      <c r="A3673">
        <v>1</v>
      </c>
      <c r="B3673" s="1">
        <v>43952</v>
      </c>
      <c r="C3673" s="1">
        <v>44348</v>
      </c>
      <c r="D3673">
        <v>200260</v>
      </c>
      <c r="E3673" s="1">
        <v>44044</v>
      </c>
      <c r="F3673" s="2">
        <v>0</v>
      </c>
      <c r="G3673" s="2">
        <v>0</v>
      </c>
      <c r="H3673">
        <v>5.8823529999999999E-2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t="s">
        <v>344</v>
      </c>
      <c r="W3673" s="5" t="str">
        <f t="shared" si="114"/>
        <v>398A</v>
      </c>
      <c r="X3673">
        <v>16</v>
      </c>
      <c r="Y3673" t="s">
        <v>77</v>
      </c>
      <c r="Z3673" t="s">
        <v>110</v>
      </c>
      <c r="AA3673" s="2">
        <v>0</v>
      </c>
      <c r="AB3673" s="2">
        <v>0</v>
      </c>
      <c r="AC3673" t="s">
        <v>168</v>
      </c>
      <c r="AD3673" s="2">
        <v>0</v>
      </c>
      <c r="AE3673" s="2">
        <v>0</v>
      </c>
      <c r="AF3673" s="2">
        <v>0</v>
      </c>
      <c r="AG3673" s="2">
        <v>0</v>
      </c>
      <c r="AH3673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7">
        <f t="shared" si="115"/>
        <v>0</v>
      </c>
    </row>
    <row r="3674" spans="1:42" x14ac:dyDescent="0.2">
      <c r="A3674">
        <v>1</v>
      </c>
      <c r="B3674" s="1">
        <v>43952</v>
      </c>
      <c r="C3674" s="1">
        <v>44348</v>
      </c>
      <c r="D3674">
        <v>200260</v>
      </c>
      <c r="E3674" s="1">
        <v>44075</v>
      </c>
      <c r="F3674" s="2">
        <v>0</v>
      </c>
      <c r="G3674" s="2">
        <v>0</v>
      </c>
      <c r="H3674">
        <v>5.8823529999999999E-2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t="s">
        <v>344</v>
      </c>
      <c r="W3674" s="5" t="str">
        <f t="shared" si="114"/>
        <v>398A</v>
      </c>
      <c r="X3674">
        <v>16</v>
      </c>
      <c r="Y3674" t="s">
        <v>77</v>
      </c>
      <c r="Z3674" t="s">
        <v>110</v>
      </c>
      <c r="AA3674" s="2">
        <v>0</v>
      </c>
      <c r="AB3674" s="2">
        <v>0</v>
      </c>
      <c r="AC3674" t="s">
        <v>168</v>
      </c>
      <c r="AD3674" s="2">
        <v>0</v>
      </c>
      <c r="AE3674" s="2">
        <v>0</v>
      </c>
      <c r="AF3674" s="2">
        <v>0</v>
      </c>
      <c r="AG3674" s="2">
        <v>0</v>
      </c>
      <c r="AH3674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7">
        <f t="shared" si="115"/>
        <v>0</v>
      </c>
    </row>
    <row r="3675" spans="1:42" x14ac:dyDescent="0.2">
      <c r="A3675">
        <v>1</v>
      </c>
      <c r="B3675" s="1">
        <v>43952</v>
      </c>
      <c r="C3675" s="1">
        <v>44348</v>
      </c>
      <c r="D3675">
        <v>200260</v>
      </c>
      <c r="E3675" s="1">
        <v>44105</v>
      </c>
      <c r="F3675" s="2">
        <v>0</v>
      </c>
      <c r="G3675" s="2">
        <v>0</v>
      </c>
      <c r="H3675">
        <v>5.8823529999999999E-2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t="s">
        <v>344</v>
      </c>
      <c r="W3675" s="5" t="str">
        <f t="shared" si="114"/>
        <v>398A</v>
      </c>
      <c r="X3675">
        <v>16</v>
      </c>
      <c r="Y3675" t="s">
        <v>77</v>
      </c>
      <c r="Z3675" t="s">
        <v>110</v>
      </c>
      <c r="AA3675" s="2">
        <v>0</v>
      </c>
      <c r="AB3675" s="2">
        <v>0</v>
      </c>
      <c r="AC3675" t="s">
        <v>168</v>
      </c>
      <c r="AD3675" s="2">
        <v>0</v>
      </c>
      <c r="AE3675" s="2">
        <v>0</v>
      </c>
      <c r="AF3675" s="2">
        <v>0</v>
      </c>
      <c r="AG3675" s="2">
        <v>0</v>
      </c>
      <c r="AH3675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7">
        <f t="shared" si="115"/>
        <v>0</v>
      </c>
    </row>
    <row r="3676" spans="1:42" x14ac:dyDescent="0.2">
      <c r="A3676">
        <v>1</v>
      </c>
      <c r="B3676" s="1">
        <v>43952</v>
      </c>
      <c r="C3676" s="1">
        <v>44348</v>
      </c>
      <c r="D3676">
        <v>200260</v>
      </c>
      <c r="E3676" s="1">
        <v>44136</v>
      </c>
      <c r="F3676" s="2">
        <v>0</v>
      </c>
      <c r="G3676" s="2">
        <v>0</v>
      </c>
      <c r="H3676">
        <v>5.8823529999999999E-2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t="s">
        <v>344</v>
      </c>
      <c r="W3676" s="5" t="str">
        <f t="shared" si="114"/>
        <v>398A</v>
      </c>
      <c r="X3676">
        <v>16</v>
      </c>
      <c r="Y3676" t="s">
        <v>77</v>
      </c>
      <c r="Z3676" t="s">
        <v>110</v>
      </c>
      <c r="AA3676" s="2">
        <v>0</v>
      </c>
      <c r="AB3676" s="2">
        <v>0</v>
      </c>
      <c r="AC3676" t="s">
        <v>168</v>
      </c>
      <c r="AD3676" s="2">
        <v>0</v>
      </c>
      <c r="AE3676" s="2">
        <v>0</v>
      </c>
      <c r="AF3676" s="2">
        <v>0</v>
      </c>
      <c r="AG3676" s="2">
        <v>0</v>
      </c>
      <c r="AH3676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7">
        <f t="shared" si="115"/>
        <v>0</v>
      </c>
    </row>
    <row r="3677" spans="1:42" x14ac:dyDescent="0.2">
      <c r="A3677">
        <v>1</v>
      </c>
      <c r="B3677" s="1">
        <v>43952</v>
      </c>
      <c r="C3677" s="1">
        <v>44348</v>
      </c>
      <c r="D3677">
        <v>200260</v>
      </c>
      <c r="E3677" s="1">
        <v>44166</v>
      </c>
      <c r="F3677" s="2">
        <v>0</v>
      </c>
      <c r="G3677" s="2">
        <v>0</v>
      </c>
      <c r="H3677">
        <v>5.8823529999999999E-2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t="s">
        <v>344</v>
      </c>
      <c r="W3677" s="5" t="str">
        <f t="shared" si="114"/>
        <v>398A</v>
      </c>
      <c r="X3677">
        <v>16</v>
      </c>
      <c r="Y3677" t="s">
        <v>77</v>
      </c>
      <c r="Z3677" t="s">
        <v>110</v>
      </c>
      <c r="AA3677" s="2">
        <v>0</v>
      </c>
      <c r="AB3677" s="2">
        <v>0</v>
      </c>
      <c r="AC3677" t="s">
        <v>168</v>
      </c>
      <c r="AD3677" s="2">
        <v>0</v>
      </c>
      <c r="AE3677" s="2">
        <v>0</v>
      </c>
      <c r="AF3677" s="2">
        <v>0</v>
      </c>
      <c r="AG3677" s="2">
        <v>0</v>
      </c>
      <c r="AH3677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7">
        <f t="shared" si="115"/>
        <v>0</v>
      </c>
    </row>
    <row r="3678" spans="1:42" x14ac:dyDescent="0.2">
      <c r="A3678">
        <v>1</v>
      </c>
      <c r="B3678" s="1">
        <v>43952</v>
      </c>
      <c r="C3678" s="1">
        <v>44348</v>
      </c>
      <c r="D3678">
        <v>200260</v>
      </c>
      <c r="E3678" s="1">
        <v>44197</v>
      </c>
      <c r="F3678" s="2">
        <v>0</v>
      </c>
      <c r="G3678" s="2">
        <v>0</v>
      </c>
      <c r="H3678">
        <v>5.8823529999999999E-2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t="s">
        <v>344</v>
      </c>
      <c r="W3678" s="5" t="str">
        <f t="shared" si="114"/>
        <v>398A</v>
      </c>
      <c r="X3678">
        <v>16</v>
      </c>
      <c r="Y3678" t="s">
        <v>77</v>
      </c>
      <c r="Z3678" t="s">
        <v>110</v>
      </c>
      <c r="AA3678" s="2">
        <v>0</v>
      </c>
      <c r="AB3678" s="2">
        <v>0</v>
      </c>
      <c r="AC3678" t="s">
        <v>168</v>
      </c>
      <c r="AD3678" s="2">
        <v>0</v>
      </c>
      <c r="AE3678" s="2">
        <v>0</v>
      </c>
      <c r="AF3678" s="2">
        <v>0</v>
      </c>
      <c r="AG3678" s="2">
        <v>0</v>
      </c>
      <c r="AH3678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7">
        <f t="shared" si="115"/>
        <v>0</v>
      </c>
    </row>
    <row r="3679" spans="1:42" x14ac:dyDescent="0.2">
      <c r="A3679">
        <v>1</v>
      </c>
      <c r="B3679" s="1">
        <v>43952</v>
      </c>
      <c r="C3679" s="1">
        <v>44348</v>
      </c>
      <c r="D3679">
        <v>200260</v>
      </c>
      <c r="E3679" s="1">
        <v>44228</v>
      </c>
      <c r="F3679" s="2">
        <v>0</v>
      </c>
      <c r="G3679" s="2">
        <v>0</v>
      </c>
      <c r="H3679">
        <v>5.8823529999999999E-2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t="s">
        <v>344</v>
      </c>
      <c r="W3679" s="5" t="str">
        <f t="shared" si="114"/>
        <v>398A</v>
      </c>
      <c r="X3679">
        <v>16</v>
      </c>
      <c r="Y3679" t="s">
        <v>77</v>
      </c>
      <c r="Z3679" t="s">
        <v>110</v>
      </c>
      <c r="AA3679" s="2">
        <v>0</v>
      </c>
      <c r="AB3679" s="2">
        <v>0</v>
      </c>
      <c r="AC3679" t="s">
        <v>168</v>
      </c>
      <c r="AD3679" s="2">
        <v>0</v>
      </c>
      <c r="AE3679" s="2">
        <v>0</v>
      </c>
      <c r="AF3679" s="2">
        <v>0</v>
      </c>
      <c r="AG3679" s="2">
        <v>0</v>
      </c>
      <c r="AH3679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>
        <v>0</v>
      </c>
      <c r="AO3679" s="2">
        <v>0</v>
      </c>
      <c r="AP3679" s="7">
        <f t="shared" si="115"/>
        <v>0</v>
      </c>
    </row>
    <row r="3680" spans="1:42" x14ac:dyDescent="0.2">
      <c r="A3680">
        <v>1</v>
      </c>
      <c r="B3680" s="1">
        <v>43952</v>
      </c>
      <c r="C3680" s="1">
        <v>44348</v>
      </c>
      <c r="D3680">
        <v>200260</v>
      </c>
      <c r="E3680" s="1">
        <v>44256</v>
      </c>
      <c r="F3680" s="2">
        <v>0</v>
      </c>
      <c r="G3680" s="2">
        <v>0</v>
      </c>
      <c r="H3680">
        <v>5.8823529999999999E-2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t="s">
        <v>344</v>
      </c>
      <c r="W3680" s="5" t="str">
        <f t="shared" si="114"/>
        <v>398A</v>
      </c>
      <c r="X3680">
        <v>16</v>
      </c>
      <c r="Y3680" t="s">
        <v>77</v>
      </c>
      <c r="Z3680" t="s">
        <v>110</v>
      </c>
      <c r="AA3680" s="2">
        <v>0</v>
      </c>
      <c r="AB3680" s="2">
        <v>0</v>
      </c>
      <c r="AC3680" t="s">
        <v>168</v>
      </c>
      <c r="AD3680" s="2">
        <v>0</v>
      </c>
      <c r="AE3680" s="2">
        <v>0</v>
      </c>
      <c r="AF3680" s="2">
        <v>0</v>
      </c>
      <c r="AG3680" s="2">
        <v>0</v>
      </c>
      <c r="AH3680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0</v>
      </c>
      <c r="AN3680" s="2">
        <v>0</v>
      </c>
      <c r="AO3680" s="2">
        <v>0</v>
      </c>
      <c r="AP3680" s="7">
        <f t="shared" si="115"/>
        <v>0</v>
      </c>
    </row>
    <row r="3681" spans="1:42" x14ac:dyDescent="0.2">
      <c r="A3681">
        <v>1</v>
      </c>
      <c r="B3681" s="1">
        <v>43952</v>
      </c>
      <c r="C3681" s="1">
        <v>44348</v>
      </c>
      <c r="D3681">
        <v>200260</v>
      </c>
      <c r="E3681" s="1">
        <v>44287</v>
      </c>
      <c r="F3681" s="2">
        <v>0</v>
      </c>
      <c r="G3681" s="2">
        <v>0</v>
      </c>
      <c r="H3681">
        <v>5.8823529999999999E-2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t="s">
        <v>344</v>
      </c>
      <c r="W3681" s="5" t="str">
        <f t="shared" si="114"/>
        <v>398A</v>
      </c>
      <c r="X3681">
        <v>16</v>
      </c>
      <c r="Y3681" t="s">
        <v>77</v>
      </c>
      <c r="Z3681" t="s">
        <v>110</v>
      </c>
      <c r="AA3681" s="2">
        <v>0</v>
      </c>
      <c r="AB3681" s="2">
        <v>0</v>
      </c>
      <c r="AC3681" t="s">
        <v>168</v>
      </c>
      <c r="AD3681" s="2">
        <v>0</v>
      </c>
      <c r="AE3681" s="2">
        <v>0</v>
      </c>
      <c r="AF3681" s="2">
        <v>0</v>
      </c>
      <c r="AG3681" s="2">
        <v>0</v>
      </c>
      <c r="AH3681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0</v>
      </c>
      <c r="AN3681" s="2">
        <v>0</v>
      </c>
      <c r="AO3681" s="2">
        <v>0</v>
      </c>
      <c r="AP3681" s="7">
        <f t="shared" si="115"/>
        <v>0</v>
      </c>
    </row>
    <row r="3682" spans="1:42" x14ac:dyDescent="0.2">
      <c r="A3682">
        <v>1</v>
      </c>
      <c r="B3682" s="1">
        <v>43952</v>
      </c>
      <c r="C3682" s="1">
        <v>44348</v>
      </c>
      <c r="D3682">
        <v>200260</v>
      </c>
      <c r="E3682" s="1">
        <v>44317</v>
      </c>
      <c r="F3682" s="2">
        <v>0</v>
      </c>
      <c r="G3682" s="2">
        <v>0</v>
      </c>
      <c r="H3682">
        <v>5.8823529999999999E-2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t="s">
        <v>344</v>
      </c>
      <c r="W3682" s="5" t="str">
        <f t="shared" si="114"/>
        <v>398A</v>
      </c>
      <c r="X3682">
        <v>16</v>
      </c>
      <c r="Y3682" t="s">
        <v>77</v>
      </c>
      <c r="Z3682" t="s">
        <v>110</v>
      </c>
      <c r="AA3682" s="2">
        <v>0</v>
      </c>
      <c r="AB3682" s="2">
        <v>0</v>
      </c>
      <c r="AC3682" t="s">
        <v>168</v>
      </c>
      <c r="AD3682" s="2">
        <v>0</v>
      </c>
      <c r="AE3682" s="2">
        <v>0</v>
      </c>
      <c r="AF3682" s="2">
        <v>0</v>
      </c>
      <c r="AG3682" s="2">
        <v>0</v>
      </c>
      <c r="AH368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7">
        <f t="shared" si="115"/>
        <v>0</v>
      </c>
    </row>
    <row r="3683" spans="1:42" x14ac:dyDescent="0.2">
      <c r="A3683">
        <v>1</v>
      </c>
      <c r="B3683" s="1">
        <v>43952</v>
      </c>
      <c r="C3683" s="1">
        <v>44348</v>
      </c>
      <c r="D3683">
        <v>200260</v>
      </c>
      <c r="E3683" s="1">
        <v>44348</v>
      </c>
      <c r="F3683" s="2">
        <v>0</v>
      </c>
      <c r="G3683" s="2">
        <v>0</v>
      </c>
      <c r="H3683">
        <v>5.8823529999999999E-2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t="s">
        <v>344</v>
      </c>
      <c r="W3683" s="5" t="str">
        <f t="shared" si="114"/>
        <v>398A</v>
      </c>
      <c r="X3683">
        <v>16</v>
      </c>
      <c r="Y3683" t="s">
        <v>77</v>
      </c>
      <c r="Z3683" t="s">
        <v>110</v>
      </c>
      <c r="AA3683" s="2">
        <v>0</v>
      </c>
      <c r="AB3683" s="2">
        <v>0</v>
      </c>
      <c r="AC3683" t="s">
        <v>168</v>
      </c>
      <c r="AD3683" s="2">
        <v>0</v>
      </c>
      <c r="AE3683" s="2">
        <v>0</v>
      </c>
      <c r="AF3683" s="2">
        <v>0</v>
      </c>
      <c r="AG3683" s="2">
        <v>0</v>
      </c>
      <c r="AH3683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7">
        <f t="shared" si="115"/>
        <v>0</v>
      </c>
    </row>
    <row r="3684" spans="1:42" x14ac:dyDescent="0.2">
      <c r="A3684">
        <v>1</v>
      </c>
      <c r="B3684" s="1">
        <v>43952</v>
      </c>
      <c r="C3684" s="1">
        <v>44348</v>
      </c>
      <c r="D3684">
        <v>200306</v>
      </c>
      <c r="E3684" s="1">
        <v>43952</v>
      </c>
      <c r="F3684" s="2">
        <v>69025.45</v>
      </c>
      <c r="G3684" s="2">
        <v>69025.45</v>
      </c>
      <c r="H3684">
        <v>5.8823529999999999E-2</v>
      </c>
      <c r="I3684" s="2">
        <v>338.36</v>
      </c>
      <c r="J3684" s="2">
        <v>26784.400000000001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t="s">
        <v>345</v>
      </c>
      <c r="W3684" s="5" t="str">
        <f t="shared" si="114"/>
        <v>398A</v>
      </c>
      <c r="X3684">
        <v>16</v>
      </c>
      <c r="Y3684" t="s">
        <v>77</v>
      </c>
      <c r="Z3684" t="s">
        <v>110</v>
      </c>
      <c r="AA3684" s="2">
        <v>0</v>
      </c>
      <c r="AB3684" s="2">
        <v>0</v>
      </c>
      <c r="AC3684" t="s">
        <v>168</v>
      </c>
      <c r="AD3684" s="2">
        <v>0</v>
      </c>
      <c r="AE3684" s="2">
        <v>0</v>
      </c>
      <c r="AF3684" s="2">
        <v>0</v>
      </c>
      <c r="AG3684" s="2">
        <v>69025.45</v>
      </c>
      <c r="AH3684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0</v>
      </c>
      <c r="AN3684" s="2">
        <v>0</v>
      </c>
      <c r="AO3684" s="2">
        <v>338.36</v>
      </c>
      <c r="AP3684" s="7">
        <f t="shared" si="115"/>
        <v>338.36</v>
      </c>
    </row>
    <row r="3685" spans="1:42" x14ac:dyDescent="0.2">
      <c r="A3685">
        <v>1</v>
      </c>
      <c r="B3685" s="1">
        <v>43952</v>
      </c>
      <c r="C3685" s="1">
        <v>44348</v>
      </c>
      <c r="D3685">
        <v>200306</v>
      </c>
      <c r="E3685" s="1">
        <v>43983</v>
      </c>
      <c r="F3685" s="2">
        <v>69025.45</v>
      </c>
      <c r="G3685" s="2">
        <v>69025.45</v>
      </c>
      <c r="H3685">
        <v>5.8823529999999999E-2</v>
      </c>
      <c r="I3685" s="2">
        <v>338.36</v>
      </c>
      <c r="J3685" s="2">
        <v>27122.76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t="s">
        <v>345</v>
      </c>
      <c r="W3685" s="5" t="str">
        <f t="shared" si="114"/>
        <v>398A</v>
      </c>
      <c r="X3685">
        <v>16</v>
      </c>
      <c r="Y3685" t="s">
        <v>77</v>
      </c>
      <c r="Z3685" t="s">
        <v>110</v>
      </c>
      <c r="AA3685" s="2">
        <v>0</v>
      </c>
      <c r="AB3685" s="2">
        <v>0</v>
      </c>
      <c r="AC3685" t="s">
        <v>168</v>
      </c>
      <c r="AD3685" s="2">
        <v>0</v>
      </c>
      <c r="AE3685" s="2">
        <v>0</v>
      </c>
      <c r="AF3685" s="2">
        <v>0</v>
      </c>
      <c r="AG3685" s="2">
        <v>69025.45</v>
      </c>
      <c r="AH3685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>
        <v>0</v>
      </c>
      <c r="AO3685" s="2">
        <v>338.36</v>
      </c>
      <c r="AP3685" s="7">
        <f t="shared" si="115"/>
        <v>338.36</v>
      </c>
    </row>
    <row r="3686" spans="1:42" x14ac:dyDescent="0.2">
      <c r="A3686">
        <v>1</v>
      </c>
      <c r="B3686" s="1">
        <v>43952</v>
      </c>
      <c r="C3686" s="1">
        <v>44348</v>
      </c>
      <c r="D3686">
        <v>200306</v>
      </c>
      <c r="E3686" s="1">
        <v>44013</v>
      </c>
      <c r="F3686" s="2">
        <v>69025.45</v>
      </c>
      <c r="G3686" s="2">
        <v>69025.45</v>
      </c>
      <c r="H3686">
        <v>5.8823529999999999E-2</v>
      </c>
      <c r="I3686" s="2">
        <v>338.36</v>
      </c>
      <c r="J3686" s="2">
        <v>27461.119999999999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t="s">
        <v>345</v>
      </c>
      <c r="W3686" s="5" t="str">
        <f t="shared" si="114"/>
        <v>398A</v>
      </c>
      <c r="X3686">
        <v>16</v>
      </c>
      <c r="Y3686" t="s">
        <v>77</v>
      </c>
      <c r="Z3686" t="s">
        <v>110</v>
      </c>
      <c r="AA3686" s="2">
        <v>0</v>
      </c>
      <c r="AB3686" s="2">
        <v>0</v>
      </c>
      <c r="AC3686" t="s">
        <v>168</v>
      </c>
      <c r="AD3686" s="2">
        <v>0</v>
      </c>
      <c r="AE3686" s="2">
        <v>0</v>
      </c>
      <c r="AF3686" s="2">
        <v>0</v>
      </c>
      <c r="AG3686" s="2">
        <v>69025.45</v>
      </c>
      <c r="AH3686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338.36</v>
      </c>
      <c r="AP3686" s="7">
        <f t="shared" si="115"/>
        <v>338.36</v>
      </c>
    </row>
    <row r="3687" spans="1:42" x14ac:dyDescent="0.2">
      <c r="A3687">
        <v>1</v>
      </c>
      <c r="B3687" s="1">
        <v>43952</v>
      </c>
      <c r="C3687" s="1">
        <v>44348</v>
      </c>
      <c r="D3687">
        <v>200306</v>
      </c>
      <c r="E3687" s="1">
        <v>44044</v>
      </c>
      <c r="F3687" s="2">
        <v>69025.45</v>
      </c>
      <c r="G3687" s="2">
        <v>69025.45</v>
      </c>
      <c r="H3687">
        <v>5.8823529999999999E-2</v>
      </c>
      <c r="I3687" s="2">
        <v>338.36</v>
      </c>
      <c r="J3687" s="2">
        <v>27799.48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t="s">
        <v>345</v>
      </c>
      <c r="W3687" s="5" t="str">
        <f t="shared" si="114"/>
        <v>398A</v>
      </c>
      <c r="X3687">
        <v>16</v>
      </c>
      <c r="Y3687" t="s">
        <v>77</v>
      </c>
      <c r="Z3687" t="s">
        <v>110</v>
      </c>
      <c r="AA3687" s="2">
        <v>0</v>
      </c>
      <c r="AB3687" s="2">
        <v>0</v>
      </c>
      <c r="AC3687" t="s">
        <v>168</v>
      </c>
      <c r="AD3687" s="2">
        <v>0</v>
      </c>
      <c r="AE3687" s="2">
        <v>0</v>
      </c>
      <c r="AF3687" s="2">
        <v>0</v>
      </c>
      <c r="AG3687" s="2">
        <v>69025.45</v>
      </c>
      <c r="AH3687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338.36</v>
      </c>
      <c r="AP3687" s="7">
        <f t="shared" si="115"/>
        <v>338.36</v>
      </c>
    </row>
    <row r="3688" spans="1:42" x14ac:dyDescent="0.2">
      <c r="A3688">
        <v>1</v>
      </c>
      <c r="B3688" s="1">
        <v>43952</v>
      </c>
      <c r="C3688" s="1">
        <v>44348</v>
      </c>
      <c r="D3688">
        <v>200306</v>
      </c>
      <c r="E3688" s="1">
        <v>44075</v>
      </c>
      <c r="F3688" s="2">
        <v>69025.45</v>
      </c>
      <c r="G3688" s="2">
        <v>69025.45</v>
      </c>
      <c r="H3688">
        <v>5.8823529999999999E-2</v>
      </c>
      <c r="I3688" s="2">
        <v>338.36</v>
      </c>
      <c r="J3688" s="2">
        <v>28137.84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t="s">
        <v>345</v>
      </c>
      <c r="W3688" s="5" t="str">
        <f t="shared" si="114"/>
        <v>398A</v>
      </c>
      <c r="X3688">
        <v>16</v>
      </c>
      <c r="Y3688" t="s">
        <v>77</v>
      </c>
      <c r="Z3688" t="s">
        <v>110</v>
      </c>
      <c r="AA3688" s="2">
        <v>0</v>
      </c>
      <c r="AB3688" s="2">
        <v>0</v>
      </c>
      <c r="AC3688" t="s">
        <v>168</v>
      </c>
      <c r="AD3688" s="2">
        <v>0</v>
      </c>
      <c r="AE3688" s="2">
        <v>0</v>
      </c>
      <c r="AF3688" s="2">
        <v>0</v>
      </c>
      <c r="AG3688" s="2">
        <v>69025.45</v>
      </c>
      <c r="AH3688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338.36</v>
      </c>
      <c r="AP3688" s="7">
        <f t="shared" si="115"/>
        <v>338.36</v>
      </c>
    </row>
    <row r="3689" spans="1:42" x14ac:dyDescent="0.2">
      <c r="A3689">
        <v>1</v>
      </c>
      <c r="B3689" s="1">
        <v>43952</v>
      </c>
      <c r="C3689" s="1">
        <v>44348</v>
      </c>
      <c r="D3689">
        <v>200306</v>
      </c>
      <c r="E3689" s="1">
        <v>44105</v>
      </c>
      <c r="F3689" s="2">
        <v>69025.45</v>
      </c>
      <c r="G3689" s="2">
        <v>69025.45</v>
      </c>
      <c r="H3689">
        <v>5.8823529999999999E-2</v>
      </c>
      <c r="I3689" s="2">
        <v>338.36</v>
      </c>
      <c r="J3689" s="2">
        <v>28476.2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t="s">
        <v>345</v>
      </c>
      <c r="W3689" s="5" t="str">
        <f t="shared" si="114"/>
        <v>398A</v>
      </c>
      <c r="X3689">
        <v>16</v>
      </c>
      <c r="Y3689" t="s">
        <v>77</v>
      </c>
      <c r="Z3689" t="s">
        <v>110</v>
      </c>
      <c r="AA3689" s="2">
        <v>0</v>
      </c>
      <c r="AB3689" s="2">
        <v>0</v>
      </c>
      <c r="AC3689" t="s">
        <v>168</v>
      </c>
      <c r="AD3689" s="2">
        <v>0</v>
      </c>
      <c r="AE3689" s="2">
        <v>0</v>
      </c>
      <c r="AF3689" s="2">
        <v>0</v>
      </c>
      <c r="AG3689" s="2">
        <v>69025.45</v>
      </c>
      <c r="AH3689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338.36</v>
      </c>
      <c r="AP3689" s="7">
        <f t="shared" si="115"/>
        <v>338.36</v>
      </c>
    </row>
    <row r="3690" spans="1:42" x14ac:dyDescent="0.2">
      <c r="A3690">
        <v>1</v>
      </c>
      <c r="B3690" s="1">
        <v>43952</v>
      </c>
      <c r="C3690" s="1">
        <v>44348</v>
      </c>
      <c r="D3690">
        <v>200306</v>
      </c>
      <c r="E3690" s="1">
        <v>44136</v>
      </c>
      <c r="F3690" s="2">
        <v>69025.45</v>
      </c>
      <c r="G3690" s="2">
        <v>69025.45</v>
      </c>
      <c r="H3690">
        <v>5.8823529999999999E-2</v>
      </c>
      <c r="I3690" s="2">
        <v>338.36</v>
      </c>
      <c r="J3690" s="2">
        <v>28814.560000000001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t="s">
        <v>345</v>
      </c>
      <c r="W3690" s="5" t="str">
        <f t="shared" si="114"/>
        <v>398A</v>
      </c>
      <c r="X3690">
        <v>16</v>
      </c>
      <c r="Y3690" t="s">
        <v>77</v>
      </c>
      <c r="Z3690" t="s">
        <v>110</v>
      </c>
      <c r="AA3690" s="2">
        <v>0</v>
      </c>
      <c r="AB3690" s="2">
        <v>0</v>
      </c>
      <c r="AC3690" t="s">
        <v>168</v>
      </c>
      <c r="AD3690" s="2">
        <v>0</v>
      </c>
      <c r="AE3690" s="2">
        <v>0</v>
      </c>
      <c r="AF3690" s="2">
        <v>0</v>
      </c>
      <c r="AG3690" s="2">
        <v>69025.45</v>
      </c>
      <c r="AH3690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338.36</v>
      </c>
      <c r="AP3690" s="7">
        <f t="shared" si="115"/>
        <v>338.36</v>
      </c>
    </row>
    <row r="3691" spans="1:42" x14ac:dyDescent="0.2">
      <c r="A3691">
        <v>1</v>
      </c>
      <c r="B3691" s="1">
        <v>43952</v>
      </c>
      <c r="C3691" s="1">
        <v>44348</v>
      </c>
      <c r="D3691">
        <v>200306</v>
      </c>
      <c r="E3691" s="1">
        <v>44166</v>
      </c>
      <c r="F3691" s="2">
        <v>69025.45</v>
      </c>
      <c r="G3691" s="2">
        <v>69025.45</v>
      </c>
      <c r="H3691">
        <v>5.8823529999999999E-2</v>
      </c>
      <c r="I3691" s="2">
        <v>338.36</v>
      </c>
      <c r="J3691" s="2">
        <v>29152.92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t="s">
        <v>345</v>
      </c>
      <c r="W3691" s="5" t="str">
        <f t="shared" si="114"/>
        <v>398A</v>
      </c>
      <c r="X3691">
        <v>16</v>
      </c>
      <c r="Y3691" t="s">
        <v>77</v>
      </c>
      <c r="Z3691" t="s">
        <v>110</v>
      </c>
      <c r="AA3691" s="2">
        <v>0</v>
      </c>
      <c r="AB3691" s="2">
        <v>0</v>
      </c>
      <c r="AC3691" t="s">
        <v>168</v>
      </c>
      <c r="AD3691" s="2">
        <v>0</v>
      </c>
      <c r="AE3691" s="2">
        <v>0</v>
      </c>
      <c r="AF3691" s="2">
        <v>0</v>
      </c>
      <c r="AG3691" s="2">
        <v>69025.45</v>
      </c>
      <c r="AH3691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338.36</v>
      </c>
      <c r="AP3691" s="7">
        <f t="shared" si="115"/>
        <v>338.36</v>
      </c>
    </row>
    <row r="3692" spans="1:42" x14ac:dyDescent="0.2">
      <c r="A3692">
        <v>1</v>
      </c>
      <c r="B3692" s="1">
        <v>43952</v>
      </c>
      <c r="C3692" s="1">
        <v>44348</v>
      </c>
      <c r="D3692">
        <v>200306</v>
      </c>
      <c r="E3692" s="1">
        <v>44197</v>
      </c>
      <c r="F3692" s="2">
        <v>69025.45</v>
      </c>
      <c r="G3692" s="2">
        <v>69025.45</v>
      </c>
      <c r="H3692">
        <v>5.8823529999999999E-2</v>
      </c>
      <c r="I3692" s="2">
        <v>338.36</v>
      </c>
      <c r="J3692" s="2">
        <v>29491.279999999999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t="s">
        <v>345</v>
      </c>
      <c r="W3692" s="5" t="str">
        <f t="shared" si="114"/>
        <v>398A</v>
      </c>
      <c r="X3692">
        <v>16</v>
      </c>
      <c r="Y3692" t="s">
        <v>77</v>
      </c>
      <c r="Z3692" t="s">
        <v>110</v>
      </c>
      <c r="AA3692" s="2">
        <v>0</v>
      </c>
      <c r="AB3692" s="2">
        <v>0</v>
      </c>
      <c r="AC3692" t="s">
        <v>168</v>
      </c>
      <c r="AD3692" s="2">
        <v>0</v>
      </c>
      <c r="AE3692" s="2">
        <v>0</v>
      </c>
      <c r="AF3692" s="2">
        <v>0</v>
      </c>
      <c r="AG3692" s="2">
        <v>69025.45</v>
      </c>
      <c r="AH369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338.36</v>
      </c>
      <c r="AP3692" s="7">
        <f t="shared" si="115"/>
        <v>338.36</v>
      </c>
    </row>
    <row r="3693" spans="1:42" x14ac:dyDescent="0.2">
      <c r="A3693">
        <v>1</v>
      </c>
      <c r="B3693" s="1">
        <v>43952</v>
      </c>
      <c r="C3693" s="1">
        <v>44348</v>
      </c>
      <c r="D3693">
        <v>200306</v>
      </c>
      <c r="E3693" s="1">
        <v>44228</v>
      </c>
      <c r="F3693" s="2">
        <v>69025.45</v>
      </c>
      <c r="G3693" s="2">
        <v>69025.45</v>
      </c>
      <c r="H3693">
        <v>5.8823529999999999E-2</v>
      </c>
      <c r="I3693" s="2">
        <v>338.36</v>
      </c>
      <c r="J3693" s="2">
        <v>29829.64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t="s">
        <v>345</v>
      </c>
      <c r="W3693" s="5" t="str">
        <f t="shared" si="114"/>
        <v>398A</v>
      </c>
      <c r="X3693">
        <v>16</v>
      </c>
      <c r="Y3693" t="s">
        <v>77</v>
      </c>
      <c r="Z3693" t="s">
        <v>110</v>
      </c>
      <c r="AA3693" s="2">
        <v>0</v>
      </c>
      <c r="AB3693" s="2">
        <v>0</v>
      </c>
      <c r="AC3693" t="s">
        <v>168</v>
      </c>
      <c r="AD3693" s="2">
        <v>0</v>
      </c>
      <c r="AE3693" s="2">
        <v>0</v>
      </c>
      <c r="AF3693" s="2">
        <v>0</v>
      </c>
      <c r="AG3693" s="2">
        <v>69025.45</v>
      </c>
      <c r="AH3693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338.36</v>
      </c>
      <c r="AP3693" s="7">
        <f t="shared" si="115"/>
        <v>338.36</v>
      </c>
    </row>
    <row r="3694" spans="1:42" x14ac:dyDescent="0.2">
      <c r="A3694">
        <v>1</v>
      </c>
      <c r="B3694" s="1">
        <v>43952</v>
      </c>
      <c r="C3694" s="1">
        <v>44348</v>
      </c>
      <c r="D3694">
        <v>200306</v>
      </c>
      <c r="E3694" s="1">
        <v>44256</v>
      </c>
      <c r="F3694" s="2">
        <v>69025.45</v>
      </c>
      <c r="G3694" s="2">
        <v>69025.45</v>
      </c>
      <c r="H3694">
        <v>5.8823529999999999E-2</v>
      </c>
      <c r="I3694" s="2">
        <v>338.36</v>
      </c>
      <c r="J3694" s="2">
        <v>30168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t="s">
        <v>345</v>
      </c>
      <c r="W3694" s="5" t="str">
        <f t="shared" si="114"/>
        <v>398A</v>
      </c>
      <c r="X3694">
        <v>16</v>
      </c>
      <c r="Y3694" t="s">
        <v>77</v>
      </c>
      <c r="Z3694" t="s">
        <v>110</v>
      </c>
      <c r="AA3694" s="2">
        <v>0</v>
      </c>
      <c r="AB3694" s="2">
        <v>0</v>
      </c>
      <c r="AC3694" t="s">
        <v>168</v>
      </c>
      <c r="AD3694" s="2">
        <v>0</v>
      </c>
      <c r="AE3694" s="2">
        <v>0</v>
      </c>
      <c r="AF3694" s="2">
        <v>0</v>
      </c>
      <c r="AG3694" s="2">
        <v>69025.45</v>
      </c>
      <c r="AH3694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338.36</v>
      </c>
      <c r="AP3694" s="7">
        <f t="shared" si="115"/>
        <v>338.36</v>
      </c>
    </row>
    <row r="3695" spans="1:42" x14ac:dyDescent="0.2">
      <c r="A3695">
        <v>1</v>
      </c>
      <c r="B3695" s="1">
        <v>43952</v>
      </c>
      <c r="C3695" s="1">
        <v>44348</v>
      </c>
      <c r="D3695">
        <v>200306</v>
      </c>
      <c r="E3695" s="1">
        <v>44287</v>
      </c>
      <c r="F3695" s="2">
        <v>69025.45</v>
      </c>
      <c r="G3695" s="2">
        <v>69025.45</v>
      </c>
      <c r="H3695">
        <v>5.8823529999999999E-2</v>
      </c>
      <c r="I3695" s="2">
        <v>338.36</v>
      </c>
      <c r="J3695" s="2">
        <v>30506.36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t="s">
        <v>345</v>
      </c>
      <c r="W3695" s="5" t="str">
        <f t="shared" si="114"/>
        <v>398A</v>
      </c>
      <c r="X3695">
        <v>16</v>
      </c>
      <c r="Y3695" t="s">
        <v>77</v>
      </c>
      <c r="Z3695" t="s">
        <v>110</v>
      </c>
      <c r="AA3695" s="2">
        <v>0</v>
      </c>
      <c r="AB3695" s="2">
        <v>0</v>
      </c>
      <c r="AC3695" t="s">
        <v>168</v>
      </c>
      <c r="AD3695" s="2">
        <v>0</v>
      </c>
      <c r="AE3695" s="2">
        <v>0</v>
      </c>
      <c r="AF3695" s="2">
        <v>0</v>
      </c>
      <c r="AG3695" s="2">
        <v>69025.45</v>
      </c>
      <c r="AH3695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338.36</v>
      </c>
      <c r="AP3695" s="7">
        <f t="shared" si="115"/>
        <v>338.36</v>
      </c>
    </row>
    <row r="3696" spans="1:42" x14ac:dyDescent="0.2">
      <c r="A3696">
        <v>1</v>
      </c>
      <c r="B3696" s="1">
        <v>43952</v>
      </c>
      <c r="C3696" s="1">
        <v>44348</v>
      </c>
      <c r="D3696">
        <v>200306</v>
      </c>
      <c r="E3696" s="1">
        <v>44317</v>
      </c>
      <c r="F3696" s="2">
        <v>69025.45</v>
      </c>
      <c r="G3696" s="2">
        <v>69025.45</v>
      </c>
      <c r="H3696">
        <v>5.8823529999999999E-2</v>
      </c>
      <c r="I3696" s="2">
        <v>338.36</v>
      </c>
      <c r="J3696" s="2">
        <v>30844.720000000001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t="s">
        <v>345</v>
      </c>
      <c r="W3696" s="5" t="str">
        <f t="shared" si="114"/>
        <v>398A</v>
      </c>
      <c r="X3696">
        <v>16</v>
      </c>
      <c r="Y3696" t="s">
        <v>77</v>
      </c>
      <c r="Z3696" t="s">
        <v>110</v>
      </c>
      <c r="AA3696" s="2">
        <v>0</v>
      </c>
      <c r="AB3696" s="2">
        <v>0</v>
      </c>
      <c r="AC3696" t="s">
        <v>168</v>
      </c>
      <c r="AD3696" s="2">
        <v>0</v>
      </c>
      <c r="AE3696" s="2">
        <v>0</v>
      </c>
      <c r="AF3696" s="2">
        <v>0</v>
      </c>
      <c r="AG3696" s="2">
        <v>69025.45</v>
      </c>
      <c r="AH3696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338.36</v>
      </c>
      <c r="AP3696" s="7">
        <f t="shared" si="115"/>
        <v>338.36</v>
      </c>
    </row>
    <row r="3697" spans="1:42" x14ac:dyDescent="0.2">
      <c r="A3697">
        <v>1</v>
      </c>
      <c r="B3697" s="1">
        <v>43952</v>
      </c>
      <c r="C3697" s="1">
        <v>44348</v>
      </c>
      <c r="D3697">
        <v>200306</v>
      </c>
      <c r="E3697" s="1">
        <v>44348</v>
      </c>
      <c r="F3697" s="2">
        <v>69025.45</v>
      </c>
      <c r="G3697" s="2">
        <v>69025.45</v>
      </c>
      <c r="H3697">
        <v>5.8823529999999999E-2</v>
      </c>
      <c r="I3697" s="2">
        <v>338.36</v>
      </c>
      <c r="J3697" s="2">
        <v>31183.08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t="s">
        <v>345</v>
      </c>
      <c r="W3697" s="5" t="str">
        <f t="shared" si="114"/>
        <v>398A</v>
      </c>
      <c r="X3697">
        <v>16</v>
      </c>
      <c r="Y3697" t="s">
        <v>77</v>
      </c>
      <c r="Z3697" t="s">
        <v>110</v>
      </c>
      <c r="AA3697" s="2">
        <v>0</v>
      </c>
      <c r="AB3697" s="2">
        <v>0</v>
      </c>
      <c r="AC3697" t="s">
        <v>168</v>
      </c>
      <c r="AD3697" s="2">
        <v>0</v>
      </c>
      <c r="AE3697" s="2">
        <v>0</v>
      </c>
      <c r="AF3697" s="2">
        <v>0</v>
      </c>
      <c r="AG3697" s="2">
        <v>69025.45</v>
      </c>
      <c r="AH3697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>
        <v>0</v>
      </c>
      <c r="AO3697" s="2">
        <v>338.36</v>
      </c>
      <c r="AP3697" s="7">
        <f t="shared" si="115"/>
        <v>338.36</v>
      </c>
    </row>
    <row r="3698" spans="1:42" x14ac:dyDescent="0.2">
      <c r="A3698">
        <v>1</v>
      </c>
      <c r="B3698" s="1">
        <v>43952</v>
      </c>
      <c r="C3698" s="1">
        <v>44348</v>
      </c>
      <c r="D3698">
        <v>200352</v>
      </c>
      <c r="E3698" s="1">
        <v>43952</v>
      </c>
      <c r="F3698" s="2">
        <v>0</v>
      </c>
      <c r="G3698" s="2">
        <v>0</v>
      </c>
      <c r="H3698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t="s">
        <v>346</v>
      </c>
      <c r="W3698" s="5" t="str">
        <f t="shared" si="114"/>
        <v>398A</v>
      </c>
      <c r="X3698">
        <v>16</v>
      </c>
      <c r="Y3698" t="s">
        <v>77</v>
      </c>
      <c r="Z3698" t="s">
        <v>110</v>
      </c>
      <c r="AA3698" s="2">
        <v>0</v>
      </c>
      <c r="AB3698" s="2">
        <v>0</v>
      </c>
      <c r="AC3698" t="s">
        <v>168</v>
      </c>
      <c r="AD3698" s="2">
        <v>0</v>
      </c>
      <c r="AE3698" s="2">
        <v>0</v>
      </c>
      <c r="AF3698" s="2">
        <v>0</v>
      </c>
      <c r="AG3698" s="2">
        <v>0</v>
      </c>
      <c r="AH3698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7">
        <f t="shared" si="115"/>
        <v>0</v>
      </c>
    </row>
    <row r="3699" spans="1:42" x14ac:dyDescent="0.2">
      <c r="A3699">
        <v>1</v>
      </c>
      <c r="B3699" s="1">
        <v>43952</v>
      </c>
      <c r="C3699" s="1">
        <v>44348</v>
      </c>
      <c r="D3699">
        <v>200352</v>
      </c>
      <c r="E3699" s="1">
        <v>43983</v>
      </c>
      <c r="F3699" s="2">
        <v>0</v>
      </c>
      <c r="G3699" s="2">
        <v>0</v>
      </c>
      <c r="H3699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t="s">
        <v>346</v>
      </c>
      <c r="W3699" s="5" t="str">
        <f t="shared" si="114"/>
        <v>398A</v>
      </c>
      <c r="X3699">
        <v>16</v>
      </c>
      <c r="Y3699" t="s">
        <v>77</v>
      </c>
      <c r="Z3699" t="s">
        <v>110</v>
      </c>
      <c r="AA3699" s="2">
        <v>0</v>
      </c>
      <c r="AB3699" s="2">
        <v>0</v>
      </c>
      <c r="AC3699" t="s">
        <v>168</v>
      </c>
      <c r="AD3699" s="2">
        <v>0</v>
      </c>
      <c r="AE3699" s="2">
        <v>0</v>
      </c>
      <c r="AF3699" s="2">
        <v>0</v>
      </c>
      <c r="AG3699" s="2">
        <v>0</v>
      </c>
      <c r="AH3699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7">
        <f t="shared" si="115"/>
        <v>0</v>
      </c>
    </row>
    <row r="3700" spans="1:42" x14ac:dyDescent="0.2">
      <c r="A3700">
        <v>1</v>
      </c>
      <c r="B3700" s="1">
        <v>43952</v>
      </c>
      <c r="C3700" s="1">
        <v>44348</v>
      </c>
      <c r="D3700">
        <v>200352</v>
      </c>
      <c r="E3700" s="1">
        <v>44013</v>
      </c>
      <c r="F3700" s="2">
        <v>0</v>
      </c>
      <c r="G3700" s="2">
        <v>0</v>
      </c>
      <c r="H3700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t="s">
        <v>346</v>
      </c>
      <c r="W3700" s="5" t="str">
        <f t="shared" si="114"/>
        <v>398A</v>
      </c>
      <c r="X3700">
        <v>16</v>
      </c>
      <c r="Y3700" t="s">
        <v>77</v>
      </c>
      <c r="Z3700" t="s">
        <v>110</v>
      </c>
      <c r="AA3700" s="2">
        <v>0</v>
      </c>
      <c r="AB3700" s="2">
        <v>0</v>
      </c>
      <c r="AC3700" t="s">
        <v>168</v>
      </c>
      <c r="AD3700" s="2">
        <v>0</v>
      </c>
      <c r="AE3700" s="2">
        <v>0</v>
      </c>
      <c r="AF3700" s="2">
        <v>0</v>
      </c>
      <c r="AG3700" s="2">
        <v>0</v>
      </c>
      <c r="AH3700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0</v>
      </c>
      <c r="AP3700" s="7">
        <f t="shared" si="115"/>
        <v>0</v>
      </c>
    </row>
    <row r="3701" spans="1:42" x14ac:dyDescent="0.2">
      <c r="A3701">
        <v>1</v>
      </c>
      <c r="B3701" s="1">
        <v>43952</v>
      </c>
      <c r="C3701" s="1">
        <v>44348</v>
      </c>
      <c r="D3701">
        <v>200352</v>
      </c>
      <c r="E3701" s="1">
        <v>44044</v>
      </c>
      <c r="F3701" s="2">
        <v>0</v>
      </c>
      <c r="G3701" s="2">
        <v>0</v>
      </c>
      <c r="H3701">
        <v>5.8823529999999999E-2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t="s">
        <v>346</v>
      </c>
      <c r="W3701" s="5" t="str">
        <f t="shared" si="114"/>
        <v>398A</v>
      </c>
      <c r="X3701">
        <v>16</v>
      </c>
      <c r="Y3701" t="s">
        <v>77</v>
      </c>
      <c r="Z3701" t="s">
        <v>110</v>
      </c>
      <c r="AA3701" s="2">
        <v>0</v>
      </c>
      <c r="AB3701" s="2">
        <v>0</v>
      </c>
      <c r="AC3701" t="s">
        <v>168</v>
      </c>
      <c r="AD3701" s="2">
        <v>0</v>
      </c>
      <c r="AE3701" s="2">
        <v>0</v>
      </c>
      <c r="AF3701" s="2">
        <v>0</v>
      </c>
      <c r="AG3701" s="2">
        <v>0</v>
      </c>
      <c r="AH3701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7">
        <f t="shared" si="115"/>
        <v>0</v>
      </c>
    </row>
    <row r="3702" spans="1:42" x14ac:dyDescent="0.2">
      <c r="A3702">
        <v>1</v>
      </c>
      <c r="B3702" s="1">
        <v>43952</v>
      </c>
      <c r="C3702" s="1">
        <v>44348</v>
      </c>
      <c r="D3702">
        <v>200352</v>
      </c>
      <c r="E3702" s="1">
        <v>44075</v>
      </c>
      <c r="F3702" s="2">
        <v>0</v>
      </c>
      <c r="G3702" s="2">
        <v>0</v>
      </c>
      <c r="H3702">
        <v>5.8823529999999999E-2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t="s">
        <v>346</v>
      </c>
      <c r="W3702" s="5" t="str">
        <f t="shared" si="114"/>
        <v>398A</v>
      </c>
      <c r="X3702">
        <v>16</v>
      </c>
      <c r="Y3702" t="s">
        <v>77</v>
      </c>
      <c r="Z3702" t="s">
        <v>110</v>
      </c>
      <c r="AA3702" s="2">
        <v>0</v>
      </c>
      <c r="AB3702" s="2">
        <v>0</v>
      </c>
      <c r="AC3702" t="s">
        <v>168</v>
      </c>
      <c r="AD3702" s="2">
        <v>0</v>
      </c>
      <c r="AE3702" s="2">
        <v>0</v>
      </c>
      <c r="AF3702" s="2">
        <v>0</v>
      </c>
      <c r="AG3702" s="2">
        <v>0</v>
      </c>
      <c r="AH370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7">
        <f t="shared" si="115"/>
        <v>0</v>
      </c>
    </row>
    <row r="3703" spans="1:42" x14ac:dyDescent="0.2">
      <c r="A3703">
        <v>1</v>
      </c>
      <c r="B3703" s="1">
        <v>43952</v>
      </c>
      <c r="C3703" s="1">
        <v>44348</v>
      </c>
      <c r="D3703">
        <v>200352</v>
      </c>
      <c r="E3703" s="1">
        <v>44105</v>
      </c>
      <c r="F3703" s="2">
        <v>0</v>
      </c>
      <c r="G3703" s="2">
        <v>0</v>
      </c>
      <c r="H3703">
        <v>5.8823529999999999E-2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t="s">
        <v>346</v>
      </c>
      <c r="W3703" s="5" t="str">
        <f t="shared" si="114"/>
        <v>398A</v>
      </c>
      <c r="X3703">
        <v>16</v>
      </c>
      <c r="Y3703" t="s">
        <v>77</v>
      </c>
      <c r="Z3703" t="s">
        <v>110</v>
      </c>
      <c r="AA3703" s="2">
        <v>0</v>
      </c>
      <c r="AB3703" s="2">
        <v>0</v>
      </c>
      <c r="AC3703" t="s">
        <v>168</v>
      </c>
      <c r="AD3703" s="2">
        <v>0</v>
      </c>
      <c r="AE3703" s="2">
        <v>0</v>
      </c>
      <c r="AF3703" s="2">
        <v>0</v>
      </c>
      <c r="AG3703" s="2">
        <v>0</v>
      </c>
      <c r="AH3703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>
        <v>0</v>
      </c>
      <c r="AO3703" s="2">
        <v>0</v>
      </c>
      <c r="AP3703" s="7">
        <f t="shared" si="115"/>
        <v>0</v>
      </c>
    </row>
    <row r="3704" spans="1:42" x14ac:dyDescent="0.2">
      <c r="A3704">
        <v>1</v>
      </c>
      <c r="B3704" s="1">
        <v>43952</v>
      </c>
      <c r="C3704" s="1">
        <v>44348</v>
      </c>
      <c r="D3704">
        <v>200352</v>
      </c>
      <c r="E3704" s="1">
        <v>44136</v>
      </c>
      <c r="F3704" s="2">
        <v>0</v>
      </c>
      <c r="G3704" s="2">
        <v>0</v>
      </c>
      <c r="H3704">
        <v>5.8823529999999999E-2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t="s">
        <v>346</v>
      </c>
      <c r="W3704" s="5" t="str">
        <f t="shared" si="114"/>
        <v>398A</v>
      </c>
      <c r="X3704">
        <v>16</v>
      </c>
      <c r="Y3704" t="s">
        <v>77</v>
      </c>
      <c r="Z3704" t="s">
        <v>110</v>
      </c>
      <c r="AA3704" s="2">
        <v>0</v>
      </c>
      <c r="AB3704" s="2">
        <v>0</v>
      </c>
      <c r="AC3704" t="s">
        <v>168</v>
      </c>
      <c r="AD3704" s="2">
        <v>0</v>
      </c>
      <c r="AE3704" s="2">
        <v>0</v>
      </c>
      <c r="AF3704" s="2">
        <v>0</v>
      </c>
      <c r="AG3704" s="2">
        <v>0</v>
      </c>
      <c r="AH3704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7">
        <f t="shared" si="115"/>
        <v>0</v>
      </c>
    </row>
    <row r="3705" spans="1:42" x14ac:dyDescent="0.2">
      <c r="A3705">
        <v>1</v>
      </c>
      <c r="B3705" s="1">
        <v>43952</v>
      </c>
      <c r="C3705" s="1">
        <v>44348</v>
      </c>
      <c r="D3705">
        <v>200352</v>
      </c>
      <c r="E3705" s="1">
        <v>44166</v>
      </c>
      <c r="F3705" s="2">
        <v>0</v>
      </c>
      <c r="G3705" s="2">
        <v>0</v>
      </c>
      <c r="H3705">
        <v>5.8823529999999999E-2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t="s">
        <v>346</v>
      </c>
      <c r="W3705" s="5" t="str">
        <f t="shared" si="114"/>
        <v>398A</v>
      </c>
      <c r="X3705">
        <v>16</v>
      </c>
      <c r="Y3705" t="s">
        <v>77</v>
      </c>
      <c r="Z3705" t="s">
        <v>110</v>
      </c>
      <c r="AA3705" s="2">
        <v>0</v>
      </c>
      <c r="AB3705" s="2">
        <v>0</v>
      </c>
      <c r="AC3705" t="s">
        <v>168</v>
      </c>
      <c r="AD3705" s="2">
        <v>0</v>
      </c>
      <c r="AE3705" s="2">
        <v>0</v>
      </c>
      <c r="AF3705" s="2">
        <v>0</v>
      </c>
      <c r="AG3705" s="2">
        <v>0</v>
      </c>
      <c r="AH3705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0</v>
      </c>
      <c r="AN3705" s="2">
        <v>0</v>
      </c>
      <c r="AO3705" s="2">
        <v>0</v>
      </c>
      <c r="AP3705" s="7">
        <f t="shared" si="115"/>
        <v>0</v>
      </c>
    </row>
    <row r="3706" spans="1:42" x14ac:dyDescent="0.2">
      <c r="A3706">
        <v>1</v>
      </c>
      <c r="B3706" s="1">
        <v>43952</v>
      </c>
      <c r="C3706" s="1">
        <v>44348</v>
      </c>
      <c r="D3706">
        <v>200352</v>
      </c>
      <c r="E3706" s="1">
        <v>44197</v>
      </c>
      <c r="F3706" s="2">
        <v>0</v>
      </c>
      <c r="G3706" s="2">
        <v>0</v>
      </c>
      <c r="H3706">
        <v>5.8823529999999999E-2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t="s">
        <v>346</v>
      </c>
      <c r="W3706" s="5" t="str">
        <f t="shared" si="114"/>
        <v>398A</v>
      </c>
      <c r="X3706">
        <v>16</v>
      </c>
      <c r="Y3706" t="s">
        <v>77</v>
      </c>
      <c r="Z3706" t="s">
        <v>110</v>
      </c>
      <c r="AA3706" s="2">
        <v>0</v>
      </c>
      <c r="AB3706" s="2">
        <v>0</v>
      </c>
      <c r="AC3706" t="s">
        <v>168</v>
      </c>
      <c r="AD3706" s="2">
        <v>0</v>
      </c>
      <c r="AE3706" s="2">
        <v>0</v>
      </c>
      <c r="AF3706" s="2">
        <v>0</v>
      </c>
      <c r="AG3706" s="2">
        <v>0</v>
      </c>
      <c r="AH3706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7">
        <f t="shared" si="115"/>
        <v>0</v>
      </c>
    </row>
    <row r="3707" spans="1:42" x14ac:dyDescent="0.2">
      <c r="A3707">
        <v>1</v>
      </c>
      <c r="B3707" s="1">
        <v>43952</v>
      </c>
      <c r="C3707" s="1">
        <v>44348</v>
      </c>
      <c r="D3707">
        <v>200352</v>
      </c>
      <c r="E3707" s="1">
        <v>44228</v>
      </c>
      <c r="F3707" s="2">
        <v>0</v>
      </c>
      <c r="G3707" s="2">
        <v>0</v>
      </c>
      <c r="H3707">
        <v>5.8823529999999999E-2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t="s">
        <v>346</v>
      </c>
      <c r="W3707" s="5" t="str">
        <f t="shared" si="114"/>
        <v>398A</v>
      </c>
      <c r="X3707">
        <v>16</v>
      </c>
      <c r="Y3707" t="s">
        <v>77</v>
      </c>
      <c r="Z3707" t="s">
        <v>110</v>
      </c>
      <c r="AA3707" s="2">
        <v>0</v>
      </c>
      <c r="AB3707" s="2">
        <v>0</v>
      </c>
      <c r="AC3707" t="s">
        <v>168</v>
      </c>
      <c r="AD3707" s="2">
        <v>0</v>
      </c>
      <c r="AE3707" s="2">
        <v>0</v>
      </c>
      <c r="AF3707" s="2">
        <v>0</v>
      </c>
      <c r="AG3707" s="2">
        <v>0</v>
      </c>
      <c r="AH3707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7">
        <f t="shared" si="115"/>
        <v>0</v>
      </c>
    </row>
    <row r="3708" spans="1:42" x14ac:dyDescent="0.2">
      <c r="A3708">
        <v>1</v>
      </c>
      <c r="B3708" s="1">
        <v>43952</v>
      </c>
      <c r="C3708" s="1">
        <v>44348</v>
      </c>
      <c r="D3708">
        <v>200352</v>
      </c>
      <c r="E3708" s="1">
        <v>44256</v>
      </c>
      <c r="F3708" s="2">
        <v>0</v>
      </c>
      <c r="G3708" s="2">
        <v>0</v>
      </c>
      <c r="H3708">
        <v>5.8823529999999999E-2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t="s">
        <v>346</v>
      </c>
      <c r="W3708" s="5" t="str">
        <f t="shared" si="114"/>
        <v>398A</v>
      </c>
      <c r="X3708">
        <v>16</v>
      </c>
      <c r="Y3708" t="s">
        <v>77</v>
      </c>
      <c r="Z3708" t="s">
        <v>110</v>
      </c>
      <c r="AA3708" s="2">
        <v>0</v>
      </c>
      <c r="AB3708" s="2">
        <v>0</v>
      </c>
      <c r="AC3708" t="s">
        <v>168</v>
      </c>
      <c r="AD3708" s="2">
        <v>0</v>
      </c>
      <c r="AE3708" s="2">
        <v>0</v>
      </c>
      <c r="AF3708" s="2">
        <v>0</v>
      </c>
      <c r="AG3708" s="2">
        <v>0</v>
      </c>
      <c r="AH3708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0</v>
      </c>
      <c r="AN3708" s="2">
        <v>0</v>
      </c>
      <c r="AO3708" s="2">
        <v>0</v>
      </c>
      <c r="AP3708" s="7">
        <f t="shared" si="115"/>
        <v>0</v>
      </c>
    </row>
    <row r="3709" spans="1:42" x14ac:dyDescent="0.2">
      <c r="A3709">
        <v>1</v>
      </c>
      <c r="B3709" s="1">
        <v>43952</v>
      </c>
      <c r="C3709" s="1">
        <v>44348</v>
      </c>
      <c r="D3709">
        <v>200352</v>
      </c>
      <c r="E3709" s="1">
        <v>44287</v>
      </c>
      <c r="F3709" s="2">
        <v>0</v>
      </c>
      <c r="G3709" s="2">
        <v>0</v>
      </c>
      <c r="H3709">
        <v>5.8823529999999999E-2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t="s">
        <v>346</v>
      </c>
      <c r="W3709" s="5" t="str">
        <f t="shared" si="114"/>
        <v>398A</v>
      </c>
      <c r="X3709">
        <v>16</v>
      </c>
      <c r="Y3709" t="s">
        <v>77</v>
      </c>
      <c r="Z3709" t="s">
        <v>110</v>
      </c>
      <c r="AA3709" s="2">
        <v>0</v>
      </c>
      <c r="AB3709" s="2">
        <v>0</v>
      </c>
      <c r="AC3709" t="s">
        <v>168</v>
      </c>
      <c r="AD3709" s="2">
        <v>0</v>
      </c>
      <c r="AE3709" s="2">
        <v>0</v>
      </c>
      <c r="AF3709" s="2">
        <v>0</v>
      </c>
      <c r="AG3709" s="2">
        <v>0</v>
      </c>
      <c r="AH3709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7">
        <f t="shared" si="115"/>
        <v>0</v>
      </c>
    </row>
    <row r="3710" spans="1:42" x14ac:dyDescent="0.2">
      <c r="A3710">
        <v>1</v>
      </c>
      <c r="B3710" s="1">
        <v>43952</v>
      </c>
      <c r="C3710" s="1">
        <v>44348</v>
      </c>
      <c r="D3710">
        <v>200352</v>
      </c>
      <c r="E3710" s="1">
        <v>44317</v>
      </c>
      <c r="F3710" s="2">
        <v>0</v>
      </c>
      <c r="G3710" s="2">
        <v>0</v>
      </c>
      <c r="H3710">
        <v>5.8823529999999999E-2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t="s">
        <v>346</v>
      </c>
      <c r="W3710" s="5" t="str">
        <f t="shared" si="114"/>
        <v>398A</v>
      </c>
      <c r="X3710">
        <v>16</v>
      </c>
      <c r="Y3710" t="s">
        <v>77</v>
      </c>
      <c r="Z3710" t="s">
        <v>110</v>
      </c>
      <c r="AA3710" s="2">
        <v>0</v>
      </c>
      <c r="AB3710" s="2">
        <v>0</v>
      </c>
      <c r="AC3710" t="s">
        <v>168</v>
      </c>
      <c r="AD3710" s="2">
        <v>0</v>
      </c>
      <c r="AE3710" s="2">
        <v>0</v>
      </c>
      <c r="AF3710" s="2">
        <v>0</v>
      </c>
      <c r="AG3710" s="2">
        <v>0</v>
      </c>
      <c r="AH3710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>
        <v>0</v>
      </c>
      <c r="AO3710" s="2">
        <v>0</v>
      </c>
      <c r="AP3710" s="7">
        <f t="shared" si="115"/>
        <v>0</v>
      </c>
    </row>
    <row r="3711" spans="1:42" x14ac:dyDescent="0.2">
      <c r="A3711">
        <v>1</v>
      </c>
      <c r="B3711" s="1">
        <v>43952</v>
      </c>
      <c r="C3711" s="1">
        <v>44348</v>
      </c>
      <c r="D3711">
        <v>200352</v>
      </c>
      <c r="E3711" s="1">
        <v>44348</v>
      </c>
      <c r="F3711" s="2">
        <v>0</v>
      </c>
      <c r="G3711" s="2">
        <v>0</v>
      </c>
      <c r="H3711">
        <v>5.8823529999999999E-2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t="s">
        <v>346</v>
      </c>
      <c r="W3711" s="5" t="str">
        <f t="shared" si="114"/>
        <v>398A</v>
      </c>
      <c r="X3711">
        <v>16</v>
      </c>
      <c r="Y3711" t="s">
        <v>77</v>
      </c>
      <c r="Z3711" t="s">
        <v>110</v>
      </c>
      <c r="AA3711" s="2">
        <v>0</v>
      </c>
      <c r="AB3711" s="2">
        <v>0</v>
      </c>
      <c r="AC3711" t="s">
        <v>168</v>
      </c>
      <c r="AD3711" s="2">
        <v>0</v>
      </c>
      <c r="AE3711" s="2">
        <v>0</v>
      </c>
      <c r="AF3711" s="2">
        <v>0</v>
      </c>
      <c r="AG3711" s="2">
        <v>0</v>
      </c>
      <c r="AH3711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7">
        <f t="shared" si="115"/>
        <v>0</v>
      </c>
    </row>
    <row r="3712" spans="1:42" x14ac:dyDescent="0.2">
      <c r="A3712">
        <v>1</v>
      </c>
      <c r="B3712" s="1">
        <v>43952</v>
      </c>
      <c r="C3712" s="1">
        <v>44348</v>
      </c>
      <c r="D3712">
        <v>143</v>
      </c>
      <c r="E3712" s="1">
        <v>43952</v>
      </c>
      <c r="F3712" s="2">
        <v>0</v>
      </c>
      <c r="G3712" s="2">
        <v>0</v>
      </c>
      <c r="H371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t="s">
        <v>347</v>
      </c>
      <c r="W3712" s="5" t="str">
        <f t="shared" si="114"/>
        <v>3030</v>
      </c>
      <c r="X3712">
        <v>18</v>
      </c>
      <c r="Y3712" t="s">
        <v>113</v>
      </c>
      <c r="Z3712" t="s">
        <v>135</v>
      </c>
      <c r="AA3712" s="2">
        <v>0</v>
      </c>
      <c r="AB3712" s="2">
        <v>0</v>
      </c>
      <c r="AC3712" t="s">
        <v>168</v>
      </c>
      <c r="AD3712" s="2">
        <v>0</v>
      </c>
      <c r="AE3712" s="2">
        <v>0</v>
      </c>
      <c r="AF3712" s="2">
        <v>0</v>
      </c>
      <c r="AG3712" s="2">
        <v>0</v>
      </c>
      <c r="AH371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7">
        <f t="shared" si="115"/>
        <v>0</v>
      </c>
    </row>
    <row r="3713" spans="1:42" x14ac:dyDescent="0.2">
      <c r="A3713">
        <v>1</v>
      </c>
      <c r="B3713" s="1">
        <v>43952</v>
      </c>
      <c r="C3713" s="1">
        <v>44348</v>
      </c>
      <c r="D3713">
        <v>143</v>
      </c>
      <c r="E3713" s="1">
        <v>43983</v>
      </c>
      <c r="F3713" s="2">
        <v>0</v>
      </c>
      <c r="G3713" s="2">
        <v>0</v>
      </c>
      <c r="H3713">
        <v>0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t="s">
        <v>347</v>
      </c>
      <c r="W3713" s="5" t="str">
        <f t="shared" si="114"/>
        <v>3030</v>
      </c>
      <c r="X3713">
        <v>18</v>
      </c>
      <c r="Y3713" t="s">
        <v>113</v>
      </c>
      <c r="Z3713" t="s">
        <v>135</v>
      </c>
      <c r="AA3713" s="2">
        <v>0</v>
      </c>
      <c r="AB3713" s="2">
        <v>0</v>
      </c>
      <c r="AC3713" t="s">
        <v>168</v>
      </c>
      <c r="AD3713" s="2">
        <v>0</v>
      </c>
      <c r="AE3713" s="2">
        <v>0</v>
      </c>
      <c r="AF3713" s="2">
        <v>0</v>
      </c>
      <c r="AG3713" s="2">
        <v>0</v>
      </c>
      <c r="AH3713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7">
        <f t="shared" si="115"/>
        <v>0</v>
      </c>
    </row>
    <row r="3714" spans="1:42" x14ac:dyDescent="0.2">
      <c r="A3714">
        <v>1</v>
      </c>
      <c r="B3714" s="1">
        <v>43952</v>
      </c>
      <c r="C3714" s="1">
        <v>44348</v>
      </c>
      <c r="D3714">
        <v>143</v>
      </c>
      <c r="E3714" s="1">
        <v>44013</v>
      </c>
      <c r="F3714" s="2">
        <v>0</v>
      </c>
      <c r="G3714" s="2">
        <v>0</v>
      </c>
      <c r="H3714">
        <v>0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t="s">
        <v>347</v>
      </c>
      <c r="W3714" s="5" t="str">
        <f t="shared" si="114"/>
        <v>3030</v>
      </c>
      <c r="X3714">
        <v>18</v>
      </c>
      <c r="Y3714" t="s">
        <v>113</v>
      </c>
      <c r="Z3714" t="s">
        <v>135</v>
      </c>
      <c r="AA3714" s="2">
        <v>0</v>
      </c>
      <c r="AB3714" s="2">
        <v>0</v>
      </c>
      <c r="AC3714" t="s">
        <v>168</v>
      </c>
      <c r="AD3714" s="2">
        <v>0</v>
      </c>
      <c r="AE3714" s="2">
        <v>0</v>
      </c>
      <c r="AF3714" s="2">
        <v>0</v>
      </c>
      <c r="AG3714" s="2">
        <v>0</v>
      </c>
      <c r="AH3714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0</v>
      </c>
      <c r="AN3714" s="2">
        <v>0</v>
      </c>
      <c r="AO3714" s="2">
        <v>0</v>
      </c>
      <c r="AP3714" s="7">
        <f t="shared" si="115"/>
        <v>0</v>
      </c>
    </row>
    <row r="3715" spans="1:42" x14ac:dyDescent="0.2">
      <c r="A3715">
        <v>1</v>
      </c>
      <c r="B3715" s="1">
        <v>43952</v>
      </c>
      <c r="C3715" s="1">
        <v>44348</v>
      </c>
      <c r="D3715">
        <v>143</v>
      </c>
      <c r="E3715" s="1">
        <v>44044</v>
      </c>
      <c r="F3715" s="2">
        <v>0</v>
      </c>
      <c r="G3715" s="2">
        <v>0</v>
      </c>
      <c r="H3715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t="s">
        <v>347</v>
      </c>
      <c r="W3715" s="5" t="str">
        <f t="shared" ref="W3715:W3767" si="116">MID(V3715,4,4)</f>
        <v>3030</v>
      </c>
      <c r="X3715">
        <v>18</v>
      </c>
      <c r="Y3715" t="s">
        <v>113</v>
      </c>
      <c r="Z3715" t="s">
        <v>135</v>
      </c>
      <c r="AA3715" s="2">
        <v>0</v>
      </c>
      <c r="AB3715" s="2">
        <v>0</v>
      </c>
      <c r="AC3715" t="s">
        <v>168</v>
      </c>
      <c r="AD3715" s="2">
        <v>0</v>
      </c>
      <c r="AE3715" s="2">
        <v>0</v>
      </c>
      <c r="AF3715" s="2">
        <v>0</v>
      </c>
      <c r="AG3715" s="2">
        <v>0</v>
      </c>
      <c r="AH3715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7">
        <f t="shared" ref="AP3715:AP3767" si="117">I3715+K3715+M3715+T3715+AD3715+AL3715+AB3715+L3715</f>
        <v>0</v>
      </c>
    </row>
    <row r="3716" spans="1:42" x14ac:dyDescent="0.2">
      <c r="A3716">
        <v>1</v>
      </c>
      <c r="B3716" s="1">
        <v>43952</v>
      </c>
      <c r="C3716" s="1">
        <v>44348</v>
      </c>
      <c r="D3716">
        <v>143</v>
      </c>
      <c r="E3716" s="1">
        <v>44075</v>
      </c>
      <c r="F3716" s="2">
        <v>0</v>
      </c>
      <c r="G3716" s="2">
        <v>0</v>
      </c>
      <c r="H3716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t="s">
        <v>347</v>
      </c>
      <c r="W3716" s="5" t="str">
        <f t="shared" si="116"/>
        <v>3030</v>
      </c>
      <c r="X3716">
        <v>18</v>
      </c>
      <c r="Y3716" t="s">
        <v>113</v>
      </c>
      <c r="Z3716" t="s">
        <v>135</v>
      </c>
      <c r="AA3716" s="2">
        <v>0</v>
      </c>
      <c r="AB3716" s="2">
        <v>0</v>
      </c>
      <c r="AC3716" t="s">
        <v>168</v>
      </c>
      <c r="AD3716" s="2">
        <v>0</v>
      </c>
      <c r="AE3716" s="2">
        <v>0</v>
      </c>
      <c r="AF3716" s="2">
        <v>0</v>
      </c>
      <c r="AG3716" s="2">
        <v>0</v>
      </c>
      <c r="AH3716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7">
        <f t="shared" si="117"/>
        <v>0</v>
      </c>
    </row>
    <row r="3717" spans="1:42" x14ac:dyDescent="0.2">
      <c r="A3717">
        <v>1</v>
      </c>
      <c r="B3717" s="1">
        <v>43952</v>
      </c>
      <c r="C3717" s="1">
        <v>44348</v>
      </c>
      <c r="D3717">
        <v>143</v>
      </c>
      <c r="E3717" s="1">
        <v>44105</v>
      </c>
      <c r="F3717" s="2">
        <v>0</v>
      </c>
      <c r="G3717" s="2">
        <v>0</v>
      </c>
      <c r="H3717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t="s">
        <v>347</v>
      </c>
      <c r="W3717" s="5" t="str">
        <f t="shared" si="116"/>
        <v>3030</v>
      </c>
      <c r="X3717">
        <v>18</v>
      </c>
      <c r="Y3717" t="s">
        <v>113</v>
      </c>
      <c r="Z3717" t="s">
        <v>135</v>
      </c>
      <c r="AA3717" s="2">
        <v>0</v>
      </c>
      <c r="AB3717" s="2">
        <v>0</v>
      </c>
      <c r="AC3717" t="s">
        <v>168</v>
      </c>
      <c r="AD3717" s="2">
        <v>0</v>
      </c>
      <c r="AE3717" s="2">
        <v>0</v>
      </c>
      <c r="AF3717" s="2">
        <v>0</v>
      </c>
      <c r="AG3717" s="2">
        <v>0</v>
      </c>
      <c r="AH3717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7">
        <f t="shared" si="117"/>
        <v>0</v>
      </c>
    </row>
    <row r="3718" spans="1:42" x14ac:dyDescent="0.2">
      <c r="A3718">
        <v>1</v>
      </c>
      <c r="B3718" s="1">
        <v>43952</v>
      </c>
      <c r="C3718" s="1">
        <v>44348</v>
      </c>
      <c r="D3718">
        <v>143</v>
      </c>
      <c r="E3718" s="1">
        <v>44136</v>
      </c>
      <c r="F3718" s="2">
        <v>0</v>
      </c>
      <c r="G3718" s="2">
        <v>0</v>
      </c>
      <c r="H3718">
        <v>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t="s">
        <v>347</v>
      </c>
      <c r="W3718" s="5" t="str">
        <f t="shared" si="116"/>
        <v>3030</v>
      </c>
      <c r="X3718">
        <v>18</v>
      </c>
      <c r="Y3718" t="s">
        <v>113</v>
      </c>
      <c r="Z3718" t="s">
        <v>135</v>
      </c>
      <c r="AA3718" s="2">
        <v>0</v>
      </c>
      <c r="AB3718" s="2">
        <v>0</v>
      </c>
      <c r="AC3718" t="s">
        <v>168</v>
      </c>
      <c r="AD3718" s="2">
        <v>0</v>
      </c>
      <c r="AE3718" s="2">
        <v>0</v>
      </c>
      <c r="AF3718" s="2">
        <v>0</v>
      </c>
      <c r="AG3718" s="2">
        <v>0</v>
      </c>
      <c r="AH3718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7">
        <f t="shared" si="117"/>
        <v>0</v>
      </c>
    </row>
    <row r="3719" spans="1:42" x14ac:dyDescent="0.2">
      <c r="A3719">
        <v>1</v>
      </c>
      <c r="B3719" s="1">
        <v>43952</v>
      </c>
      <c r="C3719" s="1">
        <v>44348</v>
      </c>
      <c r="D3719">
        <v>143</v>
      </c>
      <c r="E3719" s="1">
        <v>44166</v>
      </c>
      <c r="F3719" s="2">
        <v>0</v>
      </c>
      <c r="G3719" s="2">
        <v>0</v>
      </c>
      <c r="H3719">
        <v>0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t="s">
        <v>347</v>
      </c>
      <c r="W3719" s="5" t="str">
        <f t="shared" si="116"/>
        <v>3030</v>
      </c>
      <c r="X3719">
        <v>18</v>
      </c>
      <c r="Y3719" t="s">
        <v>113</v>
      </c>
      <c r="Z3719" t="s">
        <v>135</v>
      </c>
      <c r="AA3719" s="2">
        <v>0</v>
      </c>
      <c r="AB3719" s="2">
        <v>0</v>
      </c>
      <c r="AC3719" t="s">
        <v>168</v>
      </c>
      <c r="AD3719" s="2">
        <v>0</v>
      </c>
      <c r="AE3719" s="2">
        <v>0</v>
      </c>
      <c r="AF3719" s="2">
        <v>0</v>
      </c>
      <c r="AG3719" s="2">
        <v>0</v>
      </c>
      <c r="AH3719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7">
        <f t="shared" si="117"/>
        <v>0</v>
      </c>
    </row>
    <row r="3720" spans="1:42" x14ac:dyDescent="0.2">
      <c r="A3720">
        <v>1</v>
      </c>
      <c r="B3720" s="1">
        <v>43952</v>
      </c>
      <c r="C3720" s="1">
        <v>44348</v>
      </c>
      <c r="D3720">
        <v>143</v>
      </c>
      <c r="E3720" s="1">
        <v>44197</v>
      </c>
      <c r="F3720" s="2">
        <v>0</v>
      </c>
      <c r="G3720" s="2">
        <v>0</v>
      </c>
      <c r="H3720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t="s">
        <v>347</v>
      </c>
      <c r="W3720" s="5" t="str">
        <f t="shared" si="116"/>
        <v>3030</v>
      </c>
      <c r="X3720">
        <v>18</v>
      </c>
      <c r="Y3720" t="s">
        <v>113</v>
      </c>
      <c r="Z3720" t="s">
        <v>135</v>
      </c>
      <c r="AA3720" s="2">
        <v>0</v>
      </c>
      <c r="AB3720" s="2">
        <v>0</v>
      </c>
      <c r="AC3720" t="s">
        <v>168</v>
      </c>
      <c r="AD3720" s="2">
        <v>0</v>
      </c>
      <c r="AE3720" s="2">
        <v>0</v>
      </c>
      <c r="AF3720" s="2">
        <v>0</v>
      </c>
      <c r="AG3720" s="2">
        <v>0</v>
      </c>
      <c r="AH3720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7">
        <f t="shared" si="117"/>
        <v>0</v>
      </c>
    </row>
    <row r="3721" spans="1:42" x14ac:dyDescent="0.2">
      <c r="A3721">
        <v>1</v>
      </c>
      <c r="B3721" s="1">
        <v>43952</v>
      </c>
      <c r="C3721" s="1">
        <v>44348</v>
      </c>
      <c r="D3721">
        <v>143</v>
      </c>
      <c r="E3721" s="1">
        <v>44228</v>
      </c>
      <c r="F3721" s="2">
        <v>0</v>
      </c>
      <c r="G3721" s="2">
        <v>0</v>
      </c>
      <c r="H3721">
        <v>0</v>
      </c>
      <c r="I3721" s="2">
        <v>0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t="s">
        <v>347</v>
      </c>
      <c r="W3721" s="5" t="str">
        <f t="shared" si="116"/>
        <v>3030</v>
      </c>
      <c r="X3721">
        <v>18</v>
      </c>
      <c r="Y3721" t="s">
        <v>113</v>
      </c>
      <c r="Z3721" t="s">
        <v>135</v>
      </c>
      <c r="AA3721" s="2">
        <v>0</v>
      </c>
      <c r="AB3721" s="2">
        <v>0</v>
      </c>
      <c r="AC3721" t="s">
        <v>168</v>
      </c>
      <c r="AD3721" s="2">
        <v>0</v>
      </c>
      <c r="AE3721" s="2">
        <v>0</v>
      </c>
      <c r="AF3721" s="2">
        <v>0</v>
      </c>
      <c r="AG3721" s="2">
        <v>0</v>
      </c>
      <c r="AH3721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0</v>
      </c>
      <c r="AN3721" s="2">
        <v>0</v>
      </c>
      <c r="AO3721" s="2">
        <v>0</v>
      </c>
      <c r="AP3721" s="7">
        <f t="shared" si="117"/>
        <v>0</v>
      </c>
    </row>
    <row r="3722" spans="1:42" x14ac:dyDescent="0.2">
      <c r="A3722">
        <v>1</v>
      </c>
      <c r="B3722" s="1">
        <v>43952</v>
      </c>
      <c r="C3722" s="1">
        <v>44348</v>
      </c>
      <c r="D3722">
        <v>143</v>
      </c>
      <c r="E3722" s="1">
        <v>44256</v>
      </c>
      <c r="F3722" s="2">
        <v>0</v>
      </c>
      <c r="G3722" s="2">
        <v>0</v>
      </c>
      <c r="H372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t="s">
        <v>347</v>
      </c>
      <c r="W3722" s="5" t="str">
        <f t="shared" si="116"/>
        <v>3030</v>
      </c>
      <c r="X3722">
        <v>18</v>
      </c>
      <c r="Y3722" t="s">
        <v>113</v>
      </c>
      <c r="Z3722" t="s">
        <v>135</v>
      </c>
      <c r="AA3722" s="2">
        <v>0</v>
      </c>
      <c r="AB3722" s="2">
        <v>0</v>
      </c>
      <c r="AC3722" t="s">
        <v>168</v>
      </c>
      <c r="AD3722" s="2">
        <v>0</v>
      </c>
      <c r="AE3722" s="2">
        <v>0</v>
      </c>
      <c r="AF3722" s="2">
        <v>0</v>
      </c>
      <c r="AG3722" s="2">
        <v>0</v>
      </c>
      <c r="AH372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7">
        <f t="shared" si="117"/>
        <v>0</v>
      </c>
    </row>
    <row r="3723" spans="1:42" x14ac:dyDescent="0.2">
      <c r="A3723">
        <v>1</v>
      </c>
      <c r="B3723" s="1">
        <v>43952</v>
      </c>
      <c r="C3723" s="1">
        <v>44348</v>
      </c>
      <c r="D3723">
        <v>143</v>
      </c>
      <c r="E3723" s="1">
        <v>44287</v>
      </c>
      <c r="F3723" s="2">
        <v>0</v>
      </c>
      <c r="G3723" s="2">
        <v>0</v>
      </c>
      <c r="H3723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t="s">
        <v>347</v>
      </c>
      <c r="W3723" s="5" t="str">
        <f t="shared" si="116"/>
        <v>3030</v>
      </c>
      <c r="X3723">
        <v>18</v>
      </c>
      <c r="Y3723" t="s">
        <v>113</v>
      </c>
      <c r="Z3723" t="s">
        <v>135</v>
      </c>
      <c r="AA3723" s="2">
        <v>0</v>
      </c>
      <c r="AB3723" s="2">
        <v>0</v>
      </c>
      <c r="AC3723" t="s">
        <v>168</v>
      </c>
      <c r="AD3723" s="2">
        <v>0</v>
      </c>
      <c r="AE3723" s="2">
        <v>0</v>
      </c>
      <c r="AF3723" s="2">
        <v>0</v>
      </c>
      <c r="AG3723" s="2">
        <v>0</v>
      </c>
      <c r="AH3723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7">
        <f t="shared" si="117"/>
        <v>0</v>
      </c>
    </row>
    <row r="3724" spans="1:42" x14ac:dyDescent="0.2">
      <c r="A3724">
        <v>1</v>
      </c>
      <c r="B3724" s="1">
        <v>43952</v>
      </c>
      <c r="C3724" s="1">
        <v>44348</v>
      </c>
      <c r="D3724">
        <v>143</v>
      </c>
      <c r="E3724" s="1">
        <v>44317</v>
      </c>
      <c r="F3724" s="2">
        <v>0</v>
      </c>
      <c r="G3724" s="2">
        <v>0</v>
      </c>
      <c r="H3724">
        <v>0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t="s">
        <v>347</v>
      </c>
      <c r="W3724" s="5" t="str">
        <f t="shared" si="116"/>
        <v>3030</v>
      </c>
      <c r="X3724">
        <v>18</v>
      </c>
      <c r="Y3724" t="s">
        <v>113</v>
      </c>
      <c r="Z3724" t="s">
        <v>135</v>
      </c>
      <c r="AA3724" s="2">
        <v>0</v>
      </c>
      <c r="AB3724" s="2">
        <v>0</v>
      </c>
      <c r="AC3724" t="s">
        <v>168</v>
      </c>
      <c r="AD3724" s="2">
        <v>0</v>
      </c>
      <c r="AE3724" s="2">
        <v>0</v>
      </c>
      <c r="AF3724" s="2">
        <v>0</v>
      </c>
      <c r="AG3724" s="2">
        <v>0</v>
      </c>
      <c r="AH3724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>
        <v>0</v>
      </c>
      <c r="AO3724" s="2">
        <v>0</v>
      </c>
      <c r="AP3724" s="7">
        <f t="shared" si="117"/>
        <v>0</v>
      </c>
    </row>
    <row r="3725" spans="1:42" x14ac:dyDescent="0.2">
      <c r="A3725">
        <v>1</v>
      </c>
      <c r="B3725" s="1">
        <v>43952</v>
      </c>
      <c r="C3725" s="1">
        <v>44348</v>
      </c>
      <c r="D3725">
        <v>143</v>
      </c>
      <c r="E3725" s="1">
        <v>44348</v>
      </c>
      <c r="F3725" s="2">
        <v>0</v>
      </c>
      <c r="G3725" s="2">
        <v>0</v>
      </c>
      <c r="H3725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t="s">
        <v>347</v>
      </c>
      <c r="W3725" s="5" t="str">
        <f t="shared" si="116"/>
        <v>3030</v>
      </c>
      <c r="X3725">
        <v>18</v>
      </c>
      <c r="Y3725" t="s">
        <v>113</v>
      </c>
      <c r="Z3725" t="s">
        <v>135</v>
      </c>
      <c r="AA3725" s="2">
        <v>0</v>
      </c>
      <c r="AB3725" s="2">
        <v>0</v>
      </c>
      <c r="AC3725" t="s">
        <v>168</v>
      </c>
      <c r="AD3725" s="2">
        <v>0</v>
      </c>
      <c r="AE3725" s="2">
        <v>0</v>
      </c>
      <c r="AF3725" s="2">
        <v>0</v>
      </c>
      <c r="AG3725" s="2">
        <v>0</v>
      </c>
      <c r="AH3725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7">
        <f t="shared" si="117"/>
        <v>0</v>
      </c>
    </row>
    <row r="3726" spans="1:42" x14ac:dyDescent="0.2">
      <c r="A3726">
        <v>1</v>
      </c>
      <c r="B3726" s="1">
        <v>43952</v>
      </c>
      <c r="C3726" s="1">
        <v>44348</v>
      </c>
      <c r="D3726">
        <v>200216</v>
      </c>
      <c r="E3726" s="1">
        <v>43952</v>
      </c>
      <c r="F3726" s="2">
        <v>213641.38</v>
      </c>
      <c r="G3726" s="2">
        <v>0</v>
      </c>
      <c r="H3726">
        <v>0</v>
      </c>
      <c r="I3726" s="2">
        <v>0</v>
      </c>
      <c r="J3726" s="2">
        <v>127641.78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t="s">
        <v>348</v>
      </c>
      <c r="W3726" s="5" t="str">
        <f t="shared" si="116"/>
        <v>3030</v>
      </c>
      <c r="X3726">
        <v>18</v>
      </c>
      <c r="Y3726" t="s">
        <v>113</v>
      </c>
      <c r="Z3726" t="s">
        <v>135</v>
      </c>
      <c r="AA3726" s="2">
        <v>0</v>
      </c>
      <c r="AB3726" s="2">
        <v>0</v>
      </c>
      <c r="AC3726" t="s">
        <v>168</v>
      </c>
      <c r="AD3726" s="2">
        <v>0</v>
      </c>
      <c r="AE3726" s="2">
        <v>0</v>
      </c>
      <c r="AF3726" s="2">
        <v>0</v>
      </c>
      <c r="AG3726" s="2">
        <v>0</v>
      </c>
      <c r="AH3726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7">
        <f t="shared" si="117"/>
        <v>0</v>
      </c>
    </row>
    <row r="3727" spans="1:42" x14ac:dyDescent="0.2">
      <c r="A3727">
        <v>1</v>
      </c>
      <c r="B3727" s="1">
        <v>43952</v>
      </c>
      <c r="C3727" s="1">
        <v>44348</v>
      </c>
      <c r="D3727">
        <v>200216</v>
      </c>
      <c r="E3727" s="1">
        <v>43983</v>
      </c>
      <c r="F3727" s="2">
        <v>213641.38</v>
      </c>
      <c r="G3727" s="2">
        <v>0</v>
      </c>
      <c r="H3727">
        <v>0</v>
      </c>
      <c r="I3727" s="2">
        <v>0</v>
      </c>
      <c r="J3727" s="2">
        <v>127641.78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t="s">
        <v>348</v>
      </c>
      <c r="W3727" s="5" t="str">
        <f t="shared" si="116"/>
        <v>3030</v>
      </c>
      <c r="X3727">
        <v>18</v>
      </c>
      <c r="Y3727" t="s">
        <v>113</v>
      </c>
      <c r="Z3727" t="s">
        <v>135</v>
      </c>
      <c r="AA3727" s="2">
        <v>0</v>
      </c>
      <c r="AB3727" s="2">
        <v>0</v>
      </c>
      <c r="AC3727" t="s">
        <v>168</v>
      </c>
      <c r="AD3727" s="2">
        <v>0</v>
      </c>
      <c r="AE3727" s="2">
        <v>0</v>
      </c>
      <c r="AF3727" s="2">
        <v>0</v>
      </c>
      <c r="AG3727" s="2">
        <v>0</v>
      </c>
      <c r="AH3727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7">
        <f t="shared" si="117"/>
        <v>0</v>
      </c>
    </row>
    <row r="3728" spans="1:42" x14ac:dyDescent="0.2">
      <c r="A3728">
        <v>1</v>
      </c>
      <c r="B3728" s="1">
        <v>43952</v>
      </c>
      <c r="C3728" s="1">
        <v>44348</v>
      </c>
      <c r="D3728">
        <v>200216</v>
      </c>
      <c r="E3728" s="1">
        <v>44013</v>
      </c>
      <c r="F3728" s="2">
        <v>213641.38</v>
      </c>
      <c r="G3728" s="2">
        <v>0</v>
      </c>
      <c r="H3728">
        <v>0</v>
      </c>
      <c r="I3728" s="2">
        <v>0</v>
      </c>
      <c r="J3728" s="2">
        <v>127641.78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t="s">
        <v>348</v>
      </c>
      <c r="W3728" s="5" t="str">
        <f t="shared" si="116"/>
        <v>3030</v>
      </c>
      <c r="X3728">
        <v>18</v>
      </c>
      <c r="Y3728" t="s">
        <v>113</v>
      </c>
      <c r="Z3728" t="s">
        <v>135</v>
      </c>
      <c r="AA3728" s="2">
        <v>0</v>
      </c>
      <c r="AB3728" s="2">
        <v>0</v>
      </c>
      <c r="AC3728" t="s">
        <v>168</v>
      </c>
      <c r="AD3728" s="2">
        <v>0</v>
      </c>
      <c r="AE3728" s="2">
        <v>0</v>
      </c>
      <c r="AF3728" s="2">
        <v>0</v>
      </c>
      <c r="AG3728" s="2">
        <v>0</v>
      </c>
      <c r="AH3728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7">
        <f t="shared" si="117"/>
        <v>0</v>
      </c>
    </row>
    <row r="3729" spans="1:42" x14ac:dyDescent="0.2">
      <c r="A3729">
        <v>1</v>
      </c>
      <c r="B3729" s="1">
        <v>43952</v>
      </c>
      <c r="C3729" s="1">
        <v>44348</v>
      </c>
      <c r="D3729">
        <v>200216</v>
      </c>
      <c r="E3729" s="1">
        <v>44044</v>
      </c>
      <c r="F3729" s="2">
        <v>213641.38</v>
      </c>
      <c r="G3729" s="2">
        <v>0</v>
      </c>
      <c r="H3729">
        <v>0</v>
      </c>
      <c r="I3729" s="2">
        <v>0</v>
      </c>
      <c r="J3729" s="2">
        <v>127641.78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t="s">
        <v>348</v>
      </c>
      <c r="W3729" s="5" t="str">
        <f t="shared" si="116"/>
        <v>3030</v>
      </c>
      <c r="X3729">
        <v>18</v>
      </c>
      <c r="Y3729" t="s">
        <v>113</v>
      </c>
      <c r="Z3729" t="s">
        <v>135</v>
      </c>
      <c r="AA3729" s="2">
        <v>0</v>
      </c>
      <c r="AB3729" s="2">
        <v>0</v>
      </c>
      <c r="AC3729" t="s">
        <v>168</v>
      </c>
      <c r="AD3729" s="2">
        <v>0</v>
      </c>
      <c r="AE3729" s="2">
        <v>0</v>
      </c>
      <c r="AF3729" s="2">
        <v>0</v>
      </c>
      <c r="AG3729" s="2">
        <v>0</v>
      </c>
      <c r="AH3729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7">
        <f t="shared" si="117"/>
        <v>0</v>
      </c>
    </row>
    <row r="3730" spans="1:42" x14ac:dyDescent="0.2">
      <c r="A3730">
        <v>1</v>
      </c>
      <c r="B3730" s="1">
        <v>43952</v>
      </c>
      <c r="C3730" s="1">
        <v>44348</v>
      </c>
      <c r="D3730">
        <v>200216</v>
      </c>
      <c r="E3730" s="1">
        <v>44075</v>
      </c>
      <c r="F3730" s="2">
        <v>213641.38</v>
      </c>
      <c r="G3730" s="2">
        <v>0</v>
      </c>
      <c r="H3730">
        <v>0</v>
      </c>
      <c r="I3730" s="2">
        <v>0</v>
      </c>
      <c r="J3730" s="2">
        <v>127641.78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t="s">
        <v>348</v>
      </c>
      <c r="W3730" s="5" t="str">
        <f t="shared" si="116"/>
        <v>3030</v>
      </c>
      <c r="X3730">
        <v>18</v>
      </c>
      <c r="Y3730" t="s">
        <v>113</v>
      </c>
      <c r="Z3730" t="s">
        <v>135</v>
      </c>
      <c r="AA3730" s="2">
        <v>0</v>
      </c>
      <c r="AB3730" s="2">
        <v>0</v>
      </c>
      <c r="AC3730" t="s">
        <v>168</v>
      </c>
      <c r="AD3730" s="2">
        <v>0</v>
      </c>
      <c r="AE3730" s="2">
        <v>0</v>
      </c>
      <c r="AF3730" s="2">
        <v>0</v>
      </c>
      <c r="AG3730" s="2">
        <v>0</v>
      </c>
      <c r="AH3730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7">
        <f t="shared" si="117"/>
        <v>0</v>
      </c>
    </row>
    <row r="3731" spans="1:42" x14ac:dyDescent="0.2">
      <c r="A3731">
        <v>1</v>
      </c>
      <c r="B3731" s="1">
        <v>43952</v>
      </c>
      <c r="C3731" s="1">
        <v>44348</v>
      </c>
      <c r="D3731">
        <v>200216</v>
      </c>
      <c r="E3731" s="1">
        <v>44105</v>
      </c>
      <c r="F3731" s="2">
        <v>213641.38</v>
      </c>
      <c r="G3731" s="2">
        <v>0</v>
      </c>
      <c r="H3731">
        <v>0</v>
      </c>
      <c r="I3731" s="2">
        <v>0</v>
      </c>
      <c r="J3731" s="2">
        <v>127641.78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t="s">
        <v>348</v>
      </c>
      <c r="W3731" s="5" t="str">
        <f t="shared" si="116"/>
        <v>3030</v>
      </c>
      <c r="X3731">
        <v>18</v>
      </c>
      <c r="Y3731" t="s">
        <v>113</v>
      </c>
      <c r="Z3731" t="s">
        <v>135</v>
      </c>
      <c r="AA3731" s="2">
        <v>0</v>
      </c>
      <c r="AB3731" s="2">
        <v>0</v>
      </c>
      <c r="AC3731" t="s">
        <v>168</v>
      </c>
      <c r="AD3731" s="2">
        <v>0</v>
      </c>
      <c r="AE3731" s="2">
        <v>0</v>
      </c>
      <c r="AF3731" s="2">
        <v>0</v>
      </c>
      <c r="AG3731" s="2">
        <v>0</v>
      </c>
      <c r="AH3731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7">
        <f t="shared" si="117"/>
        <v>0</v>
      </c>
    </row>
    <row r="3732" spans="1:42" x14ac:dyDescent="0.2">
      <c r="A3732">
        <v>1</v>
      </c>
      <c r="B3732" s="1">
        <v>43952</v>
      </c>
      <c r="C3732" s="1">
        <v>44348</v>
      </c>
      <c r="D3732">
        <v>200216</v>
      </c>
      <c r="E3732" s="1">
        <v>44136</v>
      </c>
      <c r="F3732" s="2">
        <v>213641.38</v>
      </c>
      <c r="G3732" s="2">
        <v>0</v>
      </c>
      <c r="H3732">
        <v>0</v>
      </c>
      <c r="I3732" s="2">
        <v>0</v>
      </c>
      <c r="J3732" s="2">
        <v>127641.78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t="s">
        <v>348</v>
      </c>
      <c r="W3732" s="5" t="str">
        <f t="shared" si="116"/>
        <v>3030</v>
      </c>
      <c r="X3732">
        <v>18</v>
      </c>
      <c r="Y3732" t="s">
        <v>113</v>
      </c>
      <c r="Z3732" t="s">
        <v>135</v>
      </c>
      <c r="AA3732" s="2">
        <v>0</v>
      </c>
      <c r="AB3732" s="2">
        <v>0</v>
      </c>
      <c r="AC3732" t="s">
        <v>168</v>
      </c>
      <c r="AD3732" s="2">
        <v>0</v>
      </c>
      <c r="AE3732" s="2">
        <v>0</v>
      </c>
      <c r="AF3732" s="2">
        <v>0</v>
      </c>
      <c r="AG3732" s="2">
        <v>0</v>
      </c>
      <c r="AH373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7">
        <f t="shared" si="117"/>
        <v>0</v>
      </c>
    </row>
    <row r="3733" spans="1:42" x14ac:dyDescent="0.2">
      <c r="A3733">
        <v>1</v>
      </c>
      <c r="B3733" s="1">
        <v>43952</v>
      </c>
      <c r="C3733" s="1">
        <v>44348</v>
      </c>
      <c r="D3733">
        <v>200216</v>
      </c>
      <c r="E3733" s="1">
        <v>44166</v>
      </c>
      <c r="F3733" s="2">
        <v>213641.38</v>
      </c>
      <c r="G3733" s="2">
        <v>0</v>
      </c>
      <c r="H3733">
        <v>0</v>
      </c>
      <c r="I3733" s="2">
        <v>0</v>
      </c>
      <c r="J3733" s="2">
        <v>127641.78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t="s">
        <v>348</v>
      </c>
      <c r="W3733" s="5" t="str">
        <f t="shared" si="116"/>
        <v>3030</v>
      </c>
      <c r="X3733">
        <v>18</v>
      </c>
      <c r="Y3733" t="s">
        <v>113</v>
      </c>
      <c r="Z3733" t="s">
        <v>135</v>
      </c>
      <c r="AA3733" s="2">
        <v>0</v>
      </c>
      <c r="AB3733" s="2">
        <v>0</v>
      </c>
      <c r="AC3733" t="s">
        <v>168</v>
      </c>
      <c r="AD3733" s="2">
        <v>0</v>
      </c>
      <c r="AE3733" s="2">
        <v>0</v>
      </c>
      <c r="AF3733" s="2">
        <v>0</v>
      </c>
      <c r="AG3733" s="2">
        <v>0</v>
      </c>
      <c r="AH3733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0</v>
      </c>
      <c r="AP3733" s="7">
        <f t="shared" si="117"/>
        <v>0</v>
      </c>
    </row>
    <row r="3734" spans="1:42" x14ac:dyDescent="0.2">
      <c r="A3734">
        <v>1</v>
      </c>
      <c r="B3734" s="1">
        <v>43952</v>
      </c>
      <c r="C3734" s="1">
        <v>44348</v>
      </c>
      <c r="D3734">
        <v>200216</v>
      </c>
      <c r="E3734" s="1">
        <v>44197</v>
      </c>
      <c r="F3734" s="2">
        <v>213641.38</v>
      </c>
      <c r="G3734" s="2">
        <v>0</v>
      </c>
      <c r="H3734">
        <v>0</v>
      </c>
      <c r="I3734" s="2">
        <v>0</v>
      </c>
      <c r="J3734" s="2">
        <v>127641.78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t="s">
        <v>348</v>
      </c>
      <c r="W3734" s="5" t="str">
        <f t="shared" si="116"/>
        <v>3030</v>
      </c>
      <c r="X3734">
        <v>18</v>
      </c>
      <c r="Y3734" t="s">
        <v>113</v>
      </c>
      <c r="Z3734" t="s">
        <v>135</v>
      </c>
      <c r="AA3734" s="2">
        <v>0</v>
      </c>
      <c r="AB3734" s="2">
        <v>0</v>
      </c>
      <c r="AC3734" t="s">
        <v>168</v>
      </c>
      <c r="AD3734" s="2">
        <v>0</v>
      </c>
      <c r="AE3734" s="2">
        <v>0</v>
      </c>
      <c r="AF3734" s="2">
        <v>0</v>
      </c>
      <c r="AG3734" s="2">
        <v>0</v>
      </c>
      <c r="AH3734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7">
        <f t="shared" si="117"/>
        <v>0</v>
      </c>
    </row>
    <row r="3735" spans="1:42" x14ac:dyDescent="0.2">
      <c r="A3735">
        <v>1</v>
      </c>
      <c r="B3735" s="1">
        <v>43952</v>
      </c>
      <c r="C3735" s="1">
        <v>44348</v>
      </c>
      <c r="D3735">
        <v>200216</v>
      </c>
      <c r="E3735" s="1">
        <v>44228</v>
      </c>
      <c r="F3735" s="2">
        <v>213641.38</v>
      </c>
      <c r="G3735" s="2">
        <v>0</v>
      </c>
      <c r="H3735">
        <v>0</v>
      </c>
      <c r="I3735" s="2">
        <v>0</v>
      </c>
      <c r="J3735" s="2">
        <v>127641.78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t="s">
        <v>348</v>
      </c>
      <c r="W3735" s="5" t="str">
        <f t="shared" si="116"/>
        <v>3030</v>
      </c>
      <c r="X3735">
        <v>18</v>
      </c>
      <c r="Y3735" t="s">
        <v>113</v>
      </c>
      <c r="Z3735" t="s">
        <v>135</v>
      </c>
      <c r="AA3735" s="2">
        <v>0</v>
      </c>
      <c r="AB3735" s="2">
        <v>0</v>
      </c>
      <c r="AC3735" t="s">
        <v>168</v>
      </c>
      <c r="AD3735" s="2">
        <v>0</v>
      </c>
      <c r="AE3735" s="2">
        <v>0</v>
      </c>
      <c r="AF3735" s="2">
        <v>0</v>
      </c>
      <c r="AG3735" s="2">
        <v>0</v>
      </c>
      <c r="AH3735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7">
        <f t="shared" si="117"/>
        <v>0</v>
      </c>
    </row>
    <row r="3736" spans="1:42" x14ac:dyDescent="0.2">
      <c r="A3736">
        <v>1</v>
      </c>
      <c r="B3736" s="1">
        <v>43952</v>
      </c>
      <c r="C3736" s="1">
        <v>44348</v>
      </c>
      <c r="D3736">
        <v>200216</v>
      </c>
      <c r="E3736" s="1">
        <v>44256</v>
      </c>
      <c r="F3736" s="2">
        <v>213641.38</v>
      </c>
      <c r="G3736" s="2">
        <v>0</v>
      </c>
      <c r="H3736">
        <v>0</v>
      </c>
      <c r="I3736" s="2">
        <v>0</v>
      </c>
      <c r="J3736" s="2">
        <v>127641.78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t="s">
        <v>348</v>
      </c>
      <c r="W3736" s="5" t="str">
        <f t="shared" si="116"/>
        <v>3030</v>
      </c>
      <c r="X3736">
        <v>18</v>
      </c>
      <c r="Y3736" t="s">
        <v>113</v>
      </c>
      <c r="Z3736" t="s">
        <v>135</v>
      </c>
      <c r="AA3736" s="2">
        <v>0</v>
      </c>
      <c r="AB3736" s="2">
        <v>0</v>
      </c>
      <c r="AC3736" t="s">
        <v>168</v>
      </c>
      <c r="AD3736" s="2">
        <v>0</v>
      </c>
      <c r="AE3736" s="2">
        <v>0</v>
      </c>
      <c r="AF3736" s="2">
        <v>0</v>
      </c>
      <c r="AG3736" s="2">
        <v>0</v>
      </c>
      <c r="AH3736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>
        <v>0</v>
      </c>
      <c r="AO3736" s="2">
        <v>0</v>
      </c>
      <c r="AP3736" s="7">
        <f t="shared" si="117"/>
        <v>0</v>
      </c>
    </row>
    <row r="3737" spans="1:42" x14ac:dyDescent="0.2">
      <c r="A3737">
        <v>1</v>
      </c>
      <c r="B3737" s="1">
        <v>43952</v>
      </c>
      <c r="C3737" s="1">
        <v>44348</v>
      </c>
      <c r="D3737">
        <v>200216</v>
      </c>
      <c r="E3737" s="1">
        <v>44287</v>
      </c>
      <c r="F3737" s="2">
        <v>213641.38</v>
      </c>
      <c r="G3737" s="2">
        <v>0</v>
      </c>
      <c r="H3737">
        <v>0</v>
      </c>
      <c r="I3737" s="2">
        <v>0</v>
      </c>
      <c r="J3737" s="2">
        <v>127641.78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t="s">
        <v>348</v>
      </c>
      <c r="W3737" s="5" t="str">
        <f t="shared" si="116"/>
        <v>3030</v>
      </c>
      <c r="X3737">
        <v>18</v>
      </c>
      <c r="Y3737" t="s">
        <v>113</v>
      </c>
      <c r="Z3737" t="s">
        <v>135</v>
      </c>
      <c r="AA3737" s="2">
        <v>0</v>
      </c>
      <c r="AB3737" s="2">
        <v>0</v>
      </c>
      <c r="AC3737" t="s">
        <v>168</v>
      </c>
      <c r="AD3737" s="2">
        <v>0</v>
      </c>
      <c r="AE3737" s="2">
        <v>0</v>
      </c>
      <c r="AF3737" s="2">
        <v>0</v>
      </c>
      <c r="AG3737" s="2">
        <v>0</v>
      </c>
      <c r="AH3737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0</v>
      </c>
      <c r="AN3737" s="2">
        <v>0</v>
      </c>
      <c r="AO3737" s="2">
        <v>0</v>
      </c>
      <c r="AP3737" s="7">
        <f t="shared" si="117"/>
        <v>0</v>
      </c>
    </row>
    <row r="3738" spans="1:42" x14ac:dyDescent="0.2">
      <c r="A3738">
        <v>1</v>
      </c>
      <c r="B3738" s="1">
        <v>43952</v>
      </c>
      <c r="C3738" s="1">
        <v>44348</v>
      </c>
      <c r="D3738">
        <v>200216</v>
      </c>
      <c r="E3738" s="1">
        <v>44317</v>
      </c>
      <c r="F3738" s="2">
        <v>213641.38</v>
      </c>
      <c r="G3738" s="2">
        <v>0</v>
      </c>
      <c r="H3738">
        <v>0</v>
      </c>
      <c r="I3738" s="2">
        <v>0</v>
      </c>
      <c r="J3738" s="2">
        <v>127641.78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t="s">
        <v>348</v>
      </c>
      <c r="W3738" s="5" t="str">
        <f t="shared" si="116"/>
        <v>3030</v>
      </c>
      <c r="X3738">
        <v>18</v>
      </c>
      <c r="Y3738" t="s">
        <v>113</v>
      </c>
      <c r="Z3738" t="s">
        <v>135</v>
      </c>
      <c r="AA3738" s="2">
        <v>0</v>
      </c>
      <c r="AB3738" s="2">
        <v>0</v>
      </c>
      <c r="AC3738" t="s">
        <v>168</v>
      </c>
      <c r="AD3738" s="2">
        <v>0</v>
      </c>
      <c r="AE3738" s="2">
        <v>0</v>
      </c>
      <c r="AF3738" s="2">
        <v>0</v>
      </c>
      <c r="AG3738" s="2">
        <v>0</v>
      </c>
      <c r="AH3738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7">
        <f t="shared" si="117"/>
        <v>0</v>
      </c>
    </row>
    <row r="3739" spans="1:42" x14ac:dyDescent="0.2">
      <c r="A3739">
        <v>1</v>
      </c>
      <c r="B3739" s="1">
        <v>43952</v>
      </c>
      <c r="C3739" s="1">
        <v>44348</v>
      </c>
      <c r="D3739">
        <v>200216</v>
      </c>
      <c r="E3739" s="1">
        <v>44348</v>
      </c>
      <c r="F3739" s="2">
        <v>213641.38</v>
      </c>
      <c r="G3739" s="2">
        <v>0</v>
      </c>
      <c r="H3739">
        <v>0</v>
      </c>
      <c r="I3739" s="2">
        <v>0</v>
      </c>
      <c r="J3739" s="2">
        <v>127641.78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t="s">
        <v>348</v>
      </c>
      <c r="W3739" s="5" t="str">
        <f t="shared" si="116"/>
        <v>3030</v>
      </c>
      <c r="X3739">
        <v>18</v>
      </c>
      <c r="Y3739" t="s">
        <v>113</v>
      </c>
      <c r="Z3739" t="s">
        <v>135</v>
      </c>
      <c r="AA3739" s="2">
        <v>0</v>
      </c>
      <c r="AB3739" s="2">
        <v>0</v>
      </c>
      <c r="AC3739" t="s">
        <v>168</v>
      </c>
      <c r="AD3739" s="2">
        <v>0</v>
      </c>
      <c r="AE3739" s="2">
        <v>0</v>
      </c>
      <c r="AF3739" s="2">
        <v>0</v>
      </c>
      <c r="AG3739" s="2">
        <v>0</v>
      </c>
      <c r="AH3739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7">
        <f t="shared" si="117"/>
        <v>0</v>
      </c>
    </row>
    <row r="3740" spans="1:42" x14ac:dyDescent="0.2">
      <c r="A3740">
        <v>1</v>
      </c>
      <c r="B3740" s="1">
        <v>43952</v>
      </c>
      <c r="C3740" s="1">
        <v>44348</v>
      </c>
      <c r="D3740">
        <v>200262</v>
      </c>
      <c r="E3740" s="1">
        <v>43952</v>
      </c>
      <c r="F3740" s="2">
        <v>0</v>
      </c>
      <c r="G3740" s="2">
        <v>0</v>
      </c>
      <c r="H3740">
        <v>0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t="s">
        <v>349</v>
      </c>
      <c r="W3740" s="5" t="str">
        <f t="shared" si="116"/>
        <v>3030</v>
      </c>
      <c r="X3740">
        <v>18</v>
      </c>
      <c r="Y3740" t="s">
        <v>113</v>
      </c>
      <c r="Z3740" t="s">
        <v>135</v>
      </c>
      <c r="AA3740" s="2">
        <v>0</v>
      </c>
      <c r="AB3740" s="2">
        <v>0</v>
      </c>
      <c r="AC3740" t="s">
        <v>168</v>
      </c>
      <c r="AD3740" s="2">
        <v>0</v>
      </c>
      <c r="AE3740" s="2">
        <v>0</v>
      </c>
      <c r="AF3740" s="2">
        <v>0</v>
      </c>
      <c r="AG3740" s="2">
        <v>0</v>
      </c>
      <c r="AH3740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7">
        <f t="shared" si="117"/>
        <v>0</v>
      </c>
    </row>
    <row r="3741" spans="1:42" x14ac:dyDescent="0.2">
      <c r="A3741">
        <v>1</v>
      </c>
      <c r="B3741" s="1">
        <v>43952</v>
      </c>
      <c r="C3741" s="1">
        <v>44348</v>
      </c>
      <c r="D3741">
        <v>200262</v>
      </c>
      <c r="E3741" s="1">
        <v>43983</v>
      </c>
      <c r="F3741" s="2">
        <v>0</v>
      </c>
      <c r="G3741" s="2">
        <v>0</v>
      </c>
      <c r="H3741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t="s">
        <v>349</v>
      </c>
      <c r="W3741" s="5" t="str">
        <f t="shared" si="116"/>
        <v>3030</v>
      </c>
      <c r="X3741">
        <v>18</v>
      </c>
      <c r="Y3741" t="s">
        <v>113</v>
      </c>
      <c r="Z3741" t="s">
        <v>135</v>
      </c>
      <c r="AA3741" s="2">
        <v>0</v>
      </c>
      <c r="AB3741" s="2">
        <v>0</v>
      </c>
      <c r="AC3741" t="s">
        <v>168</v>
      </c>
      <c r="AD3741" s="2">
        <v>0</v>
      </c>
      <c r="AE3741" s="2">
        <v>0</v>
      </c>
      <c r="AF3741" s="2">
        <v>0</v>
      </c>
      <c r="AG3741" s="2">
        <v>0</v>
      </c>
      <c r="AH3741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7">
        <f t="shared" si="117"/>
        <v>0</v>
      </c>
    </row>
    <row r="3742" spans="1:42" x14ac:dyDescent="0.2">
      <c r="A3742">
        <v>1</v>
      </c>
      <c r="B3742" s="1">
        <v>43952</v>
      </c>
      <c r="C3742" s="1">
        <v>44348</v>
      </c>
      <c r="D3742">
        <v>200262</v>
      </c>
      <c r="E3742" s="1">
        <v>44013</v>
      </c>
      <c r="F3742" s="2">
        <v>0</v>
      </c>
      <c r="G3742" s="2">
        <v>0</v>
      </c>
      <c r="H374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t="s">
        <v>349</v>
      </c>
      <c r="W3742" s="5" t="str">
        <f t="shared" si="116"/>
        <v>3030</v>
      </c>
      <c r="X3742">
        <v>18</v>
      </c>
      <c r="Y3742" t="s">
        <v>113</v>
      </c>
      <c r="Z3742" t="s">
        <v>135</v>
      </c>
      <c r="AA3742" s="2">
        <v>0</v>
      </c>
      <c r="AB3742" s="2">
        <v>0</v>
      </c>
      <c r="AC3742" t="s">
        <v>168</v>
      </c>
      <c r="AD3742" s="2">
        <v>0</v>
      </c>
      <c r="AE3742" s="2">
        <v>0</v>
      </c>
      <c r="AF3742" s="2">
        <v>0</v>
      </c>
      <c r="AG3742" s="2">
        <v>0</v>
      </c>
      <c r="AH374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7">
        <f t="shared" si="117"/>
        <v>0</v>
      </c>
    </row>
    <row r="3743" spans="1:42" x14ac:dyDescent="0.2">
      <c r="A3743">
        <v>1</v>
      </c>
      <c r="B3743" s="1">
        <v>43952</v>
      </c>
      <c r="C3743" s="1">
        <v>44348</v>
      </c>
      <c r="D3743">
        <v>200262</v>
      </c>
      <c r="E3743" s="1">
        <v>44044</v>
      </c>
      <c r="F3743" s="2">
        <v>0</v>
      </c>
      <c r="G3743" s="2">
        <v>0</v>
      </c>
      <c r="H3743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t="s">
        <v>349</v>
      </c>
      <c r="W3743" s="5" t="str">
        <f t="shared" si="116"/>
        <v>3030</v>
      </c>
      <c r="X3743">
        <v>18</v>
      </c>
      <c r="Y3743" t="s">
        <v>113</v>
      </c>
      <c r="Z3743" t="s">
        <v>135</v>
      </c>
      <c r="AA3743" s="2">
        <v>0</v>
      </c>
      <c r="AB3743" s="2">
        <v>0</v>
      </c>
      <c r="AC3743" t="s">
        <v>168</v>
      </c>
      <c r="AD3743" s="2">
        <v>0</v>
      </c>
      <c r="AE3743" s="2">
        <v>0</v>
      </c>
      <c r="AF3743" s="2">
        <v>0</v>
      </c>
      <c r="AG3743" s="2">
        <v>0</v>
      </c>
      <c r="AH3743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7">
        <f t="shared" si="117"/>
        <v>0</v>
      </c>
    </row>
    <row r="3744" spans="1:42" x14ac:dyDescent="0.2">
      <c r="A3744">
        <v>1</v>
      </c>
      <c r="B3744" s="1">
        <v>43952</v>
      </c>
      <c r="C3744" s="1">
        <v>44348</v>
      </c>
      <c r="D3744">
        <v>200262</v>
      </c>
      <c r="E3744" s="1">
        <v>44075</v>
      </c>
      <c r="F3744" s="2">
        <v>0</v>
      </c>
      <c r="G3744" s="2">
        <v>0</v>
      </c>
      <c r="H3744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t="s">
        <v>349</v>
      </c>
      <c r="W3744" s="5" t="str">
        <f t="shared" si="116"/>
        <v>3030</v>
      </c>
      <c r="X3744">
        <v>18</v>
      </c>
      <c r="Y3744" t="s">
        <v>113</v>
      </c>
      <c r="Z3744" t="s">
        <v>135</v>
      </c>
      <c r="AA3744" s="2">
        <v>0</v>
      </c>
      <c r="AB3744" s="2">
        <v>0</v>
      </c>
      <c r="AC3744" t="s">
        <v>168</v>
      </c>
      <c r="AD3744" s="2">
        <v>0</v>
      </c>
      <c r="AE3744" s="2">
        <v>0</v>
      </c>
      <c r="AF3744" s="2">
        <v>0</v>
      </c>
      <c r="AG3744" s="2">
        <v>0</v>
      </c>
      <c r="AH3744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>
        <v>0</v>
      </c>
      <c r="AO3744" s="2">
        <v>0</v>
      </c>
      <c r="AP3744" s="7">
        <f t="shared" si="117"/>
        <v>0</v>
      </c>
    </row>
    <row r="3745" spans="1:42" x14ac:dyDescent="0.2">
      <c r="A3745">
        <v>1</v>
      </c>
      <c r="B3745" s="1">
        <v>43952</v>
      </c>
      <c r="C3745" s="1">
        <v>44348</v>
      </c>
      <c r="D3745">
        <v>200262</v>
      </c>
      <c r="E3745" s="1">
        <v>44105</v>
      </c>
      <c r="F3745" s="2">
        <v>0</v>
      </c>
      <c r="G3745" s="2">
        <v>0</v>
      </c>
      <c r="H3745">
        <v>0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t="s">
        <v>349</v>
      </c>
      <c r="W3745" s="5" t="str">
        <f t="shared" si="116"/>
        <v>3030</v>
      </c>
      <c r="X3745">
        <v>18</v>
      </c>
      <c r="Y3745" t="s">
        <v>113</v>
      </c>
      <c r="Z3745" t="s">
        <v>135</v>
      </c>
      <c r="AA3745" s="2">
        <v>0</v>
      </c>
      <c r="AB3745" s="2">
        <v>0</v>
      </c>
      <c r="AC3745" t="s">
        <v>168</v>
      </c>
      <c r="AD3745" s="2">
        <v>0</v>
      </c>
      <c r="AE3745" s="2">
        <v>0</v>
      </c>
      <c r="AF3745" s="2">
        <v>0</v>
      </c>
      <c r="AG3745" s="2">
        <v>0</v>
      </c>
      <c r="AH3745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0</v>
      </c>
      <c r="AN3745" s="2">
        <v>0</v>
      </c>
      <c r="AO3745" s="2">
        <v>0</v>
      </c>
      <c r="AP3745" s="7">
        <f t="shared" si="117"/>
        <v>0</v>
      </c>
    </row>
    <row r="3746" spans="1:42" x14ac:dyDescent="0.2">
      <c r="A3746">
        <v>1</v>
      </c>
      <c r="B3746" s="1">
        <v>43952</v>
      </c>
      <c r="C3746" s="1">
        <v>44348</v>
      </c>
      <c r="D3746">
        <v>200262</v>
      </c>
      <c r="E3746" s="1">
        <v>44136</v>
      </c>
      <c r="F3746" s="2">
        <v>0</v>
      </c>
      <c r="G3746" s="2">
        <v>0</v>
      </c>
      <c r="H3746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t="s">
        <v>349</v>
      </c>
      <c r="W3746" s="5" t="str">
        <f t="shared" si="116"/>
        <v>3030</v>
      </c>
      <c r="X3746">
        <v>18</v>
      </c>
      <c r="Y3746" t="s">
        <v>113</v>
      </c>
      <c r="Z3746" t="s">
        <v>135</v>
      </c>
      <c r="AA3746" s="2">
        <v>0</v>
      </c>
      <c r="AB3746" s="2">
        <v>0</v>
      </c>
      <c r="AC3746" t="s">
        <v>168</v>
      </c>
      <c r="AD3746" s="2">
        <v>0</v>
      </c>
      <c r="AE3746" s="2">
        <v>0</v>
      </c>
      <c r="AF3746" s="2">
        <v>0</v>
      </c>
      <c r="AG3746" s="2">
        <v>0</v>
      </c>
      <c r="AH3746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7">
        <f t="shared" si="117"/>
        <v>0</v>
      </c>
    </row>
    <row r="3747" spans="1:42" x14ac:dyDescent="0.2">
      <c r="A3747">
        <v>1</v>
      </c>
      <c r="B3747" s="1">
        <v>43952</v>
      </c>
      <c r="C3747" s="1">
        <v>44348</v>
      </c>
      <c r="D3747">
        <v>200262</v>
      </c>
      <c r="E3747" s="1">
        <v>44166</v>
      </c>
      <c r="F3747" s="2">
        <v>0</v>
      </c>
      <c r="G3747" s="2">
        <v>0</v>
      </c>
      <c r="H3747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t="s">
        <v>349</v>
      </c>
      <c r="W3747" s="5" t="str">
        <f t="shared" si="116"/>
        <v>3030</v>
      </c>
      <c r="X3747">
        <v>18</v>
      </c>
      <c r="Y3747" t="s">
        <v>113</v>
      </c>
      <c r="Z3747" t="s">
        <v>135</v>
      </c>
      <c r="AA3747" s="2">
        <v>0</v>
      </c>
      <c r="AB3747" s="2">
        <v>0</v>
      </c>
      <c r="AC3747" t="s">
        <v>168</v>
      </c>
      <c r="AD3747" s="2">
        <v>0</v>
      </c>
      <c r="AE3747" s="2">
        <v>0</v>
      </c>
      <c r="AF3747" s="2">
        <v>0</v>
      </c>
      <c r="AG3747" s="2">
        <v>0</v>
      </c>
      <c r="AH3747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7">
        <f t="shared" si="117"/>
        <v>0</v>
      </c>
    </row>
    <row r="3748" spans="1:42" x14ac:dyDescent="0.2">
      <c r="A3748">
        <v>1</v>
      </c>
      <c r="B3748" s="1">
        <v>43952</v>
      </c>
      <c r="C3748" s="1">
        <v>44348</v>
      </c>
      <c r="D3748">
        <v>200262</v>
      </c>
      <c r="E3748" s="1">
        <v>44197</v>
      </c>
      <c r="F3748" s="2">
        <v>0</v>
      </c>
      <c r="G3748" s="2">
        <v>0</v>
      </c>
      <c r="H3748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t="s">
        <v>349</v>
      </c>
      <c r="W3748" s="5" t="str">
        <f t="shared" si="116"/>
        <v>3030</v>
      </c>
      <c r="X3748">
        <v>18</v>
      </c>
      <c r="Y3748" t="s">
        <v>113</v>
      </c>
      <c r="Z3748" t="s">
        <v>135</v>
      </c>
      <c r="AA3748" s="2">
        <v>0</v>
      </c>
      <c r="AB3748" s="2">
        <v>0</v>
      </c>
      <c r="AC3748" t="s">
        <v>168</v>
      </c>
      <c r="AD3748" s="2">
        <v>0</v>
      </c>
      <c r="AE3748" s="2">
        <v>0</v>
      </c>
      <c r="AF3748" s="2">
        <v>0</v>
      </c>
      <c r="AG3748" s="2">
        <v>0</v>
      </c>
      <c r="AH3748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>
        <v>0</v>
      </c>
      <c r="AO3748" s="2">
        <v>0</v>
      </c>
      <c r="AP3748" s="7">
        <f t="shared" si="117"/>
        <v>0</v>
      </c>
    </row>
    <row r="3749" spans="1:42" x14ac:dyDescent="0.2">
      <c r="A3749">
        <v>1</v>
      </c>
      <c r="B3749" s="1">
        <v>43952</v>
      </c>
      <c r="C3749" s="1">
        <v>44348</v>
      </c>
      <c r="D3749">
        <v>200262</v>
      </c>
      <c r="E3749" s="1">
        <v>44228</v>
      </c>
      <c r="F3749" s="2">
        <v>0</v>
      </c>
      <c r="G3749" s="2">
        <v>0</v>
      </c>
      <c r="H3749">
        <v>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t="s">
        <v>349</v>
      </c>
      <c r="W3749" s="5" t="str">
        <f t="shared" si="116"/>
        <v>3030</v>
      </c>
      <c r="X3749">
        <v>18</v>
      </c>
      <c r="Y3749" t="s">
        <v>113</v>
      </c>
      <c r="Z3749" t="s">
        <v>135</v>
      </c>
      <c r="AA3749" s="2">
        <v>0</v>
      </c>
      <c r="AB3749" s="2">
        <v>0</v>
      </c>
      <c r="AC3749" t="s">
        <v>168</v>
      </c>
      <c r="AD3749" s="2">
        <v>0</v>
      </c>
      <c r="AE3749" s="2">
        <v>0</v>
      </c>
      <c r="AF3749" s="2">
        <v>0</v>
      </c>
      <c r="AG3749" s="2">
        <v>0</v>
      </c>
      <c r="AH3749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0</v>
      </c>
      <c r="AN3749" s="2">
        <v>0</v>
      </c>
      <c r="AO3749" s="2">
        <v>0</v>
      </c>
      <c r="AP3749" s="7">
        <f t="shared" si="117"/>
        <v>0</v>
      </c>
    </row>
    <row r="3750" spans="1:42" x14ac:dyDescent="0.2">
      <c r="A3750">
        <v>1</v>
      </c>
      <c r="B3750" s="1">
        <v>43952</v>
      </c>
      <c r="C3750" s="1">
        <v>44348</v>
      </c>
      <c r="D3750">
        <v>200262</v>
      </c>
      <c r="E3750" s="1">
        <v>44256</v>
      </c>
      <c r="F3750" s="2">
        <v>0</v>
      </c>
      <c r="G3750" s="2">
        <v>0</v>
      </c>
      <c r="H3750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t="s">
        <v>349</v>
      </c>
      <c r="W3750" s="5" t="str">
        <f t="shared" si="116"/>
        <v>3030</v>
      </c>
      <c r="X3750">
        <v>18</v>
      </c>
      <c r="Y3750" t="s">
        <v>113</v>
      </c>
      <c r="Z3750" t="s">
        <v>135</v>
      </c>
      <c r="AA3750" s="2">
        <v>0</v>
      </c>
      <c r="AB3750" s="2">
        <v>0</v>
      </c>
      <c r="AC3750" t="s">
        <v>168</v>
      </c>
      <c r="AD3750" s="2">
        <v>0</v>
      </c>
      <c r="AE3750" s="2">
        <v>0</v>
      </c>
      <c r="AF3750" s="2">
        <v>0</v>
      </c>
      <c r="AG3750" s="2">
        <v>0</v>
      </c>
      <c r="AH3750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7">
        <f t="shared" si="117"/>
        <v>0</v>
      </c>
    </row>
    <row r="3751" spans="1:42" x14ac:dyDescent="0.2">
      <c r="A3751">
        <v>1</v>
      </c>
      <c r="B3751" s="1">
        <v>43952</v>
      </c>
      <c r="C3751" s="1">
        <v>44348</v>
      </c>
      <c r="D3751">
        <v>200262</v>
      </c>
      <c r="E3751" s="1">
        <v>44287</v>
      </c>
      <c r="F3751" s="2">
        <v>0</v>
      </c>
      <c r="G3751" s="2">
        <v>0</v>
      </c>
      <c r="H3751">
        <v>0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t="s">
        <v>349</v>
      </c>
      <c r="W3751" s="5" t="str">
        <f t="shared" si="116"/>
        <v>3030</v>
      </c>
      <c r="X3751">
        <v>18</v>
      </c>
      <c r="Y3751" t="s">
        <v>113</v>
      </c>
      <c r="Z3751" t="s">
        <v>135</v>
      </c>
      <c r="AA3751" s="2">
        <v>0</v>
      </c>
      <c r="AB3751" s="2">
        <v>0</v>
      </c>
      <c r="AC3751" t="s">
        <v>168</v>
      </c>
      <c r="AD3751" s="2">
        <v>0</v>
      </c>
      <c r="AE3751" s="2">
        <v>0</v>
      </c>
      <c r="AF3751" s="2">
        <v>0</v>
      </c>
      <c r="AG3751" s="2">
        <v>0</v>
      </c>
      <c r="AH3751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0</v>
      </c>
      <c r="AN3751" s="2">
        <v>0</v>
      </c>
      <c r="AO3751" s="2">
        <v>0</v>
      </c>
      <c r="AP3751" s="7">
        <f t="shared" si="117"/>
        <v>0</v>
      </c>
    </row>
    <row r="3752" spans="1:42" x14ac:dyDescent="0.2">
      <c r="A3752">
        <v>1</v>
      </c>
      <c r="B3752" s="1">
        <v>43952</v>
      </c>
      <c r="C3752" s="1">
        <v>44348</v>
      </c>
      <c r="D3752">
        <v>200262</v>
      </c>
      <c r="E3752" s="1">
        <v>44317</v>
      </c>
      <c r="F3752" s="2">
        <v>0</v>
      </c>
      <c r="G3752" s="2">
        <v>0</v>
      </c>
      <c r="H375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t="s">
        <v>349</v>
      </c>
      <c r="W3752" s="5" t="str">
        <f t="shared" si="116"/>
        <v>3030</v>
      </c>
      <c r="X3752">
        <v>18</v>
      </c>
      <c r="Y3752" t="s">
        <v>113</v>
      </c>
      <c r="Z3752" t="s">
        <v>135</v>
      </c>
      <c r="AA3752" s="2">
        <v>0</v>
      </c>
      <c r="AB3752" s="2">
        <v>0</v>
      </c>
      <c r="AC3752" t="s">
        <v>168</v>
      </c>
      <c r="AD3752" s="2">
        <v>0</v>
      </c>
      <c r="AE3752" s="2">
        <v>0</v>
      </c>
      <c r="AF3752" s="2">
        <v>0</v>
      </c>
      <c r="AG3752" s="2">
        <v>0</v>
      </c>
      <c r="AH375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7">
        <f t="shared" si="117"/>
        <v>0</v>
      </c>
    </row>
    <row r="3753" spans="1:42" x14ac:dyDescent="0.2">
      <c r="A3753">
        <v>1</v>
      </c>
      <c r="B3753" s="1">
        <v>43952</v>
      </c>
      <c r="C3753" s="1">
        <v>44348</v>
      </c>
      <c r="D3753">
        <v>200262</v>
      </c>
      <c r="E3753" s="1">
        <v>44348</v>
      </c>
      <c r="F3753" s="2">
        <v>0</v>
      </c>
      <c r="G3753" s="2">
        <v>0</v>
      </c>
      <c r="H3753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t="s">
        <v>349</v>
      </c>
      <c r="W3753" s="5" t="str">
        <f t="shared" si="116"/>
        <v>3030</v>
      </c>
      <c r="X3753">
        <v>18</v>
      </c>
      <c r="Y3753" t="s">
        <v>113</v>
      </c>
      <c r="Z3753" t="s">
        <v>135</v>
      </c>
      <c r="AA3753" s="2">
        <v>0</v>
      </c>
      <c r="AB3753" s="2">
        <v>0</v>
      </c>
      <c r="AC3753" t="s">
        <v>168</v>
      </c>
      <c r="AD3753" s="2">
        <v>0</v>
      </c>
      <c r="AE3753" s="2">
        <v>0</v>
      </c>
      <c r="AF3753" s="2">
        <v>0</v>
      </c>
      <c r="AG3753" s="2">
        <v>0</v>
      </c>
      <c r="AH3753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0</v>
      </c>
      <c r="AN3753" s="2">
        <v>0</v>
      </c>
      <c r="AO3753" s="2">
        <v>0</v>
      </c>
      <c r="AP3753" s="7">
        <f t="shared" si="117"/>
        <v>0</v>
      </c>
    </row>
    <row r="3754" spans="1:42" x14ac:dyDescent="0.2">
      <c r="A3754">
        <v>1</v>
      </c>
      <c r="B3754" s="1">
        <v>43952</v>
      </c>
      <c r="C3754" s="1">
        <v>44348</v>
      </c>
      <c r="D3754">
        <v>200308</v>
      </c>
      <c r="E3754" s="1">
        <v>43952</v>
      </c>
      <c r="F3754" s="2">
        <v>0</v>
      </c>
      <c r="G3754" s="2">
        <v>0</v>
      </c>
      <c r="H3754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t="s">
        <v>350</v>
      </c>
      <c r="W3754" s="5" t="str">
        <f t="shared" si="116"/>
        <v>3030</v>
      </c>
      <c r="X3754">
        <v>18</v>
      </c>
      <c r="Y3754" t="s">
        <v>113</v>
      </c>
      <c r="Z3754" t="s">
        <v>135</v>
      </c>
      <c r="AA3754" s="2">
        <v>0</v>
      </c>
      <c r="AB3754" s="2">
        <v>0</v>
      </c>
      <c r="AC3754" t="s">
        <v>168</v>
      </c>
      <c r="AD3754" s="2">
        <v>0</v>
      </c>
      <c r="AE3754" s="2">
        <v>0</v>
      </c>
      <c r="AF3754" s="2">
        <v>0</v>
      </c>
      <c r="AG3754" s="2">
        <v>0</v>
      </c>
      <c r="AH3754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7">
        <f t="shared" si="117"/>
        <v>0</v>
      </c>
    </row>
    <row r="3755" spans="1:42" x14ac:dyDescent="0.2">
      <c r="A3755">
        <v>1</v>
      </c>
      <c r="B3755" s="1">
        <v>43952</v>
      </c>
      <c r="C3755" s="1">
        <v>44348</v>
      </c>
      <c r="D3755">
        <v>200308</v>
      </c>
      <c r="E3755" s="1">
        <v>43983</v>
      </c>
      <c r="F3755" s="2">
        <v>0</v>
      </c>
      <c r="G3755" s="2">
        <v>0</v>
      </c>
      <c r="H3755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t="s">
        <v>350</v>
      </c>
      <c r="W3755" s="5" t="str">
        <f t="shared" si="116"/>
        <v>3030</v>
      </c>
      <c r="X3755">
        <v>18</v>
      </c>
      <c r="Y3755" t="s">
        <v>113</v>
      </c>
      <c r="Z3755" t="s">
        <v>135</v>
      </c>
      <c r="AA3755" s="2">
        <v>0</v>
      </c>
      <c r="AB3755" s="2">
        <v>0</v>
      </c>
      <c r="AC3755" t="s">
        <v>168</v>
      </c>
      <c r="AD3755" s="2">
        <v>0</v>
      </c>
      <c r="AE3755" s="2">
        <v>0</v>
      </c>
      <c r="AF3755" s="2">
        <v>0</v>
      </c>
      <c r="AG3755" s="2">
        <v>0</v>
      </c>
      <c r="AH3755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7">
        <f t="shared" si="117"/>
        <v>0</v>
      </c>
    </row>
    <row r="3756" spans="1:42" x14ac:dyDescent="0.2">
      <c r="A3756">
        <v>1</v>
      </c>
      <c r="B3756" s="1">
        <v>43952</v>
      </c>
      <c r="C3756" s="1">
        <v>44348</v>
      </c>
      <c r="D3756">
        <v>200308</v>
      </c>
      <c r="E3756" s="1">
        <v>44013</v>
      </c>
      <c r="F3756" s="2">
        <v>0</v>
      </c>
      <c r="G3756" s="2">
        <v>0</v>
      </c>
      <c r="H3756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t="s">
        <v>350</v>
      </c>
      <c r="W3756" s="5" t="str">
        <f t="shared" si="116"/>
        <v>3030</v>
      </c>
      <c r="X3756">
        <v>18</v>
      </c>
      <c r="Y3756" t="s">
        <v>113</v>
      </c>
      <c r="Z3756" t="s">
        <v>135</v>
      </c>
      <c r="AA3756" s="2">
        <v>0</v>
      </c>
      <c r="AB3756" s="2">
        <v>0</v>
      </c>
      <c r="AC3756" t="s">
        <v>168</v>
      </c>
      <c r="AD3756" s="2">
        <v>0</v>
      </c>
      <c r="AE3756" s="2">
        <v>0</v>
      </c>
      <c r="AF3756" s="2">
        <v>0</v>
      </c>
      <c r="AG3756" s="2">
        <v>0</v>
      </c>
      <c r="AH3756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7">
        <f t="shared" si="117"/>
        <v>0</v>
      </c>
    </row>
    <row r="3757" spans="1:42" x14ac:dyDescent="0.2">
      <c r="A3757">
        <v>1</v>
      </c>
      <c r="B3757" s="1">
        <v>43952</v>
      </c>
      <c r="C3757" s="1">
        <v>44348</v>
      </c>
      <c r="D3757">
        <v>200308</v>
      </c>
      <c r="E3757" s="1">
        <v>44044</v>
      </c>
      <c r="F3757" s="2">
        <v>0</v>
      </c>
      <c r="G3757" s="2">
        <v>0</v>
      </c>
      <c r="H3757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t="s">
        <v>350</v>
      </c>
      <c r="W3757" s="5" t="str">
        <f t="shared" si="116"/>
        <v>3030</v>
      </c>
      <c r="X3757">
        <v>18</v>
      </c>
      <c r="Y3757" t="s">
        <v>113</v>
      </c>
      <c r="Z3757" t="s">
        <v>135</v>
      </c>
      <c r="AA3757" s="2">
        <v>0</v>
      </c>
      <c r="AB3757" s="2">
        <v>0</v>
      </c>
      <c r="AC3757" t="s">
        <v>168</v>
      </c>
      <c r="AD3757" s="2">
        <v>0</v>
      </c>
      <c r="AE3757" s="2">
        <v>0</v>
      </c>
      <c r="AF3757" s="2">
        <v>0</v>
      </c>
      <c r="AG3757" s="2">
        <v>0</v>
      </c>
      <c r="AH3757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7">
        <f t="shared" si="117"/>
        <v>0</v>
      </c>
    </row>
    <row r="3758" spans="1:42" x14ac:dyDescent="0.2">
      <c r="A3758">
        <v>1</v>
      </c>
      <c r="B3758" s="1">
        <v>43952</v>
      </c>
      <c r="C3758" s="1">
        <v>44348</v>
      </c>
      <c r="D3758">
        <v>200308</v>
      </c>
      <c r="E3758" s="1">
        <v>44075</v>
      </c>
      <c r="F3758" s="2">
        <v>0</v>
      </c>
      <c r="G3758" s="2">
        <v>0</v>
      </c>
      <c r="H3758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t="s">
        <v>350</v>
      </c>
      <c r="W3758" s="5" t="str">
        <f t="shared" si="116"/>
        <v>3030</v>
      </c>
      <c r="X3758">
        <v>18</v>
      </c>
      <c r="Y3758" t="s">
        <v>113</v>
      </c>
      <c r="Z3758" t="s">
        <v>135</v>
      </c>
      <c r="AA3758" s="2">
        <v>0</v>
      </c>
      <c r="AB3758" s="2">
        <v>0</v>
      </c>
      <c r="AC3758" t="s">
        <v>168</v>
      </c>
      <c r="AD3758" s="2">
        <v>0</v>
      </c>
      <c r="AE3758" s="2">
        <v>0</v>
      </c>
      <c r="AF3758" s="2">
        <v>0</v>
      </c>
      <c r="AG3758" s="2">
        <v>0</v>
      </c>
      <c r="AH3758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7">
        <f t="shared" si="117"/>
        <v>0</v>
      </c>
    </row>
    <row r="3759" spans="1:42" x14ac:dyDescent="0.2">
      <c r="A3759">
        <v>1</v>
      </c>
      <c r="B3759" s="1">
        <v>43952</v>
      </c>
      <c r="C3759" s="1">
        <v>44348</v>
      </c>
      <c r="D3759">
        <v>200308</v>
      </c>
      <c r="E3759" s="1">
        <v>44105</v>
      </c>
      <c r="F3759" s="2">
        <v>0</v>
      </c>
      <c r="G3759" s="2">
        <v>0</v>
      </c>
      <c r="H3759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t="s">
        <v>350</v>
      </c>
      <c r="W3759" s="5" t="str">
        <f t="shared" si="116"/>
        <v>3030</v>
      </c>
      <c r="X3759">
        <v>18</v>
      </c>
      <c r="Y3759" t="s">
        <v>113</v>
      </c>
      <c r="Z3759" t="s">
        <v>135</v>
      </c>
      <c r="AA3759" s="2">
        <v>0</v>
      </c>
      <c r="AB3759" s="2">
        <v>0</v>
      </c>
      <c r="AC3759" t="s">
        <v>168</v>
      </c>
      <c r="AD3759" s="2">
        <v>0</v>
      </c>
      <c r="AE3759" s="2">
        <v>0</v>
      </c>
      <c r="AF3759" s="2">
        <v>0</v>
      </c>
      <c r="AG3759" s="2">
        <v>0</v>
      </c>
      <c r="AH3759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7">
        <f t="shared" si="117"/>
        <v>0</v>
      </c>
    </row>
    <row r="3760" spans="1:42" x14ac:dyDescent="0.2">
      <c r="A3760">
        <v>1</v>
      </c>
      <c r="B3760" s="1">
        <v>43952</v>
      </c>
      <c r="C3760" s="1">
        <v>44348</v>
      </c>
      <c r="D3760">
        <v>200308</v>
      </c>
      <c r="E3760" s="1">
        <v>44136</v>
      </c>
      <c r="F3760" s="2">
        <v>0</v>
      </c>
      <c r="G3760" s="2">
        <v>0</v>
      </c>
      <c r="H3760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t="s">
        <v>350</v>
      </c>
      <c r="W3760" s="5" t="str">
        <f t="shared" si="116"/>
        <v>3030</v>
      </c>
      <c r="X3760">
        <v>18</v>
      </c>
      <c r="Y3760" t="s">
        <v>113</v>
      </c>
      <c r="Z3760" t="s">
        <v>135</v>
      </c>
      <c r="AA3760" s="2">
        <v>0</v>
      </c>
      <c r="AB3760" s="2">
        <v>0</v>
      </c>
      <c r="AC3760" t="s">
        <v>168</v>
      </c>
      <c r="AD3760" s="2">
        <v>0</v>
      </c>
      <c r="AE3760" s="2">
        <v>0</v>
      </c>
      <c r="AF3760" s="2">
        <v>0</v>
      </c>
      <c r="AG3760" s="2">
        <v>0</v>
      </c>
      <c r="AH3760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0</v>
      </c>
      <c r="AN3760" s="2">
        <v>0</v>
      </c>
      <c r="AO3760" s="2">
        <v>0</v>
      </c>
      <c r="AP3760" s="7">
        <f t="shared" si="117"/>
        <v>0</v>
      </c>
    </row>
    <row r="3761" spans="1:42" x14ac:dyDescent="0.2">
      <c r="A3761">
        <v>1</v>
      </c>
      <c r="B3761" s="1">
        <v>43952</v>
      </c>
      <c r="C3761" s="1">
        <v>44348</v>
      </c>
      <c r="D3761">
        <v>200308</v>
      </c>
      <c r="E3761" s="1">
        <v>44166</v>
      </c>
      <c r="F3761" s="2">
        <v>0</v>
      </c>
      <c r="G3761" s="2">
        <v>0</v>
      </c>
      <c r="H3761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t="s">
        <v>350</v>
      </c>
      <c r="W3761" s="5" t="str">
        <f t="shared" si="116"/>
        <v>3030</v>
      </c>
      <c r="X3761">
        <v>18</v>
      </c>
      <c r="Y3761" t="s">
        <v>113</v>
      </c>
      <c r="Z3761" t="s">
        <v>135</v>
      </c>
      <c r="AA3761" s="2">
        <v>0</v>
      </c>
      <c r="AB3761" s="2">
        <v>0</v>
      </c>
      <c r="AC3761" t="s">
        <v>168</v>
      </c>
      <c r="AD3761" s="2">
        <v>0</v>
      </c>
      <c r="AE3761" s="2">
        <v>0</v>
      </c>
      <c r="AF3761" s="2">
        <v>0</v>
      </c>
      <c r="AG3761" s="2">
        <v>0</v>
      </c>
      <c r="AH3761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7">
        <f t="shared" si="117"/>
        <v>0</v>
      </c>
    </row>
    <row r="3762" spans="1:42" x14ac:dyDescent="0.2">
      <c r="A3762">
        <v>1</v>
      </c>
      <c r="B3762" s="1">
        <v>43952</v>
      </c>
      <c r="C3762" s="1">
        <v>44348</v>
      </c>
      <c r="D3762">
        <v>200308</v>
      </c>
      <c r="E3762" s="1">
        <v>44197</v>
      </c>
      <c r="F3762" s="2">
        <v>0</v>
      </c>
      <c r="G3762" s="2">
        <v>0</v>
      </c>
      <c r="H376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t="s">
        <v>350</v>
      </c>
      <c r="W3762" s="5" t="str">
        <f t="shared" si="116"/>
        <v>3030</v>
      </c>
      <c r="X3762">
        <v>18</v>
      </c>
      <c r="Y3762" t="s">
        <v>113</v>
      </c>
      <c r="Z3762" t="s">
        <v>135</v>
      </c>
      <c r="AA3762" s="2">
        <v>0</v>
      </c>
      <c r="AB3762" s="2">
        <v>0</v>
      </c>
      <c r="AC3762" t="s">
        <v>168</v>
      </c>
      <c r="AD3762" s="2">
        <v>0</v>
      </c>
      <c r="AE3762" s="2">
        <v>0</v>
      </c>
      <c r="AF3762" s="2">
        <v>0</v>
      </c>
      <c r="AG3762" s="2">
        <v>0</v>
      </c>
      <c r="AH376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7">
        <f t="shared" si="117"/>
        <v>0</v>
      </c>
    </row>
    <row r="3763" spans="1:42" x14ac:dyDescent="0.2">
      <c r="A3763">
        <v>1</v>
      </c>
      <c r="B3763" s="1">
        <v>43952</v>
      </c>
      <c r="C3763" s="1">
        <v>44348</v>
      </c>
      <c r="D3763">
        <v>200308</v>
      </c>
      <c r="E3763" s="1">
        <v>44228</v>
      </c>
      <c r="F3763" s="2">
        <v>0</v>
      </c>
      <c r="G3763" s="2">
        <v>0</v>
      </c>
      <c r="H3763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t="s">
        <v>350</v>
      </c>
      <c r="W3763" s="5" t="str">
        <f t="shared" si="116"/>
        <v>3030</v>
      </c>
      <c r="X3763">
        <v>18</v>
      </c>
      <c r="Y3763" t="s">
        <v>113</v>
      </c>
      <c r="Z3763" t="s">
        <v>135</v>
      </c>
      <c r="AA3763" s="2">
        <v>0</v>
      </c>
      <c r="AB3763" s="2">
        <v>0</v>
      </c>
      <c r="AC3763" t="s">
        <v>168</v>
      </c>
      <c r="AD3763" s="2">
        <v>0</v>
      </c>
      <c r="AE3763" s="2">
        <v>0</v>
      </c>
      <c r="AF3763" s="2">
        <v>0</v>
      </c>
      <c r="AG3763" s="2">
        <v>0</v>
      </c>
      <c r="AH3763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0</v>
      </c>
      <c r="AN3763" s="2">
        <v>0</v>
      </c>
      <c r="AO3763" s="2">
        <v>0</v>
      </c>
      <c r="AP3763" s="7">
        <f t="shared" si="117"/>
        <v>0</v>
      </c>
    </row>
    <row r="3764" spans="1:42" x14ac:dyDescent="0.2">
      <c r="A3764">
        <v>1</v>
      </c>
      <c r="B3764" s="1">
        <v>43952</v>
      </c>
      <c r="C3764" s="1">
        <v>44348</v>
      </c>
      <c r="D3764">
        <v>200308</v>
      </c>
      <c r="E3764" s="1">
        <v>44256</v>
      </c>
      <c r="F3764" s="2">
        <v>0</v>
      </c>
      <c r="G3764" s="2">
        <v>0</v>
      </c>
      <c r="H3764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t="s">
        <v>350</v>
      </c>
      <c r="W3764" s="5" t="str">
        <f t="shared" si="116"/>
        <v>3030</v>
      </c>
      <c r="X3764">
        <v>18</v>
      </c>
      <c r="Y3764" t="s">
        <v>113</v>
      </c>
      <c r="Z3764" t="s">
        <v>135</v>
      </c>
      <c r="AA3764" s="2">
        <v>0</v>
      </c>
      <c r="AB3764" s="2">
        <v>0</v>
      </c>
      <c r="AC3764" t="s">
        <v>168</v>
      </c>
      <c r="AD3764" s="2">
        <v>0</v>
      </c>
      <c r="AE3764" s="2">
        <v>0</v>
      </c>
      <c r="AF3764" s="2">
        <v>0</v>
      </c>
      <c r="AG3764" s="2">
        <v>0</v>
      </c>
      <c r="AH3764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0</v>
      </c>
      <c r="AN3764" s="2">
        <v>0</v>
      </c>
      <c r="AO3764" s="2">
        <v>0</v>
      </c>
      <c r="AP3764" s="7">
        <f t="shared" si="117"/>
        <v>0</v>
      </c>
    </row>
    <row r="3765" spans="1:42" x14ac:dyDescent="0.2">
      <c r="A3765">
        <v>1</v>
      </c>
      <c r="B3765" s="1">
        <v>43952</v>
      </c>
      <c r="C3765" s="1">
        <v>44348</v>
      </c>
      <c r="D3765">
        <v>200308</v>
      </c>
      <c r="E3765" s="1">
        <v>44287</v>
      </c>
      <c r="F3765" s="2">
        <v>0</v>
      </c>
      <c r="G3765" s="2">
        <v>0</v>
      </c>
      <c r="H3765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t="s">
        <v>350</v>
      </c>
      <c r="W3765" s="5" t="str">
        <f t="shared" si="116"/>
        <v>3030</v>
      </c>
      <c r="X3765">
        <v>18</v>
      </c>
      <c r="Y3765" t="s">
        <v>113</v>
      </c>
      <c r="Z3765" t="s">
        <v>135</v>
      </c>
      <c r="AA3765" s="2">
        <v>0</v>
      </c>
      <c r="AB3765" s="2">
        <v>0</v>
      </c>
      <c r="AC3765" t="s">
        <v>168</v>
      </c>
      <c r="AD3765" s="2">
        <v>0</v>
      </c>
      <c r="AE3765" s="2">
        <v>0</v>
      </c>
      <c r="AF3765" s="2">
        <v>0</v>
      </c>
      <c r="AG3765" s="2">
        <v>0</v>
      </c>
      <c r="AH3765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7">
        <f t="shared" si="117"/>
        <v>0</v>
      </c>
    </row>
    <row r="3766" spans="1:42" x14ac:dyDescent="0.2">
      <c r="A3766">
        <v>1</v>
      </c>
      <c r="B3766" s="1">
        <v>43952</v>
      </c>
      <c r="C3766" s="1">
        <v>44348</v>
      </c>
      <c r="D3766">
        <v>200308</v>
      </c>
      <c r="E3766" s="1">
        <v>44317</v>
      </c>
      <c r="F3766" s="2">
        <v>0</v>
      </c>
      <c r="G3766" s="2">
        <v>0</v>
      </c>
      <c r="H3766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t="s">
        <v>350</v>
      </c>
      <c r="W3766" s="5" t="str">
        <f t="shared" si="116"/>
        <v>3030</v>
      </c>
      <c r="X3766">
        <v>18</v>
      </c>
      <c r="Y3766" t="s">
        <v>113</v>
      </c>
      <c r="Z3766" t="s">
        <v>135</v>
      </c>
      <c r="AA3766" s="2">
        <v>0</v>
      </c>
      <c r="AB3766" s="2">
        <v>0</v>
      </c>
      <c r="AC3766" t="s">
        <v>168</v>
      </c>
      <c r="AD3766" s="2">
        <v>0</v>
      </c>
      <c r="AE3766" s="2">
        <v>0</v>
      </c>
      <c r="AF3766" s="2">
        <v>0</v>
      </c>
      <c r="AG3766" s="2">
        <v>0</v>
      </c>
      <c r="AH3766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7">
        <f t="shared" si="117"/>
        <v>0</v>
      </c>
    </row>
    <row r="3767" spans="1:42" x14ac:dyDescent="0.2">
      <c r="A3767">
        <v>1</v>
      </c>
      <c r="B3767" s="1">
        <v>43952</v>
      </c>
      <c r="C3767" s="1">
        <v>44348</v>
      </c>
      <c r="D3767">
        <v>200308</v>
      </c>
      <c r="E3767" s="1">
        <v>44348</v>
      </c>
      <c r="F3767" s="2">
        <v>0</v>
      </c>
      <c r="G3767" s="2">
        <v>0</v>
      </c>
      <c r="H3767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t="s">
        <v>350</v>
      </c>
      <c r="W3767" s="5" t="str">
        <f t="shared" si="116"/>
        <v>3030</v>
      </c>
      <c r="X3767">
        <v>18</v>
      </c>
      <c r="Y3767" t="s">
        <v>113</v>
      </c>
      <c r="Z3767" t="s">
        <v>135</v>
      </c>
      <c r="AA3767" s="2">
        <v>0</v>
      </c>
      <c r="AB3767" s="2">
        <v>0</v>
      </c>
      <c r="AC3767" t="s">
        <v>168</v>
      </c>
      <c r="AD3767" s="2">
        <v>0</v>
      </c>
      <c r="AE3767" s="2">
        <v>0</v>
      </c>
      <c r="AF3767" s="2">
        <v>0</v>
      </c>
      <c r="AG3767" s="2">
        <v>0</v>
      </c>
      <c r="AH3767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7">
        <f t="shared" si="117"/>
        <v>0</v>
      </c>
    </row>
    <row r="3769" spans="1:42" x14ac:dyDescent="0.2">
      <c r="I3769" s="16"/>
    </row>
  </sheetData>
  <autoFilter ref="A1:AP3767"/>
  <pageMargins left="0.7" right="0.7" top="0.75" bottom="0.75" header="0.3" footer="0.3"/>
  <pageSetup orientation="portrait" r:id="rId1"/>
  <legacyDrawing r:id="rId2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 A C T I V E ! 1 5 6 7 5 9 5 0 . 1 < / d o c u m e n t i d >  
     < s e n d e r i d > K E A B E T < / s e n d e r i d >  
     < s e n d e r e m a i l > B K E A T I N G @ G U N S T E R . C O M < / s e n d e r e m a i l >  
     < l a s t m o d i f i e d > 2 0 2 2 - 0 1 - 2 1 T 1 8 : 1 6 : 4 8 . 0 0 0 0 0 0 0 - 0 5 : 0 0 < / l a s t m o d i f i e d >  
     < d a t a b a s e > A C T I V E 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FN</vt:lpstr>
      <vt:lpstr>CF</vt:lpstr>
      <vt:lpstr>FT</vt:lpstr>
      <vt:lpstr>FI</vt:lpstr>
      <vt:lpstr>Pivot</vt:lpstr>
      <vt:lpstr>May2020-June2021 FPU-AD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Truitt, Lauren</dc:creator>
  <cp:lastModifiedBy>Onsomu, Philip</cp:lastModifiedBy>
  <dcterms:created xsi:type="dcterms:W3CDTF">2021-10-04T19:30:04Z</dcterms:created>
  <dcterms:modified xsi:type="dcterms:W3CDTF">2022-01-21T23:16:48Z</dcterms:modified>
</cp:coreProperties>
</file>